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6.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Gobernación 2025\Instrumentos 2025\Instrumentos 2025\Programación\Instrumentos Inicales\"/>
    </mc:Choice>
  </mc:AlternateContent>
  <bookViews>
    <workbookView xWindow="0" yWindow="0" windowWidth="15705" windowHeight="7290"/>
  </bookViews>
  <sheets>
    <sheet name="ADMINISTRATIVA" sheetId="13" r:id="rId1"/>
    <sheet name="PLANEACIÓN" sheetId="10" r:id="rId2"/>
    <sheet name="HACIENDA" sheetId="9" r:id="rId3"/>
    <sheet name="INFRAESTRUCTURA" sheetId="22" r:id="rId4"/>
    <sheet name="INTERIOR" sheetId="8" r:id="rId5"/>
    <sheet name="CULTURA" sheetId="1" r:id="rId6"/>
    <sheet name="TURISMO" sheetId="17" r:id="rId7"/>
    <sheet name="AGRICULTURA" sheetId="7" r:id="rId8"/>
    <sheet name="PRIVADA" sheetId="14" r:id="rId9"/>
    <sheet name="EDUCACION" sheetId="15" r:id="rId10"/>
    <sheet name="FAMILIA" sheetId="19" r:id="rId11"/>
    <sheet name="SALUD" sheetId="23" r:id="rId12"/>
    <sheet name="TIC" sheetId="16" r:id="rId13"/>
    <sheet name="IDTQ" sheetId="18" r:id="rId14"/>
    <sheet name="INDEPORTES" sheetId="20" r:id="rId15"/>
    <sheet name="PROYECTA" sheetId="21" r:id="rId16"/>
    <sheet name="CONSOLIDADO 2025" sheetId="24" r:id="rId17"/>
    <sheet name="DESAGREGADO FUENTES" sheetId="26" r:id="rId18"/>
  </sheets>
  <definedNames>
    <definedName name="_xlnm._FilterDatabase" localSheetId="0" hidden="1">ADMINISTRATIVA!$A$9:$BC$9</definedName>
    <definedName name="_xlnm._FilterDatabase" localSheetId="7" hidden="1">AGRICULTURA!$A$10:$BC$10</definedName>
    <definedName name="_xlnm._FilterDatabase" localSheetId="5" hidden="1">CULTURA!$A$9:$BC$9</definedName>
    <definedName name="_xlnm._FilterDatabase" localSheetId="9" hidden="1">EDUCACION!$A$9:$AL$9</definedName>
    <definedName name="_xlnm._FilterDatabase" localSheetId="10" hidden="1">FAMILIA!$A$9:$AK$9</definedName>
    <definedName name="_xlnm._FilterDatabase" localSheetId="2" hidden="1">HACIENDA!$A$9:$BC$9</definedName>
    <definedName name="_xlnm._FilterDatabase" localSheetId="13" hidden="1">IDTQ!$A$10:$AL$10</definedName>
    <definedName name="_xlnm._FilterDatabase" localSheetId="14" hidden="1">INDEPORTES!$A$10:$AL$67</definedName>
    <definedName name="_xlnm._FilterDatabase" localSheetId="3" hidden="1">INFRAESTRUCTURA!$A$9:$AK$9</definedName>
    <definedName name="_xlnm._FilterDatabase" localSheetId="4" hidden="1">INTERIOR!$A$9:$BC$101</definedName>
    <definedName name="_xlnm._FilterDatabase" localSheetId="1" hidden="1">PLANEACIÓN!$A$9:$BC$9</definedName>
    <definedName name="_xlnm._FilterDatabase" localSheetId="8" hidden="1">PRIVADA!$A$9:$AL$9</definedName>
    <definedName name="_xlnm._FilterDatabase" localSheetId="15" hidden="1">PROYECTA!$A$10:$AL$10</definedName>
    <definedName name="_xlnm._FilterDatabase" localSheetId="11" hidden="1">SALUD!$A$10:$AK$10</definedName>
    <definedName name="_xlnm._FilterDatabase" localSheetId="12" hidden="1">TIC!$A$9:$AL$9</definedName>
    <definedName name="_xlnm._FilterDatabase" localSheetId="6" hidden="1">TURISMO!$A$9:$AL$9</definedName>
    <definedName name="_xlnm.Print_Area" localSheetId="0">ADMINISTRATIVA!$A$1:$AK$31</definedName>
    <definedName name="_xlnm.Print_Area" localSheetId="7">AGRICULTURA!$A$1:$AK$34</definedName>
    <definedName name="_xlnm.Print_Area" localSheetId="5">CULTURA!$A$1:$AK$33</definedName>
    <definedName name="_xlnm.Print_Area" localSheetId="2">HACIENDA!$A$1:$AK$32</definedName>
    <definedName name="_xlnm.Print_Area" localSheetId="4">INTERIOR!$A$1:$AK$33</definedName>
    <definedName name="_xlnm.Print_Area" localSheetId="1">PLANEACIÓN!$A$1:$AK$33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8" i="8" l="1"/>
  <c r="O50" i="8"/>
  <c r="F17" i="26" l="1"/>
  <c r="O23" i="26"/>
  <c r="O22" i="26"/>
  <c r="O24" i="26" s="1"/>
  <c r="O21" i="26"/>
  <c r="N24" i="26"/>
  <c r="M24" i="26"/>
  <c r="L24" i="26"/>
  <c r="K24" i="26"/>
  <c r="J24" i="26"/>
  <c r="I24" i="26"/>
  <c r="H24" i="26"/>
  <c r="G24" i="26"/>
  <c r="F24" i="26"/>
  <c r="E24" i="26"/>
  <c r="O5" i="26"/>
  <c r="O7" i="26"/>
  <c r="O8" i="26"/>
  <c r="O9" i="26"/>
  <c r="O11" i="26"/>
  <c r="O13" i="26"/>
  <c r="O14" i="26"/>
  <c r="O15" i="26"/>
  <c r="E10" i="26"/>
  <c r="O10" i="26" s="1"/>
  <c r="G17" i="26"/>
  <c r="G26" i="26" s="1"/>
  <c r="H17" i="26"/>
  <c r="I17" i="26"/>
  <c r="J17" i="26"/>
  <c r="J26" i="26" s="1"/>
  <c r="K17" i="26"/>
  <c r="L17" i="26"/>
  <c r="L26" i="26" s="1"/>
  <c r="M17" i="26"/>
  <c r="M26" i="26" s="1"/>
  <c r="N17" i="26"/>
  <c r="D24" i="26"/>
  <c r="B23" i="26"/>
  <c r="B21" i="26"/>
  <c r="D17" i="26"/>
  <c r="D26" i="26" s="1"/>
  <c r="K26" i="26" l="1"/>
  <c r="I26" i="26"/>
  <c r="N26" i="26"/>
  <c r="H26" i="26"/>
  <c r="F26" i="26"/>
  <c r="O69" i="15" l="1"/>
  <c r="D15" i="24" l="1"/>
  <c r="D22" i="24"/>
  <c r="D24" i="24" s="1"/>
  <c r="B19" i="24" l="1"/>
  <c r="O147" i="23"/>
  <c r="O78" i="22"/>
  <c r="O139" i="19"/>
  <c r="O34" i="21"/>
  <c r="B21" i="24" s="1"/>
  <c r="O67" i="20"/>
  <c r="O40" i="17"/>
  <c r="W39" i="17"/>
  <c r="AH39" i="17" s="1"/>
  <c r="W38" i="17"/>
  <c r="AH38" i="17" s="1"/>
  <c r="W37" i="17"/>
  <c r="AH37" i="17" s="1"/>
  <c r="W36" i="17"/>
  <c r="AH36" i="17" s="1"/>
  <c r="W35" i="17"/>
  <c r="AH35" i="17" s="1"/>
  <c r="W34" i="17"/>
  <c r="AH34" i="17" s="1"/>
  <c r="W33" i="17"/>
  <c r="AH33" i="17" s="1"/>
  <c r="W32" i="17"/>
  <c r="AH32" i="17" s="1"/>
  <c r="W31" i="17"/>
  <c r="AH31" i="17" s="1"/>
  <c r="W30" i="17"/>
  <c r="AH30" i="17" s="1"/>
  <c r="W29" i="17"/>
  <c r="AH29" i="17" s="1"/>
  <c r="AH28" i="17"/>
  <c r="AH27" i="17"/>
  <c r="AH26" i="17"/>
  <c r="AH25" i="17"/>
  <c r="AH24" i="17"/>
  <c r="AH23" i="17"/>
  <c r="AH22" i="17"/>
  <c r="AH21" i="17"/>
  <c r="AH20" i="17"/>
  <c r="AH19" i="17"/>
  <c r="W18" i="17"/>
  <c r="AH18" i="17" s="1"/>
  <c r="W17" i="17"/>
  <c r="AH17" i="17" s="1"/>
  <c r="AH16" i="17"/>
  <c r="AH15" i="17"/>
  <c r="W14" i="17"/>
  <c r="AH14" i="17" s="1"/>
  <c r="W13" i="17"/>
  <c r="AH13" i="17" s="1"/>
  <c r="W12" i="17"/>
  <c r="AH12" i="17" s="1"/>
  <c r="W11" i="17"/>
  <c r="AH11" i="17" s="1"/>
  <c r="W10" i="17"/>
  <c r="AH10" i="17" s="1"/>
  <c r="B20" i="24" l="1"/>
  <c r="B22" i="24" s="1"/>
  <c r="C20" i="24" s="1"/>
  <c r="B22" i="26"/>
  <c r="B12" i="24"/>
  <c r="B14" i="26"/>
  <c r="B9" i="24"/>
  <c r="B11" i="26"/>
  <c r="B5" i="24"/>
  <c r="B7" i="26"/>
  <c r="B13" i="24"/>
  <c r="B15" i="26"/>
  <c r="O33" i="16"/>
  <c r="B24" i="26" l="1"/>
  <c r="B14" i="24"/>
  <c r="B16" i="26"/>
  <c r="E16" i="26" s="1"/>
  <c r="O16" i="26" s="1"/>
  <c r="C21" i="24"/>
  <c r="C22" i="24"/>
  <c r="C19" i="24"/>
  <c r="O143" i="15"/>
  <c r="AH68" i="15"/>
  <c r="AH67" i="15"/>
  <c r="AH66" i="15"/>
  <c r="AH65" i="15"/>
  <c r="AH64" i="15"/>
  <c r="AH63" i="15"/>
  <c r="AH62" i="15"/>
  <c r="AH61" i="15"/>
  <c r="AH60" i="15"/>
  <c r="AH59" i="15"/>
  <c r="AH58" i="15"/>
  <c r="AH57" i="15"/>
  <c r="AH56" i="15"/>
  <c r="AH55" i="15"/>
  <c r="AH54" i="15"/>
  <c r="AH53" i="15"/>
  <c r="AH52" i="15"/>
  <c r="AH51" i="15"/>
  <c r="AH50" i="15"/>
  <c r="AH49" i="15"/>
  <c r="AH48" i="15"/>
  <c r="AH47" i="15"/>
  <c r="AH46" i="15"/>
  <c r="AH45" i="15"/>
  <c r="AH44" i="15"/>
  <c r="AH43" i="15"/>
  <c r="AH42" i="15"/>
  <c r="AH41" i="15"/>
  <c r="AH40" i="15"/>
  <c r="AH39" i="15"/>
  <c r="AH38" i="15"/>
  <c r="AH37" i="15"/>
  <c r="AH36" i="15"/>
  <c r="AH35" i="15"/>
  <c r="AH34" i="15"/>
  <c r="AH33" i="15"/>
  <c r="AH32" i="15"/>
  <c r="AH31" i="15"/>
  <c r="AH30" i="15"/>
  <c r="AH29" i="15"/>
  <c r="AH28" i="15"/>
  <c r="AH27" i="15"/>
  <c r="AH26" i="15"/>
  <c r="AH25" i="15"/>
  <c r="AH24" i="15"/>
  <c r="AH23" i="15"/>
  <c r="AH22" i="15"/>
  <c r="AH21" i="15"/>
  <c r="AH20" i="15"/>
  <c r="AH19" i="15"/>
  <c r="AH18" i="15"/>
  <c r="AH17" i="15"/>
  <c r="AH16" i="15"/>
  <c r="AH15" i="15"/>
  <c r="AH14" i="15"/>
  <c r="AH13" i="15"/>
  <c r="AH12" i="15"/>
  <c r="AH11" i="15"/>
  <c r="AH10" i="15"/>
  <c r="C23" i="26" l="1"/>
  <c r="C21" i="26"/>
  <c r="C24" i="26"/>
  <c r="C22" i="26"/>
  <c r="B11" i="24"/>
  <c r="B13" i="26"/>
  <c r="O16" i="14"/>
  <c r="O40" i="7"/>
  <c r="O32" i="7"/>
  <c r="O25" i="7"/>
  <c r="O53" i="7" s="1"/>
  <c r="B10" i="24" l="1"/>
  <c r="B12" i="26"/>
  <c r="E12" i="26" s="1"/>
  <c r="O12" i="26" s="1"/>
  <c r="B8" i="24"/>
  <c r="B10" i="26"/>
  <c r="O48" i="1"/>
  <c r="O51" i="1" s="1"/>
  <c r="AD11" i="1"/>
  <c r="AD12" i="1" s="1"/>
  <c r="AD13" i="1" s="1"/>
  <c r="AD14" i="1" s="1"/>
  <c r="AD15" i="1" s="1"/>
  <c r="AD16" i="1" s="1"/>
  <c r="B7" i="24" l="1"/>
  <c r="B9" i="26"/>
  <c r="O101" i="8"/>
  <c r="AH100" i="8"/>
  <c r="AH99" i="8"/>
  <c r="AH98" i="8"/>
  <c r="AH97" i="8"/>
  <c r="AH96" i="8"/>
  <c r="AH95" i="8"/>
  <c r="AH94" i="8"/>
  <c r="AH93" i="8"/>
  <c r="AH92" i="8"/>
  <c r="AH91" i="8"/>
  <c r="AH90" i="8"/>
  <c r="AH89" i="8"/>
  <c r="AH88" i="8"/>
  <c r="AH87" i="8"/>
  <c r="AH86" i="8"/>
  <c r="AH85" i="8"/>
  <c r="AH84" i="8"/>
  <c r="AH83" i="8"/>
  <c r="AH82" i="8"/>
  <c r="AH81" i="8"/>
  <c r="AH80" i="8"/>
  <c r="AH79" i="8"/>
  <c r="AH78" i="8"/>
  <c r="AH77" i="8"/>
  <c r="AH76" i="8"/>
  <c r="AH75" i="8"/>
  <c r="AH74" i="8"/>
  <c r="AH73" i="8"/>
  <c r="AH72" i="8"/>
  <c r="AH71" i="8"/>
  <c r="AH70" i="8"/>
  <c r="AH69" i="8"/>
  <c r="AH68" i="8"/>
  <c r="AH67" i="8"/>
  <c r="AH66" i="8"/>
  <c r="AH65" i="8"/>
  <c r="AH64" i="8"/>
  <c r="AH63" i="8"/>
  <c r="AH62" i="8"/>
  <c r="AH61" i="8"/>
  <c r="AH60" i="8"/>
  <c r="AH59" i="8"/>
  <c r="AH58" i="8"/>
  <c r="AH57" i="8"/>
  <c r="AH56" i="8"/>
  <c r="AH55" i="8"/>
  <c r="AH54" i="8"/>
  <c r="AH53" i="8"/>
  <c r="AH52" i="8"/>
  <c r="AH51" i="8"/>
  <c r="AH50" i="8"/>
  <c r="AH49" i="8"/>
  <c r="AH48" i="8"/>
  <c r="AH47" i="8"/>
  <c r="AH46" i="8"/>
  <c r="AH45" i="8"/>
  <c r="AH44" i="8"/>
  <c r="AH43" i="8"/>
  <c r="AH42" i="8"/>
  <c r="AH41" i="8"/>
  <c r="AH40" i="8"/>
  <c r="AH39" i="8"/>
  <c r="AH38" i="8"/>
  <c r="AH37" i="8"/>
  <c r="AH36" i="8"/>
  <c r="AH35" i="8"/>
  <c r="AH34" i="8"/>
  <c r="AH33" i="8"/>
  <c r="AH32" i="8"/>
  <c r="AH31" i="8"/>
  <c r="AH30" i="8"/>
  <c r="AH29" i="8"/>
  <c r="AH28" i="8"/>
  <c r="AH27" i="8"/>
  <c r="AH26" i="8"/>
  <c r="AH25" i="8"/>
  <c r="AH24" i="8"/>
  <c r="AH23" i="8"/>
  <c r="AH22" i="8"/>
  <c r="AH21" i="8"/>
  <c r="AH20" i="8"/>
  <c r="AH19" i="8"/>
  <c r="AH18" i="8"/>
  <c r="AH17" i="8"/>
  <c r="AH16" i="8"/>
  <c r="AH15" i="8"/>
  <c r="AH14" i="8"/>
  <c r="AH13" i="8"/>
  <c r="AH12" i="8"/>
  <c r="AH11" i="8"/>
  <c r="AH10" i="8"/>
  <c r="B6" i="24" l="1"/>
  <c r="B8" i="26"/>
  <c r="O26" i="9"/>
  <c r="O24" i="9"/>
  <c r="O22" i="9"/>
  <c r="O15" i="9"/>
  <c r="O27" i="9" l="1"/>
  <c r="O56" i="10"/>
  <c r="B4" i="24" l="1"/>
  <c r="B6" i="26"/>
  <c r="E6" i="26" s="1"/>
  <c r="O6" i="26" s="1"/>
  <c r="B3" i="24"/>
  <c r="B5" i="26"/>
  <c r="O24" i="13"/>
  <c r="B2" i="24" l="1"/>
  <c r="B15" i="24" s="1"/>
  <c r="C2" i="24" s="1"/>
  <c r="B4" i="26"/>
  <c r="E4" i="26" l="1"/>
  <c r="B17" i="26"/>
  <c r="C4" i="26" s="1"/>
  <c r="C11" i="24"/>
  <c r="C3" i="24"/>
  <c r="C4" i="24"/>
  <c r="C5" i="24"/>
  <c r="C7" i="24"/>
  <c r="C8" i="24"/>
  <c r="C9" i="24"/>
  <c r="C10" i="24"/>
  <c r="C12" i="24"/>
  <c r="C13" i="24"/>
  <c r="C14" i="24"/>
  <c r="B24" i="24"/>
  <c r="C6" i="24"/>
  <c r="C10" i="26" l="1"/>
  <c r="C8" i="26"/>
  <c r="C13" i="26"/>
  <c r="C9" i="26"/>
  <c r="C11" i="26"/>
  <c r="C7" i="26"/>
  <c r="C16" i="26"/>
  <c r="C14" i="26"/>
  <c r="C12" i="26"/>
  <c r="C6" i="26"/>
  <c r="C15" i="26"/>
  <c r="C5" i="26"/>
  <c r="B26" i="26"/>
  <c r="O4" i="26"/>
  <c r="O17" i="26" s="1"/>
  <c r="O26" i="26" s="1"/>
  <c r="E17" i="26"/>
  <c r="E26" i="26" s="1"/>
</calcChain>
</file>

<file path=xl/comments1.xml><?xml version="1.0" encoding="utf-8"?>
<comments xmlns="http://schemas.openxmlformats.org/spreadsheetml/2006/main">
  <authors>
    <author>AUXPLANEACION56</author>
  </authors>
  <commentList>
    <comment ref="P40" authorId="0" shapeId="0">
      <text>
        <r>
          <rPr>
            <b/>
            <sz val="9"/>
            <color indexed="81"/>
            <rFont val="Tahoma"/>
            <charset val="1"/>
          </rPr>
          <t>AUXPLANEACION56:</t>
        </r>
        <r>
          <rPr>
            <sz val="9"/>
            <color indexed="81"/>
            <rFont val="Tahoma"/>
            <charset val="1"/>
          </rPr>
          <t xml:space="preserve">
se ajusto rubro presupuestal</t>
        </r>
      </text>
    </comment>
    <comment ref="I46" authorId="0" shapeId="0">
      <text>
        <r>
          <rPr>
            <b/>
            <sz val="9"/>
            <color indexed="81"/>
            <rFont val="Tahoma"/>
            <charset val="1"/>
          </rPr>
          <t>AUXPLANEACION56:</t>
        </r>
        <r>
          <rPr>
            <sz val="9"/>
            <color indexed="81"/>
            <rFont val="Tahoma"/>
            <charset val="1"/>
          </rPr>
          <t xml:space="preserve">
Se corrige codigo del indicador</t>
        </r>
      </text>
    </comment>
  </commentList>
</comments>
</file>

<file path=xl/comments2.xml><?xml version="1.0" encoding="utf-8"?>
<comments xmlns="http://schemas.openxmlformats.org/spreadsheetml/2006/main">
  <authors>
    <author>Hp</author>
  </authors>
  <commentList>
    <comment ref="K17" authorId="0" shapeId="0">
      <text>
        <r>
          <rPr>
            <b/>
            <sz val="9"/>
            <color indexed="81"/>
            <rFont val="Tahoma"/>
            <family val="2"/>
          </rPr>
          <t>Hp:</t>
        </r>
        <r>
          <rPr>
            <sz val="9"/>
            <color indexed="81"/>
            <rFont val="Tahoma"/>
            <family val="2"/>
          </rPr>
          <t xml:space="preserve">
El numero del programa no coincide con el POA</t>
        </r>
      </text>
    </comment>
  </commentList>
</comments>
</file>

<file path=xl/comments3.xml><?xml version="1.0" encoding="utf-8"?>
<comments xmlns="http://schemas.openxmlformats.org/spreadsheetml/2006/main">
  <authors>
    <author>AUXPLANEACION18</author>
  </authors>
  <commentList>
    <comment ref="P54" authorId="0" shapeId="0">
      <text>
        <r>
          <rPr>
            <b/>
            <sz val="9"/>
            <color indexed="81"/>
            <rFont val="Tahoma"/>
            <family val="2"/>
          </rPr>
          <t xml:space="preserve">según clasificador es otro ccpet 
corregir rubro
</t>
        </r>
      </text>
    </comment>
    <comment ref="O55" authorId="0" shapeId="0">
      <text>
        <r>
          <rPr>
            <b/>
            <sz val="9"/>
            <color indexed="81"/>
            <rFont val="Tahoma"/>
            <family val="2"/>
          </rPr>
          <t>AUXPLANEACION18:</t>
        </r>
        <r>
          <rPr>
            <sz val="9"/>
            <color indexed="81"/>
            <rFont val="Tahoma"/>
            <family val="2"/>
          </rPr>
          <t xml:space="preserve">
según clasificador la suma del indicador es 20.000.000</t>
        </r>
      </text>
    </comment>
  </commentList>
</comments>
</file>

<file path=xl/comments4.xml><?xml version="1.0" encoding="utf-8"?>
<comments xmlns="http://schemas.openxmlformats.org/spreadsheetml/2006/main">
  <authors>
    <author>tc={B76ACDC6-5C8D-4A03-941D-AAA407BCD8C4}</author>
  </authors>
  <commentList>
    <comment ref="O26"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Contracredito segun decreto 1072 02/09/2024 $ 60.000.000</t>
        </r>
      </text>
    </comment>
  </commentList>
</comments>
</file>

<file path=xl/comments5.xml><?xml version="1.0" encoding="utf-8"?>
<comments xmlns="http://schemas.openxmlformats.org/spreadsheetml/2006/main">
  <authors>
    <author>AUXPLANEACION56</author>
  </authors>
  <commentList>
    <comment ref="O62" authorId="0" shapeId="0">
      <text>
        <r>
          <rPr>
            <b/>
            <sz val="9"/>
            <color indexed="81"/>
            <rFont val="Tahoma"/>
            <charset val="1"/>
          </rPr>
          <t>AUXPLANEACION56:</t>
        </r>
        <r>
          <rPr>
            <sz val="9"/>
            <color indexed="81"/>
            <rFont val="Tahoma"/>
            <charset val="1"/>
          </rPr>
          <t xml:space="preserve">
se corrige valor</t>
        </r>
      </text>
    </comment>
    <comment ref="O63" authorId="0" shapeId="0">
      <text>
        <r>
          <rPr>
            <b/>
            <sz val="9"/>
            <color indexed="81"/>
            <rFont val="Tahoma"/>
            <charset val="1"/>
          </rPr>
          <t>AUXPLANEACION56:</t>
        </r>
        <r>
          <rPr>
            <sz val="9"/>
            <color indexed="81"/>
            <rFont val="Tahoma"/>
            <charset val="1"/>
          </rPr>
          <t xml:space="preserve">
se corrige valor</t>
        </r>
      </text>
    </comment>
  </commentList>
</comments>
</file>

<file path=xl/comments6.xml><?xml version="1.0" encoding="utf-8"?>
<comments xmlns="http://schemas.openxmlformats.org/spreadsheetml/2006/main">
  <authors>
    <author>AUXPLANEACION56</author>
  </authors>
  <commentList>
    <comment ref="P22" authorId="0" shapeId="0">
      <text>
        <r>
          <rPr>
            <b/>
            <sz val="9"/>
            <color indexed="81"/>
            <rFont val="Tahoma"/>
            <family val="2"/>
          </rPr>
          <t>AUXPLANEACION56:</t>
        </r>
        <r>
          <rPr>
            <sz val="9"/>
            <color indexed="81"/>
            <rFont val="Tahoma"/>
            <family val="2"/>
          </rPr>
          <t xml:space="preserve">
se corrige el rubro en el codigo de la meta</t>
        </r>
      </text>
    </comment>
    <comment ref="P48" authorId="0" shapeId="0">
      <text>
        <r>
          <rPr>
            <b/>
            <sz val="9"/>
            <color indexed="81"/>
            <rFont val="Tahoma"/>
            <charset val="1"/>
          </rPr>
          <t>AUXPLANEACION56:</t>
        </r>
        <r>
          <rPr>
            <sz val="9"/>
            <color indexed="81"/>
            <rFont val="Tahoma"/>
            <charset val="1"/>
          </rPr>
          <t xml:space="preserve">
se coririge codigo de meta en el rubro</t>
        </r>
      </text>
    </comment>
    <comment ref="P54" authorId="0" shapeId="0">
      <text>
        <r>
          <rPr>
            <b/>
            <sz val="9"/>
            <color indexed="81"/>
            <rFont val="Tahoma"/>
            <charset val="1"/>
          </rPr>
          <t>AUXPLANEACION56:</t>
        </r>
        <r>
          <rPr>
            <sz val="9"/>
            <color indexed="81"/>
            <rFont val="Tahoma"/>
            <charset val="1"/>
          </rPr>
          <t xml:space="preserve">
se corregige fuente de financiacion (20)</t>
        </r>
      </text>
    </comment>
    <comment ref="P67" authorId="0" shapeId="0">
      <text>
        <r>
          <rPr>
            <b/>
            <sz val="9"/>
            <color indexed="81"/>
            <rFont val="Tahoma"/>
            <charset val="1"/>
          </rPr>
          <t>AUXPLANEACION56:</t>
        </r>
        <r>
          <rPr>
            <sz val="9"/>
            <color indexed="81"/>
            <rFont val="Tahoma"/>
            <charset val="1"/>
          </rPr>
          <t xml:space="preserve">
se ajusta rubro por ceo de mas</t>
        </r>
      </text>
    </comment>
  </commentList>
</comments>
</file>

<file path=xl/sharedStrings.xml><?xml version="1.0" encoding="utf-8"?>
<sst xmlns="http://schemas.openxmlformats.org/spreadsheetml/2006/main" count="10430" uniqueCount="2510">
  <si>
    <t xml:space="preserve">FORMATO </t>
  </si>
  <si>
    <t xml:space="preserve">CODIGO:  </t>
  </si>
  <si>
    <t xml:space="preserve">F-PLA-06   </t>
  </si>
  <si>
    <t xml:space="preserve">VERSIÓN: </t>
  </si>
  <si>
    <t xml:space="preserve">FECHA: </t>
  </si>
  <si>
    <t>PÁGINA:</t>
  </si>
  <si>
    <t xml:space="preserve"> 1 de 1</t>
  </si>
  <si>
    <t>LINEA ESTRATÉGICA</t>
  </si>
  <si>
    <t>SECTOR</t>
  </si>
  <si>
    <t>PROGRAMA</t>
  </si>
  <si>
    <t>META PRODUCTO</t>
  </si>
  <si>
    <t>INDICADOR PRODUCTO</t>
  </si>
  <si>
    <t>META FÍSICA</t>
  </si>
  <si>
    <t>PROYECTO</t>
  </si>
  <si>
    <t>POBLACIÓN</t>
  </si>
  <si>
    <t>FECHA DE INICIO   (dd/mm/aaaa)</t>
  </si>
  <si>
    <t>FECHA DE TERMINACIÓN    (dd/mm/aaaa)</t>
  </si>
  <si>
    <t>RESPONSABLE  DEL PROYECTO (Cargo)</t>
  </si>
  <si>
    <t>FUENTE DE RECURSOS</t>
  </si>
  <si>
    <t>GENERO</t>
  </si>
  <si>
    <t>DISTRIBUCIÓN ETÁREA (EDAD)</t>
  </si>
  <si>
    <t xml:space="preserve">GRUPOS ÉTNICOS </t>
  </si>
  <si>
    <t xml:space="preserve">POBLACIÓN VULNERABLE </t>
  </si>
  <si>
    <t>TOTAL</t>
  </si>
  <si>
    <t>CODIGO</t>
  </si>
  <si>
    <t>NOMBRE</t>
  </si>
  <si>
    <t>PROGRAMADA VIGENCIA</t>
  </si>
  <si>
    <t>CODIGO BPIN</t>
  </si>
  <si>
    <t xml:space="preserve">NOMBRE PROYECTO </t>
  </si>
  <si>
    <t>ACTIVIDADES CUANTIFICADAS</t>
  </si>
  <si>
    <t>VALOR ACTIVIDAD
(EN PESOS )</t>
  </si>
  <si>
    <t xml:space="preserve">RUBRO PRESUPUESTAL </t>
  </si>
  <si>
    <t xml:space="preserve">CÓDIGO </t>
  </si>
  <si>
    <t xml:space="preserve">NOMBRE  </t>
  </si>
  <si>
    <t>MUJER</t>
  </si>
  <si>
    <t>HOMBRE</t>
  </si>
  <si>
    <t>Edad Escolar 
(0 - 14 años)</t>
  </si>
  <si>
    <t>Adolescencia
 (15 - 19 años)</t>
  </si>
  <si>
    <t>Edad Económicamente Activa (20-59 años)</t>
  </si>
  <si>
    <t>Adultos Mayores (Mayores a 60 años)</t>
  </si>
  <si>
    <t>Indígena</t>
  </si>
  <si>
    <t>Afrocolombiano</t>
  </si>
  <si>
    <t>Raizal</t>
  </si>
  <si>
    <t>Rom</t>
  </si>
  <si>
    <t xml:space="preserve">Mestiza </t>
  </si>
  <si>
    <t>palenqueras</t>
  </si>
  <si>
    <t xml:space="preserve">Desplazados </t>
  </si>
  <si>
    <t xml:space="preserve">Discapacitados </t>
  </si>
  <si>
    <t xml:space="preserve">Victimas </t>
  </si>
  <si>
    <t>Elaborado por:</t>
  </si>
  <si>
    <t>Aprobado por:</t>
  </si>
  <si>
    <t>Norma Consuelo Mantilla Quintero</t>
  </si>
  <si>
    <t>Luis Alberto Rincon Quintero</t>
  </si>
  <si>
    <t>Cargo: Profesional Universitario</t>
  </si>
  <si>
    <t>Cargo: Secretario de Despacho</t>
  </si>
  <si>
    <t>MIPGHG2</t>
  </si>
  <si>
    <t xml:space="preserve">NOMBRE </t>
  </si>
  <si>
    <t>Revisado por:</t>
  </si>
  <si>
    <t>Sergio Yamit Quintero Castaño</t>
  </si>
  <si>
    <t>Cargo: Jefe de Proyectos y Cooperación</t>
  </si>
  <si>
    <t xml:space="preserve">CÓDIGO  </t>
  </si>
  <si>
    <t>Productividad, Competitividad y Medio Ambiente. “Quindío amigo de las empresas y el empleo. Quindío verde, territorio de agua, agricultura y medio ambiente”</t>
  </si>
  <si>
    <t>Agricultura y desarrollo rural</t>
  </si>
  <si>
    <t>Inclusión productiva de pequeños productores rurales</t>
  </si>
  <si>
    <t>Servicio de apoyo financiero para proyectos productivos</t>
  </si>
  <si>
    <t>Proyectos productivos cofinanciados</t>
  </si>
  <si>
    <t>Fortalecimiento de la asociatividad y el emprendimiento rural en el Departamento del Quindío</t>
  </si>
  <si>
    <t>0312 - 2.3.2.02.02.009.00.00.00.1702007.24052 - 20</t>
  </si>
  <si>
    <t xml:space="preserve">RECURSO ORDINARIO </t>
  </si>
  <si>
    <t>Servicio de apoyo financiero para el acceso a activos productivos y de comercialización</t>
  </si>
  <si>
    <t>Productores apoyados con activos productivos y de comercialización</t>
  </si>
  <si>
    <t>0312 - 2.3.2.02.02.007.00.00.00.1702009.24052 - 20</t>
  </si>
  <si>
    <t>Servicio de asesoría para el fortalecimiento de la asociatividad</t>
  </si>
  <si>
    <t>Asociaciones fortalecidas</t>
  </si>
  <si>
    <t>0312 - 2.3.2.02.02.009.00.00.00.1702011.24052 - 20</t>
  </si>
  <si>
    <t>Servicio de apoyo a la comercialización</t>
  </si>
  <si>
    <t>Organizaciones de productores formales apoyadas</t>
  </si>
  <si>
    <t>Fortalecimiento de procesos de mercadeo y comercialización agropecuaria en el Departamento del Quindío</t>
  </si>
  <si>
    <t>0312 - 2.3.2.02.02.008.00.00.00.1702038.24070 - 20</t>
  </si>
  <si>
    <t>Productores apoyados para la participación en mercados campesinos</t>
  </si>
  <si>
    <t>0312 - 2.3.2.02.01.003.00.00.00.1702038.24070 - 20</t>
  </si>
  <si>
    <t>0312 - 2.3.2.02.01.002.00.00.00.1702038.24070 - 20</t>
  </si>
  <si>
    <t xml:space="preserve">Productividad, Competitividad y Medio Ambiente. “Quindío amigo de las empresas y el empleo. Quindío verde, territorio de agua, agricultura y medio ambiente” </t>
  </si>
  <si>
    <t>Documentos de evaluación</t>
  </si>
  <si>
    <t xml:space="preserve">Documentos de evaluación elaborados </t>
  </si>
  <si>
    <t>Fortalecimiento de procesos de extensión agropecuaria para la agricultura familiar campesina del departamentod del Quindio</t>
  </si>
  <si>
    <t>0312 - 2.3.2.02.02.008.00.00.00.1702041.24109 - 20</t>
  </si>
  <si>
    <t>Servicios de acompañamiento en la implementaciónde Planes de desarrollo agropecuario y rural</t>
  </si>
  <si>
    <t>Planes de Desarrollo Agropecuario y Rural acompañados</t>
  </si>
  <si>
    <t>0312 - 2.3.2.02.02.008.00.00.00.1702024.24109 - 20</t>
  </si>
  <si>
    <t>Servicio de apoyo en la formulación y estructuración de proyectos</t>
  </si>
  <si>
    <t>Proyectos estructurados</t>
  </si>
  <si>
    <t>Servicio de apoyo en la formulación y estructuración de proyectos de Desarrollo Rural e inclusión productiva campesina en el Departamento del Quindío</t>
  </si>
  <si>
    <t>0312 - 2.3.2.02.02.008.00.00.00.1702025.24047 - 20</t>
  </si>
  <si>
    <t xml:space="preserve"> Servicios financieros y gestión del riesgo para las actividades agropecuarias y rurales</t>
  </si>
  <si>
    <t>Servicio de apoyo a la implementación de mecanismos y herramientas para el conocimiento, reducción y manejo de riesgos agropecuarios</t>
  </si>
  <si>
    <t>Personas beneficiadas</t>
  </si>
  <si>
    <t>Fortalecimiento de procesos para la prevención y mitigación de riesgos naturales del sector agropecuario en el Departamento del Quindío.</t>
  </si>
  <si>
    <t>0312 - 2.3.2.02.02.009.00.00.00.1703013.24096 - 20</t>
  </si>
  <si>
    <t>Agricultura y esarrollo rural</t>
  </si>
  <si>
    <t xml:space="preserve"> Aprovechamiento de mercados externos</t>
  </si>
  <si>
    <t>Servicio de apoyo financiero para la participación en Ferias nacionales e internacionales</t>
  </si>
  <si>
    <t>Participaciones en ferias nacionales e internacionales</t>
  </si>
  <si>
    <t>Apoyo institucional a eventos y ferias para la competitividad productiva y empresarial del sector rural en el Departamento del Quindío</t>
  </si>
  <si>
    <t>0312 - 2.3.2.02.02.008.00.00.00.1706004.24059 - 20</t>
  </si>
  <si>
    <t>Sanidad agropecuaria e inocuidad agroalimentaria</t>
  </si>
  <si>
    <t>Servicio de divulgación y socialización</t>
  </si>
  <si>
    <t>Eventos realizados</t>
  </si>
  <si>
    <t>Apoyo a procesos de sanidad e inocuidad alimentaria en el departamento del Quindío</t>
  </si>
  <si>
    <t>0312 - 2.3.2.02.02.009.00.00.00.1707069.24093 - 20</t>
  </si>
  <si>
    <t>Ciencia, tecnología e innovación agropecuaria</t>
  </si>
  <si>
    <t>Documentos de lineamientos técnicos</t>
  </si>
  <si>
    <t>Documentos de lineamientos técnicos elaborados</t>
  </si>
  <si>
    <t>Fortalecimiento de procesos de innovación, ciencia y tecnología agropecuaria del Departamento del Quindío</t>
  </si>
  <si>
    <t>0312 - 2.3.2.02.02.009.00.00.00.1708016.24113 - 20</t>
  </si>
  <si>
    <t>Servicio de información actualizado</t>
  </si>
  <si>
    <t>Sistemas de información actualizados</t>
  </si>
  <si>
    <t>0312 - 2.3.2.02.02.009.00.00.00.1708051.24113 - 20</t>
  </si>
  <si>
    <t>Servicio de divulgación de transferencia de tecnología</t>
  </si>
  <si>
    <t>Productores beneficiados con transferencia de tecnología</t>
  </si>
  <si>
    <t>Fortalecimiento de procesos de innovación, ciencia y tecnología agropecuaria en el Departamento del Quindío</t>
  </si>
  <si>
    <t>0312 - 2.3.2.02.02.009.00.00.00.1708040.24113 - 20</t>
  </si>
  <si>
    <t>Infraestructura productiva y comercialización</t>
  </si>
  <si>
    <t>Infraestructura para la transformación de productos agropecuarios adecuada</t>
  </si>
  <si>
    <t xml:space="preserve">Implementación de procesos de transformación agroindustrial integral de productos agropecuarios en el Departamento del Quindío </t>
  </si>
  <si>
    <t>0312 - 2.3.2.02.01.004.00.00.00.1709059.24060 - 20</t>
  </si>
  <si>
    <t>Comercio, industria y turismo</t>
  </si>
  <si>
    <t xml:space="preserve">Productividad y competitividad de las empresas colombianas </t>
  </si>
  <si>
    <t>Servicio de asistencia técnica para el desarrollo de iniciativas clústeres</t>
  </si>
  <si>
    <t>Clústeres asistidos en la implementación de los planes de acción</t>
  </si>
  <si>
    <t>Apoyo a iniciativas clúster y a nuevos emprendimientos de las cadenas promisorias agropecuarias en el Departamento del Quindío</t>
  </si>
  <si>
    <t>0312 - 2.3.2.02.02.008.00.00.00.3502007.24073 - 20</t>
  </si>
  <si>
    <t>0312 - 2.3.2.02.02.009.00.00.00.3502007.24073 - 20</t>
  </si>
  <si>
    <t>3502017</t>
  </si>
  <si>
    <t>Servicio de asistencia técnica para emprendedores y/o empresas en edad temprana</t>
  </si>
  <si>
    <t>Empresas asistidas técnicamente</t>
  </si>
  <si>
    <t>0312 - 2.3.2.02.02.008.00.00.00.3502017.24073 - 20</t>
  </si>
  <si>
    <t>Ambiente y desarrollo sostenible</t>
  </si>
  <si>
    <t>Fortalecimiento del desempeño ambiental de los sectores productivos</t>
  </si>
  <si>
    <t>3201008</t>
  </si>
  <si>
    <t>Servicio de vigilancia de la calidad del aire</t>
  </si>
  <si>
    <t>Campaña de monitoreo de calidad del aire realizadas</t>
  </si>
  <si>
    <t>Apoyo a los procesos de Gestión Ambiental Urbana y Rural para la protección del Paisaje y la Biodiversidad Quindío</t>
  </si>
  <si>
    <t>0312 - 2.3.2.02.02.009.00.00.00.3201008.24094 - 20</t>
  </si>
  <si>
    <t>3201013</t>
  </si>
  <si>
    <t>Documento de lineamientos técnicos para mejorar la calidad ambiental de las áreas urbanas</t>
  </si>
  <si>
    <t>320101300</t>
  </si>
  <si>
    <t>Documento de lineamientos técnicos para  mejorar la calidad ambiental de las áreas urbanas elaborados</t>
  </si>
  <si>
    <t>0312 - 2.3.2.02.02.008.00.00.00.3201013.24094 - 20</t>
  </si>
  <si>
    <t>3202</t>
  </si>
  <si>
    <t>Conservación de la biodiversidad y sus servicios ecosistémicos</t>
  </si>
  <si>
    <t>3202037</t>
  </si>
  <si>
    <t>Servicio de recuperación de cuerpos de agua lénticos y lóticos</t>
  </si>
  <si>
    <t>320203700</t>
  </si>
  <si>
    <t xml:space="preserve">Extensión de cuerpos de agua recuperados </t>
  </si>
  <si>
    <t>Apoyo a las acciones para la conservación de las áreas de importancia estratégica hídrica en el Departamento del Quindío</t>
  </si>
  <si>
    <t>0312 - 2.3.2.02.02.009.00.00.00.3202037.24091 - 20</t>
  </si>
  <si>
    <t>3202043</t>
  </si>
  <si>
    <t>Servicio apoyo financiero para la implementación de esquemas de pago por Servicio ambientales</t>
  </si>
  <si>
    <t xml:space="preserve">Áreas con esquemas de pago por Servicios Ambientales implementados </t>
  </si>
  <si>
    <t>0312 - 2.3.2.02.02.009.00.00.00.3202043.24091 - 20</t>
  </si>
  <si>
    <t>3202047</t>
  </si>
  <si>
    <t>Servicio de administración y manejo de áreas protegidas locales no vinculadas al Sistema Nacional de Áreas Protegidas</t>
  </si>
  <si>
    <t>320204700</t>
  </si>
  <si>
    <t>Areas  Administradas</t>
  </si>
  <si>
    <t>0312 - 2.3.2.02.02.008.00.00.00.3202047.24091 - 20</t>
  </si>
  <si>
    <t>Servicio de restauración de ecosistemas</t>
  </si>
  <si>
    <t>Áreas en proceso de restauración</t>
  </si>
  <si>
    <t>0312 - 2.3.2.02.02.008.00.00.00.3202005.24091 - 20</t>
  </si>
  <si>
    <t>3202006</t>
  </si>
  <si>
    <t>Servicio de reforestación de ecosistemas</t>
  </si>
  <si>
    <t>Plantaciones forestales aisladas</t>
  </si>
  <si>
    <t>0312 - 2.3.2.02.02.009.00.00.00.3202006.24091 - 20</t>
  </si>
  <si>
    <t>Servicio de asistencia técnica para la consolidación de negocios verdes</t>
  </si>
  <si>
    <t xml:space="preserve">Negocios verdes consolidados </t>
  </si>
  <si>
    <t>Apoyo a nuevos modelos para la consolidación de negocios verdes en el Departamento del Quindío</t>
  </si>
  <si>
    <t>0312 - 2.3.2.02.02.008.00.00.00.3201003.24088 - 20</t>
  </si>
  <si>
    <t>Ordenamiento ambiental territorial</t>
  </si>
  <si>
    <t>3205009</t>
  </si>
  <si>
    <t>Barreras rompe vientos recuperadas</t>
  </si>
  <si>
    <t>320500900</t>
  </si>
  <si>
    <t>Barreras rompe vientos</t>
  </si>
  <si>
    <t>Apoyo al programa  de protección del  patrimonio ambiental , en paisaje, la biodiversidad y sus servicios ecosistémicos en el Departamento del Quindío</t>
  </si>
  <si>
    <t>0312 - 2.3.2.02.02.009.00.00.00.3205009.24067 - 20</t>
  </si>
  <si>
    <t>3205010</t>
  </si>
  <si>
    <t>Obras para estabilización de taludes</t>
  </si>
  <si>
    <t>320501000</t>
  </si>
  <si>
    <t>Obras para estabilización de taludes realizadas</t>
  </si>
  <si>
    <t>0312 - 2.3.2.02.02.009.00.00.00.3205010.24067 - 20</t>
  </si>
  <si>
    <t>3206</t>
  </si>
  <si>
    <t>Gestión del cambio climático para un desarrollo bajo en carbono y resiliente al clima</t>
  </si>
  <si>
    <t>Estufa ecoeficiente fija</t>
  </si>
  <si>
    <t>Estufas ecoeficientes fijas construidas</t>
  </si>
  <si>
    <t>Apoyo a acciones de Gestión del Cambio Climático en el marco del PIGCC, en el Departamento del Quindío</t>
  </si>
  <si>
    <t>0312 - 2.3.2.02.02.009.00.00.00.3206016.24068 - 20</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</si>
  <si>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</si>
  <si>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</si>
  <si>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</si>
  <si>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</si>
  <si>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0312 - 2.3.2.02.02.009.00.00.00.3206005.24068 - 20</t>
  </si>
  <si>
    <t>3206014</t>
  </si>
  <si>
    <t>Servicio de producción de plántulas en viveros</t>
  </si>
  <si>
    <t>Plántulas producidas</t>
  </si>
  <si>
    <t>0312 - 2.3.2.02.02.009.00.00.00.3206014.24068 - 20</t>
  </si>
  <si>
    <t>Servicio de apoyo técnico para la implementación de acciones de mitigación y adaptación al cambio climático</t>
  </si>
  <si>
    <t>Pilotos con acciones de mitigación y adaptación al cambio climático desarrollados</t>
  </si>
  <si>
    <t>0312 - 2.3.2.02.02.008.00.00.00.3206003.24068 - 20</t>
  </si>
  <si>
    <t xml:space="preserve">Educación ambiental </t>
  </si>
  <si>
    <t>3208010</t>
  </si>
  <si>
    <t>Servicio de educación informal ambiental</t>
  </si>
  <si>
    <t>Personas capacitadas</t>
  </si>
  <si>
    <t>Apoyo a campañas de sensibilización y apropiación del patrimonio ambiental del paisaje, la biodiversidad y sus servicios ecosistémicos Quindio</t>
  </si>
  <si>
    <t>0312 - 2.3.2.02.02.009.00.00.00.3208010.24080 - 20</t>
  </si>
  <si>
    <t>Gobernabilidad, Fortalecimiento Institucional y Seguridad. “Quindío territorio seguro y confiable”</t>
  </si>
  <si>
    <t>45</t>
  </si>
  <si>
    <t>Gobierno territorial</t>
  </si>
  <si>
    <t>Fortalecimiento de la convivencia y la seguridad ciudadana</t>
  </si>
  <si>
    <t>4501048</t>
  </si>
  <si>
    <t>Servicio de apoyo para el acceso a la justicia policiva</t>
  </si>
  <si>
    <t>450104800</t>
  </si>
  <si>
    <t>Estrategias implementadas</t>
  </si>
  <si>
    <t>Implementación y articulación de la ruta integral de atención para la protección y bienestar animal en el Departamento del Quindío</t>
  </si>
  <si>
    <t>0312 - 2.3.2.02.02.009.00.00.00.4501048.24062 - 20</t>
  </si>
  <si>
    <t>4501049</t>
  </si>
  <si>
    <t>Servicio de educación informal</t>
  </si>
  <si>
    <t>Capacitaciones realizadas</t>
  </si>
  <si>
    <t>0312 - 2.3.2.02.02.009.00.00.00.4501049.24062 - 20</t>
  </si>
  <si>
    <t>Servicio de atención integral a la fauna</t>
  </si>
  <si>
    <t>Animales atendidos</t>
  </si>
  <si>
    <t>0312 - 2.3.2.02.02.008.00.00.00.4501061.24062 - 20</t>
  </si>
  <si>
    <t>Infraestructura para el bienestar animal adecuada</t>
  </si>
  <si>
    <t>0312 - 2.3.2.02.02.005.00.00.00.4501060.24062 - 20</t>
  </si>
  <si>
    <t>Servicio de apoyo financiero para la atención integral de animales</t>
  </si>
  <si>
    <t>450106300</t>
  </si>
  <si>
    <t>Prestadores del servicio de atención integral de animales apoyados</t>
  </si>
  <si>
    <t>Servicio de información para la planificación agropecuaria</t>
  </si>
  <si>
    <t>Información actualizada</t>
  </si>
  <si>
    <t>Fortalecimiento de procesos de ordenamiento productivo y social territorial en el Departamento del Quindío</t>
  </si>
  <si>
    <t>0312 - 2.3.2.02.02.009.00.00.00.1704006.24056 - 20</t>
  </si>
  <si>
    <t>Ambiente y Desarrollo Sostenible</t>
  </si>
  <si>
    <t>Servicio de educación informal en el marco de la conservación de la biodiversidad y los Servicios ecosistémicos</t>
  </si>
  <si>
    <t xml:space="preserve"> Fortalecimiento de  los procesos de educación ambiental destinadas a los lideres ambientales en el marco de la conservación de la biodiversidad y los Servicio ecosistemicos en el Departamento del Quindío</t>
  </si>
  <si>
    <t>0312 - 2.3.2.02.02.008.00.00.00.3202014.24144 - 20</t>
  </si>
  <si>
    <t xml:space="preserve"> 0312 - 2.3.2.02.01.003.00.00.00.4501063.24062 - 20</t>
  </si>
  <si>
    <t xml:space="preserve">Gobernabilidad, Fortalecimiento Institucional y Seguridad. “Quindío territorio seguro y confiable” </t>
  </si>
  <si>
    <t>Gobierno Territorial</t>
  </si>
  <si>
    <t>Fortalecimiento a la gestión y dirección de la administración pública territorial</t>
  </si>
  <si>
    <t>Servicio de saneamiento fiscal y financiero</t>
  </si>
  <si>
    <t>Estrategia para el mejoramiento del Índice de Desempeño Fiscal ejecutada</t>
  </si>
  <si>
    <t>Implementación de estrategias de fortalecimiento del desempeño fiscal de la Administración departamental del Quindío</t>
  </si>
  <si>
    <t>0307 - 2.3.2.02.01.003.00.00.00.4599002.24014 - 20</t>
  </si>
  <si>
    <t>RECURSO ORDINARIO</t>
  </si>
  <si>
    <t>0307 - 2.3.2.01.01.004.01.01.01.4599002.24014 - 20</t>
  </si>
  <si>
    <t>0307 - 2.3.2.02.01.004.00.00.00.4599002.24014 - 20</t>
  </si>
  <si>
    <t>0307 - 2.3.2.02.02.006.00.00.00.4599002.24014 - 20</t>
  </si>
  <si>
    <t>0307 - 2.3.2.02.02.008.00.00.00.4599002.24014 - 20</t>
  </si>
  <si>
    <t>0307 - 2.3.2.02.02.009.00.00.00.4599002.24014 - 20</t>
  </si>
  <si>
    <t>0307 - 2.3.2.01.01.003.03.02.4599002.24014 - 56</t>
  </si>
  <si>
    <t xml:space="preserve">COFINANCIACION CONVENIOS INTERADMINISTRATIVOS </t>
  </si>
  <si>
    <t>0307 - 2.3.2.02.01.002.00.00.00.4599002.24014 - 56</t>
  </si>
  <si>
    <t>0307 - 2.3.2.02.01.003.00.00.00.4599002.24014 - 56</t>
  </si>
  <si>
    <t>0307 - 2.3.2.02.01.004.00.00.00.4599002.24014 - 56</t>
  </si>
  <si>
    <t>0307 - 2.3.2.02.02.006.00.00.00.4599002.24014 - 56</t>
  </si>
  <si>
    <t>0307 - 2.3.2.02.02.008.00.00.00.4599002.24014 - 56</t>
  </si>
  <si>
    <t>0307 - 2.3.2.02.02.009.00.00.00.4599002.24014 - 56</t>
  </si>
  <si>
    <t xml:space="preserve">0307 - 2.3.2.01.01.003.03.02.00.4599002.24014 - 20 </t>
  </si>
  <si>
    <t>4599</t>
  </si>
  <si>
    <t>4599023</t>
  </si>
  <si>
    <t>Servicio de Implementación Sistemas de Gestión</t>
  </si>
  <si>
    <t>Sistema de Gestión implementado</t>
  </si>
  <si>
    <t>2024003630006</t>
  </si>
  <si>
    <t>Implementación del Modelo Integrado de Planeación y Gestión MIPG de la Administración Departamental del Quindío en sus dimensiones de Talento Humano, Información y Comunicación y Gestión del conocimiento para alcanzar mejores resultados en el desempeño institucional del Gobierno del Quindio</t>
  </si>
  <si>
    <t>0304 - 2.3.2.02.02.009.00.00.00.4599023.24006 - 20</t>
  </si>
  <si>
    <t>Secretario Administrativo</t>
  </si>
  <si>
    <t>4599002</t>
  </si>
  <si>
    <t>Programa de sanemiento fiscal y financiero ejecutado</t>
  </si>
  <si>
    <t>2024003630009</t>
  </si>
  <si>
    <t>Actualización, depuración, seguimiento y evaluación del pasivo pensional del Gobierno Departamental del Quindío</t>
  </si>
  <si>
    <t>0304 - 2.3.2.02.02.009.00.00.00.4599002.24009 - 20</t>
  </si>
  <si>
    <t xml:space="preserve">Servicio de gestión documental actualizado </t>
  </si>
  <si>
    <t xml:space="preserve">Sistema de gestión documental actualizado </t>
  </si>
  <si>
    <t>2024003630008</t>
  </si>
  <si>
    <t>Fortalecimiento del sistema de gestión documental mediante la modernización archivistica, locativa y tecnológica para garantizar el acceso a la información oportuna y eficiente en el Departamento del Quindío.</t>
  </si>
  <si>
    <t>0304 - 2.3.2.02.02.009.00.00.00.4599036.24008 - 20</t>
  </si>
  <si>
    <t>Sedes dotadas</t>
  </si>
  <si>
    <t>2024003630131</t>
  </si>
  <si>
    <t>Implementación de un programa de Modernización Administrativa y Locativa de bienes muebles e inmuebles a través del diagnóstico y fortalecimiento de la gestión institucional del Gobierno Departamental del Quindío</t>
  </si>
  <si>
    <t>0304 - 2.3.2.02.02.009.00.00.00.4599034.24131 - 20</t>
  </si>
  <si>
    <t>4502</t>
  </si>
  <si>
    <t>Fortalecimiento del buen gobierno para el respeto y garantía de los derechos humanos</t>
  </si>
  <si>
    <t>4502033</t>
  </si>
  <si>
    <t>Servicio de integración de la oferta pública</t>
  </si>
  <si>
    <t>Espacios de integración de oferta pública generados</t>
  </si>
  <si>
    <t>2024003630010</t>
  </si>
  <si>
    <t>Implementación del Sistema Departamental de Servicio a la Ciudadanía SDSC de manera participativa e incluyente en el gobierno del   Quindio</t>
  </si>
  <si>
    <t>0304 - 2.3.2.02.02.009.00.00.00.4502033.24010 - 20</t>
  </si>
  <si>
    <t>Servicio de promoción a la participación ciudadana</t>
  </si>
  <si>
    <t>450200101</t>
  </si>
  <si>
    <t>Rendicion de cuentas realizadas</t>
  </si>
  <si>
    <t>Fortalecimiento de la capacidad institucional para la implementación de la rendición pública de cuentas de la Administración Departamental del Quindío</t>
  </si>
  <si>
    <t>0305 - 2.3.2.02.02.009.00.00.00.4502001.24130 - 20</t>
  </si>
  <si>
    <t>0305 - 2.3.2.02.02.006.00.00.00.4502001.24130 - 20</t>
  </si>
  <si>
    <t xml:space="preserve">Fortalecimiento a la gestión y dirección de la administración pública territorial </t>
  </si>
  <si>
    <t>4599031</t>
  </si>
  <si>
    <t>Servicio de asistencia técnica</t>
  </si>
  <si>
    <t>Entidades territoriales asistidas técnicamente</t>
  </si>
  <si>
    <t>Fortalecimiento de los procesos de asistencia Técnica  en  herramientas de gestión y conocimiento de políticas, planes, programas y proyectos, para el incremento del indice de gestión y desempeño de los entes  territoriales del Departamento del  Quindío.</t>
  </si>
  <si>
    <t>0305 - 2.3.2.02.02.009.00.00.00.4599031.24041 - 20</t>
  </si>
  <si>
    <t xml:space="preserve">Implementación del Sistemas de Gestión y de Desempeño Institucional en el marco del Modelo Integrado de Planeación y Gestión - MIPG en la Administración Departamental del Quindío </t>
  </si>
  <si>
    <t>0305 - 2.3.2.02.02.009.00.00.00.4599023.24037 - 20</t>
  </si>
  <si>
    <t>4599001</t>
  </si>
  <si>
    <t>459900100</t>
  </si>
  <si>
    <t>Documentos de evaluación elaborados</t>
  </si>
  <si>
    <t xml:space="preserve">Implementacion procesos de seguimiento, análiis de resultados e impactos de las politicas públicas, planes y programas de la administración departamental y Entes Descentralizados del departamento del Quindío </t>
  </si>
  <si>
    <t>0305 - 2.3.2.02.02.009.00.00.00.4599001.24038 - 20</t>
  </si>
  <si>
    <t xml:space="preserve">4599031
</t>
  </si>
  <si>
    <t xml:space="preserve">459903102
</t>
  </si>
  <si>
    <t>Dependencias asistidas técnicamente</t>
  </si>
  <si>
    <t>Implementación del Banco de Programas y Proyectos en la administración del departamento del Quindío</t>
  </si>
  <si>
    <t>0305 - 2.3.2.02.02.009.00.00.00.4599031.24035 - 20</t>
  </si>
  <si>
    <t xml:space="preserve">Gobierno Territorial </t>
  </si>
  <si>
    <t>Servicios de información implementados</t>
  </si>
  <si>
    <t>Sistemas de información implementados</t>
  </si>
  <si>
    <t>Implementación de los Sistemas de información para la generación de datos de manera accesible, confiable y oportuna en el Departamento del Quindío</t>
  </si>
  <si>
    <t>4599025</t>
  </si>
  <si>
    <t>Observatorio implementado</t>
  </si>
  <si>
    <t>Espacios de participación promovidos</t>
  </si>
  <si>
    <t>Fortalecimiento en las capacidades del Consejo Territorial de Planeación en los prcesos de planificación territorial del Departamento del Quindío.</t>
  </si>
  <si>
    <t>0305 -  2.3.2.02.02.009.00.00.00.4502001.24072 - 20</t>
  </si>
  <si>
    <t>0305 -  2.3.2.02.02.006.00.00.00.4502001.24072 - 20</t>
  </si>
  <si>
    <t>Entidades, organismos y dependencias asistidos técnicamente</t>
  </si>
  <si>
    <t>Fortalecimiento de los procesos de apoyo, asesoría y seguimiento en programas para la planificación de la gestión territorial en los municipios del Departamento del Quindío</t>
  </si>
  <si>
    <t>Programas asistidos técnicamente</t>
  </si>
  <si>
    <t>Servicio de apoyo para la implementación de medidas en derechos humanos y derecho internacional humanitario</t>
  </si>
  <si>
    <t>Medidas implementadas en cumplimiento de las obligaciones internacionales en materia de Derechos Humanos y Derecho Internacional Humanitario</t>
  </si>
  <si>
    <t>2024003630074</t>
  </si>
  <si>
    <t xml:space="preserve">Fortalecimiento de la capacidad institucional de los actores sociales en la consolidación de acciones conjuntas y sostenibles, que prevengan, promuevan y protejan los derechos humanos y el derecho en el Departamento del Quindío </t>
  </si>
  <si>
    <t>0309 - 2.3.2.02.01.003.00.00.00.4502024.24074 - 20</t>
  </si>
  <si>
    <t>20</t>
  </si>
  <si>
    <t>0309 - 2.3.2.02.02.006.00.00.00.4502024.24074 - 20</t>
  </si>
  <si>
    <t>0309 - 2.3.2.02.02.009.00.00.00.4502024.24074 - 20</t>
  </si>
  <si>
    <t>Social, Inclusiva y Participativa. "En el Quindío todos caben y nadie se quedan atrás"</t>
  </si>
  <si>
    <t>Atención, asistencia  y reparación integral a las víctimas</t>
  </si>
  <si>
    <t>Servicio de orientación y comunicación a las víctimas</t>
  </si>
  <si>
    <t>Solicitudes tramitadas</t>
  </si>
  <si>
    <t>Generación de acciones en la atención y asistencia encaminadas a la reparación de las víctimas del conflicto armado en el Quindio</t>
  </si>
  <si>
    <t>0309 - 2.3.2.02.02.009.00.00.00.4101023.24077 - 20</t>
  </si>
  <si>
    <t>0309 - 2.3.2.02.01.003.00.00.00.4101023.24077 - 20</t>
  </si>
  <si>
    <t>0309 - 2.3.2.02.02.006.00.00.00.4101023.24077 - 20</t>
  </si>
  <si>
    <t>Servicio de apoyo para la generación de ingresos</t>
  </si>
  <si>
    <t>Hogares con asistencia técnica para la generación de ingresos</t>
  </si>
  <si>
    <t>0309 - 2.3.2.02.02.009.00.00.00.4101073.24077 - 20</t>
  </si>
  <si>
    <t>Servicio de asistencia técnica para la participación de las víctimas</t>
  </si>
  <si>
    <t>Eventos de participación realizados</t>
  </si>
  <si>
    <t>0309 - 2.3.2.02.02.009.00.00.00.4101038.24077 - 20</t>
  </si>
  <si>
    <t>0309 - 2.3.2.02.02.006.00.00.00.4101038.24077 - 20</t>
  </si>
  <si>
    <t>0309 - 2.3.2.01.01.003.03.02.00.4101038.24077 - 20</t>
  </si>
  <si>
    <t>Servicio de ayuda y atención humanitaria</t>
  </si>
  <si>
    <t>Personas con asistencia humanitaria</t>
  </si>
  <si>
    <t>0309 - 2.3.2.02.02.009.00.00.00.4101025.24077 - 20</t>
  </si>
  <si>
    <t>Servicio de asistencia técnica para la realización de iniciativas de memoria histórica</t>
  </si>
  <si>
    <t>Iniciativas de memoria histórica asistidas técnicamente</t>
  </si>
  <si>
    <t>0309 - 2.3.2.02.02.006.00.00.00.4101011.24077 - 20</t>
  </si>
  <si>
    <t>0309 - 2.3.2.02.02.009.00.00.00.4101011.24077 - 20</t>
  </si>
  <si>
    <t>Inclusión social y productiva para la población en situación de vulnerabilidad</t>
  </si>
  <si>
    <t xml:space="preserve">Servicio de gestión de oferta social para la población vulnerable </t>
  </si>
  <si>
    <t xml:space="preserve">Beneficiarios potenciales para quienes se gestiona la oferta social </t>
  </si>
  <si>
    <t>Generación de acciones en la atención y asistencia técnica encaminadas a la reparación de la población firmante de paz residente en el Departamento del Quindio</t>
  </si>
  <si>
    <t>0309 - 2.3.2.02.02.009.00.00.00.4103052.24103 - 20</t>
  </si>
  <si>
    <t>Gestión del riesgo de desastres y emergencias</t>
  </si>
  <si>
    <t xml:space="preserve">Personas capacitadas </t>
  </si>
  <si>
    <t>Ampliación de la cobertura de atención del Sistema Departamental de Gestión del Riesgo de Desastres en el Departamento del Quindio</t>
  </si>
  <si>
    <t>0309 - 2.3.2.02.02.009.00.00.00.4503002.24089 - 20</t>
  </si>
  <si>
    <t>0309 - 2.3.2.02.01.003.00.00.00.4503002.24089 - 20</t>
  </si>
  <si>
    <t>0309 - 2.3.2.02.02.006.00.00.00.4503002.24089 - 20</t>
  </si>
  <si>
    <t>Instancias territoriales asistidas</t>
  </si>
  <si>
    <t>0309 - 2.3.2.02.02.009.00.00.00.4503003.24089 - 20</t>
  </si>
  <si>
    <t>4503</t>
  </si>
  <si>
    <t>4503016</t>
  </si>
  <si>
    <t>Servicio de fortalecimiento a las salas de crisis territoriales</t>
  </si>
  <si>
    <t xml:space="preserve">Organismos de emergencia fortalecidos </t>
  </si>
  <si>
    <t>0309 - 2.3.2.01.01.003.03.02.00.4503016.24089 - 20</t>
  </si>
  <si>
    <t>0309 - 2.3.2.02.02.009.00.00.00.4503016.24089 - 20</t>
  </si>
  <si>
    <t>0309 - 2.3.2.01.01.003.01.06.00.4503016.24089 - 20</t>
  </si>
  <si>
    <t>4503028</t>
  </si>
  <si>
    <t>Servicios de apoyo para atención de  población afectada por situaciones de emergencia, desastre o declaratorias de calamidad pública</t>
  </si>
  <si>
    <t>450302800</t>
  </si>
  <si>
    <t>Personas afectadas por situaciones de emergencia, desastre o declaratorias de calamidad pública apoyadas</t>
  </si>
  <si>
    <t>0309 - 2.3.2.02.01.003.00.00.00.4503028.24089 - 20</t>
  </si>
  <si>
    <t>4503019</t>
  </si>
  <si>
    <t>"Servicios de información implementados"</t>
  </si>
  <si>
    <t>450301900</t>
  </si>
  <si>
    <t>0309 - 2.3.2.02.02.009.00.00.00.4503019.24089 - 20</t>
  </si>
  <si>
    <t>EDUCACIÓN</t>
  </si>
  <si>
    <t>Calidad, cobertura y fortalecimiento de la educación inicial, prescolar, básica y media</t>
  </si>
  <si>
    <t xml:space="preserve">Servicio de gestión de riesgos y desastres en establecimientos educativos </t>
  </si>
  <si>
    <t xml:space="preserve">Establecimientos educativos con acciones de gestión del riesgo implementadas </t>
  </si>
  <si>
    <t>Ampliación de la cobertura de las Instituciones Educativas con Planes Escolares de Gestión del Riesgo de Desastres-PEGERD en el
Departamento del Quindio</t>
  </si>
  <si>
    <t>0309 - 2.3.2.02.02.009.00.00.00.2201068.24095 - 20</t>
  </si>
  <si>
    <t>Productividad, Competitividad Y Medio Ambiente“ Quindío Amigo De Las Empresas Y El Empleo. Quindío Verde, Territorio De Agua, Agricultura Y Medio Ambiente”</t>
  </si>
  <si>
    <t>Documentos de lineamientos técnicos para el ordenamiento ambiental territorial</t>
  </si>
  <si>
    <t>Documentos de lineamientos técnicos realizados</t>
  </si>
  <si>
    <t>Ampliación A La Cobertura De Atención Del Sistema Departamental De Gestión Del Riesgo De Desastres, Fortaleciendo Los Procesos De Conocimiento, Reducción Del Riesgo Y Manejo De Desastres En El Departamento Del Quindío.</t>
  </si>
  <si>
    <t>Documentos de estudios técnicos para el ordenamiento ambiental territorial</t>
  </si>
  <si>
    <t>320500200</t>
  </si>
  <si>
    <t>Documentos de estudios técnicos para el conocimiento y reducción del riesgo de desastres elaborados</t>
  </si>
  <si>
    <t>3205002</t>
  </si>
  <si>
    <t xml:space="preserve"> Promoción al acceso a la justicia</t>
  </si>
  <si>
    <t>1202004</t>
  </si>
  <si>
    <t>Servicio de asistencia técnica para la articulación de los operadores de los Servicio de justicia</t>
  </si>
  <si>
    <t>Entidades Territoriales asistidas técnicamente</t>
  </si>
  <si>
    <t>Fortalecimiento de los organismos de justicia a través de asistencias Técnicas para la disminución del delito del departamento del Quindío</t>
  </si>
  <si>
    <t>0309 - 2.3.2.02.02.009.00.00.00.1202004.24078 - 20</t>
  </si>
  <si>
    <t>0309 - 2.3.2.02.02.006.00.00.00.1202004.24078 - 20</t>
  </si>
  <si>
    <t>0309 - 2.3.2.02.01.003.00.00.00.1202004.24078 - 20</t>
  </si>
  <si>
    <t>4501001</t>
  </si>
  <si>
    <t>Instancias territoriales asistidas técnicamente</t>
  </si>
  <si>
    <t>Fortalecimiento de las instancias territoriales, para mejorar la convivencia, preservación del orden público y la seguridad ciudadana en el Departamento del . Quindio</t>
  </si>
  <si>
    <t>0309 - 2.3.2.02.02.009.00.00.00.4501001.24081 - 20</t>
  </si>
  <si>
    <t>Promoción de los métodos de resolución de conflictos</t>
  </si>
  <si>
    <t>1203002</t>
  </si>
  <si>
    <t>Servicio de asistencia técnica para la implementación de los métodos de resolución de conflictos</t>
  </si>
  <si>
    <t>Instituciones públicas y privadas asistidas técnicamente en métodos de resolución de conflictos</t>
  </si>
  <si>
    <t>Fortalecimiento de las Instituciones públicas y privadas técnicamente para la efectiva resolución de conflictos en el departamento del Quindio</t>
  </si>
  <si>
    <t>0309 - 2.3.2.02.02.009.00.00.00.1203002.24082 - 20</t>
  </si>
  <si>
    <t>120300200</t>
  </si>
  <si>
    <t>4502001</t>
  </si>
  <si>
    <t>Estrategia de acompañamiento sobre capacidades democráticas y organizativas  implementada</t>
  </si>
  <si>
    <t>Consolidación de las estrategias para el desarrollo y/o fortalecimiento de capacidades participativas, democráticas y organizativas de los ciudadanos , que promuevan el ejercicio ciudadano y la interacción con el estado, en el departamento Quindio</t>
  </si>
  <si>
    <t>0309 - 2.3.2.02.02.009.00.00.00.4502001.24083 - 20</t>
  </si>
  <si>
    <t>4</t>
  </si>
  <si>
    <t>450200111</t>
  </si>
  <si>
    <t>0309 - 2.3.2.02.01.003.00.00.00.4502001.24083 - 20</t>
  </si>
  <si>
    <t>0309 - 2.3.2.02.02.006.00.00.00.4502001.24083 - 20</t>
  </si>
  <si>
    <t>450200100</t>
  </si>
  <si>
    <t>4501029</t>
  </si>
  <si>
    <t>Servicio de apoyo financiero para proyectos de convivencia y seguridad ciudadana</t>
  </si>
  <si>
    <t>450102900</t>
  </si>
  <si>
    <t>Proyectos de Convivencia y Seguridad Ciudadana Apoyados Financieramente</t>
  </si>
  <si>
    <t>0309 - 2.3.2.01.01.003.07.01.00.4501029.24090 - 42</t>
  </si>
  <si>
    <t>FONDOS DE SEGURIDAD 5%</t>
  </si>
  <si>
    <t>4501</t>
  </si>
  <si>
    <t>0309 - 2.3.2.02.01.003.00.00.00.4501029.24090 - 42</t>
  </si>
  <si>
    <t>0309 - 2.3.2.01.01.003.04.06.00.4501029.24090 - 42</t>
  </si>
  <si>
    <t>0309 - 2.3.2.02.02.009.00.00.00.4501029.24090 - 42</t>
  </si>
  <si>
    <t>0309 - 2.3.2.02.02.009.00.00.00.4501029.24090 - 20</t>
  </si>
  <si>
    <t>0309 - 2.3.2.02.02.006.00.00.00.4501029.24090 - 42</t>
  </si>
  <si>
    <t>4599019</t>
  </si>
  <si>
    <t>Documentos de planeación</t>
  </si>
  <si>
    <t>Documentos de planeación realizados</t>
  </si>
  <si>
    <t>Fortalecimiento de las politicas publicas en el departamento del Quindio</t>
  </si>
  <si>
    <t>0309 - 2.3.2.02.02.009.00.00.00.4599019.24097 - 20</t>
  </si>
  <si>
    <t>Sistema penitenciario y carcelario en el marco de los derechos humanos</t>
  </si>
  <si>
    <t>1206005</t>
  </si>
  <si>
    <t>Servicio de resocialización de personas privadas de la libertad</t>
  </si>
  <si>
    <t>Personas privadas de la libertad (PPL) que reciben Servicio de resocialización</t>
  </si>
  <si>
    <t>Implementación de acciones de apoyo para la resocialización de las personas privadas de la libertad en las Instituciones Penitenciarias del Departamento del Quindio</t>
  </si>
  <si>
    <t>0309 - 2.3.2.02.02.009.00.00.00.1206005.24098 - 20</t>
  </si>
  <si>
    <t>0309 - 2.3.2.02.01.003.00.00.00.1206005.24098 - 20</t>
  </si>
  <si>
    <t>Social, Inclusiva y Participativa. "En el Quindío todos caben y nadie se quedan atrás".</t>
  </si>
  <si>
    <t>Cultura</t>
  </si>
  <si>
    <t>Gestión, protección y salvaguardia del patrimonio cultural colombiano</t>
  </si>
  <si>
    <t>Servicio de asistencia técnica en el manejo y gestión del patrimonio arqueológico, antropológico e histórico</t>
  </si>
  <si>
    <t xml:space="preserve"> Asistencias técnicas realizadas a entidades territoriales</t>
  </si>
  <si>
    <t>Apoyo a actividades que reconozcan la Diversidad, fomenten el Diálogo Cultural, los Saberes y la Memoria para la sostenibilidad del Patrimonio Cultural del Quindío</t>
  </si>
  <si>
    <t>0310 - 2.3.2.02.02.009.00.00.00.3302042.24046 - 20</t>
  </si>
  <si>
    <t>Secretario de Cultura</t>
  </si>
  <si>
    <t xml:space="preserve"> Servicio de divulgación y publicación del patrimonio cultural</t>
  </si>
  <si>
    <t>Publicaciones realizadas</t>
  </si>
  <si>
    <t>0310 - 2.3.2.02.02.009.00.00.00.3302070.24046 - 20</t>
  </si>
  <si>
    <t>0310 - 2.3.2.02.01.003.00.00.00.3302070.24046 - 20</t>
  </si>
  <si>
    <t>0310 - 2.3.2.02.02.006.00.00.00.3302070.24046 - 20</t>
  </si>
  <si>
    <t>0310 - 2.3.2.02.02.009.00.00.00.3302070.24046 - 47</t>
  </si>
  <si>
    <t>IVA TELEFONIA MOVIL</t>
  </si>
  <si>
    <t xml:space="preserve"> Servicio de educación informal en asuntos patrimoniales</t>
  </si>
  <si>
    <t>Apoyo a actividades que reconozcan la diversidad, fomenten el diálogo cultural, los saberes y la memoria para la sostenibilidad del Patrimonio Cultural del Quindío</t>
  </si>
  <si>
    <t>0310 - 2.3.2.02.02.009.00.00.00.3302078.24046 - 20</t>
  </si>
  <si>
    <t xml:space="preserve"> Documentos de lineamientos técnicos </t>
  </si>
  <si>
    <t xml:space="preserve"> Documentos de lineamientos técnicos realizados</t>
  </si>
  <si>
    <t>0310 - 2.3.2.02.02.009.00.00.00.3302002.24046 - 20</t>
  </si>
  <si>
    <t>Promoción y acceso efectivo a procesos culturales y artísticos</t>
  </si>
  <si>
    <t xml:space="preserve"> Documentos de lineamientos técnicos</t>
  </si>
  <si>
    <t>2024003630049</t>
  </si>
  <si>
    <t>Fortalecimiento de la gobernanza cultural en el Quindío</t>
  </si>
  <si>
    <t>0310 - 2.3.2.02.02.009.00.00.00.3301070.24049 - 20</t>
  </si>
  <si>
    <t>Servicio de información para el sector artístico y cultural</t>
  </si>
  <si>
    <t>Sistema de información del sector artístico y cultural en operación</t>
  </si>
  <si>
    <t>0310 - 2.3.2.02.02.009.00.00.00.3301099.24049 - 20</t>
  </si>
  <si>
    <t>0310 - 2.3.2.02.02.008.00.00.00.3301099.24049 - 20</t>
  </si>
  <si>
    <t xml:space="preserve"> Servicio de asistencia técnica en procesos de comunicación cultural</t>
  </si>
  <si>
    <t>Asistencias técnicas a los procesos de comunicación cultural realizadas</t>
  </si>
  <si>
    <t>0310 - 2.3.2.02.02.009.00.00.00.3301059.24049 - 20</t>
  </si>
  <si>
    <t>Servicio de apoyo para la organización y la participación del sector artístico, cultural y la ciudadanía</t>
  </si>
  <si>
    <t xml:space="preserve"> Encuentros realizados</t>
  </si>
  <si>
    <t>0310 - 2.3.2.02.02.009.00.00.00.3301074.24049 - 20</t>
  </si>
  <si>
    <t xml:space="preserve"> Documentos normativos</t>
  </si>
  <si>
    <t xml:space="preserve"> Documentos normativos realizados</t>
  </si>
  <si>
    <t>0310 - 2.3.2.02.02.009.00.00.00.3301071.24049 - 20</t>
  </si>
  <si>
    <t xml:space="preserve"> Servicio de educación informal en áreas artísticas y culturales</t>
  </si>
  <si>
    <t>0310 - 2.3.2.02.02.009.00.00.00.3301087.24049 - 20</t>
  </si>
  <si>
    <t>0310 - 2.3.2.02.01.003.00.00.00.3301087.24049 - 20</t>
  </si>
  <si>
    <t>0310 - 2.3.2.02.02.006.00.00.00.3301087.24049 - 20</t>
  </si>
  <si>
    <t>Fortalecimiento de los espacios convencionales y no convencionales que garanticen el acceso a la lectura, escritura y oralidad en el departamento del Quindío</t>
  </si>
  <si>
    <t>0310 - 2.3.2.02.02.009.00.00.00.3301087.24050 - 20</t>
  </si>
  <si>
    <t>Servicios bibliotecarios</t>
  </si>
  <si>
    <t xml:space="preserve"> Usuarios atendidos</t>
  </si>
  <si>
    <t>0310 - 2.3.2.02.02.009.00.00.00.3301085.24050 - 20</t>
  </si>
  <si>
    <t>0310 - 2.3.2.02.02.009.00.00.00.3301085.24050 - 34</t>
  </si>
  <si>
    <t>ESTAMPILLA PRO-CULTURA 10% BIBLIOTECAS</t>
  </si>
  <si>
    <t>0310 - 2.3.2.02.02.006.00.00.00.3301085.24050 - 20</t>
  </si>
  <si>
    <t xml:space="preserve">Infraestructuras culturales dotadas </t>
  </si>
  <si>
    <t xml:space="preserve"> Infrestructuras culturales dotadas</t>
  </si>
  <si>
    <t>0310 - 2.3.2.02.01.004.00.00.00.3301127.24050 - 34</t>
  </si>
  <si>
    <t>0310 - 2.3.2.02.01.003.00.00.00.3301127.24050 - 34</t>
  </si>
  <si>
    <t>Servicio de divulgación y publicaciones</t>
  </si>
  <si>
    <t xml:space="preserve"> Publicaciones realizadas</t>
  </si>
  <si>
    <t>0310 - 2.3.2.02.02.009.00.00.00.3301100.24050 - 20</t>
  </si>
  <si>
    <t>0310 - 2.3.2.02.02.007.00.00.00.3301100.24050 - 20</t>
  </si>
  <si>
    <t>0310 - 2.3.2.02.01.003.00.00.00.3301100.24050 - 34</t>
  </si>
  <si>
    <t xml:space="preserve"> Servicio de circulación artística y cultural </t>
  </si>
  <si>
    <t>Contenidos culturales  en circulación</t>
  </si>
  <si>
    <t>Fortalecimiento de la formación del arte y la cultura para la construcción de la paz en el Departamento del Quindío.</t>
  </si>
  <si>
    <t>0310 - 2.3.2.02.02.009.00.00.00.3301073.24051 - 20</t>
  </si>
  <si>
    <t>0310 - 2.3.2.02.02.008.00.00.00.3301073.24051 - 20</t>
  </si>
  <si>
    <t>0310 - 2.3.2.02.02.007.00.00.00.3301073.24051 - 20</t>
  </si>
  <si>
    <t xml:space="preserve">Servicio de promoción de actividades culturales </t>
  </si>
  <si>
    <t>Eventos de promoción de actividades culturales realizados</t>
  </si>
  <si>
    <t>0310 - 2.3.2.02.02.009.00.00.00.3301053.24051 - 20</t>
  </si>
  <si>
    <t>0310 - 2.3.2.02.02.006.00.00.00.3301053.24051 - 20</t>
  </si>
  <si>
    <t>0310 - 2.3.2.02.01.003.00.00.00.3301053.24051 - 20</t>
  </si>
  <si>
    <t xml:space="preserve"> Servicio de educación informal al sector artístico y cultural</t>
  </si>
  <si>
    <t>0310 - 2.3.2.02.02.009.00.00.00.3301051.24051 - 20</t>
  </si>
  <si>
    <t>Servicio de Educación formal al sector artístico cultural</t>
  </si>
  <si>
    <t>Personas Capacitadas</t>
  </si>
  <si>
    <t>0310 - 2.3.2.02.02.009.00.00.00.3301052.24051 - 20</t>
  </si>
  <si>
    <t>Servicio de educación informal en áreas artísticas y culturales</t>
  </si>
  <si>
    <t xml:space="preserve"> Personas capacitadas</t>
  </si>
  <si>
    <t>0310 - 2.3.2.02.02.009.00.00.00.3301087.24051 - 20</t>
  </si>
  <si>
    <t xml:space="preserve">Servicio de apoyo financiero al sector artístico y cultural </t>
  </si>
  <si>
    <t xml:space="preserve"> Estímulos otorgados</t>
  </si>
  <si>
    <t>0310 - 2.3.2.02.02.009.00.00.00.3301054.24051 - 41</t>
  </si>
  <si>
    <t>0310 - 2.3.2.02.02.009.00.00.00.3301054.24051 - 39</t>
  </si>
  <si>
    <t>ESTAMPILLA PRO-CULTURA 50% CONCERTACION</t>
  </si>
  <si>
    <t>ESTAMPILLA PRO-CULTRA 10% ESTIMULOS</t>
  </si>
  <si>
    <t>0310 - 2.3.2.02.02.009.00.00.00.3301054.24051 - 33</t>
  </si>
  <si>
    <t>ESTAMPILLA PRO-CULTURA 10% SEGURIDAD SOCIAL</t>
  </si>
  <si>
    <t>0310 - 2.3.2.02.02.009.00.00.00.3301054.24051 - 20</t>
  </si>
  <si>
    <t xml:space="preserve">0312 - 2.3.2.02.01.002.00.00.00.4501063.24062 - 20 </t>
  </si>
  <si>
    <t xml:space="preserve">Fortalecimiento de la Política de Transparencia, acceso a la Información Pública y Lucha contra la Corrupción integrada del Modelo de Planificación y Gestión (MIPG) en la Administración Departamental del   Quindio </t>
  </si>
  <si>
    <t>0313 - 2.3.2.02.02.006.00.00.00.4599023.24021-20</t>
  </si>
  <si>
    <t>0313 - 2.3.2.02.02.009.00.00.00.4599023.24021-20</t>
  </si>
  <si>
    <t>459902900</t>
  </si>
  <si>
    <t>Aplicación de la Ley de transparencia y del derecho de acceso a la información pública nacional a las estrategias de comunicación y oferta publica en el departamento Quindío</t>
  </si>
  <si>
    <t>0313 - 2.3.2.02.02.009.00.00.00.4599029.24027 - 20</t>
  </si>
  <si>
    <t>Fortalecimiento de las habilidades institucionales de la administración departamental, a través de espacios de participación ciudadana, gestión eficaz y transparente en el departamento del Quindío.</t>
  </si>
  <si>
    <t>0313 - 2.3.2.02.02.009.00.00.00.4502001.24031 - 20</t>
  </si>
  <si>
    <t>0313 - 2.3.2.02.02.006.00.00.00.4502001.24031 - 20</t>
  </si>
  <si>
    <t>Educación</t>
  </si>
  <si>
    <t>Documentos de estudios técnicos</t>
  </si>
  <si>
    <t>Documentos de estudios técnicos realizados</t>
  </si>
  <si>
    <t>0314 - 2.3.2.02.02.008.00.00.00.2201087.24019 - 20</t>
  </si>
  <si>
    <t>Recurso Ordinario</t>
  </si>
  <si>
    <t>Secretaría de Educación Departamental del Quindío</t>
  </si>
  <si>
    <t>Calidad y fomento de la educación superior</t>
  </si>
  <si>
    <t>Servicio de apoyo financiero para el acceso y permanencia a la educación superior</t>
  </si>
  <si>
    <t>Beneficiarios de estrategias o programas de apoyo financiero para el acceso y la permanencia en la educación superior</t>
  </si>
  <si>
    <t>0314 - 2.3.2.02.02.009.00.00.00.2202065.24020 - 20</t>
  </si>
  <si>
    <t>0314 - 2.3.3.05.09.015.00.00.00.2202065.24020 - 20</t>
  </si>
  <si>
    <t>0314 - 2.3.2.02.02.008.00.00.00.2202065.24020 - 20</t>
  </si>
  <si>
    <t>Servicio de asistencia técnica en educación inicial, preescolar, básica y media</t>
  </si>
  <si>
    <t xml:space="preserve"> Entidades y organizaciones asistidas técnicamente</t>
  </si>
  <si>
    <t>0314 - 2.3.2.02.02.009.00.00.00.2201006.24022 - 20</t>
  </si>
  <si>
    <t>0314 - 2.3.2.02.02.008.00.00.00.2201006.24022 - 20</t>
  </si>
  <si>
    <t>0314 - 2.3.3.02.04.999.00.00.00.2201006.24022 - 20</t>
  </si>
  <si>
    <t>Servicio educativo de promoción del bilingüismo</t>
  </si>
  <si>
    <t>Estudiantes beneficiados con estrategias de promoción del bilingüismo</t>
  </si>
  <si>
    <t>0314 - 2.3.2.02.02.009.00.00.00.2201034.24022 - 20</t>
  </si>
  <si>
    <t>Servicio de atención integral para la primera infancia</t>
  </si>
  <si>
    <t>Instituciones educativas oficiales que implementan el nivel preescolar en el marco de la atención integral</t>
  </si>
  <si>
    <t>0314 - 2.3.2.02.02.009.00.00.00.2201037.24022 - 20</t>
  </si>
  <si>
    <t>0314 - 2.3.3.02.04.999.00.00.00.2201037.24022 - 20</t>
  </si>
  <si>
    <t>Servicios de apoyo a la implementación de modelos de innovación educativa</t>
  </si>
  <si>
    <t>Establecimientos educativos apoyados para la implementación de modelos de innovación educativa</t>
  </si>
  <si>
    <t>0314 - 2.3.2.02.02.009.00.00.00.2201047.24022 - 20</t>
  </si>
  <si>
    <t>0314 - 2.3.2.02.02.008.00.00.00.2201047.24022 - 20</t>
  </si>
  <si>
    <t>Servicio de accesibilidad a contenidos web para fines pedagógicos</t>
  </si>
  <si>
    <t>Estudiantes con acceso a contenidos web en el establecimiento educativo</t>
  </si>
  <si>
    <t>1404 - 2.3.2.02.02.008.00.00.00.2201050.24022 - 25</t>
  </si>
  <si>
    <t>Sistema General de Participación Educación</t>
  </si>
  <si>
    <t>Servicio de fomento para la prevención de riesgos sociales en entornos escolares</t>
  </si>
  <si>
    <t>Entidades territoriales con estrategias para la prevención de riesgos sociales en los entornos escolares implementadas</t>
  </si>
  <si>
    <t>0314 - 2.3.2.02.02.009.00.00.00.2201054.24022 - 20</t>
  </si>
  <si>
    <t>Servicio de apoyo para el fortalecimiento de escuelas de padres</t>
  </si>
  <si>
    <t>Escuelas de padres apoyadas</t>
  </si>
  <si>
    <t>0314 - 2.3.2.02.02.009.00.00.00.2201067.24022 - 20</t>
  </si>
  <si>
    <t>Servicio de fortalecimiento a las capacidades de los docentes de educación Inicial, preescolar, básica y media</t>
  </si>
  <si>
    <t>Docentes y agentes educativos de educación inicial, preescolar, básica y media beneficiados con estrategias de mejoramiento de sus capacidades</t>
  </si>
  <si>
    <t>0314 - 2.3.2.02.02.008.00.00.00.2201074.24022 - 20</t>
  </si>
  <si>
    <t>Servicio de apoyo a la atención integral para la convivencia escolar</t>
  </si>
  <si>
    <t>Sedes educativas apoyadas en la implementación de la ruta de atención integral para la convivencia escolar</t>
  </si>
  <si>
    <t>0314 - 2.3.2.02.02.009.00.00.00.2201081.24022 - 20</t>
  </si>
  <si>
    <t>Servicio de fomento para el acceso a la educación inicial, preescolar, básica y media</t>
  </si>
  <si>
    <t>Personas beneficiadas con estrategias de fomento para el acceso a la educación inicial, preescolar, básica y media</t>
  </si>
  <si>
    <t>0314 - 2.3.2.02.02.008.00.00.00.2201017.24023 - 20</t>
  </si>
  <si>
    <t>0314 - 2.3.2.02.02.009.00.00.00.2201017.24023 - 20</t>
  </si>
  <si>
    <t>Servicio de apoyo a la permanencia con alimentación escolar</t>
  </si>
  <si>
    <t>Raciones Contratadas</t>
  </si>
  <si>
    <t>1404 - 2.3.2.02.02.006.00.00.00.2201028.24023 - 81</t>
  </si>
  <si>
    <t>Transferencias de la Nación por Alimentación PAE</t>
  </si>
  <si>
    <t>0314 - 2.3.2.02.02.008.00.00.00.2201028.24023 - 20</t>
  </si>
  <si>
    <t>1404 - 2.3.2.02.02.009.00.00.00.2201028.24023 - 81</t>
  </si>
  <si>
    <t xml:space="preserve"> Servicio de apoyo a la permanencia con transporte escolar</t>
  </si>
  <si>
    <t>Beneficiarios de transporte escolar</t>
  </si>
  <si>
    <t>0314 - 2.3.2.02.02.006.00.00.00.2201029.24023.00233 - 20</t>
  </si>
  <si>
    <t>0314 - 2.3.2.02.02.006.00.00.00.2201029.24023.00284 - 20</t>
  </si>
  <si>
    <t>0314 - 2.3.2.02.02.006.00.00.00.2201029.24023.00412 - 20</t>
  </si>
  <si>
    <t>0314 - 2.3.2.02.02.006.00.00.00.2201029.24023.00470 - 20</t>
  </si>
  <si>
    <t>0314 - 2.3.2.02.02.006.00.00.00.2201029.24023.02226 - 20</t>
  </si>
  <si>
    <t>0314 - 2.3.2.02.02.006.00.00.00.2201029.24023.02372 - 20</t>
  </si>
  <si>
    <t>0314 - 2.3.2.02.02.006.00.00.00.2201029.24023.02882 - 20</t>
  </si>
  <si>
    <t>0314 - 2.3.2.02.02.006.00.00.00.2201029.24023.03013 - 20</t>
  </si>
  <si>
    <t>0314 - 2.3.2.02.02.006.00.00.00.2201029.24023.03167 - 20</t>
  </si>
  <si>
    <t>0314 - 2.3.2.02.02.006.00.00.00.2201029.24023.03244 - 20</t>
  </si>
  <si>
    <t>0314 - 2.3.2.02.02.006.00.00.00.2201029.24023.03303 - 20</t>
  </si>
  <si>
    <t>Servicio educación formal por modelos educativos flexibles</t>
  </si>
  <si>
    <t>Beneficiarios atendidos con modelos educativos flexibles</t>
  </si>
  <si>
    <t>1404 - 2.3.2.02.02.009.00.00.00.2201030.24023 - 25</t>
  </si>
  <si>
    <t>1404 - 2.3.3.02.04.999.00.00.00.2201030.24023 - 25</t>
  </si>
  <si>
    <t>Servicio de alfabetización</t>
  </si>
  <si>
    <t>Personas beneficiarias con modelos de alfabetización</t>
  </si>
  <si>
    <t>0314 - 2.3.2.02.02.009.00.00.00.2201032.24023 - 20</t>
  </si>
  <si>
    <t>Infraestructura educativa mantenida</t>
  </si>
  <si>
    <t>Sedes mantenidas</t>
  </si>
  <si>
    <t>0314 - 2.3.2.02.02.009.00.00.00.2201062.24023 - 20</t>
  </si>
  <si>
    <t>0314 - 2.3.3.02.04.999.00.00.00.2201062.24023 - 20</t>
  </si>
  <si>
    <t>Infraestructura educativa dotada</t>
  </si>
  <si>
    <t>0314 - 2.3.2.02.02.009.00.00.00.2201069.24023 - 20</t>
  </si>
  <si>
    <t>1404 - 2.3.3.02.04.999.00.00.00.2201069.24023 - 21</t>
  </si>
  <si>
    <t>Rendimientos Financieros SGP Educación</t>
  </si>
  <si>
    <t>1404 - 2.3.3.02.04.999.00.00.00.2201069.24023 - 25</t>
  </si>
  <si>
    <t>Servicio de apoyo para la implementación de la estrategia educativa del sistema de responsabilidad penal adolescente</t>
  </si>
  <si>
    <t>Estrategias de protección para el restablecimiento de derechos implementadas</t>
  </si>
  <si>
    <t>0314 - 2.3.2.02.02.009.00.00.00.2201077.24023 - 20</t>
  </si>
  <si>
    <t>1404 - 2.3.3.02.04.999.00.00.00.2201077.24023 - 25</t>
  </si>
  <si>
    <t>Servicio educativo</t>
  </si>
  <si>
    <t>Establecimientos educativos en operación</t>
  </si>
  <si>
    <t>0314 - 2.3.2.02.02.008.00.00.00.2201071.24025 - 35</t>
  </si>
  <si>
    <t>Monopolio</t>
  </si>
  <si>
    <t>0314 - 2.3.2.02.02.008.00.00.00.2201071.24025 - 20</t>
  </si>
  <si>
    <t>0314 - 2.3.2.02.02.009.00.00.00.2201071.24025 - 20</t>
  </si>
  <si>
    <t>1401 - 2.3.1.01.01.001.01.00.00.2201071.24025 - 25</t>
  </si>
  <si>
    <t>1401 - 2.3.1.01.01.001.02.00.00.2201071.24025 - 25</t>
  </si>
  <si>
    <t>1401 - 2.3.1.01.01.001.06.00.00.2201071.24025 - 25</t>
  </si>
  <si>
    <t>1401 - 2.3.1.01.01.001.07.00.00.2201071.24025 - 25</t>
  </si>
  <si>
    <t>1401 - 2.3.1.01.01.001.08.01.00.2201071.24025 - 25</t>
  </si>
  <si>
    <t>1401 - 2.3.1.01.01.001.08.02.00.2201071.24025 - 25</t>
  </si>
  <si>
    <t>1401 - 2.3.1.01.01.001.10.00.00.2201071.24025 - 25</t>
  </si>
  <si>
    <t>1401 - 2.3.1.01.02.001.00.00.00.2201071.24025 - 25</t>
  </si>
  <si>
    <t>1401 - 2.3.1.01.02.002.00.00.00.2201071.24025 - 25</t>
  </si>
  <si>
    <t>1401 - 2.3.1.01.02.003.00.00.00.2201071.24025 - 25</t>
  </si>
  <si>
    <t>1401 - 2.3.1.01.02.004.00.00.00.2201071.24025 - 25</t>
  </si>
  <si>
    <t>1401 - 2.3.1.01.02.005.00.00.00.2201071.24025 - 25</t>
  </si>
  <si>
    <t>1401 - 2.3.1.01.02.006.00.00.00.2201071.24025 - 25</t>
  </si>
  <si>
    <t>1401 - 2.3.1.01.02.007.00.00.00.2201071.24025 - 25</t>
  </si>
  <si>
    <t>1401 - 2.3.1.01.02.008.00.00.00.2201071.24025 - 25</t>
  </si>
  <si>
    <t>1401 - 2.3.1.01.02.009.00.00.00.2201071.24025 - 25</t>
  </si>
  <si>
    <t>1401 - 2.3.1.01.03.001.02.00.00.2201071.24025 - 25</t>
  </si>
  <si>
    <t>1401 - 2.3.1.01.03.001.03.00.00.2201071.24025 - 25</t>
  </si>
  <si>
    <t>1401 - 2.3.1.01.03.009.00.00.00.2201071.24025 - 25</t>
  </si>
  <si>
    <t>1401 - 2.3.2.02.02.006.00.00.00.2201071.24025 - 25</t>
  </si>
  <si>
    <t>1401 - 2.3.2.02.02.007.00.00.00.2201071.24025 - 25</t>
  </si>
  <si>
    <t>1401 - 2.3.2.02.02.009.00.00.00.2201071.24025 - 25</t>
  </si>
  <si>
    <t>1402 - 2.3.1.01.01.001.01.00.00.2201071.24025 - 25</t>
  </si>
  <si>
    <t>1402 - 2.3.1.01.01.001.02.00.00.2201071.24025 - 25</t>
  </si>
  <si>
    <t>1402 - 2.3.1.01.01.001.04.00.00.2201071.24025 - 25</t>
  </si>
  <si>
    <t>1402 - 2.3.1.01.01.001.05.00.00.2201071.24025 - 25</t>
  </si>
  <si>
    <t>1402 - 2.3.1.01.01.001.06.00.00.2201071.24025 - 25</t>
  </si>
  <si>
    <t>1402 - 2.3.1.01.01.001.08.01.00.2201071.24025 - 25</t>
  </si>
  <si>
    <t>1402 - 2.3.1.01.01.001.08.02.00.2201071.24025 - 25</t>
  </si>
  <si>
    <t>1402 - 2.3.1.01.01.001.10.00.00.2201071.24025 - 25</t>
  </si>
  <si>
    <t>1402 - 2.3.1.01.01.002.31.00.00.2201071.24025 - 25</t>
  </si>
  <si>
    <t>1402 - 2.3.1.01.01.002.32.00.00.2201071.24025 - 25</t>
  </si>
  <si>
    <t>1402 - 2.3.1.01.02.004.00.00.00.2201071.24025 - 25</t>
  </si>
  <si>
    <t>1402 - 2.3.1.01.02.006.00.00.00.2201071.24025 - 25</t>
  </si>
  <si>
    <t>1402 - 2.3.1.01.02.007.00.00.00.2201071.24025 - 25</t>
  </si>
  <si>
    <t>1402 - 2.3.1.01.02.008.00.00.00.2201071.24025 - 25</t>
  </si>
  <si>
    <t>1402 - 2.3.1.01.02.009.00.00.00.2201071.24025 - 25</t>
  </si>
  <si>
    <t>1402 - 2.3.1.01.03.101.00.00.00.2201071.24025 - 25</t>
  </si>
  <si>
    <t>1402 - 2.3.1.01.03.102.00.00.00.2201071.24025 - 25</t>
  </si>
  <si>
    <t>1402 - 2.3.2.02.01.002.00.00.00.2201071.24025 - 25</t>
  </si>
  <si>
    <t>1402 - 2.3.2.02.02.006.00.00.00.2201071.24025 - 25</t>
  </si>
  <si>
    <t>1402 - 2.3.2.02.02.007.00.00.00.2201071.24025 - 25</t>
  </si>
  <si>
    <t>1402 - 2.3.2.02.02.009.00.00.00.2201071.24025 - 25</t>
  </si>
  <si>
    <t>1402 - 2.3.1.01.01.001.01.00.00.2201071.24025 - 26</t>
  </si>
  <si>
    <t>Sistema General de Participación Sin Situación de Fondos</t>
  </si>
  <si>
    <t>1402 - 2.3.1.01.02.001.00.00.00.2201071.24025 - 26</t>
  </si>
  <si>
    <t>1402 - 2.3.1.01.02.002.00.00.00.2201071.24025 - 26</t>
  </si>
  <si>
    <t>1402 - 2.3.1.01.02.003.00.00.00.2201071.24025 - 26</t>
  </si>
  <si>
    <t>1403 - 2.3.1.01.01.001.01.00.00.2201071.24025 - 25</t>
  </si>
  <si>
    <t>1403 - 2.3.1.01.01.001.02.00.00.2201071.24025 - 25</t>
  </si>
  <si>
    <t>1403 - 2.3.1.01.01.001.04.00.00.2201071.24025 - 25</t>
  </si>
  <si>
    <t>1403 - 2.3.1.01.01.001.06.00.00.2201071.24025 - 25</t>
  </si>
  <si>
    <t>1403 - 2.3.1.01.01.001.08.01.00.2201071.24025 - 25</t>
  </si>
  <si>
    <t>1403 - 2.3.1.01.01.001.08.02.00.2201071.24025 - 25</t>
  </si>
  <si>
    <t>1403 - 2.3.1.01.01.001.10.00.00.2201071.24025 - 25</t>
  </si>
  <si>
    <t>1403 - 2.3.1.01.01.002.31.00.00.2201071.24025 - 25</t>
  </si>
  <si>
    <t>1403 - 2.3.1.01.01.002.32.00.00.2201071.24025 - 25</t>
  </si>
  <si>
    <t>1403 - 2.3.1.01.02.004.00.00.00.2201071.24025 - 25</t>
  </si>
  <si>
    <t>1403 - 2.3.1.01.02.006.00.00.00.2201071.24025 - 25</t>
  </si>
  <si>
    <t>1403 - 2.3.1.01.02.007.00.00.00.2201071.24025 - 25</t>
  </si>
  <si>
    <t>1403 - 2.3.1.01.02.008.00.00.00.2201071.24025 - 25</t>
  </si>
  <si>
    <t>1403 - 2.3.1.01.02.009.00.00.00.2201071.24025 - 25</t>
  </si>
  <si>
    <t>1403 - 2.3.1.01.03.101.00.00.00.2201071.24025 - 25</t>
  </si>
  <si>
    <t>1403 - 2.3.1.01.03.102.00.00.00.2201071.24025 - 25</t>
  </si>
  <si>
    <t>1403 - 2.3.1.01.03.103.00.00.00.2201071.24025 - 25</t>
  </si>
  <si>
    <t>1403 - 2.3.2.02.02.006.00.00.00.2201071.24025 - 25</t>
  </si>
  <si>
    <t>1403 - 2.3.2.02.02.009.00.00.00.2201071.24025 - 25</t>
  </si>
  <si>
    <t>1403 - 2.3.1.01.01.001.01.00.00.2201071.24025 - 26</t>
  </si>
  <si>
    <t>1403 - 2.3.1.01.02.001.00.00.00.2201071.24025 - 26</t>
  </si>
  <si>
    <t>1403 - 2.3.1.01.02.002.00.00.00.2201071.24025 - 26</t>
  </si>
  <si>
    <t>1403 - 2.3.1.01.02.003.00.00.00.2201071.24025 - 26</t>
  </si>
  <si>
    <t>Convergencia Territorial.  “Quindío interconectado territorialmente, donde el progreso y las oportunidades llegan a todos los rincones”</t>
  </si>
  <si>
    <t>Tecnologías de la Información y las Comunicaciones</t>
  </si>
  <si>
    <t>Facilitar el acceso y uso de las Tecnologías de la Información y las Comunicaciones en todo el territorio nacional</t>
  </si>
  <si>
    <t>Servicio de apoyo en tecnologías de la información y las comunicaciones para la educación básica, primaria y secundaria</t>
  </si>
  <si>
    <t>Estudiantes de sedes educativas oficiales beneficiados con el servicio de apoyo en tecnologías de la información y las comunicaciones para la educación</t>
  </si>
  <si>
    <t>Fortalecimiento Social TIC en el Departamento del Quindío</t>
  </si>
  <si>
    <t>0324 - 2.3.2.02.02.009.00.00.00.2301062.24004 - 20</t>
  </si>
  <si>
    <t>Secretario TIC</t>
  </si>
  <si>
    <t>Documentos de planeación elaborados</t>
  </si>
  <si>
    <t xml:space="preserve">Fortalecimiento Social TIC en el Departamento del Quindío </t>
  </si>
  <si>
    <t>0324 - 2.3.2.02.02.009.00.00.00.2301004.24004 - 20</t>
  </si>
  <si>
    <t>Servicio de educación informal en tecnologías de la información y las comunicaciones.</t>
  </si>
  <si>
    <t>Personas capacitadas en tecnologías de la información y las comunicaciones</t>
  </si>
  <si>
    <t>0324 - 2.3.2.02.02.009.00.00.00.2301030.24004 - 20</t>
  </si>
  <si>
    <t>Servicio de educación para el trabajo en temas de uso pedagógico de tecnologías de la información y las comunicaciones.</t>
  </si>
  <si>
    <t>Docentes formados en uso pedagógico de tecnologías de la información y las comunicaciones.</t>
  </si>
  <si>
    <t>0324 - 2.3.2.02.02.009.00.00.00.2301035.24004 - 20</t>
  </si>
  <si>
    <t>Eventos de socialización de experiencias exitosas en el uso práctico de las tecnologías de la información en la educación</t>
  </si>
  <si>
    <t>Servicio de acceso y uso de Tecnologías de la Información y las Comunicaciones</t>
  </si>
  <si>
    <t>Centros de Acceso Comunitario en zonas urbanas y/o rurales y/o apartadas funcionando</t>
  </si>
  <si>
    <t>Fortalecimiento de la conectividad y acceso a las tecnologias de la información y comunicaciones en el departamento del Quindio</t>
  </si>
  <si>
    <t>0324 - 2.3.2.02.02.009.00.00.00.2301024.24005 - 20</t>
  </si>
  <si>
    <t>2301028</t>
  </si>
  <si>
    <t>Servicio de conexiones a redes de servicio portador</t>
  </si>
  <si>
    <t>Municipios y áreas no municipalizadas conectados a redes de servicio</t>
  </si>
  <si>
    <t>0324 - 2.3.2.01.01.003.03.02.00.2301028.24005 - 20</t>
  </si>
  <si>
    <t>Servicio de acceso zonas digitales</t>
  </si>
  <si>
    <t>Zonas digitales en áreas rurales con redes terrestres instaladas (230107902)</t>
  </si>
  <si>
    <t>35</t>
  </si>
  <si>
    <t>0324 - 2.3.2.02.02.009.00.00.00.2301079.24005 - 20</t>
  </si>
  <si>
    <t>2301027</t>
  </si>
  <si>
    <t>Servicio de conexiones a redes de acceso</t>
  </si>
  <si>
    <t>Conexiones a internet fijo y / o móvil</t>
  </si>
  <si>
    <t>10</t>
  </si>
  <si>
    <t>0324 - 2.3.2.02.02.009.00.00.00.2301027.24005 - 20</t>
  </si>
  <si>
    <t>Usuarios asistidos por zona digital</t>
  </si>
  <si>
    <t>2301079</t>
  </si>
  <si>
    <t>Zonas digitales instaladas</t>
  </si>
  <si>
    <t xml:space="preserve">Servicio de Información implementado </t>
  </si>
  <si>
    <t xml:space="preserve">Numero de Sistemas de Información Implemetados </t>
  </si>
  <si>
    <t>0324 - 2.3.2.02.02.009.00.00.00.2301075.24005 - 20</t>
  </si>
  <si>
    <t>Ciencia, tecnología e innovación</t>
  </si>
  <si>
    <t>Fomento a vocaciones y formación, generación, uso y apropiación social del conocimiento de la ciencia, tecnología e innovación</t>
  </si>
  <si>
    <t>Documentos de investigación</t>
  </si>
  <si>
    <t>Documentos de investigación elaborados</t>
  </si>
  <si>
    <t>Fortalecimiento en Ciencia, Tecnología e Innovaciòn en el Departamento del Quindìo</t>
  </si>
  <si>
    <t>0324 - 2.3.2.02.02.009.00.00.00.3906012.24024 - 20</t>
  </si>
  <si>
    <t>3906011</t>
  </si>
  <si>
    <t>Servicio de apropiación social del conocimiento</t>
  </si>
  <si>
    <t>Estrategias de apropiación realizadas</t>
  </si>
  <si>
    <t>0324 - 2.3.2.02.02.009.00.00.00.3906011.24024 - 20</t>
  </si>
  <si>
    <t>C</t>
  </si>
  <si>
    <t>Fomento del desarrollo de aplicaciones, software y contenidos para impulsar la apropiación de las Tecnologías de la Información y las Comunicaciones (TIC)</t>
  </si>
  <si>
    <t>Documentos de evaluación de programas enfocados en enfoque diferencial sobre las TIC</t>
  </si>
  <si>
    <t>Fortalecimiento de la Estrategia de Gobierno Digital e Infraestructura Tecnológica en el Departamento del Quindío</t>
  </si>
  <si>
    <t>0324 - 2.3.2.02.02.009.00.00.00.2302004.24026 - 20</t>
  </si>
  <si>
    <t>Servicio de educación informal en Gestión TI y en Seguridad y Privacidad de la Información</t>
  </si>
  <si>
    <t>Personas capacitadas en Gestión TI y en Seguridad y Privacidad de la Información</t>
  </si>
  <si>
    <t>0324 - 2.3.2.02.02.009.00.00.00.2302066.24026 - 20</t>
  </si>
  <si>
    <t>Servicio de educación informal para la implementación de la estrategia de gobierno digital</t>
  </si>
  <si>
    <t>Personas capacitadas para la implementación de la Estrategia de Gobierno digital</t>
  </si>
  <si>
    <t>0324 - 2.3.2.02.02.009.00.00.00.2302033.24026 - 20</t>
  </si>
  <si>
    <t>Servicio de apoyo financiero al desarrollo de soluciones tecnológicas</t>
  </si>
  <si>
    <t>Soluciones Tecnológicas apoyadas</t>
  </si>
  <si>
    <t>0324 - 2.3.2.02.02.009.00.00.00.2302012.24026 - 20</t>
  </si>
  <si>
    <t>Servicio de apoyo financiero para el desarrollo de soluciones tecnológicas para MiPyme</t>
  </si>
  <si>
    <t>Proyectos apoyados</t>
  </si>
  <si>
    <t>0324 - 2.3.2.02.02.009.00.00.00.2302015.24026 - 20</t>
  </si>
  <si>
    <t>2302003</t>
  </si>
  <si>
    <t>Desarrollos digitales</t>
  </si>
  <si>
    <t>Productos digitales desarrollados</t>
  </si>
  <si>
    <t>0324 - 2.3.2.02.02.009.00.00.00.2302003.24026 - 20</t>
  </si>
  <si>
    <t>Servicios tecnológicos</t>
  </si>
  <si>
    <t>Índice de capacidad en la prestación de servicios de tecnología</t>
  </si>
  <si>
    <t>0324 - 2.3.2.02.02.009.00.00.00.2302101.24026 - 20</t>
  </si>
  <si>
    <t>0324 - 2.3.2.02.02.009.00.00.00.2302083.24026 - 20</t>
  </si>
  <si>
    <t>Documentos metodológicos</t>
  </si>
  <si>
    <t>Documento metodológico del modelo de acompañamiento para la implementación de la Estrategia de Gobierno digital elaborado</t>
  </si>
  <si>
    <t>0324 - 2.3.2.02.02.009.00.00.00.2302007.24026 - 20</t>
  </si>
  <si>
    <t>Servicio de apoyo y consolidación de las Comisiones Regionales de Competitividad - CRC</t>
  </si>
  <si>
    <t>Planes de trabajo concertados con las CRC para su consolidación</t>
  </si>
  <si>
    <t>Asistencia para fomentar el desarrollo la competitividad y productividad empresarial en el departamento del Quindío</t>
  </si>
  <si>
    <t>0311 -  2.3.2.02.02.009 .00.00.00.3502006.24055 - 20</t>
  </si>
  <si>
    <t>0311 -  2.3.2.02.02.009 .00.00.00.3502007.24055 - 20</t>
  </si>
  <si>
    <t>Servicio de información sobre el sector artesanal</t>
  </si>
  <si>
    <t>0311 -  2.3.2.02.02.009 .00.00.00.3502107.24055 - 20</t>
  </si>
  <si>
    <t>Servicio de Asistencia Técnica</t>
  </si>
  <si>
    <t>Asistencias Técnicas Realizadas</t>
  </si>
  <si>
    <t>Contribución al índice de ciencia, tecnología e innovación que promueva la innovación empresarial, el emprendimiento en el departamento del Quindío</t>
  </si>
  <si>
    <t>0311 - 2.3.2.02.02.009 .00.00.00.3906014.24054 - 20</t>
  </si>
  <si>
    <t>Fortalecimiento al seguimiento de planes y políticas públicas para la gobernanza local sostenible del Quindío</t>
  </si>
  <si>
    <t>0311 - 2.3.2.02.02.009 .00.00.00.4599001.24065 - 20</t>
  </si>
  <si>
    <t>Servicio de asistencia técnica a los entes territoriales para el desarrollo turístico</t>
  </si>
  <si>
    <t>Desarrollo de lineamientos del Plan Estratégico de Turismo (PET) fomentando la práctica responsable y competitiva del sector en el departamento del Quindío</t>
  </si>
  <si>
    <t>0311 - 2.3.2.02.02.009 .00.00.00.3502039.24069 - 20</t>
  </si>
  <si>
    <t>Proyectos de infraestructura turística apoyados</t>
  </si>
  <si>
    <t>0311 - 2.3.2.02.02.008.00.00.00.3502039.24069 - 20</t>
  </si>
  <si>
    <t>Servicios de apoyo para el fomento de capacidades en economía circulary sostenibilidad</t>
  </si>
  <si>
    <t>Empresas intervenidas en temas de economía circular y sostenibilidad</t>
  </si>
  <si>
    <t>0311 - 2.3.2.02.02.009 .00.00.00.3502095.24069 - 20</t>
  </si>
  <si>
    <t>Documentos de investigación sobre turismo</t>
  </si>
  <si>
    <t>Documentos sobre medición y análisis de información turística realizados</t>
  </si>
  <si>
    <t>0311 - 2.3.2.02.02.009 .00.00.00.3502094.24069 - 20</t>
  </si>
  <si>
    <t>0311 - 2.3.2.02.02.009 .00.00.00.3502047.24069 - 20</t>
  </si>
  <si>
    <t>Servicio de promoción turística</t>
  </si>
  <si>
    <t>Campañas realizadas</t>
  </si>
  <si>
    <t>Optimización en la difusión y promoción de la marca "Quindío corazón de Colombia" siguiendo los lineamientos del Plan Estratégico de Turismo (PET) Quindío</t>
  </si>
  <si>
    <t>0311 - 2.3.2.02.02.008.00.00.00.3502046.24061 - 20</t>
  </si>
  <si>
    <t>0311 - 2.3.2.01.01.004.01.01.04.00.00.00.3502046.24061 - 20</t>
  </si>
  <si>
    <t>0311 - 2.3.2.01.01.004.01.01.04.00.00.00.3502046.24061 - 52</t>
  </si>
  <si>
    <t>TURISMO Y CULTURA  4%</t>
  </si>
  <si>
    <t>0311 - 2.3.2.02.02.006.00.00.00.3502046.24061 - 52</t>
  </si>
  <si>
    <t>0311 - 2.3.2.02.02.009 .00.00.00.3502046.24061 - 52</t>
  </si>
  <si>
    <t>Eventos de promoción realizados</t>
  </si>
  <si>
    <t>Trabajo</t>
  </si>
  <si>
    <t>Generación y formalización del empleo</t>
  </si>
  <si>
    <t>Servicios de apoyo financiero para la creación de empresas</t>
  </si>
  <si>
    <t>Planes de negocio financiados</t>
  </si>
  <si>
    <t>Fortalecimiento, implementación y articulación del ecosistema del emprendimiento y del sector trabajo en el departamento del Quindío</t>
  </si>
  <si>
    <t>0311 - 2.3.2.02.02.007.00.00.00.3602018.24058 - 20</t>
  </si>
  <si>
    <t>Servicio de asesoría técnica para el emprendimiento</t>
  </si>
  <si>
    <t>Emprendimientos asesorados</t>
  </si>
  <si>
    <t>0311 - 2.3.2.02.02.009 .00.00.00.3602032.24058 - 20</t>
  </si>
  <si>
    <t>Servicio de orientación laboral</t>
  </si>
  <si>
    <t>Personas orientadas laboralmente</t>
  </si>
  <si>
    <t>0311 - 2.3.2.02.02.009 .00.00.00.3602005.24058 - 20</t>
  </si>
  <si>
    <t xml:space="preserve">CONVERGENCIA TERRITORIAL “Quindío interconectado territorialmente, donde el progreso y las oportunidades llegan a todos los rincones”
</t>
  </si>
  <si>
    <t>Transporte</t>
  </si>
  <si>
    <t xml:space="preserve">Seguridad de transporte
</t>
  </si>
  <si>
    <t xml:space="preserve">Servicio de educación informal en seguridad vial
</t>
  </si>
  <si>
    <t xml:space="preserve">Personas beneficiadas de estrategias de educación informal
</t>
  </si>
  <si>
    <t xml:space="preserve">Fortalecimiento de la movilidad en las vías de la jurisdicción del Instituto Departamental de Tránsito del Quindío.
</t>
  </si>
  <si>
    <t xml:space="preserve">Actualizar el documento con las Estrategias Educativas en materia de seguridad vial de los diferentes actores viales.
</t>
  </si>
  <si>
    <t>2.3.5.02.09.240902200.2024003630018.91121_1</t>
  </si>
  <si>
    <t xml:space="preserve">Otros recursos (Propios de  IDTQ)
</t>
  </si>
  <si>
    <t>Director IDTQ</t>
  </si>
  <si>
    <t xml:space="preserve">Adquirir el material pedagogico requerido para implementar las estrategias educativas en materia de seguridad vial.
</t>
  </si>
  <si>
    <t xml:space="preserve">Implementar las Estrategias Educativas dirigidas a los diferentes actores viales.
</t>
  </si>
  <si>
    <t xml:space="preserve">Seguimiento y control a la operación de los sistemas de transporte
</t>
  </si>
  <si>
    <t xml:space="preserve">Operativos de control realizados
</t>
  </si>
  <si>
    <t xml:space="preserve">Realizar operativos de control en los puntos planificados.
</t>
  </si>
  <si>
    <t>2.3.5.02.09.240900400.2024003630018.91134_1</t>
  </si>
  <si>
    <t xml:space="preserve">Vías con dispositivos de control y señalización
</t>
  </si>
  <si>
    <t>Vías con dispositivos de control y señalización instalados</t>
  </si>
  <si>
    <t xml:space="preserve">Actualizar el documento diagnostico que identifica las vías que requieren demarcación.
</t>
  </si>
  <si>
    <t>2.3.5.02.09.240903900.2024003630018.91134_1</t>
  </si>
  <si>
    <t xml:space="preserve">Adquirir los elementos necesarios para la demarcación horizontal y vertical.
</t>
  </si>
  <si>
    <t xml:space="preserve">Realizar la demarcación horizontal y vertical de acuerdo al diagnostico.
</t>
  </si>
  <si>
    <t xml:space="preserve">Servicio de información de seguridad vial
</t>
  </si>
  <si>
    <t xml:space="preserve">Informes de seguridad vial
</t>
  </si>
  <si>
    <t xml:space="preserve">Elaborar y difundir los informes sobre la seguridad vial en la jurisdicción.
</t>
  </si>
  <si>
    <t>2.3.5.02.09.240901000.2024003630018.91114_1</t>
  </si>
  <si>
    <t xml:space="preserve">Observatorio vial en funcionamiento
</t>
  </si>
  <si>
    <t xml:space="preserve">Diseñar la estructura y funcionamiento del observatorio vial.
</t>
  </si>
  <si>
    <t>2.3.5.02.09.240901003.2024003630018.91115_1</t>
  </si>
  <si>
    <t xml:space="preserve">Implementar y poner en funcionamiento el observatorio vial, asegurando la recopilación y análisis de datos continuos.
</t>
  </si>
  <si>
    <t xml:space="preserve">Documentos de planeación
</t>
  </si>
  <si>
    <t xml:space="preserve">Documentos de planeación realizados
</t>
  </si>
  <si>
    <t xml:space="preserve">Convocar el Comité Departamental de Seguridad Vial 
</t>
  </si>
  <si>
    <t>2.3.5.02.09.240901400.2024003630018.91114_1</t>
  </si>
  <si>
    <t xml:space="preserve">Apoyar en la actualización y adopción del Plan Departamental de Seguridad Vial
</t>
  </si>
  <si>
    <t>Realizar el diagnostico, diseño y formulación del Plan Estrategico de Control Contra la Ilegalidad en el Transporte - PECCIT</t>
  </si>
  <si>
    <t>Social, Inclusiva y Participativa "En el Quindío todos caben y nadie se queda atrás"</t>
  </si>
  <si>
    <t>Deporte y Recreación</t>
  </si>
  <si>
    <t>Servicio de Escuelas Deportivas</t>
  </si>
  <si>
    <t>Municipios con escuelas deportivas</t>
  </si>
  <si>
    <t>Transferencia ley 1289 para el Apoyo al deporte escolar en los municipios del Departamento del Quindío</t>
  </si>
  <si>
    <t>2.3.2.02.02.009.4301007.2024003630029.96511_13.1</t>
  </si>
  <si>
    <t>_13.1</t>
  </si>
  <si>
    <t>Impuesto al Cigarrillo</t>
  </si>
  <si>
    <t>Gerente General</t>
  </si>
  <si>
    <t>Brindar apoyo y/o seguimiento a los procesos de formación deportiva, promoviendo y fortaleciendo a los municipios hacia el deporte competitivo "escuelas deportivas" como herramienta de convivencia y paz en el departamento.</t>
  </si>
  <si>
    <t>2.3.2.02.02.009.4301007.2024003630029.96590_27.0</t>
  </si>
  <si>
    <t>_27.0</t>
  </si>
  <si>
    <t>Tasa Pro Deporte y Recreación</t>
  </si>
  <si>
    <t>2.3.2.02.02.009.4301007.2024003630029.96590_2.0</t>
  </si>
  <si>
    <t>Dotación para los procesos de formación deportiva, promoviendo y fortaleciendo a los municipios hacia el deporte competitivo "escuelas deportivas" como herramienta de convivencia y paz en el departamento.</t>
  </si>
  <si>
    <t>2.3.2.02.01.002.4301007.2024003630029.2822807_11.0</t>
  </si>
  <si>
    <t>_11.0</t>
  </si>
  <si>
    <t>Impoconsumo</t>
  </si>
  <si>
    <t>Niños, niñas, adolescentes y jóvenes inscritos en Escuelas Deportivas</t>
  </si>
  <si>
    <t>Brindar apoyo y/o seguimiento a los procesos de formación deportiva, promoviendo y fortaleciendo a los niños, niñas, adolescentes y jóvenes hacia el deporte competitivo "escuelas deportivas" como herramienta de convivencia y paz en el departamento.</t>
  </si>
  <si>
    <t>2.3.2.02.02.009.4301007.2024003630029.96590_33.1</t>
  </si>
  <si>
    <t>33.1</t>
  </si>
  <si>
    <t>2.3.2.02.02.009.4301007.2024003630029.96590_11.0</t>
  </si>
  <si>
    <t>11.0</t>
  </si>
  <si>
    <t>Implementación al servicio escuelas deportivas, generando una cultura deportiva en la comunidad mediante procesos formativos dirigidos a niños, niñas, adolescentes y jóvenes.</t>
  </si>
  <si>
    <t>2.3.2.02.01.003.4301007.2024003630029.3844098_27.0</t>
  </si>
  <si>
    <t>2.3.2.02.01.003.4301007.2024003630029.3844098_33.0</t>
  </si>
  <si>
    <t>Adquisición de bienes y servicios al programa de Escuelas Deportivas que promuevan a los niños, niñas adolescentes y jóvenes una herramienta de convivencia y paz en el departamento</t>
  </si>
  <si>
    <t>2.3.2.02.01.004.4301007.2024003630029.4299603_33.0</t>
  </si>
  <si>
    <t>_33.0</t>
  </si>
  <si>
    <t>2.3.2.02.02.009.4301007.2024003630029.93199_27.0</t>
  </si>
  <si>
    <t>Servicio de organización de eventos deportivos comunitarios</t>
  </si>
  <si>
    <t>2.3.2.02.01.004.4301032.2024003630029.4299603_27.0</t>
  </si>
  <si>
    <t>2.3.2.02.02.009.4301032.2024003630029.93199_27.0</t>
  </si>
  <si>
    <t>Brindar apoyo y/o seguimiento a los procesos de capacitación los cuales promuevan una cultura deportiva y de actividad física en la comunidad</t>
  </si>
  <si>
    <t>2.3.2.02.02.009.4301032.2024003630029.96511_2.0</t>
  </si>
  <si>
    <t>_2.0</t>
  </si>
  <si>
    <t>ICLD</t>
  </si>
  <si>
    <t>Servicio de educación informal en recreación</t>
  </si>
  <si>
    <t>2.3.2.02.02.009.4301035.2024003630029.92912_27.0</t>
  </si>
  <si>
    <t>Servicio de promoción de la actividad física, la recreación y el deporte</t>
  </si>
  <si>
    <t>Personas que acceden a servicios deportivos, recreativos y de actividad fisica</t>
  </si>
  <si>
    <t>Brindar apoyo y/o seguimiento a los programas de recreación, actividad física y deporte social comunitario</t>
  </si>
  <si>
    <t>2.3.2.02.02.009.4301037.2024003630029.96590_27.0</t>
  </si>
  <si>
    <t>2.3.2.02.02.008.4301037.2024003630029.83990_2.0</t>
  </si>
  <si>
    <t>2.3.2.02.02.009.4301037.2024003630029.96590_33.1</t>
  </si>
  <si>
    <t>_33.1</t>
  </si>
  <si>
    <t>Dotación para el Fomento a la recreación, la actividad física y el deporte.</t>
  </si>
  <si>
    <t>2.3.2.02.01.002.4301037.2024003630029.2822807_11.0</t>
  </si>
  <si>
    <t>_11</t>
  </si>
  <si>
    <t>2.3.2.02.01.002.4301037.2024003630029.2822807_33.1</t>
  </si>
  <si>
    <t>Adquisición de bienes y servicios a los programas de recreación, actividad física y deporte social comunitario</t>
  </si>
  <si>
    <t>2.3.2.02.01.003.4301037.2024003630029.32128_2.0</t>
  </si>
  <si>
    <t>2.3.2.02.01.003.4301037.2024003630029.33361_2.0</t>
  </si>
  <si>
    <t>2.3.2.02.01.003.4301037.2024003630029.35130_2.0</t>
  </si>
  <si>
    <t>2.3.2.02.02.006.4301037.2024003630029.63391_33.0</t>
  </si>
  <si>
    <t>2.3.2.02.02.006.4301037.2024003630029.63391_27.0</t>
  </si>
  <si>
    <t>_27-0</t>
  </si>
  <si>
    <t>2.3.2.02.02.007.4301037.2024003630029.71359_11.0</t>
  </si>
  <si>
    <t>2.3.2.02.02.008.4301037.2024003630029.83611_2.0</t>
  </si>
  <si>
    <t>2.3.2.02.02.006.4301037.2024003630029.64119_27.0</t>
  </si>
  <si>
    <t>2.3.2.02.02.009.4301037.2024003630029.96511_27.0</t>
  </si>
  <si>
    <t>Implementación para el Fomento a la recreación, la actividad física y el deporte.</t>
  </si>
  <si>
    <t>2.3.2.02.01.003.4301037.2024003630029.3844098_27.0</t>
  </si>
  <si>
    <t>2.3.2.02.01.003.4301037.2024003630029.3844098_33.1</t>
  </si>
  <si>
    <t>Municipios implementando programas de recreación, actividad física y deporte social comunitario</t>
  </si>
  <si>
    <t>Brindar apoyo y/o seguimiento a los programas de recreación, actividad física y deporte social comunitario en los municipios del departamento</t>
  </si>
  <si>
    <t>2.3.2.02.02.009.4301037.2024003630029.96590_11.0</t>
  </si>
  <si>
    <t>Servicio de apoyo financiero a atletas</t>
  </si>
  <si>
    <t>Estímulos entregados</t>
  </si>
  <si>
    <t>Apoyo a los deportistas con proyección a altos logros</t>
  </si>
  <si>
    <t>2.3.2.02.02.009.4302002.2024003630017.96610_27.0</t>
  </si>
  <si>
    <t>2.3.2.02.02.009.4302002.2024003630017.96610_33.1</t>
  </si>
  <si>
    <t>Servicio de asistencia técnica para la promoción del deporte</t>
  </si>
  <si>
    <t>Organismos deportivos asistidos</t>
  </si>
  <si>
    <t>Dotación deportiva para el fortalecimiento del deporte competitivo de altos logros</t>
  </si>
  <si>
    <t>2.3.2.02.01.002.4302075.2024003630017.2822807_33.1</t>
  </si>
  <si>
    <t>2.3.2.02.01.002.4302075.2024003630017.2822807_27.0</t>
  </si>
  <si>
    <t>Aunar esfuerzos administrativos, técnicos, financieros y/o logísticos, para el fomento y la masificación del deporte en el departamento del Quindío</t>
  </si>
  <si>
    <t>2.3.2.02.02.009.4302075.2024003630017.96620_33.1</t>
  </si>
  <si>
    <t>2.3.2.02.02.009.4302075.2024003630017.96620_27.0</t>
  </si>
  <si>
    <t>2.3.2.02.02.009.4302075.2024003630017.96620_33.0</t>
  </si>
  <si>
    <t>2.3.2.02.02.009.4302075.2024003630017.96620_33.2</t>
  </si>
  <si>
    <t>_33.2</t>
  </si>
  <si>
    <t>Brindar asistencia técnica, administrativa, jurídica, biomédica, y/o metodológica a los procesos deportivos y/o ligas del departamento del Quindío.</t>
  </si>
  <si>
    <t>2.3.2.02.02.008.4302075.2024003630017.83990_2.0</t>
  </si>
  <si>
    <t>2.3.2.02.02.009.4302075.2024003630017.96590_27.0</t>
  </si>
  <si>
    <t>2.3.2.02.02.009.4302075.2024003630017.96590_33.1</t>
  </si>
  <si>
    <t>Adquisición de bienes y/o servicios para el fortalecimiento del deporte competitivo y de altos logros</t>
  </si>
  <si>
    <t>2.3.2.02.01.003.4302075.2024003630017.35270_27.0</t>
  </si>
  <si>
    <t>2.3.2.02.01.004.4302075.2024003630017.4299603_27.0</t>
  </si>
  <si>
    <t>2.3.2.02.02.006.4302075.2024003630017.63391_33.1</t>
  </si>
  <si>
    <t>2.3.2.02.02.007.4302075.2024003630017.71359_27.0</t>
  </si>
  <si>
    <t>2.3.2.02.02.007.4302075.2024003630017.71359_33.1</t>
  </si>
  <si>
    <t>2.3.2.02.02.007.4302075.2024003630017.72112_27.0</t>
  </si>
  <si>
    <t>2.3.2.02.02.008.4302075.2024003630017.83611_2.0</t>
  </si>
  <si>
    <t>2.3.2.02.02.006.4302075.2024003630017.64119_27.0</t>
  </si>
  <si>
    <t>2.3.2.02.02.009.4302075.2024003630017.93199_27.0</t>
  </si>
  <si>
    <t>2.3.2.02.02.009.4302075.2024003630017.96511_27.0</t>
  </si>
  <si>
    <t>SOCIAL, INCLUSIVA Y PARTICIPATIVA. En el Quindío todos caben y nadie se quedan atrás</t>
  </si>
  <si>
    <t>Fomento a la recreación, la actividad física y el deporte</t>
  </si>
  <si>
    <t>Servicio de mantenimiento a la infraestructura deportiva</t>
  </si>
  <si>
    <t>Infraestructura deportiva mantenida</t>
  </si>
  <si>
    <t>Mejoramiento y/o construccion y/o adecuación de escenarios deportivos en el departamento del Quindío</t>
  </si>
  <si>
    <t>2.3.2.02.02.005.4301004.2024003630012.54270_3</t>
  </si>
  <si>
    <t>ESTAMPILLA PRODESARROLLO</t>
  </si>
  <si>
    <t>Apoyo para el fortalecimiento del componente y asistencia tecnica a nivel departamental.</t>
  </si>
  <si>
    <t>2.3.2.02.02.009.4301004.2024003630012.91119_3</t>
  </si>
  <si>
    <t>Estudios y diseños de infraestructura recreo-deportiva</t>
  </si>
  <si>
    <t>Estudios y diseños elaborados</t>
  </si>
  <si>
    <t>Estudios y diseños de infraestructura recreo-deportiva realizados</t>
  </si>
  <si>
    <t>2.3.2.02.02.008.4301031.2024003630012.83411_3</t>
  </si>
  <si>
    <t xml:space="preserve">Mejoramiento y/o rehabilitación y/o construcción de obras de infraestructura educativa en el departamento del Quindío. </t>
  </si>
  <si>
    <t>2.3.2.02.02.005.2201062.2024003630011.54129_3</t>
  </si>
  <si>
    <t xml:space="preserve">Apoyo para el fortalecimiento de componente y asistencia técnica a nivel departamental </t>
  </si>
  <si>
    <t>2.3.2.02.02.009.2201062.2024003630011.91119_3</t>
  </si>
  <si>
    <t>Estudios y diseños de infraestructura educativa</t>
  </si>
  <si>
    <t>Estudios y diseños de infraestructura educativa elaborados</t>
  </si>
  <si>
    <t xml:space="preserve">Estudios y diseños de infraestructura educativa realizados </t>
  </si>
  <si>
    <t>2.3.2.02.02.008.2201039.2024003630011.83411_3</t>
  </si>
  <si>
    <t>CONVERGENCIA TERRITORIAL “Quindío interconectado territorialmente, donde el progreso y las oportunidades llegan a todos los rincones”</t>
  </si>
  <si>
    <t>Infraestructura red vial regional</t>
  </si>
  <si>
    <t>Vía terciaria mejorada</t>
  </si>
  <si>
    <t xml:space="preserve">Via terciaria mejorada </t>
  </si>
  <si>
    <t>2.3.2.02.02.005.2402041.2024003630013.54211_4</t>
  </si>
  <si>
    <t>IMPUESTO AL REGISTRO</t>
  </si>
  <si>
    <t xml:space="preserve">Apoyo para el fortalecimiento del componente y asistencia técnica a nivel departamental </t>
  </si>
  <si>
    <t>2.3.2.02.02.009.2402041.2024003630013.91119_4</t>
  </si>
  <si>
    <t>Vía urbana mejorada</t>
  </si>
  <si>
    <t xml:space="preserve">Vía urbana mejorada </t>
  </si>
  <si>
    <t>Via urbana mejorada</t>
  </si>
  <si>
    <t>2.3.2.02.02.005.2402114.2024003630013.54211_4</t>
  </si>
  <si>
    <t>2.3.2.02.02.009.2402114.2024003630013.91119_4</t>
  </si>
  <si>
    <t>Acceso a soluciones de vivienda</t>
  </si>
  <si>
    <t>Servicio de asistencia técnica y jurídica en saneamiento y titulación de predios</t>
  </si>
  <si>
    <t>Entidades territoriales asistidas técnica y jurídicamente</t>
  </si>
  <si>
    <t>2.3.2.02.02.009.4001001.2024003630016.91119_4</t>
  </si>
  <si>
    <t>Servicio de saneamiento y titulación de bienes fiscales</t>
  </si>
  <si>
    <t>Bienes fiscales saneados y titulados</t>
  </si>
  <si>
    <t xml:space="preserve">Bienes fiscales saneados y titulados </t>
  </si>
  <si>
    <t>2.3.2.02.02.009.4001007.2024003630016.91119_4</t>
  </si>
  <si>
    <t>Estudios de pre inversión e inversión</t>
  </si>
  <si>
    <t xml:space="preserve"> Estudios o diseños realizados  </t>
  </si>
  <si>
    <t xml:space="preserve">Estudios o diseños realizados </t>
  </si>
  <si>
    <t>2.3.2.02.02.008.4001030.2024003630016.83411_4</t>
  </si>
  <si>
    <t>2.3.2.02.02.009.4001030.2024003630016.91119_4</t>
  </si>
  <si>
    <t>Vivienda de Interés Prioritario mejoradas</t>
  </si>
  <si>
    <t>Viviendas de Interés Prioritario urbanas mejoradas</t>
  </si>
  <si>
    <t>2.3.2.02.02.005.4001041.2024003630016.54111_3</t>
  </si>
  <si>
    <t>2.3.2.02.02.009.4001041.2024003630016.91119_3</t>
  </si>
  <si>
    <t>Vivienda de Interés Social mejoradas</t>
  </si>
  <si>
    <t>Viviendas de Interés Social urbanas mejoradas</t>
  </si>
  <si>
    <t>2.3.2.02.02.005.4001044.2024003630016.54111_3</t>
  </si>
  <si>
    <t>2.3.2.02.02.009.4001044.2024003630016.91119_3</t>
  </si>
  <si>
    <t>Acceso de la población a los servicios de agua potable y saneamiento básico</t>
  </si>
  <si>
    <t>Servicios de apoyo financiero para la ejecución de proyectos de acueductos y alcantarillado</t>
  </si>
  <si>
    <t>Proyectos de acueducto y alcantarillado en área urbana financiados</t>
  </si>
  <si>
    <t xml:space="preserve">Mantenimento y/o mejoramiento de las redes de acueducto y alcantarillado </t>
  </si>
  <si>
    <t>2.3.2.02.02.005.4003025.2024003630007.54231.3</t>
  </si>
  <si>
    <t>2.3.2.02.02.009.4003025.2024003630007.91119.3</t>
  </si>
  <si>
    <t>2.3.2.02.02.008.4003042.2024003630007.83411.3</t>
  </si>
  <si>
    <t xml:space="preserve">GOBERNABILIDAD, FORTALECIMIENTO INSTITUCIONAL Y SEGURIDAD.  “Quindío territorio seguro y confiable” </t>
  </si>
  <si>
    <t xml:space="preserve">Mejoramiento de los edificios publicos y/o equipamientos colectivos y comunitarios existentes en el departamentos del Quindío. </t>
  </si>
  <si>
    <t>2.3.2.02.02.005.4599016.2024003630015.54790_4</t>
  </si>
  <si>
    <t>2.3.2.02.02.009.4599016.2024003630015.91119_4</t>
  </si>
  <si>
    <t>Salud y protección social</t>
  </si>
  <si>
    <t>Salud Pública</t>
  </si>
  <si>
    <t>Servicio de gestión del riesgo en temas de salud sexual y reproductiva</t>
  </si>
  <si>
    <t>Campañas de gestión del riesgo en temas de salud sexual y reproductiva implementadas</t>
  </si>
  <si>
    <t>Diseño de estrategías para la promoción de la vida y prevención del consumo de sustancias psicoactivas en el Departamento del Quindío.</t>
  </si>
  <si>
    <t>0316-2.3.2.02.02.009.00.00.00.1905021.24087-20</t>
  </si>
  <si>
    <t>Servicio de gestión del riesgo en temas de trastornos mentales</t>
  </si>
  <si>
    <t>Campañas de gestión del riesgo en temas de trastornos mentales implementadas</t>
  </si>
  <si>
    <t>0316-2.3.2.02.02.009.00.00.00.1905022.24087-20</t>
  </si>
  <si>
    <t>0316-2.3.2.02.02.006.00.00.00.1905022.24087-20</t>
  </si>
  <si>
    <t>Inclusión social y reconciliación</t>
  </si>
  <si>
    <t xml:space="preserve">Desarrollo integral de la primera infancia a la juventud, y fortalecimiento de las capacidades de las familias de niñas, niños y adolescentes </t>
  </si>
  <si>
    <t>Servicio de asistencia técnica a comunidades en temas de fortalecimiento del tejido social y construcción de escenarios comunitarios protectores de derechos</t>
  </si>
  <si>
    <t>Acciones ejecutadas con las comunidades</t>
  </si>
  <si>
    <t>Implementación de la Política Pública para la protección, el fortalecimiento y desarrollo integral de la Familia Quindiana  2019-2029, en el departamento del Quindío</t>
  </si>
  <si>
    <t>0316-2.3.2.02.02.009.00.00.00.4102042.24044-20</t>
  </si>
  <si>
    <t>Desarrollo integral de la primera infancia a la juventud, y fortalecimiento de las capacidades de las familias de niñas, niños y adolescentes</t>
  </si>
  <si>
    <t>4102043</t>
  </si>
  <si>
    <t>Servicio de promoción de temas de dinámica relacional y desarrollo autónomo</t>
  </si>
  <si>
    <t>Familias atendidas</t>
  </si>
  <si>
    <t>0316-2.3.2.02.02.009.00.00.00.4102043.24044-20</t>
  </si>
  <si>
    <t>0316-2.3.2.01.01.003.03.02.00. 4102043.24044-20</t>
  </si>
  <si>
    <t>0316-2.3.2.02.01.003.00.00.00.4102043.24044-20</t>
  </si>
  <si>
    <t>0316-2.3.2.02.02.006.00.00.00.4102043.24044-20</t>
  </si>
  <si>
    <t>Servicio de atención integral a la primera infancia</t>
  </si>
  <si>
    <t>Niños y niñas atendidos en Servicio integrales</t>
  </si>
  <si>
    <t xml:space="preserve">
Fortalecimiento del desarrollo integral  de los niños niñas, adolescentes y familias para la garantía, atención y promoción de sus derechos en el departamento del Quindío</t>
  </si>
  <si>
    <t>0316-2.3.2.02.02.009.00.00.00.4102001.24106-20</t>
  </si>
  <si>
    <t>2509</t>
  </si>
  <si>
    <t>4102006</t>
  </si>
  <si>
    <t>Edificaciones de atención a la primera infancia dotadas</t>
  </si>
  <si>
    <t>Edificaciones  de atención a la primera infancia dotadas</t>
  </si>
  <si>
    <t>0316-2.3.2.01.01.004.01.01.04.4102006.24106-20</t>
  </si>
  <si>
    <t>Niños, niñas y adolescentes atendidos</t>
  </si>
  <si>
    <t>0316-2.3.2.02.02.006.00.00.00.4102043.24106-20</t>
  </si>
  <si>
    <t>0316-2.3.2.02.02.009.00.00.00.4102043.24106-20</t>
  </si>
  <si>
    <t>0316-2.3.2.02.01.003.00.00.00.4102043.24106-20</t>
  </si>
  <si>
    <t>Servicios de promoción de los derechos de los niños, niñas, adolescentes y jóvenes</t>
  </si>
  <si>
    <t>Campañas de promoción realizadas</t>
  </si>
  <si>
    <t>0316-2.3.2.02.02.009.00.00.00.4102046.24106-20</t>
  </si>
  <si>
    <t>4102038</t>
  </si>
  <si>
    <t>Servicio dirigidos a la atención de niños, niñas, adolescentes y jóvenes, con enfoque pedagógico y restaurativo encaminados a la inclusión social</t>
  </si>
  <si>
    <t>Niños, niñas, adolescentes y jóvenes atendidios en los servicios de restablecimiento en la administración de justicia</t>
  </si>
  <si>
    <t>Servicio con enfoque pedagógico y restaurativo dirigidos a la atención de niños, niñas, adolescentes y jóvenes vinculados al sistema de responsabilidad penal para adolescentes en el departamento del Quindío</t>
  </si>
  <si>
    <t>0316-2.3.2.02.02.009.00.00.00.4102038.24045-20</t>
  </si>
  <si>
    <t>80</t>
  </si>
  <si>
    <t>4102028</t>
  </si>
  <si>
    <t>Centros de Atención Especializada - CAE para el restablecimiento de derechos dotados</t>
  </si>
  <si>
    <t>0316-2.3.2.01.01.004.01.01.04.4102028.24045-20</t>
  </si>
  <si>
    <t>Servicio de gestión de oferta social para la población vulnerable</t>
  </si>
  <si>
    <t>Mecanismos de articulación implementados para la gestión de oferta social</t>
  </si>
  <si>
    <t>Fortalecimiento a la garantía de derechos de la población migrante, refugiada y colombianos retornados en el departamento del Quindío</t>
  </si>
  <si>
    <t>0316-2.3.2.02.02.009.00.00.00.4103052.24053-20</t>
  </si>
  <si>
    <t>88</t>
  </si>
  <si>
    <t>0316-2.3.2.02.02.006.00.00.00.4103052.24053-20</t>
  </si>
  <si>
    <t>Servicio de acompañamiento familiar y comunitario para la superación de la pobreza</t>
  </si>
  <si>
    <t>Comunidades con acompañamiento familiar</t>
  </si>
  <si>
    <t>Fortalecimiento de unidades productivas individuales y familiares de población vulnerable para la inclusión social y productiva en el departamento del Quindío.</t>
  </si>
  <si>
    <t>0316-2.3.2.02.02.009.00.00.00.4103050.24092-20</t>
  </si>
  <si>
    <t>0316-2.3.2.02.02.009.00.00.00.4103050.24092.-20</t>
  </si>
  <si>
    <t>Servicio de apoyo para el fortalecimiento de unidades productivas colectivas para la generación de ingresos</t>
  </si>
  <si>
    <t>Unidades productivas colectivas fortalecidas</t>
  </si>
  <si>
    <t>0316-2.3.2.02.02.009.00.00.00.4103058.24092.-20</t>
  </si>
  <si>
    <t>Servicio de asistencia técnica para fortalecimiento de unidades productivas colectivas para la generación de ingresos</t>
  </si>
  <si>
    <t>Unidades productivas colectivas con asistencia técnica</t>
  </si>
  <si>
    <t>0316-2.3.2.02.02.009.00.00.00.4103059.24092-20</t>
  </si>
  <si>
    <t>0316 - 2.3.2.01.01.003.03.02.00.4103059.24092-20</t>
  </si>
  <si>
    <t>Documento de lineamientos técnicos</t>
  </si>
  <si>
    <t xml:space="preserve">Fortalecimiento a las comunidades indigenas en la elaboración, formulación y/o actualización de los planes de vida en el departamento del Quindío </t>
  </si>
  <si>
    <t>0316-2.3.2.02.02.009.00.00.00.4103060.24064-20</t>
  </si>
  <si>
    <t>375</t>
  </si>
  <si>
    <t>0316-2.3.2.02.02.006.00.00.00.4103060.24064-20</t>
  </si>
  <si>
    <t>Implementación de la "Política Pública para las comunidades Negras, Afrocolombianas, Raizales y Palenqueras residentes en el departamento del Quindío 2020-2030"</t>
  </si>
  <si>
    <t>0316-2.3.2.02.02.009.00.00.00.4103052.24071.-20</t>
  </si>
  <si>
    <t>188</t>
  </si>
  <si>
    <t>0316-2.3.2.02.02.009.00.00.00.4103052.24071-20</t>
  </si>
  <si>
    <t>0316-2.3.2.02.01.003.00.00.00.4103052.24071-20</t>
  </si>
  <si>
    <t>0316-2.3.2.02.02.006.00.00.00.4103052.24071-20</t>
  </si>
  <si>
    <t>Atención integral de población en situación permanente de desprotección social y/o familiar</t>
  </si>
  <si>
    <t>Servicio de atención integral a población en condición de discapacidad</t>
  </si>
  <si>
    <t>Personas con discapacidad atendidas con servicios integrales</t>
  </si>
  <si>
    <t>Servicios de atención integral a la población con discapacidad  en el departamento del Quindío.</t>
  </si>
  <si>
    <t>0316-2.3.2.02.02.009.00.00.00.4104020.24048-20</t>
  </si>
  <si>
    <t>3500</t>
  </si>
  <si>
    <t>0316-2.3.2.02.02.006.00.00.00.4104020.24048-20</t>
  </si>
  <si>
    <t>Servicio de atención integral al habitante de la calle</t>
  </si>
  <si>
    <t xml:space="preserve">Personas atendidas con  servicios integrales </t>
  </si>
  <si>
    <t xml:space="preserve">Asistencia a la población habitante de calle mediante la articulación de servicios de oferta institucional  en el departamento del Quindío </t>
  </si>
  <si>
    <t>0316-2.3.2.02.02.009.00.00.00.4104027.24063-20</t>
  </si>
  <si>
    <t xml:space="preserve">0316-2.3.2.02.02.006.00.00.00.4104027.24063-20
</t>
  </si>
  <si>
    <t>4104008</t>
  </si>
  <si>
    <t>Servicio de atención y protección integral al adulto mayor</t>
  </si>
  <si>
    <t>Adultos mayores atendidos con servicios integrales</t>
  </si>
  <si>
    <t xml:space="preserve">Servicios de atención integral al adulto mayor en situación permanente de desprotección social y/o familiar en el Departamento del Quindío. </t>
  </si>
  <si>
    <t>0316-2.3.2.02.02.009.00.00.00.4104008.24057.00000-20</t>
  </si>
  <si>
    <t>0316-2.3.2.02.02.006.00.00.00.4104008.24057.00000-20</t>
  </si>
  <si>
    <t>0316-2.3.2.02.01.003.00.00.00.4104008.24057.00000-20</t>
  </si>
  <si>
    <t>0316-2.3.2.02.02.009.00.00.00.4104008.24057.00096-06</t>
  </si>
  <si>
    <t xml:space="preserve"> ESTAMPILLA PROADULTO MAYOR </t>
  </si>
  <si>
    <t>0316-2.3.2.02.02.009.00.00.00.4104008.24057.00233-06</t>
  </si>
  <si>
    <t>0316-2.3.2.02.02.009.00.00.00.4104008.24057.00284-06</t>
  </si>
  <si>
    <t>0316-2.3.2.02.02.009.00.00.00.4104008.24057.00412-06</t>
  </si>
  <si>
    <t>0316-2.3.2.02.02.009.00.00.00.4104008.24057.00470-06</t>
  </si>
  <si>
    <t>0316-2.3.2.02.02.009.00.00.00.4104008.24057.02226-06</t>
  </si>
  <si>
    <t>0316-2.3.2.02.02.009.00.00.00.4104008.24057.02372-06</t>
  </si>
  <si>
    <t>0316-2.3.2.02.02.009.00.00.00.4104008.24057.02882-06</t>
  </si>
  <si>
    <t>0316-2.3.2.02.02.009.00.00.00.4104008.24057.03013-06</t>
  </si>
  <si>
    <t>0316-2.3.2.02.02.009.00.00.00.4104008.24057.03167-06</t>
  </si>
  <si>
    <t>0316-2.3.2.02.02.009.00.00.00.4104008.24057.03244-06</t>
  </si>
  <si>
    <t>0316-2.3.2.02.02.009.00.00.00.4104008.24057.03303-06</t>
  </si>
  <si>
    <t>Centros de protección social para el adulto mayor dotados</t>
  </si>
  <si>
    <t>0316-2.3.2.01.01.004.01.01.04.4104007.24057.00000-20</t>
  </si>
  <si>
    <t>4104014</t>
  </si>
  <si>
    <t>Centros de protección social de día para el adulto mayor dotados</t>
  </si>
  <si>
    <t>Centros de día para el adulto mayor dotados</t>
  </si>
  <si>
    <t>0316-2.3.2.01.01.004.01.01.04.4104014. 24057.00000-20</t>
  </si>
  <si>
    <t>Asociaciones de mujeres fortalecidas</t>
  </si>
  <si>
    <t>Apoyo para la conformación ó consolidación de asociaciones de mujeres productoras a través de estrategias y asesorías en temas organizacionales y administrativos en el departamento del Quindio</t>
  </si>
  <si>
    <t>0316-2.3.2.02.02.009.00.00.00.1702011.24076.-20</t>
  </si>
  <si>
    <t>0316-2.3.2.02.02.009.00.00.00.1702011.24076-20</t>
  </si>
  <si>
    <t>Servicio de promoción de la garantía de derechos</t>
  </si>
  <si>
    <t>Estrategias de promoción de la garantía de derechos implementadas</t>
  </si>
  <si>
    <t xml:space="preserve">Implementación de la Política Pública para la equidad de género y la autonomía de las Mujeres en el Departamento del Quindío </t>
  </si>
  <si>
    <t>0316-2.3.2.02.02.009.00.00.00.4502038.24102-20</t>
  </si>
  <si>
    <t xml:space="preserve">0316-2.3.2.02.01.003.00.00.00.4502038.24102-20
</t>
  </si>
  <si>
    <t>0316-2.3.2.02.02.006.00.00.00.4502038.24102-20</t>
  </si>
  <si>
    <t>Implementación de la política pública de diversidad sexual e identidad de género 2019-2029 en el departamento del Quindio</t>
  </si>
  <si>
    <t>0316-2.3.2.02.02.009.00.00.00.4502038.24079.-20</t>
  </si>
  <si>
    <t>150</t>
  </si>
  <si>
    <t>0316-2.3.2.02.02.008.00.00.00.4502038.24079-20</t>
  </si>
  <si>
    <t>0316-2.3.2.02.01.003.00.00.00.4502038.24079-20</t>
  </si>
  <si>
    <t>0316-2.3.2.02.02.006.00.00.00.4502038.24079-20</t>
  </si>
  <si>
    <t>Espacios generados para el fortalecimiento de capacidades institucionales del Estado</t>
  </si>
  <si>
    <t>Fortalecimiento de espacios de formación, atención y liderazgo para las mujeres en el departamento del Quindío</t>
  </si>
  <si>
    <t>0316-2.3.2.02.02.009.00.00.00.4502024.24086-20</t>
  </si>
  <si>
    <t>0316-2.3.2.02.01.004.00.00.00.4502024.24086-20</t>
  </si>
  <si>
    <t>Implementación de medidas de protección y atención para las mujeres víctimas de violencia y discriminación en el marco de la Ley 1257 del 2008, en el departamento del Quindío</t>
  </si>
  <si>
    <t>0316-2.3.2.02.02.009.00.00.00.4502024.24085.-20</t>
  </si>
  <si>
    <t>0316-2.3.2.02.02.009.00.00.00.4502024.24085-20</t>
  </si>
  <si>
    <t>0316-2.3.2.02.01.003.00.00.00.4502024.24085-20</t>
  </si>
  <si>
    <t>4102041</t>
  </si>
  <si>
    <t>Servicio de asistencia técnica en el ciclo de políticas públicas de familia y otras relacionadas</t>
  </si>
  <si>
    <t>Instituciones y entidades asistidas técnicamente</t>
  </si>
  <si>
    <t>Implementación de la Política Pública de juventud en el departamento del Quindío</t>
  </si>
  <si>
    <t>0316-2.3.2.02.02.009.00.00.00.4102041.24084-20</t>
  </si>
  <si>
    <t>0316-2.3.2.02.02.006.00.00.00.4102041.24084-20</t>
  </si>
  <si>
    <t>0316-2.3.2.02.01.003.00.00.00.4102041.24084-20</t>
  </si>
  <si>
    <t>0316-2.3.2.02.02.008.00.00.00.4102041.24084-20</t>
  </si>
  <si>
    <t xml:space="preserve">Asistencia técnica a las entidades territoriales en las Políticas Públicas de primera infancia, infancia, adolescencia, juventud y familia en el departamento del Quindío. </t>
  </si>
  <si>
    <t>0316-2.3.2.02.02.009.00.00.00.4102041.24075-20</t>
  </si>
  <si>
    <t>272.744</t>
  </si>
  <si>
    <t xml:space="preserve">Formulación y evaluación de instrumentos de Políticas Públicas para el abordaje de las poblaciones en situación de desprotección social del departamento del Quindío. </t>
  </si>
  <si>
    <t>0316-2.3.2.02.02.009.00.00.00.4599019.24114-20</t>
  </si>
  <si>
    <t>0316-2.3.2.02.02.009.00.00.00.4599001.24114-20</t>
  </si>
  <si>
    <t>4502039</t>
  </si>
  <si>
    <t>Servicio de apoyo financiero para empresas y emprendimientos productivos</t>
  </si>
  <si>
    <t>Personas y empresas beneficiadas</t>
  </si>
  <si>
    <t>Fortalecimiento de emprendimientos individuales y colectivos de personas y comunidades en riesgo con enfoque diferencial para la generación de ingresos en el departamento del Quindío</t>
  </si>
  <si>
    <t>0316-2.3.2.02.02.009.00.00.00.4502039.24117-20</t>
  </si>
  <si>
    <t>25</t>
  </si>
  <si>
    <t>0316 - 2.3.2.01.01.003.03.02.00.4502039.24117-20</t>
  </si>
  <si>
    <t>4502030</t>
  </si>
  <si>
    <t>Elaboración de documentos técnicos investigativos situacionales y de caracterización para el ajuste y adopción de instrumentos de planificación en el Departamento del Quindío</t>
  </si>
  <si>
    <t>0316-2.3.2.02.02.009.00.00.00.4502030.240123-20</t>
  </si>
  <si>
    <t>Vivienda, ciudad y territorio</t>
  </si>
  <si>
    <t>Alcantarillados construidos</t>
  </si>
  <si>
    <t>Desarrollo del plan Departamental para el Manejo Empresarial de los Servicios de Agua y Saneamiento PDA en el departamento del  Quindio</t>
  </si>
  <si>
    <t>0308 - 2.3.2.02.02.005.00.00.00.4003018.24028 - 27</t>
  </si>
  <si>
    <t>SISTEMA GENERAL DE PARTICIPACIONES AGUA POTABLE</t>
  </si>
  <si>
    <t xml:space="preserve"> Servicios de apoyo financiero para la ejecución de proyectos de acueductos y alcantarillado</t>
  </si>
  <si>
    <t>0308 - 2.3.2.02.02.005.00.00.00.4003025.24028 - 27</t>
  </si>
  <si>
    <t>0308 - 2.3.2.02.02.005.00.00.00.4003025.24028 - 04</t>
  </si>
  <si>
    <t>04</t>
  </si>
  <si>
    <t xml:space="preserve"> Servicios de implementación del Plan de Gestión Integral de Residuos Solidos PGIRS</t>
  </si>
  <si>
    <t>Plan de Gestión Integral de Residuos Solidos implementado</t>
  </si>
  <si>
    <t>0308 - 2.3.2.02.02.005.00.00.00.4003022.24028 - 27</t>
  </si>
  <si>
    <t>Servicios de apoyo financiero para la ejecución de proyectos de acueductos y de manejo de aguas residuales</t>
  </si>
  <si>
    <t xml:space="preserve"> Proyectos de acueducto y de manejo de aguas residuales en área rural financiados</t>
  </si>
  <si>
    <t>0308 - 2.3.2.02.02.005.00.00.00.4003026.24028 - 27</t>
  </si>
  <si>
    <t xml:space="preserve"> Estudios o diseños realizados </t>
  </si>
  <si>
    <t>0308 - 2.3.2.02.02.005.00.00.00.4003042.24028 - 27</t>
  </si>
  <si>
    <t>Deporte y recreación</t>
  </si>
  <si>
    <t>Fortalecimiento de la infraestructura deportiva y recreativa en el departamento del  Quindio</t>
  </si>
  <si>
    <t>0308 - 2.3.2.02.02.005.00.00.00.4301004.24032 - 04</t>
  </si>
  <si>
    <t>0308 - 2.3.2.02.02.009.00.00.00.4301004.24032 - 04</t>
  </si>
  <si>
    <t>0308 - 2.3.2.02.01.004.00.00.00.4301004.24032 - 04</t>
  </si>
  <si>
    <t>0308 - 2.3.2.02.02.006.00.00.00.4301004.24032 - 04</t>
  </si>
  <si>
    <t>0308 - 2.3.2.02.02.009.00.00.00.4301004.24032 - 20</t>
  </si>
  <si>
    <t>Parques recreativos mejorados</t>
  </si>
  <si>
    <t xml:space="preserve"> Parques recreativos mejorados</t>
  </si>
  <si>
    <t>0308 - 2.3.2.02.02.005.00.00.00.4301013.24032 - 04</t>
  </si>
  <si>
    <t>0308 - 2.3.2.02.02.009.00.00.00.4301013.24032 - 04</t>
  </si>
  <si>
    <t>0308 - 2.3.2.02.02.009.00.00.00.4301013.24032 - 20</t>
  </si>
  <si>
    <t xml:space="preserve"> Obras de infraestructura para mitigación y atención a desastres</t>
  </si>
  <si>
    <t xml:space="preserve">      Obras de infraestructura para mitigación y atención a desastres realizadas </t>
  </si>
  <si>
    <t>Construcción de obras de infraestructura para la reducción y/o mitigación del riesgo en el Departamento del Quindío</t>
  </si>
  <si>
    <t>0308 - 2.3.2.02.02.005.00.00.00.4503022.24033 - 20</t>
  </si>
  <si>
    <t>Ordenamiento territorial y desarrollo urbano</t>
  </si>
  <si>
    <t xml:space="preserve"> Parques mantenidos</t>
  </si>
  <si>
    <t>Parques mantenidos</t>
  </si>
  <si>
    <t>Mantenimiento de las plazas principales del departamento del  Quindio</t>
  </si>
  <si>
    <t>0308 - 2.3.2.02.02.005.00.00.00.4002022.24034. - 20</t>
  </si>
  <si>
    <t>Infraestructura educativa mejorada</t>
  </si>
  <si>
    <t xml:space="preserve">Sedes educativas mejoradas </t>
  </si>
  <si>
    <t>Mejoramiento y mantenimiento de las condiciones de la infraestructura educativa para la cobertura estudiantil en el departamento del Quindío</t>
  </si>
  <si>
    <t>0308 - 2.3.2.02.02.005.00.00.00.2201052.24036 - 04</t>
  </si>
  <si>
    <t>0308 - 2.3.2.02.02.009.00.00.00.2201052.24036 - 04</t>
  </si>
  <si>
    <t>0308 - 2.3.2.02.01.004.00.00.00.2201052.24036 - 04</t>
  </si>
  <si>
    <t>0308 - 2.3.2.02.02.006.00.00.00.2201052.24036 - 04</t>
  </si>
  <si>
    <t>0308 - 2.3.2.02.02.009.00.00.00.2201052.24036 - 20</t>
  </si>
  <si>
    <t>0308 - 2.3.2.02.02.005.00.00.00.2201062.24036 - 04</t>
  </si>
  <si>
    <t>0308 - 2.3.2.02.02.009.00.00.00.2201062.24036 - 04</t>
  </si>
  <si>
    <t>0308 - 2.3.2.02.01.004.00.00.00.2201062.24036 - 04</t>
  </si>
  <si>
    <t>Mejoramiento del índice de competitividad departamental por el estado de las vías terciarias en el departamento del Quindio</t>
  </si>
  <si>
    <t>0308 - 2.3.2.02.02.005.00.00.00.2402041.24039 - 20</t>
  </si>
  <si>
    <t>Vía terciaria con mantenimiento periódico o rutinario</t>
  </si>
  <si>
    <t>Vía terciaria con mantenimiento</t>
  </si>
  <si>
    <t>0308 - 2.3.2.02.02.005.00.00.00.2402112.24039. - 20</t>
  </si>
  <si>
    <t>0308 - 2.3.2.02.01.004.00.00.00.2402112.24039. - 20</t>
  </si>
  <si>
    <t>0308 - 2.3.2.02.01.003.00.00.00.2402112.24039 - 20</t>
  </si>
  <si>
    <t>0308 - 2.3.2.02.02.008.00.00.00.2402112.24039. - 20</t>
  </si>
  <si>
    <t>Centros de Atención Especializada - CAE para el restablecimiento de derechos adecuados</t>
  </si>
  <si>
    <t>Adecuación de la infraestructura locativa para la atención especializada a jóvenes y adolescentes sancionados en el departamento del Quindio</t>
  </si>
  <si>
    <t>0308 - 2.3.2.02.02.005.00.00.00.4102027.24040 - 20</t>
  </si>
  <si>
    <t>Centros de protección social para el adulto mayor adecuados</t>
  </si>
  <si>
    <t>Fortalecimiento en la prestación del servicio de atención integral al adulto mayor  en el departamento del Quindío</t>
  </si>
  <si>
    <t>0308 - 2.3.2.02.02.005.00.00.00.4104002.24042 - 20</t>
  </si>
  <si>
    <t>Servicio de mantenimiento de infraestructura cultural</t>
  </si>
  <si>
    <t>Infraestructura cultural intervenida</t>
  </si>
  <si>
    <t>Mantenimiento de la infraestructura cultural en el departamento del Quindio</t>
  </si>
  <si>
    <t>0308 - 2.3.2.02.01.004.00.00.00.3301068.24127 - 20</t>
  </si>
  <si>
    <t>0308 - 2.3.2.02.02.009.00.00.00.3301068.24127 - 20</t>
  </si>
  <si>
    <t>Construcción de obras para la estabilización de taludes en el departamento del Quindío.</t>
  </si>
  <si>
    <t>0308 - 2.3.2.02.02.005.00.00.00.3205010.24128 - 20</t>
  </si>
  <si>
    <t>Sedes adecuadas</t>
  </si>
  <si>
    <t>Mantenimiento de los edificios publicos que estan a cargo de la administracion departamental en el departamento del Quindio</t>
  </si>
  <si>
    <t>0308 - 2.3.2.02.02.005.00.00.00.4599011.24129 - 20</t>
  </si>
  <si>
    <t>0308 - 2.3.2.02.01.004.00.00.00.4599016.24129 - 20</t>
  </si>
  <si>
    <t>0308 - 2.3.2.02.02.008.00.00.00.4599016.24129 - 20</t>
  </si>
  <si>
    <t>0308 - 2.3.2.02.02.009.00.00.00.4599016.24129 - 20</t>
  </si>
  <si>
    <t>0308 - 2.3.2.02.02.005.00.00.00.4599016.24129 - 20</t>
  </si>
  <si>
    <t>Justicia y del derecho</t>
  </si>
  <si>
    <t>1202019</t>
  </si>
  <si>
    <t>Servicio de promoción del acceso a la justicia</t>
  </si>
  <si>
    <t>Estrategias de acceso a la justicia desarrolladas</t>
  </si>
  <si>
    <t>Mejoramiento a las instalaciones físicas para el acceso a la justicia de las comunidades y organizaciones en el departamento del Quindío.</t>
  </si>
  <si>
    <t>0308 - 2.3.2.02.01.004.00.00.00.1202019.24133 - 20</t>
  </si>
  <si>
    <t>0308 - 2.3.2.02.02.009.00.00.00.1202019.24133 - 20</t>
  </si>
  <si>
    <t xml:space="preserve">Salón comunal adecuado </t>
  </si>
  <si>
    <t>Salones comunales adecuados</t>
  </si>
  <si>
    <t>Adecuación física de salones comunales para actividades de promoción e integración en el departamento del Quindío.</t>
  </si>
  <si>
    <t>0308 - 2.3.2.02.01.004.00.00.00.4502003.24134 - 20</t>
  </si>
  <si>
    <t>0308 - 2.3.2.02.02.009.00.00.00.4502003.24134 - 20</t>
  </si>
  <si>
    <t>Edificaciones de atención a la primera infancia adecuadas</t>
  </si>
  <si>
    <t>Adecuación De la infraestructura fisica de los centros de desarrollo infantil y comunitarios en el Departamento del  Quindio</t>
  </si>
  <si>
    <t>0308 - 2.3.2.02.02.005.00.00.00.4102005.24135 - 20</t>
  </si>
  <si>
    <t>Aseguramiento y prestación integral de servicios de salud</t>
  </si>
  <si>
    <t>Hospitales de primer nivel de atencion adecuados</t>
  </si>
  <si>
    <t>Adecuación De la infraestructura hospitalaria en el departamento del  Quindio</t>
  </si>
  <si>
    <t>0308 - 2.3.2.02.02.009.00.00.00.1906001.24136 - 20</t>
  </si>
  <si>
    <t>0308 - 2.3.2.02.02.005.00.00.00.1906001.24136 - 20</t>
  </si>
  <si>
    <t>.Hospitales de segundo nivel de atencion adecuados</t>
  </si>
  <si>
    <t>Hospitales de segundo nivel de atencion adecuados</t>
  </si>
  <si>
    <t>0308 - 2.3.2.02.02.005.00.00.00.1906008.24136 - 20</t>
  </si>
  <si>
    <t>0308 - 2.3.2.02.02.009.00.00.00.1906008.24136 - 20</t>
  </si>
  <si>
    <t>4104009</t>
  </si>
  <si>
    <t>Centros de protección social de día para el adulto mayor adecuados</t>
  </si>
  <si>
    <t>Centros de día para el adulto mayor adecuados</t>
  </si>
  <si>
    <t>Adecuación de los centros de protección social de día para el adulto mayor en el Departamento del  Quindio</t>
  </si>
  <si>
    <t>0308 - 2.3.2.02.02.005.00.00.00.4104009.24137 - 20</t>
  </si>
  <si>
    <t>0308 - 2.3.2.02.01.004.00.00.00.4104009.24137 - 20</t>
  </si>
  <si>
    <t>0308 - 2.3.2.02.02.009.00.00.00.4104009.24137 - 20</t>
  </si>
  <si>
    <t>2402104</t>
  </si>
  <si>
    <t>Estudios y diseños y actualizacion del plan vial departamental, para el fortalecimiento de la red vial regional en el Departamento del  Quindio</t>
  </si>
  <si>
    <t>0308 - 2.3.2.02.02.008.00.00.00.2402104.24138 - 20</t>
  </si>
  <si>
    <t>2402118</t>
  </si>
  <si>
    <t>Estudios de preinversión para la red vial regional</t>
  </si>
  <si>
    <t>Estudios de preinversión realizados</t>
  </si>
  <si>
    <t>0308 - 2.3.2.02.02.008.00.00.00.2402118.24138 - 20</t>
  </si>
  <si>
    <t>Obras de infraestructura para mitigación y atención a desastres</t>
  </si>
  <si>
    <t xml:space="preserve">Obras de infraestructura para mitigación y atención a desastres realizadas </t>
  </si>
  <si>
    <t>Implementación de obras para la reducción del nivel de riesgo de desastres naturales en el departamento del Quindío</t>
  </si>
  <si>
    <t>0308 - 2.3.2.02.02.005.00.00.00.3205021.24139 - 20</t>
  </si>
  <si>
    <t>4001041</t>
  </si>
  <si>
    <t>Mejoramiento de vivienda en el departamento del Quindío</t>
  </si>
  <si>
    <t>0308 - 2.3.2.02.02.005.00.00.00.4001041.24140 - 04</t>
  </si>
  <si>
    <t>4001044</t>
  </si>
  <si>
    <t>0308 - 2.3.2.02.02.005.00.00.00.4001044.24140 - 04</t>
  </si>
  <si>
    <t>Fortalecimiento de la infraestructura educativa para garantizar el acceso a una educación de calidad en el departamento del Quindio</t>
  </si>
  <si>
    <t>0308 - 2.3.2.02.02.008.00.00.00.2201039.24141 - 20</t>
  </si>
  <si>
    <t>Fortalecimiento de la infraestructura deportiva para la formación y desarrollo competitivo de los deportistas en el departamento del Quindio</t>
  </si>
  <si>
    <t>0308 - 2.3.2.02.02.008.00.00.00.4301031.24142 - 20</t>
  </si>
  <si>
    <t>Inclusión Social y Productiva  para la población en situacion de vulnerabilidad</t>
  </si>
  <si>
    <t>Centros comunitarios construidos</t>
  </si>
  <si>
    <t>Fortalecimiento de los índices de vulnerabilidad psicosocial a través de la construcción, y adecuacion de la infraestructura comunitaria del departamento del Quindio</t>
  </si>
  <si>
    <t>0308 - 2.3.2.02.02.005.00.00.00.4103025.24143 - 20</t>
  </si>
  <si>
    <t>Centros comunitarios adecuados</t>
  </si>
  <si>
    <t>0308 - 2.3.2.02.01.004.00.00.00.4103027.24143 - 20</t>
  </si>
  <si>
    <t>0308 - 2.3.2.02.02.009.00.00.00.4103027.24143 - 20</t>
  </si>
  <si>
    <t>Servicio de promoción de la salud y prevención de riesgos asociados a condiciones no transmisibles.</t>
  </si>
  <si>
    <t>Campañas de promoción de la salud  y prevención de riesgos asociados a condiciones no transmisibles implementadas.</t>
  </si>
  <si>
    <t xml:space="preserve">	Implementación de la gestión integral por y para la salud de los Quindianos en el Departamento del Quindio</t>
  </si>
  <si>
    <t>0318 - 2.3.2.02.02.009.00.00.00.1905031.24099 - 20</t>
  </si>
  <si>
    <t>1803 - 2.3.2.02.02.009.00.00.00.1905031.24099 - 61</t>
  </si>
  <si>
    <t>SGP - SALUD PÚBLICA</t>
  </si>
  <si>
    <t xml:space="preserve"> Salud Pública</t>
  </si>
  <si>
    <t>Servicio de gestión del riesgo para abordar condiciones crónicas prevalentes.</t>
  </si>
  <si>
    <t>Campañas de gestión del riesgo para abordar condiciones crónicas prevalentes implementadas.</t>
  </si>
  <si>
    <t>1803 - 2.3.2.02.02.009.00.00.00.1905023.24099 - 61</t>
  </si>
  <si>
    <t>Entidades apoyadas</t>
  </si>
  <si>
    <t>1803 - 2.3.2.02.02.009.00.00.00.1905050.24099 - 61</t>
  </si>
  <si>
    <t>Servicio de promoción de la salud</t>
  </si>
  <si>
    <t>Estrategias de promoción de la salud en situaciones prevalentes de origen laboral implementadas</t>
  </si>
  <si>
    <t>1803 - 2.3.2.02.02.009.00.00.00.1905054.24099 - 61</t>
  </si>
  <si>
    <t>Servicio de gestión del riesgo para abordar situaciones prevalentes de origen laboral</t>
  </si>
  <si>
    <t>Campañas de gestión del riesgo para abordar situaciones prevalentes de origen laboral implementadas</t>
  </si>
  <si>
    <t>1803 - 2.3.2.02.02.009.00.00.00.1905025.24099 - 61</t>
  </si>
  <si>
    <t>Trabajadores informales con gestión del riesgo para abordar situaciones prevalentes de origen laboral acompañados</t>
  </si>
  <si>
    <t>Estrategias de gestión del riesgo para abordar situaciones prevalentes de origen laboral implementadas</t>
  </si>
  <si>
    <t>0318 - 2.3.2.02.02.009.00.00.00.1905025.24099 - 20</t>
  </si>
  <si>
    <t>Servicio de gestión del riesgo para temas de consumo, aprovechamiento biológico, calidad e inocuidad de los alimentos</t>
  </si>
  <si>
    <t>Campañas de gestión del riesgo para temas de consumo, aprovechamiento biológico, calidad e inocuidad de los alimentos implementadas</t>
  </si>
  <si>
    <t>1803 - 2.3.2.02.02.009.00.00.00.1905028.24099 - 61</t>
  </si>
  <si>
    <t>Estrategias de gestión para temas de consumo, aprovechamiento biológico, calidad e inocuidad de los alimentos implementadas</t>
  </si>
  <si>
    <t>Estrategias de promoción de la salud para temas de consumo, aprovechamiento biológico, calidad e inocuidad de los alimentos implementadas</t>
  </si>
  <si>
    <t>0318 - 2.3.2.02.02.009.00.00.00.1905054.24099 - 20</t>
  </si>
  <si>
    <t>Servicio de atención en salud pública en situaciones de emergencias y desastres</t>
  </si>
  <si>
    <t>Personas en capacidad de ser atendidas</t>
  </si>
  <si>
    <t>1803 - 2.3.2.02.02.009.00.00.00.1905030.24099 - 61</t>
  </si>
  <si>
    <t>Servicio de atención psicosocial a víctimas del conflicto armado</t>
  </si>
  <si>
    <t>Personas víctimas del conflicto armado atendidas con atención psicosocial</t>
  </si>
  <si>
    <t>1803 - 2.3.2.02.02.009.00.00.00.1905041.24099 - 61</t>
  </si>
  <si>
    <t>Centros reguladores de urgencias, emergencias y desastres dotados</t>
  </si>
  <si>
    <t>Operación del Centro Regulador de Urgencias y Emergencias CRUE en el Departamento del Quindío.</t>
  </si>
  <si>
    <t>0318 - 2.3.2.02.02.009.00.00.00.1905009.24100 - 20</t>
  </si>
  <si>
    <t xml:space="preserve">Servicio de tecnologías en salud financiadas con la unidad de pago por capitación - UPC </t>
  </si>
  <si>
    <t>Pacientes atendidos con medicamentos en salud financiados con cargo a los recursos de la UPC del Régimen Subsidiado</t>
  </si>
  <si>
    <t>Servicio de atención oportuna e integral a la población inimputable del Departamento del Quindío.</t>
  </si>
  <si>
    <t>1802 - 2.3.2.02.02.009.00.00.00.1906023.24101 - 110</t>
  </si>
  <si>
    <t xml:space="preserve"> NACIÓN - INIMPUTABLES </t>
  </si>
  <si>
    <t>Servicio de atención en salud a la población</t>
  </si>
  <si>
    <t>Personas atendidas con servicio de salud</t>
  </si>
  <si>
    <t>Cofinanciación del Régimen Subsidiado y apoyo a la prestación de servicios de Salud en el Departamento del Quindío.</t>
  </si>
  <si>
    <t>0318 - 2.3.2.02.02.009.00.00.00.1906004.24104 - 20</t>
  </si>
  <si>
    <t>Personas afiliadas en servicio de salud</t>
  </si>
  <si>
    <t>Pacientes atendidos con tecnologías en salud financiados con cargo a los recursos de la UPC del Régimen Subsidiado</t>
  </si>
  <si>
    <t>1801 - 2.3.2.02.02.009.00.00.00.1906023.24104 - 237</t>
  </si>
  <si>
    <t>MONOPOLIO DE LICORES - RÉGIMEN SUBSIDIADO</t>
  </si>
  <si>
    <t>1801 - 2.3.2.02.02.009.00.00.00.1906023.24104 - 240</t>
  </si>
  <si>
    <t>MONOPOLIO AL CONSUMO DE LICOR - RÉGIMEN SUBSIDIADO</t>
  </si>
  <si>
    <t>1801 - 2.3.2.02.02.009.00.00.00.1906023.24104 - 243</t>
  </si>
  <si>
    <t>IMPUESTO A LA CERVEZA - RÉGIMEN SUBSIDIADO</t>
  </si>
  <si>
    <t>1801 - 2.3.2.02.02.009.00.00.00.1906023.24104 - 154</t>
  </si>
  <si>
    <t>ADRES SIN SITUACION DE FONDOS</t>
  </si>
  <si>
    <t>1801 - 2.3.2.02.02.009.00.00.00.1906023.24104 - 246</t>
  </si>
  <si>
    <t>IMPUESTO A GANADORES SSF - RÉGIMEN SUBSIDIADO</t>
  </si>
  <si>
    <t>1801 - 2.3.2.02.02.009.00.00.00.1906023.24104 - 249</t>
  </si>
  <si>
    <t>LOTERIA FORÁNEAS SSF - RÉGIMEN SUBSIDIADO</t>
  </si>
  <si>
    <t>1801 - 2.3.2.02.02.009.00.00.00.1906023.24104 - 253</t>
  </si>
  <si>
    <t>JUEGOS NOVEDOSOS SUPER ASTRO 68% - RÉGIMEN SUBSIDIADO</t>
  </si>
  <si>
    <t>1801 - 2.3.2.02.02.009.00.00.00.1906023.24104 - 252</t>
  </si>
  <si>
    <t>CIGARRILLO Y TABACO (LEY 1393 DE 2010)</t>
  </si>
  <si>
    <t xml:space="preserve">Servicio de apoyo financiero para el fortalecimiento patrimonial de las empresas prestadoras de salud con participación financiera de las entidades territoriales </t>
  </si>
  <si>
    <t>Empresas prestadoras de salud capitalizadas</t>
  </si>
  <si>
    <t>1802 - 2.3.2.02.02.009.00.00.00.1906025.24104 - 238</t>
  </si>
  <si>
    <t>MONOPOLIO LICORES - PRESTACION DE SERVICIOS</t>
  </si>
  <si>
    <t>1802 - 2.3.2.02.02.009.00.00.00.1906025.24104 - 241</t>
  </si>
  <si>
    <t>IMPUESTO AL CONSUMO LICOR - PRESTACION DE SERVICIOS</t>
  </si>
  <si>
    <t>1802 - 2.3.2.02.02.009.00.00.00.1906025.24104 - 244</t>
  </si>
  <si>
    <t>IMPUESTO CERVEZA - PRESTACION DE SERVICIOS</t>
  </si>
  <si>
    <t>1802 - 2.3.2.02.02.009.00.00.00.1906025.24104 - 171</t>
  </si>
  <si>
    <t>SUBSIDIO A LA OFERTA</t>
  </si>
  <si>
    <t>Servicio de apoyo financiero para la atención en salud a la población</t>
  </si>
  <si>
    <t>Instituciones financiadas para la atención en salud a la población</t>
  </si>
  <si>
    <t>0318 - 2.3.2.02.02.009.00.00.00.1906035.24104 - 35</t>
  </si>
  <si>
    <t>RECURSOS DESTINADOS DEL MONOPOLIO</t>
  </si>
  <si>
    <t>Asistencias técnicas realizadas</t>
  </si>
  <si>
    <t>0318 - 2.3.2.02.02.009.00.00.00.1906041.24104 - 20</t>
  </si>
  <si>
    <t>Servicio de afiliaciones al régimen subsidiado del Sistema General de Seguridad Social</t>
  </si>
  <si>
    <t>Personas afiliadas al régimen subsidiado</t>
  </si>
  <si>
    <t>Servicio de asistencia técnica a Instituciones prestadoras de servicios de salud</t>
  </si>
  <si>
    <t>Instituciones Prestadoras de Servicios de salud asistidas técnicamente</t>
  </si>
  <si>
    <t>0318 - 2.3.2.02.02.009.00.00.00.1906029.24104 - 35</t>
  </si>
  <si>
    <t>Servicio de apoyo a la prestación del servicio de transporte de pacientes</t>
  </si>
  <si>
    <t>Entidades de la red pública en salud apoyadas en la adquisición de ambulancias</t>
  </si>
  <si>
    <t>Fortalecimiento de la infraestructura física, dotación biomédica y vehiculos para la prestación de servicios de Salud en las las ESES del Departamento</t>
  </si>
  <si>
    <t>0318 - 2.3.2.02.02.009.00.00.00.1906022.24105. - 20</t>
  </si>
  <si>
    <t>Servicio de apoyo para la dotación hospitalaria</t>
  </si>
  <si>
    <t>Elementos de dotación hospitalaria adquiridos</t>
  </si>
  <si>
    <t>0318 - 2.3.2.02.02.009.00.00.00.1906026.24105 - 20</t>
  </si>
  <si>
    <t>19</t>
  </si>
  <si>
    <t>Salud pública</t>
  </si>
  <si>
    <t>Prevencion y gestion de riesgo de los eventos en salud publica relacionados con la salud sexual y reproductiva en el Departamento del Quindio</t>
  </si>
  <si>
    <t>1803 - 2.3.2.02.02.009.00.00.00.1905021.24107 - 61</t>
  </si>
  <si>
    <t>0318 - 2.3.2.02.02.009.00.00.00.1905021.24107 - 20</t>
  </si>
  <si>
    <t>Personas atendidas con campañas de gestión del riesgo en temas de salud sexual y reproductiva</t>
  </si>
  <si>
    <t>Estrategias de gestión del riesgo en temas de salud sexual y reproductiva implementadas</t>
  </si>
  <si>
    <t>Servicio de promoción de la participación social en salud</t>
  </si>
  <si>
    <t>190504900</t>
  </si>
  <si>
    <t>Estrategias de promoción de la participación social en salud implementadas</t>
  </si>
  <si>
    <t>1803 - 2.3.2.02.02.009.00.00.00.1905049.24107 - 61</t>
  </si>
  <si>
    <t>Estrategias de promoción de la salud en temas de salud sexual y reproductiva implementadas</t>
  </si>
  <si>
    <t>1803 - 2.3.2.02.02.009.00.00.00.1905054.24107 - 61</t>
  </si>
  <si>
    <t>Documentos de planeación en epidemiología y demografía  elaborados</t>
  </si>
  <si>
    <t xml:space="preserve">2024003630108			
			</t>
  </si>
  <si>
    <t xml:space="preserve">Fortalecimiento del capital estructural del Sistema de Vigilancia en Salud Pública del Departamento del Quindío
</t>
  </si>
  <si>
    <t>1803 - 2.3.2.02.02.009.00.00.00.1905015.241	08		 - 61</t>
  </si>
  <si>
    <t>0318 - 2.3.2.02.02.009.00.00.00.1905015.24108			 - 20</t>
  </si>
  <si>
    <t>Mecanismos y espacios de participación social en salud conformados</t>
  </si>
  <si>
    <t>1803 - 2.3.2.02.02.009.00.00.00.1905049.24108			 - 61</t>
  </si>
  <si>
    <t>0318 - 2.3.2.02.02.009.00.00.00.1905049.24108			 - 20</t>
  </si>
  <si>
    <t>Entidades territoriales asistidas técnicamente en el plan territorial del salud</t>
  </si>
  <si>
    <t>Fortalecimiento del capital estructural del Sistema de Vigilancia en Salud Pública del Departamento del Quindío</t>
  </si>
  <si>
    <t>1803 - 2.3.2.02.02.009.00.00.00.1905050.24108			 - 61</t>
  </si>
  <si>
    <t>0318 - 2.3.2.02.02.009.00.00.00.1905050.24108			 - 20</t>
  </si>
  <si>
    <t>1803 - 2.3.2.02.02.009.00.00.00.1905052.24108			 - 61</t>
  </si>
  <si>
    <t>0318 - 2.3.2.02.02.009.00.00.00.1905052.24108			 - 20</t>
  </si>
  <si>
    <t>Inspección, vigilancia y control</t>
  </si>
  <si>
    <t>Servicio de certificaciones en buenas practicas</t>
  </si>
  <si>
    <t>Certificaciones expedidas</t>
  </si>
  <si>
    <t xml:space="preserve">Apoyo operativo a la inversión social en salud por y para la gente en el Departamento del Quindío </t>
  </si>
  <si>
    <t>Servicio del ejercicio del procedimiento administrativo sancionatorio</t>
  </si>
  <si>
    <t xml:space="preserve">procesos con aplicación del procedimiento administrativo sancionatorio tramitados </t>
  </si>
  <si>
    <t>0318 - 2.3.2.02.02.009.00.00.00.1903019.24110 - 20</t>
  </si>
  <si>
    <t>Servicio de implementación de estrategias para el fortalecimiento del control social en salud</t>
  </si>
  <si>
    <t>Estrategias para el fortalecimiento del control social en salud implementadas</t>
  </si>
  <si>
    <t>0318 - 2.3.2.02.02.009.00.00.00.1903025.24110 - 20</t>
  </si>
  <si>
    <t>1804 - 2.3.2.02.02.009.00.00.00.1903025.24110 - 72</t>
  </si>
  <si>
    <t>RENTAS CEDIDAS SUBCUENTA OTROS GASTOS EN SALUD</t>
  </si>
  <si>
    <t>Servicio de gestión de peticiones, quejas, reclamos y denuncias</t>
  </si>
  <si>
    <t>Preguntas Quejas Reclamos y Denuncias Gestionadas</t>
  </si>
  <si>
    <t>0318 - 2.3.2.02.02.009.00.00.00.1903028.24110 - 20</t>
  </si>
  <si>
    <t>1804 - 2.3.2.02.02.009.00.00.00.1903028.24110 - 72</t>
  </si>
  <si>
    <t>Servicios de comunicación y divulgación en inspección, vigilancia y control</t>
  </si>
  <si>
    <t>Productos de comunicación difundidos</t>
  </si>
  <si>
    <t>0318 - 2.3.2.02.02.009.00.00.00.1903047.24110 - 20</t>
  </si>
  <si>
    <t>1804 - 2.3.2.02.02.009.00.00.00.1903047.24110 - 72</t>
  </si>
  <si>
    <t>Eventos de rendición de cuentas realizados</t>
  </si>
  <si>
    <t>Cuartos fríos adecuados</t>
  </si>
  <si>
    <t>Fortalecimiento de la atención Integral en Salud de niños y niñas de la primera infancia e infancia con enfoque de curso de vida en el Departamento del Quindío</t>
  </si>
  <si>
    <t>1803 - 2.3.2.02.02.009.00.00.00.1905012.24111 - 61</t>
  </si>
  <si>
    <t>SGP SALUD PUBLICA</t>
  </si>
  <si>
    <t>0318 - 2.3.2.02.02.009.00.00.00.1905012.24111 - 20</t>
  </si>
  <si>
    <t>Cuartos fríos con mantenimiento</t>
  </si>
  <si>
    <t>1803 - 2.3.2.02.02.009.00.00.00.1905013.24111 - 61</t>
  </si>
  <si>
    <t>Servicio de gestión del riesgo para enfermedades emergentes, reemergentes y desatendidas</t>
  </si>
  <si>
    <t>Campañas de gestión del riesgo para enfermedades emergentes, reemergentes y desatendidas implementadas</t>
  </si>
  <si>
    <t>1803 - 2.3.2.02.02.009.00.00.00.1905026.24111 - 61</t>
  </si>
  <si>
    <t>Servicio de gestión del riesgo para enfermedades inmunoprevenibles</t>
  </si>
  <si>
    <t>Campañas de gestión del riesgo para enfermedades inmunoprevenibles  implementadas</t>
  </si>
  <si>
    <t>1803 - 2.3.2.02.02.009.00.00.00.1905027.24111 - 61</t>
  </si>
  <si>
    <t>0318 - 2.3.2.02.02.009.00.00.00.1905027.24111 - 20</t>
  </si>
  <si>
    <t>Servicio de suministro de insumos para el manejo de eventos de interés en salud pública</t>
  </si>
  <si>
    <t>Entidades territoriales con servicio de suministro de insumos para el manejo de eventos de interés en salud pública</t>
  </si>
  <si>
    <t>1803 - 2.3.2.02.02.009.00.00.00.1905029.24111 - 61</t>
  </si>
  <si>
    <t>Estrategias de promoción de la salud para enfermedades inmunoprevenibles implementadas</t>
  </si>
  <si>
    <t>1803 - 2.3.2.02.02.009.00.00.00.1905054.24111 - 61</t>
  </si>
  <si>
    <t>Servicio de inspección, vigilancia y control</t>
  </si>
  <si>
    <t>Visitas realizadas</t>
  </si>
  <si>
    <t>Fortalecimiento de la autoridad sanitaria en los procesos de inspección vigilancia y control a prestadores de servicios de salud en el Departamento del Quindio</t>
  </si>
  <si>
    <t>0318 - 2.3.2.02.02.009.00.00.00.1903011.24112 - 20</t>
  </si>
  <si>
    <t xml:space="preserve">Informes de los resultados obtenidos en la vigilancia sanitaria </t>
  </si>
  <si>
    <t>Servicio de auditoría y visitas inspectivas</t>
  </si>
  <si>
    <t>auditorías y visitas inspectivas realizadas</t>
  </si>
  <si>
    <t>0318 - 2.3.2.02.02.009.00.00.00.1903016.24112 - 20</t>
  </si>
  <si>
    <t>Fortalecimiento de los procesos gestión de la salud pública para el logro de resultados en salud asociados a las enfermedades trasmitidas por micobacterias y la discapacidad en el Departamento del Quindio.</t>
  </si>
  <si>
    <t>1803 - 2.3.2.02.02.009.00.00.00.1905014.24115 - 61</t>
  </si>
  <si>
    <t xml:space="preserve">Fortalecimiento de los procesos gestión de la salud pública para el logro de resultados en salud asociados a las enfermedades trasmitidas por micobacterias y la discapacidad en el Departamento del Quindio.
</t>
  </si>
  <si>
    <t>1803 - 2.3.2.02.02.009.00.00.00.1905026.24115. - 113</t>
  </si>
  <si>
    <t>PROGRAMA CONTROL TUBERCULOSIS QUINDIO</t>
  </si>
  <si>
    <t>1803 - 2.3.2.02.02.009.00.00.00.1905026.24115 - 111</t>
  </si>
  <si>
    <t>PROGRAMA PREV Y CONTROL ENERMEDADES POR VECTOR</t>
  </si>
  <si>
    <t>0318 - 2.3.2.02.02.009.00.00.00.1905026.24115 - 20</t>
  </si>
  <si>
    <t>1803 - 2.3.2.02.02.009.00.00.00.1905026.24115. - 114</t>
  </si>
  <si>
    <t>PROGRAMA CONTROL LEPRA QUINDIO</t>
  </si>
  <si>
    <t>Servicio de certificación de discapacidad para las personas con discapacidad</t>
  </si>
  <si>
    <t>Valoraciones multidisciplinarias realizadas</t>
  </si>
  <si>
    <t>0318 - 2.3.2.02.02.009.00.00.00.1905040.24115 - 20</t>
  </si>
  <si>
    <t>1803 - 2.3.2.02.02.009.00.00.00.1905050.24115 - 113</t>
  </si>
  <si>
    <t>Servicio de adopción y seguimiento de acciones y medidas especiales</t>
  </si>
  <si>
    <t>Acciones y medidas especiales ejecutadas</t>
  </si>
  <si>
    <t>Implementación de la salud Inclusiva por y para todos en el Quindío</t>
  </si>
  <si>
    <t>1803 - 2.3.2.02.02.009.00.00.00.1903015.24116 - 61</t>
  </si>
  <si>
    <t>Documentos técnicos publicados y/o socializados</t>
  </si>
  <si>
    <t>1803 - 2.3.2.02.02.009.00.00.00.1903001.24116 - 61</t>
  </si>
  <si>
    <t>Laboratorios de salud pública con servicio de suministro de insumos</t>
  </si>
  <si>
    <t>Fortalecimiento de las actividades de vigilancia en Salud Pública en el departamento mediante las acciones misionales del laboratorio, con el fin de poder tomar decisiones para la Salud Pública.  Quindio</t>
  </si>
  <si>
    <t>1803 - 2.3.2.02.01.003.00.00.00.1905029.24118 - 61</t>
  </si>
  <si>
    <t>1905015</t>
  </si>
  <si>
    <t>Planes de salud pública elaborados</t>
  </si>
  <si>
    <t>Prevención de la salud mental y de los factores de riesgo asociados a la salud mental y el consumo de sustancias psicoactivas del  Quindio</t>
  </si>
  <si>
    <t>1803 - 2.3.2.02.02.009.00.00.00.1905015.24120 - 61</t>
  </si>
  <si>
    <t>Servicio de gestión del riesgo en temas de consumo de sustancias psicoactivas</t>
  </si>
  <si>
    <t>Campañas de gestión del riesgo en temas de consumo de sustancias psicoactivas implementadas</t>
  </si>
  <si>
    <t>1803 - 2.3.2.02.02.009.00.00.00.1905020.24120 - 61</t>
  </si>
  <si>
    <t>Estrategias de gestión del riesgo en temas de consumo de sustancias psicoactivas implementadas</t>
  </si>
  <si>
    <t>1905</t>
  </si>
  <si>
    <t>1803 - 2.3.2.02.02.009.00.00.00.1905022.24120 - 61</t>
  </si>
  <si>
    <t>0318 - 2.3.2.02.02.009.00.00.00.1905022.24120 - 20</t>
  </si>
  <si>
    <t>Estrategias de gestión del riesgo en temas de trastornos mentales implementadas</t>
  </si>
  <si>
    <t>1803 - 2.3.2.02.02.009.00.00.00.1905050.24120 - 61</t>
  </si>
  <si>
    <t>Servicio de registro sanitario</t>
  </si>
  <si>
    <t>Registros sanitarios expedidos</t>
  </si>
  <si>
    <t>Fortalecimiento del modelo de inspección, vigilancia y control en Salud Ambiental en el departamento del Quindío</t>
  </si>
  <si>
    <t>1803 - 2.3.2.02.02.009.00.00.00.1903009.24121 - 61</t>
  </si>
  <si>
    <t>Servicio de vigilancia de calidad del agua para consumo humano, recolección, transporte y disposición final de residuos sólidos; manejo y disposición final de radiaciones ionizantes, excretas, residuos líquidos y aguas servidas y calidad del aire.</t>
  </si>
  <si>
    <t>Entidades territoriales atendidas</t>
  </si>
  <si>
    <t>1803 - 2.3.2.02.02.009.00.00.00.1903040.24121 - 61</t>
  </si>
  <si>
    <t>Servicio de vigilancia y control sanitario de los factores de riesgo para la salud, en los establecimientos y espacios que pueden generar riesgos para la población.</t>
  </si>
  <si>
    <t>Establecimientos abiertos al público vigilados y controlados</t>
  </si>
  <si>
    <t>1803 - 2.3.2.02.02.009.00.00.00.1903042.24121. - 63</t>
  </si>
  <si>
    <t>FONDO DE ESTUPEFACIENTES</t>
  </si>
  <si>
    <t>Servicio de evaluación, aprobación y seguimiento de planes de gestión integral del riesgo</t>
  </si>
  <si>
    <t>Informes de evaluación, aprobación y seguimiento de Planes de Gestión Integral de Riesgo realizados</t>
  </si>
  <si>
    <t xml:space="preserve">3
</t>
  </si>
  <si>
    <t xml:space="preserve">Fortalecimiento del modelo de inspección, vigilancia y control en Salud Ambiental en el departamento del Quindío
</t>
  </si>
  <si>
    <t>1803 - 2.3.2.02.02.009.00.00.00.1903027.24121 - 61</t>
  </si>
  <si>
    <t>Servicio de información para la gestión de la inspección, vigilancia y control sanitario</t>
  </si>
  <si>
    <t>Usuarios del sistema</t>
  </si>
  <si>
    <t>1803 - 2.3.2.02.02.009.00.00.00.1903045.24121 - 61</t>
  </si>
  <si>
    <t>0318 - 2.3.2.02.02.009.00.00.00.1903045.24121 - 20</t>
  </si>
  <si>
    <t>Servicio de asistencia técnica en inspección, vigilancia y control</t>
  </si>
  <si>
    <t>asistencias técnica en Inspección, Vigilancia y Control realizadas</t>
  </si>
  <si>
    <t>1803 - 2.3.2.02.02.009.00.00.00.1903023.24121 - 61</t>
  </si>
  <si>
    <t>Documentos técnicos de estándares sanitarios  publicados</t>
  </si>
  <si>
    <t>1803 - 2.3.2.02.02.009.00.00.00.1903001.24121 - 61</t>
  </si>
  <si>
    <t>Servicio de gestión del riesgo para abordar situaciones de salud relacionadas con condiciones ambientales</t>
  </si>
  <si>
    <t>Estrategias de gestión del riesgo para abordar situaciones de salud relacionadas con condiciones ambientales implementadas</t>
  </si>
  <si>
    <t>Fortalecimiento de la gestión del riesgo sanitario y ambiental para la vigilancia de salud pública en el Departamento del Quindío</t>
  </si>
  <si>
    <t>1803 - 2.3.2.02.02.009.00.00.00.1905024.24122 - 61</t>
  </si>
  <si>
    <t>0318 - 2.3.2.02.02.009.00.00.00.1905024.24122 - 20</t>
  </si>
  <si>
    <t>Servicio de gestión del riesgo para abordar situaciones endemo-epidémicas</t>
  </si>
  <si>
    <t>Campañas de gestión del riesgo para abordar situaciones endemo-epidémicas implementadas</t>
  </si>
  <si>
    <t>1803 - 2.3.2.02.02.009.00.00.00.1905043.24122 - 61</t>
  </si>
  <si>
    <t>Estrategias de promoción de la salud en condiciones ambientales implementadas</t>
  </si>
  <si>
    <t>1803 - 2.3.2.02.02.009.00.00.00.1905054.24122 - 61</t>
  </si>
  <si>
    <t>Estrategias de promoción de la salud para abordar situaciones relacionadas con hábitat saludable implementadas</t>
  </si>
  <si>
    <t>Estrategias de promoción de la salud para enfermedades emergentes, reemergentes y desatendidas implementadas</t>
  </si>
  <si>
    <t xml:space="preserve">Campañas de gestión del riesgo para enfermedades emergentes, reemergentes y desatendidas implementadas
</t>
  </si>
  <si>
    <t>1803 - 2.3.2.02.02.009.00.00.00.1905026.24122 - 61</t>
  </si>
  <si>
    <t>Servicio de análisis de laboratorio</t>
  </si>
  <si>
    <t>Análisis realizados</t>
  </si>
  <si>
    <t>Fortalecimiento de la capacidad resolutiva para la respuesta frente a brotes y emergencias en salud pública, del Sistema de Vigilancia en Salud Pública, y el Laboratorio de Salud Pública del departamento del Quindío</t>
  </si>
  <si>
    <t>1803 - 2.3.2.02.02.009.00.00.00.1903012.24124 - 61</t>
  </si>
  <si>
    <t>0318 - 2.3.2.02.02.009.00.00.00.1903012.24124 - 20</t>
  </si>
  <si>
    <t xml:space="preserve">Asistencias técnicas realizadas </t>
  </si>
  <si>
    <t>1803 - 2.3.2.02.02.009.00.00.00.1903034.24124 - 61</t>
  </si>
  <si>
    <t>0318 - 2.3.2.02.02.009.00.00.00.1903034.24124 - 20</t>
  </si>
  <si>
    <t>Documentos técnicos socializados</t>
  </si>
  <si>
    <t>1803 - 2.3.2.02.02.009.00.00.00.1903001.24124 - 61</t>
  </si>
  <si>
    <t>Servicio de información de vigilancia epidemiológica</t>
  </si>
  <si>
    <t>Informes de evento generados en la vigencia</t>
  </si>
  <si>
    <t>1803 - 2.3.2.02.02.009.00.00.00.1903031.24124 - 61</t>
  </si>
  <si>
    <t>Fortalecimiento de las intervenciones, procedimientos y actividades del plan de salud pública de intervenciones colectivas PIC para generar condiciones que favorezcan el control de factores de riesgo de la salud de la población del departamento del Quindío</t>
  </si>
  <si>
    <t>1803 - 2.3.2.02.02.009.00.00.00.1905031.24125. - 61</t>
  </si>
  <si>
    <t>Entidades territoriales asistidas técnicamente en el plan de intervenciones colectivas</t>
  </si>
  <si>
    <t>1803 - 2.3.2.02.02.009.00.00.00.1905050.24125. - 61</t>
  </si>
  <si>
    <t>Servicios de información actualizados</t>
  </si>
  <si>
    <t>Sistemas de información del plan de intervenciones colectivas actualizados</t>
  </si>
  <si>
    <t>1803 - 2.3.2.02.02.009.00.00.00.1905051.24125 - 61</t>
  </si>
  <si>
    <t>0318 - 2.3.2.02.02.009.00.00.00.1905051.24125 - 20</t>
  </si>
  <si>
    <t>Unidades móviles para la atención médica adquiridas y dotadas</t>
  </si>
  <si>
    <t>Fortalecimiento en la adquisición de unidades móviles para la prestación de servicios de salud en las ESES del Departamento del Quindio.</t>
  </si>
  <si>
    <t xml:space="preserve">SECRETARIA </t>
  </si>
  <si>
    <t>%</t>
  </si>
  <si>
    <t>No  PROYECTOS</t>
  </si>
  <si>
    <t>ADMINISTRATIVA</t>
  </si>
  <si>
    <t>HACIENDA</t>
  </si>
  <si>
    <t>PLANEACIÓN</t>
  </si>
  <si>
    <t>AGUAS E INFRAESTRUCTURA</t>
  </si>
  <si>
    <t>INTERIOR</t>
  </si>
  <si>
    <t>CULTURA</t>
  </si>
  <si>
    <t>AGRICULTURA DESARROLLO RURAL Y MEDIO AMBIENTE</t>
  </si>
  <si>
    <t>TURISMO</t>
  </si>
  <si>
    <t>PRIVADA</t>
  </si>
  <si>
    <t>FAMILIA</t>
  </si>
  <si>
    <t>SALUD</t>
  </si>
  <si>
    <t>SECRETARÍA TECNOLOGÍAS DE LA INFORMACIÓN Y LAS COMUNICACIONES</t>
  </si>
  <si>
    <t>TOTAL A.C.</t>
  </si>
  <si>
    <t>ENTIDADES DESCENTRALIZADAS</t>
  </si>
  <si>
    <t>I.D.T.Q</t>
  </si>
  <si>
    <t>INDEPORTES</t>
  </si>
  <si>
    <t>PROYECTA</t>
  </si>
  <si>
    <t>TOTAL E.D.</t>
  </si>
  <si>
    <t>PRESUPUESTO  PLAN DE ACCIÓN 2025</t>
  </si>
  <si>
    <t>TOTAL PLAN DE ACCION 2025:</t>
  </si>
  <si>
    <t>PROGRAMACIÓN PLAN DE ACCIÓN 
SECRETARÍA:   EDUCACIÓN         AÑO:  2025</t>
  </si>
  <si>
    <t>PLAN DE DESARROLLO DEPARTAMENTAL 2024-2027:   "POR Y PARA LA GENTE"</t>
  </si>
  <si>
    <t>PROGRAMACIÓN PLAN DE ACCIÓN 
SECRETARÍA:   ADMINISTRATIVA        AÑO:  2025</t>
  </si>
  <si>
    <t>PROGRAMACIÓN PLAN DE ACCIÓN 
SECRETARÍA:  PLANEACIÓN        AÑO:  2025</t>
  </si>
  <si>
    <t>PROGRAMACIÓN PLAN DE ACCIÓN 
SECRETARÍA:   HACIENDA        AÑO:  2025</t>
  </si>
  <si>
    <t>PROGRAMACIÓN PLAN DE ACCIÓN 
SECRETARÍA:   AGUAS E INFRAESTRUCTURA         AÑO:  2025</t>
  </si>
  <si>
    <t>PROGRAMACIÓN PLAN DE ACCIÓN 
SECRETARÍA:   INTERIOR        AÑO:  2025</t>
  </si>
  <si>
    <t>PROGRAMACIÓN PLAN DE ACCIÓN 
SECRETARÍA:   CULTURA         AÑO:  2025</t>
  </si>
  <si>
    <t>PROGRAMACIÓN PLAN DE ACCIÓN 
SECRETARÍA:  AGRICULTURA, DESARROLLO RURAL Y MEDIO AMBIENTE         AÑO:  2025</t>
  </si>
  <si>
    <t>PROGRAMACIÓN PLAN DE ACCIÓN 
SECRETARÍA:  PRIVADA        AÑO:  2025</t>
  </si>
  <si>
    <t>PROGRAMACIÓN PLAN DE ACCIÓN 
SECRETARÍA:   TECNOLOGÍAS DE LA INFORMACIÓN Y LAS COMUNICACIONES        AÑO:  2025</t>
  </si>
  <si>
    <t>PROGRAMACIÓN PLAN DE ACCIÓN 
SECRETARÍA:   INDUSTRIA, COMERCIO Y TURISMO     AÑO:  2025</t>
  </si>
  <si>
    <t>PROGRAMACIÓN PLAN DE ACCIÓN 
INSTITURO DEPARTAMENTAL DE TRANSITO DEL QUINDÍO - IDTQ -        AÑO:  2025</t>
  </si>
  <si>
    <t>PROGRAMACIÓN PLAN DE ACCIÓN 
INSTITUTO DEPARTAMENTAL DE DEPORTE Y RECREACIÓN DEL QUINDÍO        AÑO:  2025</t>
  </si>
  <si>
    <t>PROGRAMACIÓN PLAN DE ACCIÓN 
   EMPRESA PAA EL DESRROLLO TERRITORIAL - PROYECTA -     AÑO:  2025</t>
  </si>
  <si>
    <t>PROGRAMACIÓN PLAN DE ACCIÓN 
SECRETARÍA:  FAMILIA         AÑO:  2025</t>
  </si>
  <si>
    <t>PROGRAMACIÓN PLAN DE ACCIÓN 
SECRETARÍA:   SALUD        AÑO:  2025</t>
  </si>
  <si>
    <t>JOHAN SEBASTIAN CAÑON SOSA</t>
  </si>
  <si>
    <t>SECRETARIO DE DESPACHO</t>
  </si>
  <si>
    <t>CARLOS ALBERTO SIERRA NEIRA</t>
  </si>
  <si>
    <t>Secretario de Hacienda</t>
  </si>
  <si>
    <t>JUANA CAMILA GOMEZ ZAMORANO</t>
  </si>
  <si>
    <t>Secretaria de Turismo, Industria y Comercio</t>
  </si>
  <si>
    <t>RECURSOS ORDINARIOS</t>
  </si>
  <si>
    <t>JAIME ANDRÉS PÉREZ COTRINO</t>
  </si>
  <si>
    <t>Secretario del Interior</t>
  </si>
  <si>
    <t>FELIPE ARTURO ROBLEDO MARTÍNEZ</t>
  </si>
  <si>
    <t>JULIO CÉSAR CORTÉS PULIDO</t>
  </si>
  <si>
    <t>Secretario de Agricultura, Desarrollo Rural y Medio Ambiente</t>
  </si>
  <si>
    <t>Secretaria Privada</t>
  </si>
  <si>
    <t>TATIANA HERNÁNDEZ MEJIA</t>
  </si>
  <si>
    <t>AMANDA TANGARIFE CORREA</t>
  </si>
  <si>
    <t>Secretaria de Educación</t>
  </si>
  <si>
    <t>JORGE HERNÁN ZAPATA BOTERO</t>
  </si>
  <si>
    <t>Secretario de Familia</t>
  </si>
  <si>
    <t>CARLOS ALBERTO CÓMEZ CHACÓN</t>
  </si>
  <si>
    <t>Secretario de Salud</t>
  </si>
  <si>
    <t>HÉCTOR FABIO HINCAPIE LOAIZA</t>
  </si>
  <si>
    <t>Secretario Tecnologías de la Información y las Comunicaciones</t>
  </si>
  <si>
    <t>URIEL ENOC ORTIZ DÍAZ</t>
  </si>
  <si>
    <t>Director Instituto Departamental de Transito del Quindío</t>
  </si>
  <si>
    <t>LINA MARCELA ROLDÁN PRIETO</t>
  </si>
  <si>
    <t xml:space="preserve">Gerente,  EMPRESA PARA EL DESARROLLO TERRITORIAL - PROYECTA -     </t>
  </si>
  <si>
    <t>Fortalecimiento de la gestión de la información del sector educativo en el departamento del Quindío</t>
  </si>
  <si>
    <t>Fortalecimiento del fondo de apoyo para el acceso y la permanenecia de la educación técnica, tecnológica y superior</t>
  </si>
  <si>
    <t>Fortalecimiento institucional que consolide la calidad educativa con inclusión y equidad como estrategia de permanencia en la educación inicial preescolar, básica y media en el departamento del Quindío</t>
  </si>
  <si>
    <t>Fortalecimiento en la oferta, el acceso y permanencia escolar en la educación inicial, preescolar, básica y media en el departamento del Quindío</t>
  </si>
  <si>
    <t>Fortalecimiento institucional para una gestión educativa integral en el departamento del Quindío</t>
  </si>
  <si>
    <t>Fortalecimiento de la formación y preparación deportiva a través de los organismos deportivos en el departamento del Quindío</t>
  </si>
  <si>
    <t>Fortalecimiento de hábitos y estilos de vida saludables a través de la actividad física, la recreación y el deporte en el departamento del Quindío</t>
  </si>
  <si>
    <t>Fortalecimiento de la infraestructura deportiva y recreativa en el departamento del Quindío</t>
  </si>
  <si>
    <t>Fortalecimiento de la infraestructura educativa en el departamento del Quindío</t>
  </si>
  <si>
    <t>Mejoramiento de la infraestructura vial en el departamento del Quindío</t>
  </si>
  <si>
    <t>Fortalecimiento del sector vivienda en el departamento del Quindio</t>
  </si>
  <si>
    <t>Fortalecimiento de las redes de acueducto y alcantarillado en los municipios del departamento del Quindío</t>
  </si>
  <si>
    <t>Mantenimiento de los edificios públicos y/o equipamientos colectivos y comunitarios en el departamento del Quindío</t>
  </si>
  <si>
    <t xml:space="preserve">  RECURSO ORDINARIO </t>
  </si>
  <si>
    <t xml:space="preserve">  ESTAMPILLAS
PRO - CULTURA
PRO - ADULTO MAYOR
PRO - DESARROLLO
TASA PRO - DEPORTE </t>
  </si>
  <si>
    <t xml:space="preserve"> MONOPOLIO EDUCACIÓN SALUD Y DEPORTE </t>
  </si>
  <si>
    <t xml:space="preserve"> SGP SALÚD PUBLICA - PRESTACIÓN DE SERVICIOS </t>
  </si>
  <si>
    <t xml:space="preserve">  RENTAS CEDIDAS - SALUD - INDEPORTES </t>
  </si>
  <si>
    <t xml:space="preserve">  SGP EDUCACIÓN - CONECTIVIDAD - </t>
  </si>
  <si>
    <t xml:space="preserve">  SGP AGUA POTABLE Y SANEAMIENTO BÁSICO </t>
  </si>
  <si>
    <t xml:space="preserve"> OTROS (FDO SEGURIDAD - IVA TELEF. MÓVIL  - IMP REGISTRO- ANTICONTRABANDO - IDTQ - IPOCONSUMO CIGARRILLOS ESTUPEFAC.-EXTRACC MATERIAL RIO.) </t>
  </si>
  <si>
    <t xml:space="preserve"> NACIÓN- PAE - </t>
  </si>
  <si>
    <t xml:space="preserve">  TOTAL  POAI</t>
  </si>
  <si>
    <t xml:space="preserve">  RECURSO ORDINARIO  - LEY DE TIERRAS -</t>
  </si>
  <si>
    <t xml:space="preserve">ADM-1Ejecutar las acciones en el marco del cumplimiento del Plan de Acción del Sistema Departamental de Servicio a la Ciudadanía SDSC </t>
  </si>
  <si>
    <t>ADM-2Desarrollar estrategias que permitan la implementación de la Politica de Gestión del Conocimiento y la Innovación que permitan capturar, clasificar y organizar el conocimiento de la Entidad.</t>
  </si>
  <si>
    <t>ADM-4Ejecutar las actividades establecidas en la Politica de Integridad y Politica de Transparencia, acceso a la Información pública y Lucha contra la Corrucción mediante el desarrollo de Planes de acción enmarcados en el Gobierno Departamental.</t>
  </si>
  <si>
    <t>ADM-5Desarrollar las actividades de los diferentes Planes Institucionales relacionados con el Talento Humano y la Gestión Administrativa del Gobierno Departamental propiciando una entidad eficiente y competente.</t>
  </si>
  <si>
    <t>ADM-6Diseñar y establecer las bases que se van a implementar en el Fondo Territorial de Pensiones con el fin de contar con la información depurada y real</t>
  </si>
  <si>
    <t>ADM-7Depurar los expedientes administrativos que reposan en el Fondo Territorial de Pensiones</t>
  </si>
  <si>
    <t>ADM-8Adelantar acciones para determinar qué cuotas partes estan a favor o a cargo del Ente Territorial</t>
  </si>
  <si>
    <t>ADM-9Desarrollar actividades administrativas y operativas que permitan la actualzación de los procesos de gestión documental y la adecuación locativa y tecnologica para la modernización del sistema Archivistico y Documental del Departamento</t>
  </si>
  <si>
    <t>ADM-10Realizar las acciones necesarias que permitan adelantar un diagnostico y estudio técnico del estado de los bienes inmuebles del Departamento que requieren de procesos de Modernización.</t>
  </si>
  <si>
    <t>ADM-14Desarrollar estrategias permitan adelantar la modernización de la entidad a traves de la dotación de los diferentes espacios fisicos de la Entidad, de manera sostenible y efectiva</t>
  </si>
  <si>
    <t>PLA-4Apoyo en el seguimiento, generación de informes y actualización de los instrumentos de planificación conforme al avance y/o modificaciones prespuestales que generen cambios en los proyectos de inversión.</t>
  </si>
  <si>
    <t>PLA-5Capacitación y asistencia técnica a las unidades ejecutoras de la administración departamental en, normatividad, formulación, estructuración metodológica, ajustes, teoría de proyectos, gestión presupuestal de la inversión pública...</t>
  </si>
  <si>
    <t>PLA-7 Adquisición y provisión de bienes, suministros y materiales de oficina para asegurar el eficiente cumplimiento de las labores técnicas y administrativas.</t>
  </si>
  <si>
    <t>PLA-8Apoyar las actividades del proyecto a través del suministro de refrigerios y almuerzos.</t>
  </si>
  <si>
    <t>PLA-9Asitencia Técnicas Dimensión de Talento Humano (ü Política de Gestión Estratégica de Talento Humano
 ü Política de Integridad)</t>
  </si>
  <si>
    <t>PLA-10Dimensión Direccionamiento Estratégico y de Planeación (Política de Planeación Institucional y de Gestión Presupuestal y Eficiencia del Gasto Público.ü Política de Compras y Contratación)</t>
  </si>
  <si>
    <t>PLA-12Dimensión Evaluación de Resultados (Política de Seguimiento y Evaluación al Desempeño Institucional)</t>
  </si>
  <si>
    <t>PLA-13Dimensión Información y Comunicación (Políticas Gestión Documental, Política de Gestión Estadística)</t>
  </si>
  <si>
    <t>PLA-14Dimensión Gestión del Conocimiento y la Innovación (Política de Gestión del Conocimiento)</t>
  </si>
  <si>
    <t>PLA-15Dimensión de Control Interno (Política de Control Interno)</t>
  </si>
  <si>
    <t>PLA-16Monitoreo Plan de Acción l Modelo Integrado de Planeación y de Gestión ( Dimensiones y Politicas )</t>
  </si>
  <si>
    <t>PLA-17Insuficiente procesos del Modelo Integrado de Planeación y de Gestión ( Infogramas, Guias, Boletines, Página Web, etc)</t>
  </si>
  <si>
    <t>PLA18-Elaboración y/o ajuste de Actos Administrativos que reglamentan la formulación, seguimiento y evaluación a las Políticas Públicas actualizada y funcional.</t>
  </si>
  <si>
    <t>PLA-19Realización Procesos de asistencia técnica a los actores Internos y externos en los procesos de seguimiento y evaluación de las Políticas Públicas y Planes</t>
  </si>
  <si>
    <t>PLA-20Realización Procesos de capacitación de la normatividad legal que reglamenta las Políticas Públicas y Planes de la Administración Departamental. ( Formulación Seguimiento y Evaluación de Politicas, Planes y Programas )</t>
  </si>
  <si>
    <t>PLA-21Divulgación procesos de seguimiento y evaluación de las Políticas Públicas y Planes ( Infogramas, Guias, Boletines, Página Web, etc)</t>
  </si>
  <si>
    <t>PLA-22Elaboración Documentos Técnicos de Seguimiento y Evaluación Politicas, Planes y Programas</t>
  </si>
  <si>
    <t>PLA-23Asistencias Técnicas en El Sistema de Selección de Beneficiarios SISBEN, en los Entes Territoriales Departamento del Quindío</t>
  </si>
  <si>
    <t>PLA-24Asistencias Técnicas en El Modelo Integrado de Planeación y de Gestión MIPG,Entes Territoriales Departamento del Quindío</t>
  </si>
  <si>
    <t>PLA-25Asistencias Técnicas en Formulación, Preparación, Seguimiento y Evaluación de Políticas Públicas, Planes y Programa, en Entes Territoriales Departamento del Quindío</t>
  </si>
  <si>
    <t>PLA-26Asistencia procesos de divulgación Modelo Integrado de Planeación y de Gestión ( Página Web)</t>
  </si>
  <si>
    <t>PLA-27Asistencias Técnicas en Instrumentos de Planificación para el Ordenamiento y la Gestión Territorial Departamental en los Entes Territoriales Departamento del Quindío</t>
  </si>
  <si>
    <t>PLA-29Asistencias Técnicas en La Medición del Desempeño Municipal Entes, en los Territoriales Departamento del Quindío</t>
  </si>
  <si>
    <t>PLA-30Asistencias Técnicas en Banco de Programas y Proyectos de Inversión Nacional (BPIN), en los Entes Territoriales Departamento del Quindío</t>
  </si>
  <si>
    <t>PLA-31Fortalecimiento de las plataformas SIG INSTITUCIONAL Y QUINDIO – Licencia de Software.</t>
  </si>
  <si>
    <t>PLA-32Apoyar la implementación de instrumentos de planificación para el desarrollo y la gestión territorial Departamental en el área de sistemas de información geográfica - SIG.</t>
  </si>
  <si>
    <t>PLA-34Prestación de servicios de apoyo a la gestión en la Secretaría de Planeación, para acompañar actividades del Consejo Territorial de Planeación</t>
  </si>
  <si>
    <t>PLA-35Servicio de alojamiento en hoteles, servicio de transporte terrestre local no regular de pasajeros y/o transporte aereo de pasajeros para el desplazamiento de los diferentes eventos de los consejos territoriales de planeación.</t>
  </si>
  <si>
    <t>PLA-36Comunicaciones externas de interes público a traves de medios radiales, prensa, televisivo; suministro de material litograficos, papeleria, impresos, publicaciones, entre otros.</t>
  </si>
  <si>
    <t>PLA-37Procesos apoyo, asesoría y seguimiento en la implementación de la Directrices de Ordenamiento Territorial, en los Entes Territoriales del Departamento de Quindío.</t>
  </si>
  <si>
    <t>PLA-38Procesos de procesos apoyo, asesoría y seguimiento en la implementación del Catastro Multipropósito, en los Entes Territoriales del Departamento de Quindío</t>
  </si>
  <si>
    <t>PLA-39Procesos de procesos apoyo, asesoría y seguimiento en la implementación de los temas de asociatividad, en los Entes Territoriales del Departamento de Quindío</t>
  </si>
  <si>
    <t>PLA-40Procesos de procesos apoyo, asesoría y seguimiento en la implementación del Plan de competitividad, en los Entes Territoriales del Departamento de Quindío</t>
  </si>
  <si>
    <t>PLA-41 Divulgación Programas a través de la página web del departamento</t>
  </si>
  <si>
    <t>PLA-42 Estructuración del proceso de planeación y elaboración del informe técnico de gestión por vigencias, en correspondencia de las líneas estratégicas del Plan de Desarrollo 2024-2027 “Por y Para la Gente”</t>
  </si>
  <si>
    <t>PLA-43Presentación ilustrada de la Rendición Pública de Cuentas</t>
  </si>
  <si>
    <t>PLA-44Divulgación de la Cultura de la Rendición Publica de Cuentas</t>
  </si>
  <si>
    <t>PLA-45Logística del proceso de rendición de Cuentas</t>
  </si>
  <si>
    <t>PLA-46Activación del Sistema Nacional de Redición de Cuentas</t>
  </si>
  <si>
    <t>PLA-28Procesos de asistencia técnica, seguimiento y ejecución a la implementación del plan de acción POD – Quindío en el marco de las Directrices de Ordenamiento Territorial Departamental establecido a través de la Ordenanza No. 022 de 2023, en los entes territoriales del departamento del Quindío</t>
  </si>
  <si>
    <t>INT-84 Suministrar papeleria y elementos de oficina</t>
  </si>
  <si>
    <t>INT-85 Realizar procesos de logística y refrigerios</t>
  </si>
  <si>
    <t>INT-86 Creación e implementación del plan integral de prevención de vulneración de DDHH</t>
  </si>
  <si>
    <t>INT-87 Realizar jornadas de prevención, sensibilización y socialización de rutas de protección y Derechos Humanos en los 12 municipios del Departamento</t>
  </si>
  <si>
    <t>INT-88 Realizar Foros, Actos Culturales, Actos Simbólicos Y Espacios Que Promuevan La Paz</t>
  </si>
  <si>
    <t>INT-89 Realizar Jornadas y estrategias de prevención y mitigación del delito de trata de personas en los 12 municipios del Departamento</t>
  </si>
  <si>
    <t>INT-90 Garantizar el funcionamiento del Consejo Departamental de Paz, reconciliación, convivencia, DDHH y DIH</t>
  </si>
  <si>
    <t>INT-91 Ayuda Humanitaria para victimas de trata de personas</t>
  </si>
  <si>
    <t>INT-92 Garantías para los integrantes de la Mesa Territorial de Garantías</t>
  </si>
  <si>
    <t>CUL-08 Realizar actividades que permitan la formación informal en gestión, lectura, escritura y oralidad</t>
  </si>
  <si>
    <t>CUL-09 Fortalecer los servicios bibliotecarios a través de la coordinación, difusión literaria y actividades de promoción de lectura en espacios convencionales y no convencionales</t>
  </si>
  <si>
    <t>CUL-10 Fortalecer los servicios bibliotecarios a través de la coordinación, difusión literaria y actividades de promoción de lectura en espacios convencionales y no convencionales</t>
  </si>
  <si>
    <t>CUL-11 Fortalecer los servicios bibliotecarios a través de la coordinación, difusión literaria y actividades de promoción de lectura en espacios convencionales y no convencionales</t>
  </si>
  <si>
    <t>CUL-12 Realizar procesos de dotación y fortalecimiento a las bibliotecas que conforman la red departamental</t>
  </si>
  <si>
    <t>CUL-13 Realizar procesos de dotación y fortalecimiento a las bibliotecas que conforman la red departamental</t>
  </si>
  <si>
    <t>CUL-14 Apoyar los proceso o actividades de publicación, divulgación y circulación de las obras literarias</t>
  </si>
  <si>
    <t>CUL-15 Apoyar los proceso o actividades de publicación, divulgación y circulación de las obras literarias</t>
  </si>
  <si>
    <t>CUL-16 Impresión y publicación de las obras literarias de autores locales</t>
  </si>
  <si>
    <t>CUL-17 Generar contenidos culturales a través de la creación, gestión, producción, coproducción difusión y circulación para visibilizar las manifestaciones del arte y la cultura del Quindío</t>
  </si>
  <si>
    <t>CUL-18 Generar contenidos culturales a través de la creación, gestión, producción, coproducción difusión y circulación para visibilizar las manifestaciones del arte y la cultura del Quindío</t>
  </si>
  <si>
    <t>CUL-19 Generar contenidos culturales a través de la creación, gestión, producción, coproducción difusión y circulación para visibilizar las manifestaciones del arte y la cultura del Quindío</t>
  </si>
  <si>
    <t>CUL-23 Aseguar las condiciones técnicas para alistamientos y seguimientos de los procesos de la formación informal para educandos de 6 a 14 años, por parte de los profesionales titulados como licenciados en áreas artísticas y culturales.</t>
  </si>
  <si>
    <t>CUL-24 Garantizar las condiciones técnicas y logísticas para el alistamiento, seguimiento, evaluación y ejecución de los procesos de educación formal en el sector artísticos y culturales</t>
  </si>
  <si>
    <t>CUL-25 Capacitar personas en las diferentes disciplinas artísticas a través de talleres para el adecuado uso del tiempo libre en el departamento del Quindío.</t>
  </si>
  <si>
    <t>CUL-26 Garantizar las condiciones técnicas y logísticas para el alistamiento, seguimiento, evaluación y ejecución de los proyectos artísticos y culturales de la secretaria de cultura</t>
  </si>
  <si>
    <t>CUL-27 Garantizar las condiciones técnicas y logísticas para el alistamiento, seguimiento, evaluación y ejecución de los proyectos artísticos y culturales de la secretaria de cultura</t>
  </si>
  <si>
    <t>CUL-28 Otorgar estímulos económicos aumentando la cobertura, cantidad y circulación de becas y premios a la creación e investigación en artes a nivel departamental.</t>
  </si>
  <si>
    <t>CUL-29 Cofinanciar proyectos de concertación nacional y departamental</t>
  </si>
  <si>
    <t>CUL-30 Otorgar pagos económicos para pensiones en beneficio de los artistas Quindianos.</t>
  </si>
  <si>
    <t>CUL-31 Otorgar pagos económicos para pensiones en beneficio de los artistas Quindianos.</t>
  </si>
  <si>
    <t>CUL-01 Realización de asistencias técnicas para la gestión, protección y salvaguardia del patrimonio cultural y el Paisaje Cultural Cafetero</t>
  </si>
  <si>
    <t>CUL-02 Realizar actividades que permitan la Investigación, divulgación y publicación del patrimonio cultural</t>
  </si>
  <si>
    <t>CUL-03 Garantizar las condiciones técnicas y logísticas para el alistamiento de las actividades que se ejecuten para la produccion de documentos que permiten la sostenibilidad del Patrimonio Cultural del Quindío</t>
  </si>
  <si>
    <t>CUL-04 Garantizar las condiciones técnicas y logísticas para el alistamiento de las actividades que se ejecuten para la produccion de documentos que permiten la sostenibilidad del Patrimonio Cultural del Quindío</t>
  </si>
  <si>
    <t>CUL-05 Financiación de proyectos con el fin de garantizar la proteccion y salvaguarda del patrimonio cultural del Quindio</t>
  </si>
  <si>
    <t>CUL-06 Realizar capacitaciones que permitan el reconomiento y la aporpiacion social del patrimonio cultural en el Quindio</t>
  </si>
  <si>
    <t>CUL-07 Producción de documentos técnicos para la protección, salvaguardia y gestión del patrimonio cultural</t>
  </si>
  <si>
    <t>CUL-32 Producir documentos analíticos para el fortalecimiento del sector</t>
  </si>
  <si>
    <t>CUL-33 Gestionar el sistema de Información Cultural</t>
  </si>
  <si>
    <t>CUL-34 Gestionar el sistema de Información Cultural</t>
  </si>
  <si>
    <t>CUL-35 Realizar asistencia técnica para conectar medios de comunicación con los procesos artísticos y culturales</t>
  </si>
  <si>
    <t>CUL-36 Desarrollar las sesiones de los consejos departamentales de cultura, artes y patrimonio.</t>
  </si>
  <si>
    <t>CUL-37 Realizar encuentros departamentales con la institucionalidad cultural y consejeros de cultura</t>
  </si>
  <si>
    <t>CUL-38 Producir documentos de ajustes normativos del sector cultural del Quindío.</t>
  </si>
  <si>
    <t>CUL-39 Realizar programas de formación en gestión cultural, gobernanza cultural y construcción de paz gestionando alianzas con centros de educación superior o especializados en cultura</t>
  </si>
  <si>
    <t>CUL-40 Realizar programas de formación en gestión cultural, gobernanza cultural y construcción de paz gestionando alianzas con centros de educación superior o especializados en cultura</t>
  </si>
  <si>
    <t>CUL-41 Realizar programas de formación en gestión cultural, gobernanza cultural y construcción de paz gestionando alianzas con centros de educación superior o especializados en cultura</t>
  </si>
  <si>
    <t>INF-01Realizar obras para el mejoramiento del sistema de saneamiento basico en los municipios del departamento del Quindio</t>
  </si>
  <si>
    <t>INF-02Realizar acciones encaminadas a mejorar la infraestructura de acueducto y alcantarillado en la zona urbana de los municipios</t>
  </si>
  <si>
    <t>INF-03Realizar acciones encaminadas a mejorar la infraestructura de acueducto y alcantarillado en la zona urbana de los municipios</t>
  </si>
  <si>
    <t>INF-04Realizar las acciones necesarias para la implementacion del Plan de Gestión Integral de Residuos Solidos</t>
  </si>
  <si>
    <t>INF-05Realizar acciones encaminadas a mejorar la infraestructura de acueducto y alcantarillado en la zona rural de los municipios</t>
  </si>
  <si>
    <t>INF-06Realizar los estudios y diseños necesarios para la ejecucion de proyectos en APSB</t>
  </si>
  <si>
    <t xml:space="preserve">INF-07Mantenimiento de la infraestructura deportiva </t>
  </si>
  <si>
    <t>INF-08Interventoría integral para los contratos que se adelanten</t>
  </si>
  <si>
    <t>INF-09Suministro de materiales, elementos y equipos necesarios para la ejecución del proyecto</t>
  </si>
  <si>
    <t>INF-10Servicio de transporte para el desplazamiento del personal y materiales a las obras físicas.</t>
  </si>
  <si>
    <t>INF-11Acompañamiento Operativo, técnico, jurídico administrativo y financiero; profesional y de apoyo a la gestión en cumplimiento del proyecto</t>
  </si>
  <si>
    <t>INF-12Acompañamiento Operativo, técnico, jurídico administrativo y financiero; profesional y de apoyo a la gestión en cumplimiento del proyecto</t>
  </si>
  <si>
    <t>INF-13Mejoramiento de parques recreativos</t>
  </si>
  <si>
    <t>INF-14Interventoría integral para los contratos que se adelanten</t>
  </si>
  <si>
    <t>INF-15Acompañamiento Operativo, técnico, jurídico administrativo y financiero; profesional y de apoyo a la gestión en cumplimiento del proyecto</t>
  </si>
  <si>
    <t>INF-16Acompañamiento Operativo, técnico, jurídico administrativo y financiero; profesional y de apoyo a la gestión en cumplimiento del proyecto</t>
  </si>
  <si>
    <t>INF-17Mantenimiento y/o mejoramiento de obras para la mitigacion y atencion de desastres en infraestructura vial.</t>
  </si>
  <si>
    <t>INF-18Realizar obras de mantenimiento en las plazas principales de los municipios del departamento del Quindio</t>
  </si>
  <si>
    <t>INF-19Mejoramiento de la infraestructura educativa.</t>
  </si>
  <si>
    <t>INF-20Interventoría integral para los contratos que se adelanten.</t>
  </si>
  <si>
    <t>INF-21Suministro de materiales, elementos y equipos necesarios para la ejecución del proyecto</t>
  </si>
  <si>
    <t>INF-22Servicio de transporte para el desplazamiento del personal y materiales a las obras físicas.</t>
  </si>
  <si>
    <t>INF-23Acompañamiento Operativo, técnico, jurídico administrativo y financiero; profesional y de apoyo a la gestión en cumplimiento del proyecto</t>
  </si>
  <si>
    <t>INF-24Acompañamiento Operativo, técnico, jurídico administrativo y financiero; profesional y de apoyo a la gestión en cumplimiento del proyecto</t>
  </si>
  <si>
    <t>INF-25Mantenimiento de la infraestructura educativa.</t>
  </si>
  <si>
    <t>INF-26Interventoría integral para los contratos que se adelanten.</t>
  </si>
  <si>
    <t>INF-27Suministro de materiales, elementos y equipos necesarios para la ejecución del proyecto</t>
  </si>
  <si>
    <t>INF-28Acompañamiento Operativo, técnico, jurídico administrativo y financiero; profesional y de apoyo a la gestión en cumplimiento del proyecto</t>
  </si>
  <si>
    <t>INF-29Mejoramiento de la de vías.</t>
  </si>
  <si>
    <t>INF-30Mantenimiento de la de vías.</t>
  </si>
  <si>
    <t xml:space="preserve">INF-31Suministro de materiales, elementos y equipos necesarios para la ejecución del proyecto </t>
  </si>
  <si>
    <t>INF-32Suministro de combustible para la maquinaria pesada, vehículos y equipos menores.</t>
  </si>
  <si>
    <t>INF-33Servicio de Vigilancia en puntos aleatorios para el funcionamiento de la maquinaria amarilla y equipos del departamento</t>
  </si>
  <si>
    <t>INF-34Mantenimiento preventivo y correctivo, incluyendo repuestos e instalación para la maquinaria pesada del departamento</t>
  </si>
  <si>
    <t>INF-35Servicio de revisión técnico mecánica y de gases para la maquinaria pesada</t>
  </si>
  <si>
    <t>INF-36Acompañamiento Operativo, técnico, jurídico administrativo y financiero; profesional y de apoyo a la gestión en cumplimiento del proyecto.</t>
  </si>
  <si>
    <t xml:space="preserve">INF-37Mantenimiento y mejoramiento de la infraestructura del CAE la primavera </t>
  </si>
  <si>
    <t>INF-38Centros de protección social para el adulto mayor adecuados</t>
  </si>
  <si>
    <t>INF-39Suministro  de materiales, elementos y equipos necesarios para la ejecución del proyecto</t>
  </si>
  <si>
    <t>INF-40Acompañamiento Operativo,técnico, jurídico administrativo y financiero; profesional y de apoyo a la gestión en cumplimiento del  proyecto</t>
  </si>
  <si>
    <t>INF-41Construccion, Mantenimiento y/o mejoramiento de taludes de infraestructura vial.</t>
  </si>
  <si>
    <t>INF-42Adecuacion de la infraestructura  institucional o de edificios públicos</t>
  </si>
  <si>
    <t>INF-43Suministro  de materiales, elementos y equipos para el mantenimiento de la infraestructura.</t>
  </si>
  <si>
    <t>INF-44Auditoria energetica</t>
  </si>
  <si>
    <t>INF-45Acompañamiento Operativo,técnico, jurídico administrativo y financiero; profesional y de apoyo a la gestión en cumplimiento del  proyecto.</t>
  </si>
  <si>
    <t>INF-46Mantenimiento  de la infraestructura institucional o de edificios públicos</t>
  </si>
  <si>
    <t>INF-47Suministro  de materiales, elementos y equipos para adecuar la infraestructura.</t>
  </si>
  <si>
    <t>INF-49Suministro de materiales, elementos y equipos necesarios para la ejecución del proyecto</t>
  </si>
  <si>
    <t>INF-50Acompañamiento Operativo, técnico, jurídico administrativo y financiero; profesional y de apoyo a la gestión en cumplimiento del proyecto</t>
  </si>
  <si>
    <t xml:space="preserve">INF-51Adecuación de infraestructuras dirigidas  específicamente  a prestar Servicio de atención integral a la primera infancia.  </t>
  </si>
  <si>
    <t>INF-52Interventoría integral para los contratos que se adelanten en cumplimiento del proyecto</t>
  </si>
  <si>
    <t>INF-53Adecuacion de hospitales de primer nivel de atencion</t>
  </si>
  <si>
    <t>INF-54Adecuacion de hospitales de segundo nivel de atencion</t>
  </si>
  <si>
    <t>INF-55Interventoría integral para los contratos que se adelanten en cumplimiento del proyecto</t>
  </si>
  <si>
    <t>INF-56Adecuacion de centros de proteccion social de dia para el adulto mayor</t>
  </si>
  <si>
    <t>INF-57Suministro  de materiales, elementos y equipos para adecuar la infraestructura.</t>
  </si>
  <si>
    <t>INF-58Acompañamiento Operativo,técnico, jurídico administrativo y financiero; profesional y de apoyo a la gestión en cumplimiento del  proyecto.</t>
  </si>
  <si>
    <t>INF-59Realizar Documentos de planeacion  - Plan vial departamental</t>
  </si>
  <si>
    <t>INF-60 Realizar Estudios de preinversion (Estudios y diseños)</t>
  </si>
  <si>
    <t>INF-61Realizar obras de infraestructura para la mitigacion y reduccion de los riesgos en las vias del departamento del Quindio</t>
  </si>
  <si>
    <t xml:space="preserve">INF-62Mejoramiento de Viviendas de Interés Prioritario </t>
  </si>
  <si>
    <t>INF-63Mejoramiento de  Viviendas de Interés Social</t>
  </si>
  <si>
    <t>INF-64Estudios y diseños de infraestructura educativa elaborados</t>
  </si>
  <si>
    <t>INF-65Estudios y diseños de infraestructura recreativo-deportivo elaborados</t>
  </si>
  <si>
    <t>INF-66Construccion de centro comunitario</t>
  </si>
  <si>
    <t>INF-67Suministro  de materiales, elementos y equipos para adecuar la infraestructura</t>
  </si>
  <si>
    <t>INF-68Acompañamiento Operativo,técnico, jurídico administrativo y financiero; profesional y de apoyo a la gestión en cumplimiento del  proyecto.</t>
  </si>
  <si>
    <t>TUR-01 Alianzas Universidades y SENA (SENNOVA)</t>
  </si>
  <si>
    <t>TUR-02 Apoyo en asistencia Técnica para la formulación y/o presentación de proyectos</t>
  </si>
  <si>
    <t>AGR-01 Apoyar en la estructuración y/o formulación de proyectos de desarrollo rural e inclusión productiva campesina</t>
  </si>
  <si>
    <t>AGR-02 Realizar convenios y/o alianzas para cofinanciaciòn de proyectos productivos</t>
  </si>
  <si>
    <t>AGR-03 Realizar apoyo financiero para el acceso a activos productivos y de comercialización</t>
  </si>
  <si>
    <t>AGR-04 Realizar actividades de asesoría para el fortalecimiento de la asociatividad</t>
  </si>
  <si>
    <t>AGR-06 Convenios y/o alianzas estratégicas para el apoyo financiero orientado a la participación y/o realización de ferias y eventos nacionales e internacionales, contrato de logistica, suministros, contrato de arrendamiento de stand</t>
  </si>
  <si>
    <t>AGR-07 Realización de acciones de mejoramiento y/o adecuaciones de instalaciones fisicas locativas, dotación de elementos, maquinaria y/o equipos para la transformación agropecuaria a través de procesos de mínima cuantía, menor cuantía y/o convenios</t>
  </si>
  <si>
    <t>AGR-08 Estructuración , definición , implementacion y evaluación de estrategias para la estandarización de la Ruta Atención Integral de Protección y Bienestar Animal</t>
  </si>
  <si>
    <t>AGR-09 Diseño y desarrollo de estrategias de educación no formal para la promoción de la protección y el bienestar animal</t>
  </si>
  <si>
    <t>AGR-10 Atención integral de animales a través de la prevención, diagnóstico y cura de enfermedades, que permitan garantizar la protección y el bienestar animal de la fauna</t>
  </si>
  <si>
    <t>AGR-11 Adecuar la infraestructura destinada para la protección y el bienestar animal</t>
  </si>
  <si>
    <t>AGR-12 Apoyar los prestadores del servicio de atención integral de animales</t>
  </si>
  <si>
    <t>AGR-13 Apoyar los prestadores del servicio de atención integral de animales</t>
  </si>
  <si>
    <t>AGR-14 Desarrollar acciones de recuperación de Barreras rompe vientos</t>
  </si>
  <si>
    <t>AGR-15 Realizar trinchos</t>
  </si>
  <si>
    <t>AGR-16 Operatividad de la estufas ecoeficientes</t>
  </si>
  <si>
    <t>AGR-17 Acciones de difusión de la información en gestión del cambio climático</t>
  </si>
  <si>
    <t>AGR-18 Apoyo a la producción de plántulas</t>
  </si>
  <si>
    <t>AGR-19 Apoyo técnico para la implementación de acciones de mitigación y adaptación</t>
  </si>
  <si>
    <t>AGR-20 Acompañamiento a las organizaciones de productores formales</t>
  </si>
  <si>
    <t>AGR-21 Apoyo institucional a productores en la participación en mercados campesinos; Compra y/o adquisición de suministros, logística y transporte</t>
  </si>
  <si>
    <t>AGR-22 Apoyo institucional a productores en la participación en mercados campesinos; Compra y/o adquisición de suministros, logística y transporte</t>
  </si>
  <si>
    <t>AGR-23 Desarrollo de acciones de capacitación, acompañamiento, asesoría, y seguimiento a planes de acción; convenios y/o alianzas estratégicas para fortalecimiento de los encadenamientos productivos e iniciativas clúster</t>
  </si>
  <si>
    <t>AGR-24 Desarrollo de acciones de capacitación, acompañamiento, asesoría, y seguimiento a planes de acción; convenios y/o alianzas estratégicas para fortalecimiento de los encadenamientos productivos e iniciativas clúster</t>
  </si>
  <si>
    <t>AGR-25 Desarrollo de actividades para el fomento de la cultura de asociatividad; convenios para apoyo en capital semilla y/o ferias de emprendedores</t>
  </si>
  <si>
    <t>AGR-26 Capacitar a la población del departamento del Quindío, a través de acciones de educación ambiental</t>
  </si>
  <si>
    <t>AGR-27 Acciones de verificación y asesoría técnica, para el mejoramiento del ingreso y calidad de vida de los productores del departamento del Quindío</t>
  </si>
  <si>
    <t>AGR-28 Intervención de áreas de importancia estratégica para la conservación y regulación del recurso hídrico</t>
  </si>
  <si>
    <t>AGR-29 Esquemas de Pago por Servicio Ambientales</t>
  </si>
  <si>
    <t>AGR-30 Administración y manejo de áreas protegidas locales no vinculadas al Sistema Nacional de Áreas Protegidas</t>
  </si>
  <si>
    <t>AGR-31 Areas en proceso de restauración</t>
  </si>
  <si>
    <t>AGR-32 Recuperación, mejoramiento y mantenimiento de la cobertura vegetal a través de la implementación de herramientas del paisaje.</t>
  </si>
  <si>
    <t>AGR-33 Apoyo, coordinación y puesta en marcha de eventos de procesos de sanidad e inocuidad alimentaria</t>
  </si>
  <si>
    <t>AGR-34 Realización de Campaña de monitoreo de calidad del aire realizadas</t>
  </si>
  <si>
    <t>AGR-35 Acciones para mejorar la calidad ambiental de las áreas urbanas</t>
  </si>
  <si>
    <t>AGR-36 Acompañamiento técnico, económico a los productores en la prevención y mitigación de riesgos naturales</t>
  </si>
  <si>
    <t>AGR-37 Documentos de evaluación</t>
  </si>
  <si>
    <t>AGR-38 Servicios de acompañamiento en la implementación de planes de desarrollo agropecuario y rur</t>
  </si>
  <si>
    <t>AGR-39 Realizar divulgación de tecnologias de agricultura de transición enfocado en el fomento al derecho humano a la alimentación adecuada</t>
  </si>
  <si>
    <t>AGR-40 Compra y/o adquisición de materiales para la aplicación de las tecnologias de agricultura de transición socializada</t>
  </si>
  <si>
    <t>AGR-41 Apoyo, coordinación y puesta en marcha de proyectos CTI</t>
  </si>
  <si>
    <t>AGR-42 Realizar acciones de capacitación en educación ambiental</t>
  </si>
  <si>
    <t>PRI-01 Desarrollo de actividades, encuentros, capacitaciones y/o talleres de transparencia, participación atención ciudadana y lucha contra la corrupción en un marco de legalidad en cumplimiento del pacto por la integridad.</t>
  </si>
  <si>
    <t>PRI-02 Desarrollo de actividades, encuentros, capacitaciones y/o talleres de transparencia, participación atención ciudadana y lucha contra la corrupción en un marco de legalidad en cumplimiento del pacto por la integridad.</t>
  </si>
  <si>
    <t>PRI-03 Proceso de implementacion de la estrategia de comunicaciones</t>
  </si>
  <si>
    <t>PRI-04 ejecucion plan de medios (radio,prensa,revistas, television,portal web, redes sociales, OOH) revision y desarrollo de la estrategia de comunicaciones</t>
  </si>
  <si>
    <t>PRI-05 Planeación, ejecución, desarrollo y seguimiento de actividades, talleres, eventos y encuentros cuidadanos en aplicación de la política de transparencia, acceso a la información pública y lucha contra la corrupción del departamento del Quindío.</t>
  </si>
  <si>
    <t>PRI-06 Planeación, ejecución, desarrollo y seguimiento de actividades, talleres, eventos y encuentros cuidadanos en aplicación de la política de transparencia, acceso a la información pública y lucha contra la corrupción del departamento del Quindío.</t>
  </si>
  <si>
    <t>EDU-57 Adquirir y dotar de Mobiliario Escolar, material didáctico, pedagógico y tecnológico, así como dotación de menaje y equipos de cocina, en los diferentes ambientes escolares de los Establecimientos Educativos Oficiales...</t>
  </si>
  <si>
    <t>EDU-01 Fortalecimiento de los procesos de gestión de la información en función de la gestión educativa territorial</t>
  </si>
  <si>
    <t>EDU-02 Fortalecimiento del Fondo de Apoyo para el acceso y la permanenecia de la educación técnica, tecnológica y superior</t>
  </si>
  <si>
    <t>EDU-03 Articulación de la Educación Media con la Educación Superior</t>
  </si>
  <si>
    <t>EDU-04 Transferencias a la Universidad del Quindío en cumplimiento a la Ley 30 de 1992</t>
  </si>
  <si>
    <t>EDU-05 Diseño e implementación de estrategias que estimulen el acceso y la permanencia en la educación superior</t>
  </si>
  <si>
    <t>EDU-06 Fortalecimiento de programas, sistemas educativos y modelos pedagógicos</t>
  </si>
  <si>
    <t>EDU-07 Fortalecimiento de la Educación Ambiental y del Plan de Gestión del Riesgo Escolar</t>
  </si>
  <si>
    <t>EDU-08 Fortalecimiento de los programas de mejoramiento de la calidad educativa (Jornada Única)</t>
  </si>
  <si>
    <t>EDU-09 Fortalecimiento a los procesos de evaluación en las instituciones educativas del departamento</t>
  </si>
  <si>
    <t>EDU-10 Educación de Adultos y Modelos Flexibles</t>
  </si>
  <si>
    <t>EDU-11 Plan de Apoyo al Mejoramiento Institucional (Autoevaluación y Plan de Mejoramiento)</t>
  </si>
  <si>
    <t>EDU-12 Fortalecimiento de Redes de Aprendizaje</t>
  </si>
  <si>
    <t>EDU-13 Fortalecimiento de temas de enseñanza obligatoria</t>
  </si>
  <si>
    <t>EDU-14 Fortalecimiento de la Articulación de la Media Técnica</t>
  </si>
  <si>
    <t>EDU-15 Fortalecimiento de la Articulación de la Media Técnica</t>
  </si>
  <si>
    <t>EDU-16 Programa de Tutorías Para el Aprendizaje y la Formación Integral - PTA FI 3.0</t>
  </si>
  <si>
    <t>EDU-17 Fortalecimiento en el Uso y Apropiación de Medios y Recursos Tecnológicos (Técnica y Apropiación)</t>
  </si>
  <si>
    <t>EDU-18 Asistencia técnico - pedagógica para el fortalecimiento de la enseñanza y el aprendizaje del inglés</t>
  </si>
  <si>
    <t>EDU-19 Fortalecimiento de actividades lúdico - pedagógicas para potencializar las habilidades lingüísticas en una segunda lengua</t>
  </si>
  <si>
    <t>EDU-20 Certificación de Nivel de Inglés a Estudiantes</t>
  </si>
  <si>
    <t>EDU-21 Fortalecimiento del nivel de preescolar en las Instituciones Educativas Oficiales</t>
  </si>
  <si>
    <t>EDU-22 Fortalecimiento del nivel de preescolar en las Instituciones Educativas Oficiales</t>
  </si>
  <si>
    <t>EDU-23 Asistencia Técnica en Innovación Educativa</t>
  </si>
  <si>
    <t>EDU-24 Fortalecimiento de la cultura del emprendimiento escolar en el Departamento del Quindío</t>
  </si>
  <si>
    <t>EDU-25 Servicio de conectividad escolar para fortalecer las prácticas de enseñanza y aprendizaje en los establecimientos educativos del departamento</t>
  </si>
  <si>
    <t>EDU-26 Fortalecimiento de procesos de formación situada a miembros de la comunidad educativa sobre riesgos sociales en los 11 municipios no certificados en educación</t>
  </si>
  <si>
    <t>EDU-27 Fortalecimiento de las escuelas de padres en las instituciones educativas del departamento</t>
  </si>
  <si>
    <t>EDU-28 Formulación e implementación del Plan Territorial de Formación Docente</t>
  </si>
  <si>
    <t>EDU-29 Fortalecimiento de los comités de convivencia escolar</t>
  </si>
  <si>
    <t>EDU-30 Fortalecimiento de campañas publicitarias que fomenten el acceso y la permanencia escolar</t>
  </si>
  <si>
    <t>EDU-31 Fortalecimiento y Ampliación de la Oferta Educativa</t>
  </si>
  <si>
    <t>EDU-32 Fortalecimiento de Estrategias de Acceso y Permanencia</t>
  </si>
  <si>
    <t>EDU-33 Fortalecimiento de Estrategias de Acceso y Permanencia</t>
  </si>
  <si>
    <t>EDU-34 Contratación del Operador del Programa de Alimentación Escolar</t>
  </si>
  <si>
    <t>EDU-35 Contratación equipo PAE según resolución 335 del 2021 - UApA</t>
  </si>
  <si>
    <t>EDU-36 Contratación equipo PAE según resolución 335 del 2021 - UApA</t>
  </si>
  <si>
    <t>EDU-37 Cofinanciación del subsidio de transporte escolar rural - Buenavista</t>
  </si>
  <si>
    <t>EDU-38 Cofinanciación del subsidio de transporte escolar rural - Calarcá</t>
  </si>
  <si>
    <t>EDU-39 Cofinanciación del subsidio de transporte escolar rural - Circasia</t>
  </si>
  <si>
    <t>EDU-40 Cofinanciación del subsidio de transporte escolar rural - Córdoba</t>
  </si>
  <si>
    <t>EDU-41 Cofinanciación del subsidio de transporte escolar rural - Filandia</t>
  </si>
  <si>
    <t>EDU-42 Cofinanciación del subsidio de transporte escolar rural - Génova</t>
  </si>
  <si>
    <t>EDU-43 Cofinanciación del subsidio de transporte escolar rural - La Tebaida</t>
  </si>
  <si>
    <t>EDU-44 Cofinanciación del subsidio de transporte escolar rural - Montenegro</t>
  </si>
  <si>
    <t>EDU-45 Cofinanciación del subsidio de transporte escolar rural - Pijao</t>
  </si>
  <si>
    <t>EDU-46 Cofinanciación del subsidio de transporte escolar rural - Quimbaya</t>
  </si>
  <si>
    <t>EDU-47 Cofinanciación del subsidio de transporte escolar rural - Salento</t>
  </si>
  <si>
    <t>EDU-48 Fortalecimiento en la atención educativa para población con discapacidad</t>
  </si>
  <si>
    <t>EDU-49 Fortalecimiento en la atención educativa para población con discapacidad</t>
  </si>
  <si>
    <t>EDU-50 Fortalecimiento en la atención educativa para población con talentos y capacidades excepcionales</t>
  </si>
  <si>
    <t>EDU-51 Fortalecimiento en la atención educativa para población con talentos y capacidades excepcionales</t>
  </si>
  <si>
    <t>EDU-52 Diseña e implementar estrategias de modelos de alfabetización en los 11 municipios no certificados en educación</t>
  </si>
  <si>
    <t>EDU-53 Fortalecimiento de la infraestructura educativa</t>
  </si>
  <si>
    <t>EDU-54 Fortalecimiento de la infraestructura educativa</t>
  </si>
  <si>
    <t>EDU-58 Implementación de la estrategia educativa del sistema de responsabilidad penal adolescente</t>
  </si>
  <si>
    <t>EDU-59 Implementación de la estrategia educativa del sistema de responsabilidad penal adolescente</t>
  </si>
  <si>
    <t>EDU-60 Prestación del Servicio de Aseo y Vigilancia</t>
  </si>
  <si>
    <t>EDU-61 Prestación del Servicio de Aseo y Vigilancia</t>
  </si>
  <si>
    <t>EDU-62 Prestación del Servicio Educativo</t>
  </si>
  <si>
    <t>EDU-63 Prestación del Servicio Educativo</t>
  </si>
  <si>
    <t>EDU-64 Prestación del Servicio Educativo</t>
  </si>
  <si>
    <t>EDU-65 Prestación del Servicio Educativo</t>
  </si>
  <si>
    <t>EDU-66 Prestación del Servicio Educativo</t>
  </si>
  <si>
    <t>EDU-67 Prestación del Servicio Educativo</t>
  </si>
  <si>
    <t>EDU-68 Prestación del Servicio Educativo</t>
  </si>
  <si>
    <t>EDU-69 Prestación del Servicio Educativo</t>
  </si>
  <si>
    <t>EDU-70 Prestación del Servicio Educativo</t>
  </si>
  <si>
    <t>EDU-71 Prestación del Servicio Educativo</t>
  </si>
  <si>
    <t>EDU-72 Prestación del Servicio Educativo</t>
  </si>
  <si>
    <t>EDU-73 Prestación del Servicio Educativo</t>
  </si>
  <si>
    <t>EDU-74 Prestación del Servicio Educativo</t>
  </si>
  <si>
    <t>EDU-75 Prestación del Servicio Educativo</t>
  </si>
  <si>
    <t>EDU-76 Prestación del Servicio Educativo</t>
  </si>
  <si>
    <t>EDU-77 Prestación del Servicio Educativo</t>
  </si>
  <si>
    <t>EDU-78 Prestación del Servicio Educativo</t>
  </si>
  <si>
    <t>EDU-79 Prestación del Servicio Educativo</t>
  </si>
  <si>
    <t>EDU-80 Prestación del Servicio Educativo</t>
  </si>
  <si>
    <t>EDU-81 Prestación del Servicio Educativo</t>
  </si>
  <si>
    <t>EDU-82 Prestación del Servicio Educativo</t>
  </si>
  <si>
    <t>EDU-83 Prestación del Servicio Educativo</t>
  </si>
  <si>
    <t>EDU-84 Prestación del Servicio Educativo</t>
  </si>
  <si>
    <t>EDU-85 Prestación del Servicio Educativo</t>
  </si>
  <si>
    <t>EDU-86 Prestación del Servicio Educativo</t>
  </si>
  <si>
    <t>EDU-87 Prestación del Servicio Educativo</t>
  </si>
  <si>
    <t>EDU-88 Prestación del Servicio Educativo</t>
  </si>
  <si>
    <t>EDU-89 Prestación del Servicio Educativo</t>
  </si>
  <si>
    <t>EDU-90 Prestación del Servicio Educativo</t>
  </si>
  <si>
    <t>EDU-91 Prestación del Servicio Educativo</t>
  </si>
  <si>
    <t>EDU-92 Prestación del Servicio Educativo</t>
  </si>
  <si>
    <t>EDU-93 Prestación del Servicio Educativo</t>
  </si>
  <si>
    <t>EDU-94 Prestación del Servicio Educativo</t>
  </si>
  <si>
    <t>EDU-95 Prestación del Servicio Educativo</t>
  </si>
  <si>
    <t>EDU-96 Prestación del Servicio Educativo</t>
  </si>
  <si>
    <t>EDU-97 Prestación del Servicio Educativo</t>
  </si>
  <si>
    <t>EDU-98 Prestación del Servicio Educativo</t>
  </si>
  <si>
    <t>EDU-99 Prestación del Servicio Educativo</t>
  </si>
  <si>
    <t>EDU-100 Prestación del Servicio Educativo</t>
  </si>
  <si>
    <t>EDU-101 Prestación del Servicio Educativo</t>
  </si>
  <si>
    <t>EDU-102 Prestación del Servicio Educativo</t>
  </si>
  <si>
    <t>EDU-103 Prestación del Servicio Educativo</t>
  </si>
  <si>
    <t>EDU-104 Prestación del Servicio Educativo</t>
  </si>
  <si>
    <t>EDU-105 Prestación del Servicio Educativo</t>
  </si>
  <si>
    <t>EDU-106 Prestación del Servicio Educativo</t>
  </si>
  <si>
    <t>EDU-107 Prestación del Servicio Educativo</t>
  </si>
  <si>
    <t>EDU-108 Prestación del Servicio Educativo</t>
  </si>
  <si>
    <t>EDU-109 Prestación del Servicio Educativo</t>
  </si>
  <si>
    <t>EDU-110 Prestación del Servicio Educativo</t>
  </si>
  <si>
    <t>EDU-111 Prestación del Servicio Educativo</t>
  </si>
  <si>
    <t>EDU-112 Prestación del Servicio Educativo</t>
  </si>
  <si>
    <t>EDU-113 Prestación del Servicio Educativo</t>
  </si>
  <si>
    <t>EDU-114 Prestación del Servicio Educativo</t>
  </si>
  <si>
    <t>EDU-115 Prestación del Servicio Educativo</t>
  </si>
  <si>
    <t>EDU-116 Prestación del Servicio Educativo</t>
  </si>
  <si>
    <t>EDU-117 Prestación del Servicio Educativo</t>
  </si>
  <si>
    <t>EDU-118 Prestación del Servicio Educativo</t>
  </si>
  <si>
    <t>EDU-119 Prestación del Servicio Educativo</t>
  </si>
  <si>
    <t>EDU-120 Prestación del Servicio Educativo</t>
  </si>
  <si>
    <t>EDU-121 Prestación del Servicio Educativo</t>
  </si>
  <si>
    <t>EDU-122 Prestación del Servicio Educativo</t>
  </si>
  <si>
    <t>EDU-123 Prestación del Servicio Educativo</t>
  </si>
  <si>
    <t>EDU-124 Prestación del Servicio Educativo</t>
  </si>
  <si>
    <t>EDU-125 Prestación del Servicio Educativo</t>
  </si>
  <si>
    <t>EDU-126 Prestación del Servicio Educativo</t>
  </si>
  <si>
    <t>EDU-127 Prestación del Servicio Educativo</t>
  </si>
  <si>
    <t>EDU-128 Prestación del Servicio Educativo</t>
  </si>
  <si>
    <t>EDU-129 Prestación del Servicio Educativo</t>
  </si>
  <si>
    <t>EDU-130 Prestación del Servicio Educativo</t>
  </si>
  <si>
    <t>EDU-131 Prestación del Servicio Educativo</t>
  </si>
  <si>
    <t>EDU-132 Prestación del Servicio Educativo</t>
  </si>
  <si>
    <t>EDU-133 Prestación del Servicio Educativo</t>
  </si>
  <si>
    <t>FAM-01 Socialización y promoción de Rutas Integrales de Atención en todo tipo de Violencias ( Sexual, Psicológica o emocional, física, Económica y de Género).</t>
  </si>
  <si>
    <t>FAM-02 Asistencia técnica en herramientas y mecanismos para la resolución del conflictos.</t>
  </si>
  <si>
    <t>FAM-03 Apoyar con el seguimiento, monitoreo y evaluación de la política publica de familia.</t>
  </si>
  <si>
    <t>FAM-04 Diseñar y desarrollar estrategias, programas y/o proyectos para la protección y fortalecimiento de las familias del departamento.</t>
  </si>
  <si>
    <t>FAM-05 Adquisición y provisión de bienes y suministros de materiales de oficina para asegurar el eficiente cumplimiento de las funciones administrativas</t>
  </si>
  <si>
    <t>FAM-06 Servicios de papelerías e impresos (volantes, afiches, plegables, entre otros)</t>
  </si>
  <si>
    <t>FAM-07 Implementación de Servicio de Transporte para Apoyar Actividades de Fortalecimiento Familiar y Atención a Poblaciones Vulnerables</t>
  </si>
  <si>
    <t>FAM-08 Suministro de refrigerios y almuerzo.</t>
  </si>
  <si>
    <t>FAM-09 Realizar actividades de prevención para adolescentes y jóvenes en riesgo social y/o vinculados a la Ley de Responsabilidad Penal</t>
  </si>
  <si>
    <t>FAM-10 Promover actividades deportivas, culturales, artisticas y de inteligencia emocional que fomenten la inclusion social.</t>
  </si>
  <si>
    <t>FAM-11 Fomento, seguimiento y evaluación de estrategias para la prevención de la reincidencia al SRPA</t>
  </si>
  <si>
    <t>FAM-12 Realizar dotacion a los Centros de Atención Especializada -CAE del Departamento del Quindío</t>
  </si>
  <si>
    <t>FAM-13 Fomentar y fortalecer un Banco de Ayudas Técnicas No Pos para personas con Discapacidad en el departamento del Quindío</t>
  </si>
  <si>
    <t>FAM-14 Implementación de la Política Pública de Discapacidad "Capacidad sin límites" del Departamento del Quindío.</t>
  </si>
  <si>
    <t>FAM-15 Acompañamiento a las personas con discapacidad, familias y comunidad con la implementación del programa Rehabilitación Basada en Comunidad - RBC</t>
  </si>
  <si>
    <t>FAM-16 Realizar capacitaciones en agentes comunitarios en RBC</t>
  </si>
  <si>
    <t>FAM-17 Conformación y fortalecimiento a las redes de apoyo de la estrategia RBC</t>
  </si>
  <si>
    <t>FAM-18 Celebraciones y eventos para la conmemoracion del dia de la discapacidad</t>
  </si>
  <si>
    <t>FAM-19 Desarrollar las acciones pertinentes para dar cumplimiento en lo que corresponda a la Ley 1996 de 2019, con la Valoración de Apoyo a personas con discapacidad en el Departamento el Quindío.</t>
  </si>
  <si>
    <t>FAM-20 Suministro de refrigerios y almuerzos</t>
  </si>
  <si>
    <t>FAM-21 Formular e Implementar el Plan de Acompañamiento al Ciudadano Migrante en el Departamento del Quindío</t>
  </si>
  <si>
    <t>FAM-22 Suministro de refrigerios y almuerzo</t>
  </si>
  <si>
    <t>FAM-23 Implementacion y seguimiento a la Política Pública de Envejecimiento y Vejez</t>
  </si>
  <si>
    <t>FAM-24 Dinamización del Cabildo departamental de Sabios del Quindío y asistencia técnica a cabildos municipales</t>
  </si>
  <si>
    <t>FAM-25 Dinamizacion del Consejo departamental del Adulto Mayor</t>
  </si>
  <si>
    <t>FAM-26 Realizar acompañamiento a los grupos de adultos mayores del departamento a través de deporte, cultura, recreación y motivación</t>
  </si>
  <si>
    <t>FAM-27 Celebraciones y eventos donde se resalte la importacia del rol del adulto mayor y su trayectoria de vida en la familia y la sociedad</t>
  </si>
  <si>
    <t>FAM-28 Apoyar el seguimiento a la ejecución del recurso estampilla pro adulto mayor a los Centros Vida y los Centros de Bienestar de Adulto Mayor</t>
  </si>
  <si>
    <t>FAM-29 Apoyar las actividades del proyecto a través de refrigerios y almuerzos.</t>
  </si>
  <si>
    <t>FAM-30 Servicios de papelerias e impresos (volantes, afiches, plagables, entre otros)</t>
  </si>
  <si>
    <t>FAM-31 Apoyar a los Centros de Bienestar de Adulto Mayor (CBA) 30%</t>
  </si>
  <si>
    <t>FAM-32 Apoyar a los Centros de Bienestar de Adulto Mayor (CBA) 30%</t>
  </si>
  <si>
    <t>FAM-33 Apoyar a los Centros de Bienestar de Adulto Mayor (CBA) 30%</t>
  </si>
  <si>
    <t>FAM-34 Apoyar a los Centros de Bienestar de Adulto Mayor (CBA) 30%</t>
  </si>
  <si>
    <t>FAM-35 Apoyar a los Centros de Bienestar de Adulto Mayor (CBA) 30%</t>
  </si>
  <si>
    <t>FAM-36 Apoyar a los Centros de Bienestar de Adulto Mayor (CBA) 30%</t>
  </si>
  <si>
    <t>FAM-37 Apoyar a los Centros de Bienestar de Adulto Mayor (CBA) 30%</t>
  </si>
  <si>
    <t>FAM-38 Apoyar a los Centros de Bienestar de Adulto Mayor (CBA) 30%</t>
  </si>
  <si>
    <t>FAM-39 Apoyar a los Centros de Bienestar de Adulto Mayor (CBA) 30%</t>
  </si>
  <si>
    <t>FAM-40 Apoyar a los Centros de Bienestar de Adulto Mayor (CBA) 30%</t>
  </si>
  <si>
    <t>FAM-41 Apoyar a los Centros de Bienestar de Adulto Mayor (CBA) 30%</t>
  </si>
  <si>
    <t>FAM-42 Apoyar a los Centros de Bienestar de Adulto Mayor (CBA) 30%</t>
  </si>
  <si>
    <t>FAM-43 Apoyar a los centros vida (CV) 70%</t>
  </si>
  <si>
    <t>FAM-44 Apoyar a los centros vida (CV) 70%</t>
  </si>
  <si>
    <t>FAM-45 Apoyar a los centros vida (CV) 70%</t>
  </si>
  <si>
    <t>FAM-46 Apoyar a los centros vida (CV) 70%</t>
  </si>
  <si>
    <t>FAM-47 Apoyar a los centros vida (CV) 70%</t>
  </si>
  <si>
    <t>FAM-48 Apoyar a los centros vida (CV) 70%</t>
  </si>
  <si>
    <t>FAM-49 Apoyar a los centros vida (CV) 70%</t>
  </si>
  <si>
    <t>FAM-50 Dotación de los centros de protección social para el adulto mayor dotados</t>
  </si>
  <si>
    <t>FAM-51 Dotación de los centros de día para el adulto mayor dotados</t>
  </si>
  <si>
    <t>FAM-52 Articulación con entes territoriales e interinstitucionales para la oferta, atención y acompañamiento al habitante de calle.</t>
  </si>
  <si>
    <t>FAM-53 Suministro de refrigerios y almuerzos.</t>
  </si>
  <si>
    <t>FAM-54 Alianzas sociales y/o comunitarias con enfoque diferencial en los Cabildos indígenas</t>
  </si>
  <si>
    <t>FAM-55 Formulación e Implementación de los Planes de Vida de los Cabildos Indígenas</t>
  </si>
  <si>
    <t>FAM-56 Alianzas sociales y/o comunitarias con enfoque diferencial en los Resguardos indígenas</t>
  </si>
  <si>
    <t>FAM-57 Formulación e Implementación de los Planes de Vida de los Resguardos Indígenas</t>
  </si>
  <si>
    <t>FAM-58 Suministro de refrigerios y almuerzo</t>
  </si>
  <si>
    <t>FAM-59 Acompañar la conmemoración del día de la afrocolombianidad y demás fechas conmemorativas relacionadas con la población NARP</t>
  </si>
  <si>
    <t>FAM-60 Implementación de la Política Pública NARP en el departamento del Quindío</t>
  </si>
  <si>
    <t>FAM-61 Servicios de papelerías e impresos (volantes, afiches, plegables, entre otros)</t>
  </si>
  <si>
    <t>FAM-62 Suministro de refrigerios y almuerzos.</t>
  </si>
  <si>
    <t>FAM-63 Asistencia técnica en la formulación, adopción, seguimiento y evaluación de la Políticas Públicas de Primera Infancia, Infancia y Adolescencia en los municipios del departamento del Quindío que lo requieran.</t>
  </si>
  <si>
    <t>FAM-64 Asistencia técnica en la formulación, adopción, seguimiento y evaluación de las Políticas Públicas de Juventud en los municipios del departamento del Quindío que lo requieran.</t>
  </si>
  <si>
    <t>FAM-65 Asistencia técnica en la formulación, adopción, seguimiento y evaluación de las Política Públicas de Familia en los municipios del departamento del Quindío que lo requieran.</t>
  </si>
  <si>
    <t>FAM-66 Fortalecer asociaciones a través de estrategias y asesorías con el fin de aumentar la capacidad productiva con enfoque de genero.</t>
  </si>
  <si>
    <t>FAM-67 Articular y realizar seguimiento a las organizaciones de mujeres existentes para fortalecer el empoderamiento de la Mujer.</t>
  </si>
  <si>
    <t>FAM-68 Implementación y seguimiento al cumplimiento del plan de acción de la política publica de diversidad sexual e identidad de genero</t>
  </si>
  <si>
    <t>FAM-69 Desarrollar estrategias, programas y/o proyectos que promuevan la garantía de derechos a la población sexualmente diversa</t>
  </si>
  <si>
    <t>FAM-70 Desarrollo programas, campañas, talleres relacionados con la promoción de derechos de población LGTBI</t>
  </si>
  <si>
    <t>FAM-71 Estrategias de Capacitación, fomento y sensibilización a personal de entidades públicos y privadas en la atención con enfoque diferencial y subdiferencial OSIGD/LGBTI para la inclusión, protección y promoción de las personas de estos sectores</t>
  </si>
  <si>
    <t>FAM-72 ADQUISICION DE BIENES Y SERVICIOS: Logistica operativa</t>
  </si>
  <si>
    <t>FAM-73 Servicios de papelería e impresos (volantes, afiches, plegables, entre otros)</t>
  </si>
  <si>
    <t>FAM-74 Suministro de refrigerios y almuerzo</t>
  </si>
  <si>
    <t>FAM-75 Implementación de la política pública de juventud</t>
  </si>
  <si>
    <t>FAM-76 Promoción de la salud física, mental y emocional de las y los Jóvenes Quindianos</t>
  </si>
  <si>
    <t>FAM-77 Promoción del deporte, la recreación y expresiones culturales en la población joven del Quindío</t>
  </si>
  <si>
    <t>FAM-78 Fomento y fortalecimiento a organizaciones de base social y cultural para la participación y empoderamiento juvenil</t>
  </si>
  <si>
    <t>FAM-79 Fortalecer estrategias para el fomento del emprendimiento y empleo juvenil</t>
  </si>
  <si>
    <t>FAM-80 Capacitaciones, socialización y conformación de espacios de participación juvenil</t>
  </si>
  <si>
    <t>FAM-81 Asignacion de incentivos para los sistemas de participación juvenil, plataforma departamental y consejo departamental de juventud</t>
  </si>
  <si>
    <t>FAM-82 Implementación de Servicio de Transporte para Apoyar Actividades de Fortalecimiento Familiar y Atención a Poblaciones Vulnerables</t>
  </si>
  <si>
    <t>FAM-83 Adquisición de Papelería Volantes, pendones, afiches, manillas, etc.</t>
  </si>
  <si>
    <t>FAM-84 ADQUISICION DE BIENES Y SERVICIOS: Logistica operativa</t>
  </si>
  <si>
    <t>FAM-85 Otorgar medidas de atención y protección a mujeres víctimas de violencia intrafamiliar y de género en el marco de la Ley 1257 de 2008</t>
  </si>
  <si>
    <t>FAM-86 Promover acciones que conlleven a contribuir a la atención y protección de la mujer víctima de violencia intrafamiliar o de género.</t>
  </si>
  <si>
    <t>FAM-87 Servicios de papelería e impresos (volantes, afiches, plegables, entre otros)</t>
  </si>
  <si>
    <t>FAM-88 Capacitar a los funcionarios de la administración departamental para el otorgamiento de medidas de atención en inclusión social y productiva con enfoque de género desde la oferta institucional</t>
  </si>
  <si>
    <t>FAM-89 Articular la oferta interinstitucional público - privada para la inclusión y promoción de los derechos de la mujer en el ámbito económico, social, participativo y cultural</t>
  </si>
  <si>
    <t>FAM-90 Brindar asistencias técnicas en promoción de los derechos de las mujeres, organizaciones de mujeres, y entidades que velan por su protección e inclusión en el ámbito económico, social, participativo y cultural</t>
  </si>
  <si>
    <t>FAM-91 Apoyar a las mujeres y colectivos de mujeres, en artes u oficios a través de ciclos de capacitación para su inclusión productiva</t>
  </si>
  <si>
    <t>FAM-92 Apoyar las actividades de capacitación a través de elementos de ferretería, peletería e insumos entre otros</t>
  </si>
  <si>
    <t>FAM-93 Diseñar e implementar campañas de prevención del riesgo y promoción de la Salud Sexual y Reproductiva con enfoque diferencial.</t>
  </si>
  <si>
    <t>FAM-94 Diseñar e implementar campañas de prevención del riesgo y promoción y mitigación del consumo de Sustancias Psicoactivas .</t>
  </si>
  <si>
    <t>FAM-95 Diseñar e implementar campañas de promoción de la salud mental y arraigo por la vida</t>
  </si>
  <si>
    <t>FAM-96 Suministro de refrigerio y almuerzo</t>
  </si>
  <si>
    <t>FAM-97 Capacitar hogares en temas de economía popular y circular en el departamento del Quindío</t>
  </si>
  <si>
    <t>FAM-98 Realizar ferias y eventos de impulso a los emprendimientos generados en el departamento.</t>
  </si>
  <si>
    <t>FAM-99 Realizar seguimiento y evaluación a los proyectos productivos beneficiados con capital semilla.</t>
  </si>
  <si>
    <t>FAM-100 Apoyar la implementación de proyectos productivos a través del acceso a medios de financiamiento.</t>
  </si>
  <si>
    <t>FAM-101 Desarrollar alianzas estratégicas como apoyo a los procesos de formación y capacitación de los habitantes del departamento.</t>
  </si>
  <si>
    <t>FAM-102 Focalizar proyectos productivos con enfoque diferencial en el Departamento del Quindío.</t>
  </si>
  <si>
    <t>FAM-103 Brindar asistencia técnica a la población emprendedora con enfoque diferencial y comunitario del departamento del Quindío.</t>
  </si>
  <si>
    <t>FAM-104 Adquisición y provisión de bienes y suministros de materiales de oficina para asegurar el eficiente cumplimiento de las funciones administrativas</t>
  </si>
  <si>
    <t>FAM-105 Implementación de la Política Pública de Equidad de Género para la Mujer</t>
  </si>
  <si>
    <t>FAM-106 Seguimiento al cumplimiento de los planes de acción de la Política Pública de Equidad de Género para la mujer</t>
  </si>
  <si>
    <t>FAM-107 Apoyar las actividades del proyecto a través de elementos de papelería e impresos</t>
  </si>
  <si>
    <t>FAM-108 Suministro de refrigerios y almuerzo</t>
  </si>
  <si>
    <t>FAM-109 Implementación de un Modelo de Atención a madres gestantes, madres lactantes y, niños y niñas de la primera infancia en ambientes familiares y grupales.</t>
  </si>
  <si>
    <t>FAM-110 Brindar asistencia técnica en las Rutas Integrales de Atención (RIA) a los Municipios del departamento del Quindío, para la adecuada implementación de la RIA.</t>
  </si>
  <si>
    <t>FAM-111 Implementación y seguimiento de la Ruta Integral de Atención (RIA) del orden departamental.</t>
  </si>
  <si>
    <t>FAM-112 Dotación a través de mobiliario o elementos básicos para la adecuada prestación del servicio en modalidades de atención a la primera infancia.</t>
  </si>
  <si>
    <t>FAM-113 Desarrollo de los espacios de participación tales como: Consejo de Política Social, Mesa Departamental e Interinstitucional para la Primera Infancia, Infancia y Adolescencia,,,</t>
  </si>
  <si>
    <t>FAM-114 Realizar el seguimiento al Plan de Acción de la Política Pública de Primera Infancia, Infancia y Adolescencia del departamento.</t>
  </si>
  <si>
    <t>FAM-115 Realizar acciones encaminadas al cumplimiento e implementación de la Política pública de primera infancia, infancia y adolescencia en el Departamento del Quindío.</t>
  </si>
  <si>
    <t>FAM-116 Ejecución Plan de Medios (Radio, Prensa, Revistas, Televisión, Portal Web, Redes Sociales, ooh)</t>
  </si>
  <si>
    <t>FAM-117 Apoyar las actividades del proyecto a través de refrigerios y almuerzos.</t>
  </si>
  <si>
    <t>FAM-118 Adquisición de material lúdico para la promoción y apoyo en actividades de la Política Pública de primera infancia, infancia y adolescencia en el Departamento del Quindío.</t>
  </si>
  <si>
    <t>FAM-119 Servicios de papelerías e impresos (volantes, afiches, plegables, entre otros)</t>
  </si>
  <si>
    <t>FAM-120 Realizar actividades de sensibilización y prevención de la explotación sexual comercial de niños, niñas y adolescentes, el trabajo infantil y sus peores formas y, la protección del adolescente trabajador en la población quindiana.</t>
  </si>
  <si>
    <t>FAM-121 Incentivos para la garantía de participación de los niños, niñas y adolescentes en las diferentes instancias de participación.</t>
  </si>
  <si>
    <t>FAM-122 Adquisición y provisión de bienes y suministros de materiales de oficina para asegurar el eficiente cumplimiento de las funciones administrativas</t>
  </si>
  <si>
    <t>FAM-123 Campañas de promoción y prevención para la garantía de Derechos de Niños, Niñas y Adolescentes en el departamento del Quindío.</t>
  </si>
  <si>
    <t>FAM-124 Articulación interinstitucional para la promoción, prevención y garantía de Derechos de Niños, Niñas y Adolescentes.</t>
  </si>
  <si>
    <t>FAM-126 Apoyar la elaboración de documentos técnicos periódicos para la evaluación de los instrumentos de política pública en los que la Secretaría de Familia ejerce la Secretaría Técnica</t>
  </si>
  <si>
    <t>FAM-127 Apoyar financieramente con la entrega de capital semilla a emprendedores pertenecientes a comunidades en riesgo y vulnerables para la generación de ingresos</t>
  </si>
  <si>
    <t>FAM-128 Adquisición y provisión de bienes y suministros de materiales de oficina para asegurar el eficiente cumplimiento de las funciones administrativas</t>
  </si>
  <si>
    <t>FAM-129 Apoyar la elaboración de documentos investigativos de diagnóstico situacional y de caracterización para apoyar la formulación de las Políticas Públicas de Primera Infancia, Infancia y Adolscencia, Discapacidad, Mujer y Equidad de Género, y para Comunidades Indígenas</t>
  </si>
  <si>
    <t>SAL-04 Apoyar las acciones dirigidas a la gestión del riesgo de las enfermedades crónicas no transmisibles.</t>
  </si>
  <si>
    <t>SAL-06 Brindar apoyo en la caracterización, capacitación, sensibilización e inspección de la implementación del Sistema Gestión de la seguridad y la Salud en el trabajo con enfoque a la erradicacion del Trabajo Infantil.</t>
  </si>
  <si>
    <t>SAL-08 Realización de acciones para la atención psicosocial a las víctimas del conflicto armado en sus modalidades individual y familiar.</t>
  </si>
  <si>
    <t>SAL-11 Fortalecer los conocimientos normativos en establecimientos del sector gastronomico del departamento del Quindio abordando temas cruciales como el consumo, aprovechamiento biologico, calidad e inocuidad de los alimentos</t>
  </si>
  <si>
    <t>SAL-13 Fortalecer las capacidades de actores sectoriales, institucionales y comunitarios para identificar, atender y prevenir condiciones de denutricion o malnutricion en niños niñas, mujeres gestantes, lactantes y adultos mayores</t>
  </si>
  <si>
    <t>SAL-15 Realizar asistencias técnicas para la atención de personas en situaciones de emergencias, brotes y desastres, que pongan en riesgo la salud pública de los quindianos y fortalecimiento de estrategias de planes hospitalarios y resilientes y la misión médica.</t>
  </si>
  <si>
    <t>SAL-16 Realización de acciones para la atención psicosocial a las víctimas del conflicto armado en sus modalidades individual y familiar.</t>
  </si>
  <si>
    <t>SAL-01 Desarrollar acciones de promoción de la salud dirigidos a fomentar hábitos de vida saludable para la preservación de la salud bucal, visual y auditiva en los diferentes grupos poblacionales con enfoque diferencial en los diferentes entornos a través de la implementación de las estrategias CERS y 4X4, así como la adopción de la Ley 1335 de 2009 y Ley 2354 de 2024, según lo estipulado en las Resoluciones 3202 de 2016 y 3280 de 2018.</t>
  </si>
  <si>
    <t>SAL-02 Desarrollar acciones de asistencia técnica, seguimiento, monitorio y evaluación a los actores de SGSSS en referencia a las acciones de promoción de la salud, prevención e identificación del riesgo relacionado a las condiciones crónicas no transmisibles (cardiovasculares, metabólicas, respiratorias crónicas, cáncer, autoinmunes y enfermedades huérfanas/raras) realizadas con los diferentes grupos poblacionales con enfoque diferencial en los diferentes entornos según lo estipulado en las Resoluciones 3202 de 2016 y 3280 de 2018.</t>
  </si>
  <si>
    <t>SAL-03 Proceso de coordinación intersectorial (Resolución 518): Articular esfuerzos y crear sinergias con los actores intersectoriales e interinstitucionales que favorezcan la consecución de objetivos estratégicos; busca evitar o minimizar la duplicidad y superposición de políticas, asegurar prioridades de política y apuntar a la cohesión y coherencia entre ellas, en últimas, promover una perspectiva holística que supere la mirada sectorial respecto a la gestión de la salud pública.</t>
  </si>
  <si>
    <t>SAL-05 Realizar apoyo en la asistencia técnica, seguimiento, monitoreo y vigilancia a las EAPB , IPS, y entidades territoriales del orden municipal frente a las responsabilidades establecidas en la Resolución 3280 de 2018, Resolución 4505 de 2012, Resolución 202 de 2021, y del cumplimiento de las coberturas de los indicadores de Protección Específica y Detección Temprana en el marco de las intervenciones de las RIAS de obligatorio cumplimiento, y requerir los planes de mejoramiento que le sean necesarios según los hallazgos.</t>
  </si>
  <si>
    <t>SAL-07 Brindar apoyo y seguimiento a las diferentes E.S.E. (Empresa Social del Estado), y Salas Amigas de la familia lactante en el entorno laboral de los municipios del departamento, a fin de verificar el cumplimiento del Sistema de Gestión de la Seguridad y Salud en el Trabajo Dec. 1072 de 2015 y Resolución 2423 de 2018.</t>
  </si>
  <si>
    <t>SAL-09 Realizar asistencias técnicas en Seguridad y Salud en el Trabajo a diferentes sectores económicos del departamento y prestar apoyo en todas las actividades relacionadas con el área de salud y ámbito laboral a empresas prestadoras de servicios en SST.</t>
  </si>
  <si>
    <t>SAL-10 Realizar asistencias técnicas en Seguridad y Salud en el Trabajo a diferentes sectores económicos del departamento y prestar apoyo en todas las actividades relacionadas con el área de salud y ámbito laboral a empresas prestadoras de servicios en SST.</t>
  </si>
  <si>
    <t>SAL-12 Diseñar e implementar una estrategia integral que aborde la seguridad y problematica de derecho alimentario mediante las acciones de edecucacion, promocion en articulacion con los comites locales espacios de la gestion de la seguirdad alimentaria del Departamento para impactar los diferentes cursos de vida  con enfoque diferencial, destinadas a prevenir las enfermedades transmitidas por alimentos</t>
  </si>
  <si>
    <t xml:space="preserve">SAL-14 Realizar acciones de informacion, educacion y comunicacion relacionadas con la manipulacion adecauda de alimentos e implementar sistemas de informacion que permitan programar y priorizar las acciones de inspeccion , vigilancia y control con enfoque de riesgo en alimentos y bebidas </t>
  </si>
  <si>
    <t>SAL-17 Realizar asistencia tecnica para el fortalecimiento de las capacidades de respuesta de las diferentes entidades que conforman la red de servicios de salud del Dpto.</t>
  </si>
  <si>
    <t>SAL-18 Brindar apoyo a la Direccion de Salud Publica para la adecuada operacion de la ruta de fallecidos en casa</t>
  </si>
  <si>
    <t>SAL-19 Realizar las actividades propias de la regulación de los servicios de salud en el Departamento del Quindio</t>
  </si>
  <si>
    <t>SAL-20 Apoyar los sistemas de comunicaciones del CRUE</t>
  </si>
  <si>
    <t>SAL-21 Atender pacientes financiados, en el marco de los lineamientos de las transferencias de la Nacion</t>
  </si>
  <si>
    <t>SAL-22 Realización de validación, identificación y depuración del sistema de información de los servicios prestados a poblaciones especiales y no PBS para el reconocimiento y realización de las acciones administrativas pertinentes.</t>
  </si>
  <si>
    <t>SAL-23 Realizar acciones para garantizar la afiliacion de personas al servicio de salud, con procesos de seguimiento en el aseguramiento de la población pobre no asegurada migrante</t>
  </si>
  <si>
    <t>SAL-24 Gestión de recursos para cofinanciación de la afiliación a los municipios y lugares de afiliación.</t>
  </si>
  <si>
    <t>SAL-25 Gestión de recursos para cofinanciación de la afiliación a los municipios y lugares de afiliación.</t>
  </si>
  <si>
    <t>SAL-26 Gestión de recursos para cofinanciación de la afiliación a los municipios y lugares de afiliación.</t>
  </si>
  <si>
    <t>SAL-27 Gestión de recursos para cofinanciación de la afiliación a los municipios y lugares de afiliación.</t>
  </si>
  <si>
    <t>SAL-28 Gestión de recursos para cofinanciación de la afiliación a los municipios y lugares de afiliación.</t>
  </si>
  <si>
    <t>SAL-29 Gestión de recursos para cofinanciación de la afiliación a los municipios y lugares de afiliación.</t>
  </si>
  <si>
    <t>SAL-30 Gestión de recursos para cofinanciación de la afiliación a los municipios y lugares de afiliación.</t>
  </si>
  <si>
    <t>SAL-31 Gestión de recursos para cofinanciación de la afiliación a los municipios y lugares de afiliación.</t>
  </si>
  <si>
    <t>SAL-37 Apoyar en los determinantes sociales en salud y análisis oferta y demanda de servicios de salud.</t>
  </si>
  <si>
    <t>SAL-38 Realizar seguimiento de afiliación de personas al régimen subsidiado y actualizacion de sistema de información.</t>
  </si>
  <si>
    <t>SAL-39 Realización de asistencia técnicas a las Instituciones Prestadoras de Servicios de salud IPS, en los procesos financieros.</t>
  </si>
  <si>
    <t>SAL-33 Realización del seguimiento al saneamiento de carteras en la red de prestadores de servicios de salud, supervision y creación de los actos administrativos para la transferencia de los recursos adeudados por prestacion de servicios a la población no Afiliada al Sistema General de Seguridad Social en Salud y en el NO POS a la Población del Régimen Subsidiado.</t>
  </si>
  <si>
    <t>SAL-32 Realización del seguimiento al saneamiento de carteras en la red de prestadores de servicios de salud, supervision y creación de los actos administrativos para la transferencia de los recursos adeudados  por prestacion de servicios a la población no Afiliada al Sistema General de Seguridad Social en Salud y en el NO POS a la Población del Régimen Subsidiado.</t>
  </si>
  <si>
    <t>SAL-34 Realización del seguimiento al saneamiento de carteras en la red de prestadores de servicios de salud, supervision y creación de los actos administrativos para la transferencia de los recursos adeudados por prestacion de servicios a la población no Afiliada al Sistema General de Seguridad Social en Salud y en el NO POS a la Población del Régimen Subsidiado.</t>
  </si>
  <si>
    <t>SAL-35 Realización de los cálculos para la distribución de los recursos asignados con el respectivo seguimiento, supervision y los actos administrativos para la transferencia de los recursos de apoyo financiero para el fortalecimiento patrimonial de las empresas prestadoras de salud</t>
  </si>
  <si>
    <t>SAL-36 Realización de los cálculos para la distribución de los recursos asignados con el respectivo seguimiento, supervision y los actos administrativos para la transferencia de los recursos de apoyo financiero para el fortalecimiento patrimonial de las empresas prestadoras de salud</t>
  </si>
  <si>
    <t>SAL-40 Apoyar con recursos financieros a las ESES del Departamento para la Adquisición de ambulancias</t>
  </si>
  <si>
    <t>SAL-41 Apoyar con recursos financieros a las ESE´S del Departamento del quindio para dotación hospitalaria adquiridos y funcionamiento e infraestructura</t>
  </si>
  <si>
    <t>SAL-42 Implementar la ruta materno perinatal en 11 los municipios de competencia del departamento del Quindio.</t>
  </si>
  <si>
    <t>SAL-43 Implementar la ruta materno perinatal en 11 los municipios de competencia del departamento del Quindio.</t>
  </si>
  <si>
    <t>SAL-44 Realizar Supervision, seguimiento y evaluacion de la aplicación de las rutas de atención en los municipios de compentencia del departamento del Quindio</t>
  </si>
  <si>
    <t>SAL-45 Realizar estrategias para generar capacidades en niñas, niños y adolescentes y jovenes en las instituciones educativas para que cuenten con una educacion sexual basada en el ejercicio de derechos humanos...</t>
  </si>
  <si>
    <t>SAL-46 Realizar acciones encaminadas al fortalecimiento y seguimiento de los programas de servicios de salud amigables para adolescentes y jovenes en las ESE del departamento</t>
  </si>
  <si>
    <t>SAL-47 Realizar acciones encaminadas al fortalecimiento y seguimiento de los programas de servicios de salud amigables para adolescentes y jovenes en las ESE del departamento</t>
  </si>
  <si>
    <t>SAL-48 Realizar estrategias para fortalecer las capacidades institucionales y comunitarias para la promoción de la salud, prevención de la enfermedad, gestión integral del riesgo...</t>
  </si>
  <si>
    <t>SAL-129 Desarrollar las acciones inherentes a la elaboración de documentos, reportes e informes en planeación en epidemiología y demografia de la direccion territorial y de eventos de interés en salud pública</t>
  </si>
  <si>
    <t>SAL-130 Desarrollar las acciones inherentes a la elaboración de documentos, reportes e informes en planeación en epidemiología y demografia de la direccion territorial y de eventos de interés en salud pública</t>
  </si>
  <si>
    <t>SAL-131 Operativizar los Comités de Vigilancia epidemiológica Comunitaria Covecom en el departamento.</t>
  </si>
  <si>
    <t>SAL-132 Operativizar los Comités de Vigilancia epidemiológica Comunitaria Covecom en el departamento.</t>
  </si>
  <si>
    <t>SAL-133 Desarrollar acciones de asistencia técnica a las Entidades Territoriales, en el desarrollo de capacidades, seguimiento y apoyo en la operativización del Plan Territorial de Salud y el Análisis de Situación de Salud ASIS.</t>
  </si>
  <si>
    <t>SAL-134 Desarrollar acciones de asistencia técnica a las Entidades Territoriales, en el desarrollo de capacidades, seguimiento y apoyo en la operativización del Plan Territorial de Salud y el Análisis de Situación de Salud ASIS.</t>
  </si>
  <si>
    <t>SAL-135 Desarrollar acciones de fortalecimiento del sistema de información de los programas de vigilancia en salud publica</t>
  </si>
  <si>
    <t>SAL-136 Desarrollar acciones de fortalecimiento del sistema de información de los programas de vigilancia en salud publica</t>
  </si>
  <si>
    <t>SAL-49 Realizar concurso de buenas practicas y experiencias exitosas en Particiapacion Social en Salud, conforme a lo estipulado en el Decreto 780 de 2016 y la Resolución 2063 de 2017</t>
  </si>
  <si>
    <t>SAL-50 Apoyar procedimiento administrativo sancionatorio por no cumplimiento de compromisos pactados en la autoevaluación obligatoria de la prestación del servicio de salud a toda la red prestadora de servicios ...</t>
  </si>
  <si>
    <t>SAL-51 Apoyar la implementación de estrategias para el fortalecimiento del control social en salud</t>
  </si>
  <si>
    <t>SAL-52 Apoyar la implementación de estrategias para el fortalecimiento del control social en salud</t>
  </si>
  <si>
    <t>SAL-53 Establecer mecanismos eficientes de respuesta al usuario</t>
  </si>
  <si>
    <t>SAL-54 Establecer mecanismos eficientes de respuesta al usuario</t>
  </si>
  <si>
    <t>SAL-55 Realizar seguimiento a los diferentes instrumentos de planificación de la Secretaria de Salud Departamental</t>
  </si>
  <si>
    <t>SAL-56 Realizar seguimiento a los diferentes instrumentos de planificación de la Secretaria de Salud Departamental</t>
  </si>
  <si>
    <t>SAL-57 Garantizar una adecuada difucion y divulgación de la informacion generada desde la Secretaria de Salud Departamental ante la comunidad</t>
  </si>
  <si>
    <t>SAL-58 Garantizar una adecuada difucion y divulgación de la informacion generada desde la Secretaria de Salud Departamental ante la comunidad</t>
  </si>
  <si>
    <t>SAL-59 Adecuar los cuartos fríos del departamento del Quindío, con el propósito de garantizar la correcta conservación de inmunobiológicos e insumos para el desarrollo del programa PAI en tres áreas de trabajo (Recepción, almacenamiento y distribución).</t>
  </si>
  <si>
    <t>SAL-60 Adecuar los cuartos fríos del departamento del Quindío, con el propósito de garantizar la correcta conservación de inmunobiológicos e insumos para el desarrollo del programa PAI en tres áreas de trabajo (Recepción, almacenamiento y distribución).</t>
  </si>
  <si>
    <t>SAL-61 Realizar a los cuartos fríos del departamento procesos de mantenimiento preventivo y correctivo a los equipos de refrigeración y áreas destinadas asegurar el almacenamiento y conservación de inmunobiológicos, con el propósito de lograr el acopio, conservación y  la distribución de las vacunas del Programa Ampliado de Inmunizaciones con estándares óptimos de calidad, dos veces al año.</t>
  </si>
  <si>
    <t>SAL-62 Implementar campañas de gestión del riesgo y acciones relacionadas con la prevención, control y eliminación de las enfermedades, emergentes (enfermedades transmitidas por alimentos, infecciones asociadas a la atención de la salud resistencia a los antimicrobianos, tuberculosis, lepra o enfermedad de Hansen, infección respiratoria aguda, enfermedad diarreica aguda) y desatendidas (tracoma, geohelmintiasis, oncocercosis, pian, complejo cisticercosis / teniasis y enfermedades parasitarias de la piel), con el propósito de disminuir los indices de morbilidad en el departamento del Quindío.</t>
  </si>
  <si>
    <t>SAL-63 Implementar campañas de gestión del riesgo trimestrales para enfermedades inmunoprevenibles en el departamento del Quindío, con la acción intersectorial contempladas en el esquema del PAI  adoptado para Colombia,  con el propósito de prever, controlar, mitigar y minimizar de los riesgos que propician la aparición de las enfermedades prevenibles por vacunas y sus  consecuentes efectos negativos en la población.</t>
  </si>
  <si>
    <t>SAL-65 Suministrar a las Entidades Territoriales insumos para el manejo de eventos de interés en salud pública, con el fin de garantizar el manejo de enfermedades prevenibles por vacunación para el desarrollo del programa Ampliado de Inmunizaciones PAI en los municipios quindianos.</t>
  </si>
  <si>
    <t>SAL-66 Implementar estrategias de promoción de la salud en las poblaciones vulnerables con el ánimo de erradicar, eliminar y controlar las enfermedades prevenibles por aplicación de biológicos, contempladas en el esquema del PAI, durante las jornadas de vacunación relacionadas al Programa Ampliado de Inmunizaciones PAI o al PIC, en el departamento del Quindío.</t>
  </si>
  <si>
    <t>SAL-64 Implementar campañas de gestión del riesgo trimestrales para enfermedades inmunoprevenibles en el departamento del Quindío, con la acción intersectorial contempladas en el esquema del PAI  adoptado para Colombia,  con el propósito de prever, controlar, mitigar y minimizar de los riesgos que propician la aparición de las enfermedades prevenibles por vacunas y sus  consecuentes efectos negativos en la población.</t>
  </si>
  <si>
    <t>SAL-67 Realización de visitas de inspección, vigilancia y control de los estándares de calidad en la prestación de servicios del Quindío</t>
  </si>
  <si>
    <t>SAL-68 Elaboración de informes mensuales de los resultados obtenidos en las visitas de inspección, vigilancia y control en la prestación de servicios de las entidades del sector salud</t>
  </si>
  <si>
    <t>SAL-69 Realización de visitas inspectivas de acuerdo a la normatividad vigente referente a la verificación de los estándares de calidad, y de suficiencia patrimonial a los establecimientos prestadores de servicios de salud del departamento del Quindío</t>
  </si>
  <si>
    <t>SAL-70 Emitir lineamiento de operación del programa de Tuberculosis que incluya el fortalecimiento de los sistemas de información</t>
  </si>
  <si>
    <t>SAL-71 Realizar actividades de promoción de la salud y gestión del riesgo para la prevención y control de la tuberculosis a través de intervenciones de base comunitaria, poblacionales y de abordaje psicosocial</t>
  </si>
  <si>
    <t>SAL-72 Disponer de Insumos y Otros gastos operativos del Programa de Enfermedades transmitidas por micobacterias</t>
  </si>
  <si>
    <t>SAL-73 Operativizar el plan de investigación operativa en Tuberculosis según los lineamientos degestión del conocimiento, investigación y generación de capacidades</t>
  </si>
  <si>
    <t>SAL-74 Operativizar el Comité Evaluador Regional de Casos Especiales de Tuberculosis (CERCET) y realizar seguimiento al cumplimiento a guías y/o protocolos para el manejo de la tuberculosis</t>
  </si>
  <si>
    <t>SAL-75 Viáticos Programa Departamental de Enfermedades transmitidas por micobacterias</t>
  </si>
  <si>
    <t>SAL-76 Viáticos Programa Departamental de Enfermedades transmitidas por micobacterias</t>
  </si>
  <si>
    <t>SAL-77 Viáticos Programa Departamental de Enfermedades transmitidas por micobacterias</t>
  </si>
  <si>
    <t>SAL-78 Brindar asistencia técnica, apoyo y seguimiento a los actores del SGSSS en la operativización del Plan Estratégico Nacional de Prevención y Control de la Enfermedad de Hansen</t>
  </si>
  <si>
    <t>SAL-79 Realizar Valoraciones clínicas multidisciplinarias para certificar la discapacidad en el Departamento del Quindío</t>
  </si>
  <si>
    <t>SAL-80 Realizar asistencias técnicas en los actores del SGSSS en el Programa Nacional de Prevención y Control de la TB Y lepra</t>
  </si>
  <si>
    <t>SAL-81 Realizar asistencia tecnica, seguimiento y verificación de condiciones de atención integral a las personas mayores a los actores sectoriales e institucionales de acuerdo a las competencias del sector salud</t>
  </si>
  <si>
    <t>SAL-82 Realizar asistencia técnica, seguimiento/verificación de las competencias de los actores del SGSSS en el marco de las prioridades de política pública de la población con discapacidad</t>
  </si>
  <si>
    <t>SAL-83 Elaboración y difusión de documentos técnicos apoyados en el marco del Plan Decenal de Salud publica 2022-2031- Resolución 1035 de 2022 en los capítulos diferenciales e inclusivas para la  Implementación de  estrategias de información, educación y comunicación  de garantía de derechos y deberes en salud con programas interculturales para las poblaciones vulnerables y con Enfoque Diferencial.</t>
  </si>
  <si>
    <t>SAL-84 Comprar todos los insumos y reactivos para el laboratorio para la prevencion de Enfermedades de interes en salud publico de en el departamento de Quindío.</t>
  </si>
  <si>
    <t>SAL-85 Operativizar el Consejo Territorial de Salud Mental, definir plan de acción y seguimiento</t>
  </si>
  <si>
    <t>SAL-86 Asesoría y asistencia técnica para la formulación e implementación de un programa de prevención del consumo de sustancias psicoactivas...</t>
  </si>
  <si>
    <t>SAL-87 Operativizar el comité departamental de drogas con énfasis en reducción del consumo de sustancias psicoactivas y el Consejo Seccional de Estupefacientes</t>
  </si>
  <si>
    <t>SAL-88 Asesoría y asistencia Técnica para la adopcion e implementación de la politica publica nacional de drogas y plan territorial de drogas en los municipios de competencia departamental con el fin de desarrollar acciones para la prevención del consumo de sustancias psicoactivas.</t>
  </si>
  <si>
    <t>SAL-93 Seguimiento a la gestión del riesgo en los casos notificados por el SIVIGILA a las entidades con competencia en la dimensión de convivencia social y salud mental mediante el desarrollo de campañas en los once municipios de competencia departamental.</t>
  </si>
  <si>
    <t>SAL-94 Realizar acciones de acompañamiento, asesoría y seguimiento técnico a los once municipios de competencia departamental frente a la promoción de la salud mental y la gestión del riesgo de los trastornos mentales</t>
  </si>
  <si>
    <t>SAL-92 Asesoría y asistencia tecnica en la implementacion y segumiento de RIAS a las EAPB, municipios y  a las entidades que realizan gestión del riesgo en temas de trastornos mentales, violencias,prevención y gestión en consumo de sustancias psicoactivas en los municipios de competencia departamental.</t>
  </si>
  <si>
    <t>SAL-91 Asesoría y asistencia técnica para la formulación e implementación encaminadas a desarrollar acciones de prevención de los trastornos mentales en el entorno educativo mediante la implementación de zonas de orientación escolar en los municipios de competencia departamenta y acciones frente a la prevención y gestión del riesgo del consumo de sustancias psicoactivasl.</t>
  </si>
  <si>
    <t>SAL-90 Asesoría y asistencia técnica para la formulación e implementación encaminadas a desarrollar acciones de prevención de los trastornos mentales en el entorno educativo mediante la implementación de zonas de orientación escolar en los municipios de competencia departamenta y acciones frente a la prevención y gestión del riesgo del consumo de sustancias psicoactivasl.</t>
  </si>
  <si>
    <t xml:space="preserve">SAL-89 Realizar acciones de vigilancia a las EAPB y los municipios frente a los servicios de atención para usuarios consumidores de Sustancias Psicoactivas en los municipios de competencia departamental y apoyar el plan de accion del sistema de responsabilidad penal para adolescentes </t>
  </si>
  <si>
    <t>SAL-95 Apoyar el seguimiento y asistencia técnica a sujetos y objetos de interés del programa de agua y saneamiento básico para la emisión de conceptos sanitarios</t>
  </si>
  <si>
    <t>SAL-96 Realizar acciones que conduzcan a la actualización de los mapas de riesgo de calidad del agua de los sistemas de abastecimiento de agua para consumo humano.</t>
  </si>
  <si>
    <t>SAL-97 Apoyo a la gestion y seguimiento a establecimientos farmaceuticos y afines y pago de nómina</t>
  </si>
  <si>
    <t>SAL-98 Adquisición de medicamentos, insumos y talonarios del fondo rotatorio de estupefacientes.</t>
  </si>
  <si>
    <t>SAL-99 Apoyo al diagnostico a establecimiento generadores de residuos peligrosos con riesgo biológico.</t>
  </si>
  <si>
    <t>SAL-100 Realizar Asistencia Técnica en el análisis y seguimiento al comportamiento de los eventos por intoxicaciones de sustancias químicas (metales, plaguicidas, solventes, otras sustancias y gases) generada por el Sistema de Vigilancia y fuentes externas.</t>
  </si>
  <si>
    <t>SAL-101 Fortalecer el analisis de factores de riesgo de la salud pública con insumos, equipos y analisis de laboratorio para el programa de agua y saneamiento básico y riesgo quimico para mejorar la Inspección, Vigilancia y Control de factores de riesgo de la salud pública asociados al ambiente.</t>
  </si>
  <si>
    <t>SAL-102 Apoyar asistencia tecnica en inspeccion, vigilancia y control de condiciones higiénico sanitarias, locativas y de manejo y uso de los productos químicos peligrosos en los establecimientos de alto riesgo ubicados en los 11 municipios de competencia departamental.</t>
  </si>
  <si>
    <t>SAL-103 Realizar asistencia técnica en saneamiento básico y calidad de agua en los municipios de competencia departamental.</t>
  </si>
  <si>
    <t>SAL-104 Diseñar e implementar el Plan de Acción de Salud Ambiental de Adaptación y Mitigación al Cambio Climático integrando los componente de Salud Ambiental.</t>
  </si>
  <si>
    <t>SAL-105 Desarrollo de estrategias de gestión del riesgo para abordar situaciones de salud relacionadas con condiciones ambientales en el marco del plan de acción de Gestión Integral de las Enfermedades de Transmisión Vectorial ETV y zoonosis</t>
  </si>
  <si>
    <t>SAL-106 Desarrollo de estrategias de gestión del riesgo para abordar situaciones de salud relacionadas con condiciones ambientales en el marco del plan de acción de Gestión Integral de las Enfermedades de Transmisión Vectorial ETV y zoonosis</t>
  </si>
  <si>
    <t>SAL-107 Implementación de campañas de gestión del riesgo en las poblaciones vulnerables para abordar situaciones endemo-epidémicas en el marco de la gestión del riesgo sanitario y ambiental</t>
  </si>
  <si>
    <t>SAL-110 Estrategia para impulsar el componente de promoción de la salud del plan de acción de Gestión Integral de ETV y zoonosis para las poblaciones vulnerables</t>
  </si>
  <si>
    <t>SAL-111 Desarrollo de estrategias de gestión territorial para la atención de eventos relacionados con vectores</t>
  </si>
  <si>
    <t>SAL-112 Viáticos y gastos de funcionarios de los encargados de realizar monitoreo y evaluación de las acciones de adherencia a guías y protocolos en el desarrollo de estrategias de gestión integral para el control vectorial en los municipios endémicos.</t>
  </si>
  <si>
    <t>SAL-113 Realizar los análisis de las muestras que llegan al laboratorio</t>
  </si>
  <si>
    <t>SAL-114 Realizar los análisis de las muestras que llegan al laboratorio</t>
  </si>
  <si>
    <t>SAL-115 Realizar las actividades metrologicas ( mantenimiento,calibracion,validacion ) de los equipos del laboratorio</t>
  </si>
  <si>
    <t>SAL-116 Realizar las actividades metrologicas ( mantenimiento,calibracion,validacion ) de los equipos del laboratorio</t>
  </si>
  <si>
    <t>SAL-117 Realización de asistencias técnicas a entidades del sector y las que constituyen la red de laboratorios del departamento.</t>
  </si>
  <si>
    <t>SAL-118 Socialización mensual de documentos técnicos de los eventos de interés en salud pública</t>
  </si>
  <si>
    <t>SAL-119 Compra de reactivos e insumos para la vigilancia en salud publica y la atencion en brotes por el laboratorio</t>
  </si>
  <si>
    <t>SAL-120Apoyar las acciones administrativas del laboratorio</t>
  </si>
  <si>
    <t>SAL-121 Realizar intervenciones de manera integrada e integral en los diferentes entornos definidos en la norma</t>
  </si>
  <si>
    <t>SAL-122 Realizar intervenciones de vacunación antirrábica</t>
  </si>
  <si>
    <t>SAL-123 Ejecutar las acciones de la estrategia COMBI en municipios hiperendémicos para enfermedades vectoriales</t>
  </si>
  <si>
    <t>SAL-124 Realizar formulación, monitoreo, evaluación y asistencia técnica a las intervenciones colectivas de promoción de la salud y gestión del riesgo a los actores del SGSSS</t>
  </si>
  <si>
    <t>SAL-125 Actualizar el Sistema de Información del Plan de Intervenciones Colectivas del departamento del Quindío</t>
  </si>
  <si>
    <t>SAL-126 Actualizar el Sistema de Información del Plan de Intervenciones Colectivas del departamento del Quindío</t>
  </si>
  <si>
    <t>SAL-127 Realizar trámite para adquisición y/o dotación de unidades moviles para atención médica</t>
  </si>
  <si>
    <t>SAL-128 Realizar trámite para adquisición y/o dotación de unidades moviles para atención médica</t>
  </si>
  <si>
    <t>TIC-01 Suministrar herramientas tecnologicas innovadoras; y mobiliario para docentes y estudiantes que permitan el trabajo en ambientes colaborativos STEAM en las instituciones educativas</t>
  </si>
  <si>
    <t>TIC-02 Brindar apoyo técnico y/o profesional en la elaboración de planes, estrategias, programas de tecnologías de la información y las comunicaciones.</t>
  </si>
  <si>
    <t>TIC-03 Bindar apoyo técnico y/o profesional para la capacitación de personas en tecnologías de la información y las comunicaciones.</t>
  </si>
  <si>
    <t>TIC-04 Brindar apoyo técnico y/o profesional en la formación de docente para el uso pedagógico de tecnologías de la información y las comunicaciones.</t>
  </si>
  <si>
    <t>TIC-05 Apoyo tecnico y/o profesional en el diseño y realización de evento o ferias tecnológicas en el departamento del Quindío</t>
  </si>
  <si>
    <t>TIC-06 Brindar apoyo tecnico y/o profesional en el fortalecimiento de los centros de acceso comunitarios en el departamento del Quindio</t>
  </si>
  <si>
    <t>TIC-07 Aunar esfuerzos para brindar redes de servicio de telecomunicaciones a municipios y áreas no municipalizadas del departamento del Quindio.</t>
  </si>
  <si>
    <t>TIC-08 Brindar apoyo en la instalacion de zonas digitales rurales en el departmento del Quindio</t>
  </si>
  <si>
    <t>TIC-09 Anuar esfuerzos para facilitar la conexión de internet fijo y/o móvil en hogares de bajos ingresos del departamento del Quindio.</t>
  </si>
  <si>
    <t>TIC-10 Brindar apoyo técnico y/o profesional en el seguimiento de las zonas digitales rurales y/o urbanas del departamento del Quindio</t>
  </si>
  <si>
    <t>TIC-11 Brindar apoyo técnico y/o profesional en el seguimiento de las zonas digitales rurales y/o urbanas del departamento del Quindio</t>
  </si>
  <si>
    <t>TIC-12 Adquisicion de equipos y/o herramientas tecnologias con el fin de implementar un sistemas de informacion relacionados con ciudades y/o territorios inteligentes en el departamento del Quindio,</t>
  </si>
  <si>
    <t>TIC-13 Brindar apoyo tecnico y/o profesional con el objetivo de elaborar documentos de investigación del sector CTI</t>
  </si>
  <si>
    <t>TIC-14 Brindar apoyo tecnico y/o profesional con el fin de crear, desarrollar, estrategias de apropiación del sector CTI</t>
  </si>
  <si>
    <t>TIC-15 Brindar apoyo técnico y/o profesional en la generación y planificación necesaria para la creación de competencias TIC en el Departamento del Quindio</t>
  </si>
  <si>
    <t>TIC-16 Brindar apoyo tecnico y/o profesional en la educacion informal en gestión TI, seguridad y prvacidad de la información</t>
  </si>
  <si>
    <t>TIC-17 Brindar apoyo tecnico y/o profesional en la educacion informal de la Estrategia de Gobierno digital</t>
  </si>
  <si>
    <t>TIC-18 Aunar esfuerzos a través de convenios, acompañamientos y/o proyectos con el fin de apoyar en la implementación de soluciones tecnológicas innovadoras de emprendedores y/o emprendimientos con base en tecnología</t>
  </si>
  <si>
    <t>TIC-19 Aunar esfuerzos a traves de alianzas con el sector productivo para facilitar la implementación de soluciones tecnológicas e innovadoras de las MiPyme del departamento del Quindio</t>
  </si>
  <si>
    <t>TIC-20 Adquisiciòn de productos digitales</t>
  </si>
  <si>
    <t>TIC-21 Brindar apoyo tecnico y/o profesional en la sostenibilidad y/o disponibilidad de la infraestructura tecnologica del centro administrativo departamental</t>
  </si>
  <si>
    <t>TIC-22 Brindar apoyo técnico y/o profesional en la elaboración de lineamientos técnicos de la estrategia de gobierno digital del Depatamento del Quindio</t>
  </si>
  <si>
    <t>TIC-23 Brindar apoyo tecnico y/o profesional al diseño y planificación de los documentos metodologicos del modelo de acompañamiento para la implementación de la Estrategia de Gobierno digital</t>
  </si>
  <si>
    <t>HDA-1Ejecutar acciones tendientes a combatir el contrabando de licores, cervezas y cigarrillos en el Departamento del Quindío.</t>
  </si>
  <si>
    <t>HDA-2Ejecutar acciones tendientes a combatir el contrabando de licores, cervezas y cigarrillos en el Departamento del Quindío.</t>
  </si>
  <si>
    <t>HDA-3Ejecutar acciones tendientes a combatir el contrabando de licores, cervezas y cigarrillos en el Departamento del Quindío.</t>
  </si>
  <si>
    <t>HDA-4Ejecutar acciones tendientes a combatir el contrabando de licores, cervezas y cigarrillos en el Departamento del Quindío.</t>
  </si>
  <si>
    <t>HDA-5Ejecutar acciones tendientes a combatir el contrabando de licores, cervezas y cigarrillos en el Departamento del Quindío.</t>
  </si>
  <si>
    <t>HDA-6Ejecutar acciones tendientes a combatir el contrabando de licores, cervezas y cigarrillos en el Departamento del Quindío.</t>
  </si>
  <si>
    <t>HDA-7Ejecutar acciones tendientes a combatir el contrabando de licores, cervezas y cigarrillos en el Departamento del Quindío.</t>
  </si>
  <si>
    <t>HDA-14Fortalecimiento mediante equipos tecnológicos para el mejoramiento del Índice de Desempeño Fiscal ejecutada</t>
  </si>
  <si>
    <t>HDA-15Gestionar el sistema financiero, consolidando los sistemas de información y optimizando los procesos en el área de tesorería, presupuesto y contabilidad para el fortalecimiento del desempeño fiscal en el Departamento del Quindío.</t>
  </si>
  <si>
    <t>HDA-16Gestionar el sistema financiero, consolidando los sistemas de información y optimizando los procesos en el área de tesorería, presupuesto y contabilidad para el fortalecimiento del desempeño fiscal en el Departamento del Quindío.</t>
  </si>
  <si>
    <t>HDA-17Gestionar el sistema financiero, consolidando los sistemas de información y optimizando los procesos en el área de tesorería, presupuesto y contabilidad para el fortalecimiento del desempeño fiscal en el Departamento del Quindío.</t>
  </si>
  <si>
    <t>INT-23 Generación y/o apoyo a programas de intervención social y/o de seguridad</t>
  </si>
  <si>
    <t>INT-24 Intervenciones y apoyo Psicosociales, juridicas y/o de formación en los municipios del Departamento del Quindío</t>
  </si>
  <si>
    <t>INT-25 Logistica y Refrigerios</t>
  </si>
  <si>
    <t>INT-26 Servicios de material impresos, publicaciones y/o comunicaciones de los
 programas de lasentidades estatales</t>
  </si>
  <si>
    <t>INT-27 Realizar implementación de programas ludicos,culturales y/o deportivos para
 población vulnerable en areas focalizadas para la mitigación del delito y riesgos sociales</t>
  </si>
  <si>
    <t>INT-28 Seguimiento y apoyo a la ejecución de los objetivos del PISCC Departamental y Municipal</t>
  </si>
  <si>
    <t>INT-29 Servicios de apoyo en actividades de convivencia y seguridad ciudadana en los municipios del departamento del Quindío</t>
  </si>
  <si>
    <t>INT-30 Servicios promocionales y publicitarios de promocion de la convivencia y seguridad ciudadana</t>
  </si>
  <si>
    <t>INT-31 Servicios de apoyo y coordinación con los organismos de seguridad del departamento</t>
  </si>
  <si>
    <t>INT-32 Fortalecimiento de las Capacidades de los organismos de Seguridad del Departamento para resolución de conflictos sociales,</t>
  </si>
  <si>
    <t>INT-33 Desarrollo de Estrategias para reducción de amenazas y vulnerabilidades en zonas focalizas en el Departamento del Quindío</t>
  </si>
  <si>
    <t>INT-34 Servicio de apoyo de asistencia técnica para la resolución de Conflictos a la comunidad del Departamento del Quindío</t>
  </si>
  <si>
    <t>INT-35 Servicios de apoyo para la operatividad del comité de libertad religiosa</t>
  </si>
  <si>
    <t>INT-36 Desarrollar las actividades propias de la implementación de la Política Pública de Libertad Religiosa, cultos y conciencia.</t>
  </si>
  <si>
    <t>INT-37 Papeleria impresa, material publicitario y elementos relacionados</t>
  </si>
  <si>
    <t>INT-38 Logistica y/o regrigerios</t>
  </si>
  <si>
    <t>INT-39 Implementacion y seguimiento de la Política Pública Departamental para la Acción Comunal</t>
  </si>
  <si>
    <t>INT-40 Servicio de apoyo a las estrategías de fortalecimiento a las veedurias ciudadanas</t>
  </si>
  <si>
    <t>INT-41 Apoyo y Fortalecimiento a los organismos de accion comunal del Departamento del Quindio</t>
  </si>
  <si>
    <t>INT-42 Apoyo y Financacion de los procesos Electrorales que se lleven a cabo en el Departamento del Quindio</t>
  </si>
  <si>
    <t>INT-43 Apoyar las Iniciativas para la promoción de la participación de las comunidades del Departamento en escenarios sociales y políticos.</t>
  </si>
  <si>
    <t>INT-44 Apoyo a estrategías y/o programas de promoción y fortalecimiento de la participación ciudadana</t>
  </si>
  <si>
    <t>INT-45 Apoyo en la realización de eventos para el fortalecimiento y la capaticacion en participación ciudadana y control social</t>
  </si>
  <si>
    <t>INT-46 Servicios de comunicación, publicación y difusion de los mecanismos de participacion</t>
  </si>
  <si>
    <t>INT-47 Apoyo a iniciativas y estrategias de participacion ciudadana</t>
  </si>
  <si>
    <t>TUR-03 Apoyar la ejecución del Plan de Acción de la Comisión Regional de Competitividad presentando propuestas para el mejoramiento de los procesos asociados al mismo que optimice sus resultados.</t>
  </si>
  <si>
    <t>TUR-04 Articular y acompañar el Plan de acciòn de la Comisiòn Regional de Competitividad desde el proceso de internacionalizaciòn para el acceso a nuevos mercados del sector empresarial</t>
  </si>
  <si>
    <t>TUR-05 Asistencia tècnica.</t>
  </si>
  <si>
    <t>TUR-06 Fortalecimiento a las iniciativas Clùster para alcanzar la competitividad y productividad de las empresas</t>
  </si>
  <si>
    <t>TUR-07 Caracterizaciòn del sector</t>
  </si>
  <si>
    <t>TUR-08 Fondo departamental de emprendimiento del Quindío</t>
  </si>
  <si>
    <t>TUR-09 Apoyo a ferias y/o emprendimientos de los diferentes sectores económicos del departamento</t>
  </si>
  <si>
    <t>TUR-10 Administracion Fondo departamental de emprendimiento del Quindío</t>
  </si>
  <si>
    <t>TUR-11 Apoyo a procesos y actividades direccionadas a fortalecer las capacidades de los emprendedores y empresarios del departamento en el CINNE</t>
  </si>
  <si>
    <t>TUR-12 Oficina satelital de trabajo del sena</t>
  </si>
  <si>
    <t>TUR-13 Impresos para la difusiòn de programas y campañas institucionales</t>
  </si>
  <si>
    <t>TUR-14 Adquisición de equipos muebles para oficina de uso institucional</t>
  </si>
  <si>
    <t>TUR-15 Adquisición de equipos muebles para oficina de uso institucional</t>
  </si>
  <si>
    <t>TUR-16 Servicios de catering para cubrir los diferentes eventos y actividades</t>
  </si>
  <si>
    <t>TUR-17 Implementar estrategias de promoción turística a nivel nacional e internacional con el fin de impulsar, difundir y posicionar la marca QUINDIO CORAZON DE COLOMBIA.</t>
  </si>
  <si>
    <t>TUR-18 Apoyar los procesos de ejecución de actividades para la promoción turística del destino Quindío que se llevan a cabo en los municipios</t>
  </si>
  <si>
    <t>TUR-19 Apoyo para el desarrollo y seguimiento de planes y políticas</t>
  </si>
  <si>
    <t>TUR-20 Apoyo profesional y/o técnico para el desarrollo de un documento de caracterización de la oferta de productos y servicios turísticos del departamento del Quindío.</t>
  </si>
  <si>
    <t>TUR-21 Aplicación ruta de la formalidad, Tarjeta de Registro de Alojamiento (TRA) en los establecimientos turísticos en los municipios del departamento, divulgación del programa Colegios Amigos del Turismo</t>
  </si>
  <si>
    <t>TUR-24 Asistencia tècnica a entes territoriales para la Recertificación de calidad Norma Tècnica Sectorial TS 001-01</t>
  </si>
  <si>
    <t>TUR-25 Asistencia a las brigadas de sensibilización del ESCNNA, código de conducta, Flagelos contra el turismo (CIETI), aplicación del Manual "Turismo para Todos”</t>
  </si>
  <si>
    <t>TUR-26 Apoyo en el diseño y ejecución del proyecto de infraestructura turística</t>
  </si>
  <si>
    <t>TUR-27 Apoyo en jornadas de sensibilización, capacitación, y fortalecimiento de la cultura de la calidad turística enfocada en una producción sostenible, impactos positivos y economía circular. (Talleres, charlas, capacitaciones etc.),</t>
  </si>
  <si>
    <t>TUR-28 Divulgación de herramientas de utilidad para los emprendimientos, encaminados al fortalecimiento de la sostenibilidad y uso de las normas técnicas colombianas de turismo sostenible</t>
  </si>
  <si>
    <t>TUR-29 Estudios de capacidad de carga turistica</t>
  </si>
  <si>
    <t>TUR-30 Elaboraciòn y anàlisis de planes</t>
  </si>
  <si>
    <t>ADM-11Diseñar y establecer acciones que permitan la modernización de la gestión administrativa del Gobierno Departamental a traves del estudio de procesos y procedimientos propendan al bienestar de los funcionarias a travesde iniciativas que fortalezcan el Talento Humano de la entidad.</t>
  </si>
  <si>
    <t>ADM-13Ejecutar las actividades de suministro e insumos técnologicos y logisticos para la modernización de la Entidad que propendan a fomentar la cultura organizacional y ambiental por medio de acciones ecologicas y de organización dirigidas al Talento Humano.</t>
  </si>
  <si>
    <t>ADM-12Promover la implementación de las actividades que permitan la adecuación locativa de las sedes del Departamento a través de procesos de construcción y mejoramiento de espacios físicos que cuente con accesibilidad y adaptación tecnológica garantizando un mejor bienestar para el Talento Humano.</t>
  </si>
  <si>
    <t>ADM-3Realizar la construcción e implementación de las iniciativas que propendan al Bienestar de los Funcionarios de la Administración Departamental a traves de los planes de acción de Bienestar, Capacitación y Seguridad y Salud en el Trabajo , de acuerdo a los lineamientos de la Dimensión de Talento Humano.</t>
  </si>
  <si>
    <t>PLA-1Apoyo y acompañamiento en la estructuración, formulación, revisión técnica, viabilidad, priorización, y aprobación de proyectos nuevos y ajustes, de proyectos susceptibles de ser financiados con recursos del Sistema General de Regalías SGR , y apoyo a los procesos de revisión, verificación de cumplimiento de requisitos generales y acompañamiento a los proyectos presentados por formuladores ciudadanos u oficiales, susceptibles de ser financiados con recursos del orden departamental, regional, nacional e internacional.</t>
  </si>
  <si>
    <t>PLA-2Apoyo en la gestión técnica, registro y seguimiento en las plataformas del Sistema General de Regalías (SUIFP-SGR, GESPROY y SPGR) e informes requeridos por las instancias de seguimiento y control, acompañamiento a los ejercicios de planeación conforme a la normatividad vigente.</t>
  </si>
  <si>
    <t>PLA-3 Apoyo y asistencia técnica para la formulación y estructuración de proyectos de inversión a nivel departamental, la incorporación y diligenciamiento de información a través de las plataformas de la Metodología General Ajustada MGA WEB y PIIP;  apoyo y asistencia técnica a las unidades ejecutoras en la realización de modificaciones y ajustes a los proyectos de inversión, además, acompañamiento en el Modelo Integrado de Seguimiento (MIS), realizar actividades de control, seguimiento, diligenciamiento de fichas de cierre parcial o total con los proyectos de inversión de acuerdo al Plan de Desarrollo 2024-2027, cumpliendo con la normatividad vigente y las directrices del Departamento Nacional de Planeación (DNP).</t>
  </si>
  <si>
    <t xml:space="preserve">PLA-6Apoyar los procesos de proyección, elaboración, revision y análisis de actos administrativos, informes, certificados, derechos de petición, y demás documentos y solicitudes relacionadas con la inversión pública , los componentes legales y financieros de los proyectos de inversión. </t>
  </si>
  <si>
    <t xml:space="preserve">PLA-33Recolección y análisis de la información para la actualización y generación de los boletines trimestrales (4), Informe anual del Departamento (1), Informe de mercado laboral, Notas informativas, actualización y seguimiento de indicadores de desarrollo sostenible, Compilación anual de fichas básicas municipales, Anuario y carta estadística. </t>
  </si>
  <si>
    <t>PLA-11Dimensión Gestión de Valores para Resultados (  Política Fortalecimiento Organizacional y Simplificación de Procesos
 Política Gobierno Digital
  Política Seguridad Digital
 Política Defensa Jurídica, Transparencia y Acceso a la Información y Lucha
Contra la Corrupción
 Política Servicio al Ciudadano
 Política Racionalización de Trámites
 Política Participación Ciudadana en la Gestión Pública)</t>
  </si>
  <si>
    <t>HDA-09Impulsar los procesos de fiscalización, liquidación y cobro coactivo de las diferentes rentas y procesos administrativos a cargo del gobierno departamental. Así como el mejoramiento de las estrategias de fortalecimiento del desempeño fiscal de la administración departamental del Quindio.</t>
  </si>
  <si>
    <t>HDA-11Impulsar los procesos de fiscalización, liquidación y cobro coactivo de las diferentes rentas y procesos administrativos a cargo del gobierno departamental. Así como el mejoramiento de las estrategias de fortalecimiento del desempeño fiscal de la administración departamental del Quindio.</t>
  </si>
  <si>
    <t>HDA-12Impulsar los procesos de fiscalización, liquidación y cobro coactivo de las diferentes rentas y procesos administrativos a cargo del gobierno departamental. Así como el mejoramiento de las estrategias de fortalecimiento del desempeño fiscal de la administración departamental del Quindio.</t>
  </si>
  <si>
    <t>HDA-13Impulsar los procesos de fiscalización, liquidación y cobro coactivo de las diferentes rentas y procesos administrativos a cargo del gobierno departamental. Así como el mejoramiento de las estrategias de fortalecimiento del desempeño fiscal de la administración departamental del Quindio.</t>
  </si>
  <si>
    <t>CUL-21 Realizar eventos de promoción del arte y cultura a través de actividades que articulen los agentes del sector y los municipios para mejorar el acceso de la comunidad al disfrute de las diferentes manifestaciones del arte y la cultura en el Quindío.</t>
  </si>
  <si>
    <t>CUL-22 Realizar eventos de promoción del arte y cultura a través de actividades que articulen los agentes del sector y los municipios para mejorar al disfrute de las diferentes manifestaciones del arte y la cultura en el Quindío.</t>
  </si>
  <si>
    <t>AGR-05 Actualización de los servicios de información con instrumentos y/o herramientas de planeación, para el uso eficiente y adecuado del suelo en departamento del Quindío.</t>
  </si>
  <si>
    <t>FAM-125 Apoyar la elaboración de documentos técnicos y operativos para la formulación de las Políticas Públicas de Primera Infancia, Infancia y Adolescencia, Juventud, Discapacidad, Mujer y Equidad de Género, Vejez y Envejecimiento y para Comunidades Indígenas</t>
  </si>
  <si>
    <t>SAL-108 Estrategias de promoción de la salud en poblaciones vulnerables bajo condiciones ambientales y entornos saludables que permitan realizar acciones direccionadas a contribuir al mejoramiento de las condiciones de salud de las poblaciones en su entorno y los estilos de vida saludable.</t>
  </si>
  <si>
    <t>SAL-109 Estrategias de intervenir Entornos Saludables como el comunitario y/u hogar en que permitan realizar acciones de promoción, prevención y protección direccionadas a contribuir al mejoramiento de las condiciones de salud de las poblaciones vulnerables en su entorno promoviendo estilos de vida saludables.</t>
  </si>
  <si>
    <t>INT-1 Articulación con el sistema integral de justicia, reparación y no repetición para dar cumplimiento a fallos y medidas cautelares</t>
  </si>
  <si>
    <t>INT-2 Brindar información y orientación a las víctimas del conflicto de los 12 municipios del departamento.</t>
  </si>
  <si>
    <t>INT-3 Brindar asistencia y capacitación a las víctimas de los 12 municipios del Departamento en la ley de victimas y restitución de tierras y sus enfoques reglamentarios</t>
  </si>
  <si>
    <t>INT-4 Realizar jornadas de prevención a vulneraciones de DDHH y DIH a victimas en los 12 municipios del Departamento</t>
  </si>
  <si>
    <t>INT-5 Acompañamiento a victimas desaparición forzada en sus procesos de búsqueda</t>
  </si>
  <si>
    <t>INT-6 Procesos de articulación, asistencia y atención a los 12 municipios del Departamento y su población víctima en el desarrollo de Sesiones de Comités, Subcomités y actualización de los PAT Municipales</t>
  </si>
  <si>
    <t>INT-7 Apoyo a procesos de caracterización de los municipios, cuando sea requerido por éstos</t>
  </si>
  <si>
    <t>INT-8 Suministrar papeleria y elementos de oficina</t>
  </si>
  <si>
    <t>INT-9 Realizar procesos de logística y refrigerios</t>
  </si>
  <si>
    <t>INT-10 Apoyo a productividad de la población víctima</t>
  </si>
  <si>
    <t>INT-11 Garantías para Sesiones de la mesa departamental de victimas.</t>
  </si>
  <si>
    <t>INT-12 Suministrar papeleria y elementos de oficina</t>
  </si>
  <si>
    <t>INT-13 Apoyo al Plan de Trabajo de la mesa Departamental de Victimas</t>
  </si>
  <si>
    <t>INT-14 Dotación y fortalecimiento a la mesa Departamental de Victimas</t>
  </si>
  <si>
    <t>INT-15 Realizar procesos de logística y refrigerios</t>
  </si>
  <si>
    <t>INT-16 Garantías para representantes de la mesa departamental de victimas para asistir a las Sesiones del Comité Departamental de Justicia Transicional, Sub Comités de Victimas otras espacios de participación</t>
  </si>
  <si>
    <t>INT-17 Apoyar los procesos de retorno y reubicación de las víctimas del conflicto armado.</t>
  </si>
  <si>
    <t>INT-18 Concurrir, complementar y subsidiar los kits de ayuda humanitaria inmediata a las Victimas del conflicto en los 12 municipios del Quindío</t>
  </si>
  <si>
    <t>INT-19 Realizar procesos de logística y refrigerios</t>
  </si>
  <si>
    <t>INT-20 Apoyo y desarrollo de iniciativas que aportan a la memoria histórica del departamento</t>
  </si>
  <si>
    <t>INT-21 Conmemoración de fechas de memoria Histórica dentro del ámbito de la Ley de victimas</t>
  </si>
  <si>
    <t>INT-22 Apoyo a municipios priorizados para reparación colectiva.</t>
  </si>
  <si>
    <t>INT-48 Capacitar a la comunidad del departamento del Quindío, con el propósito de promover estrategias para implementación de la gestión del riesgo de desastres, garantizando una respuesta efectiva ante cualquier situación de emergencia.</t>
  </si>
  <si>
    <t>INT-49 Impresos y material didactico.</t>
  </si>
  <si>
    <t>INT-50 Logistica y refrigerios para la organización de foros,
 talleres, eventos y/o actividades.</t>
  </si>
  <si>
    <t>INT-52 Servicios para la atención y el desarrollo de actividades y procesos que contribuyan al fortalecimiento de la gestión del riesgo de desastres.</t>
  </si>
  <si>
    <t>INT-54 Generar convenios interinstitucionales que permitan el fortalecimiento de la gestión del riesgo de desastre en el Departamento del Quindío.</t>
  </si>
  <si>
    <t>INT-55 Fortalecimiento de la red de comunicaciones de emergencias del departamento</t>
  </si>
  <si>
    <t>INT-56 Apoyo al fortalecimiento del fondo departamental de bomberos, dando cumplimiento a la ordenanza No. 012 del 04 de septiembre de 2023.</t>
  </si>
  <si>
    <t>INT-57 Adquirir elementos de ayuda humanitaria de emergencia AHE para el centro de reserva del Departamento del Quindio, en cumplimiento al principio de subsidiariedad con los territorios en respuesta a las situaciones de emergencia y/o desastres.</t>
  </si>
  <si>
    <t>INT-59 Diseño e Implementación de un Sistema de Información de Gestión del Riesgo en el Departamento del Quindío</t>
  </si>
  <si>
    <t>INT-60 Diseño de red de alertas tempranas del departamento del Quindío como instrumento para el fortalecimiento del conocimiento del riesgo.</t>
  </si>
  <si>
    <t>INT-61 Creación de un modelo de gestión de información geográfica para recopilación, análisis de información
 y toma de decisiones.</t>
  </si>
  <si>
    <t>INT-62 Financiación y/o coofinaciación de proyectos de móvilidad.</t>
  </si>
  <si>
    <t>INT-63 Suministro de combustible</t>
  </si>
  <si>
    <t>INT-64 Servicios de apoyo y financiación en procesos tecnológicos de seguridad en el departamento</t>
  </si>
  <si>
    <t>INT-65 Adquisición Elementos Tecnológicos y/o Electrónicos para el Fortalecimiento de la convivencia y la seguridad ciudadana</t>
  </si>
  <si>
    <t>INT-66 Servicios de apoyo para los procesos de adquisición de bienes y servicios con cargo a los organismos de seguridad del departamento</t>
  </si>
  <si>
    <t>INT-67 Servicios de apoyo para los procesos de adquisición de bienes y servicios con cargo a los organismos de seguridad del departamento</t>
  </si>
  <si>
    <t>INT-68 Servicios de orden social, Control y Fiscalización de Sustancias Químicas y Estupefacientes en el departamento</t>
  </si>
  <si>
    <t>INT-69 Pago fuentes humanas</t>
  </si>
  <si>
    <t>INT-70 Suministro de alimentación</t>
  </si>
  <si>
    <t>INT-71 Brindar acompañamiento y asesoría a las instituciones educativas del Departamento del Quindío en el seguimiento y actualización de los Planes educativos de gestión del riesgo de desastres PEGERD.</t>
  </si>
  <si>
    <t>INT-72 Realizar acompañamiento a los simulacros relacionados con la gestión del riesgo en las instituciones educativas del Departamento del Quindío.</t>
  </si>
  <si>
    <t>INT-73 Seguimiento y evaluación de las politicas publicas departamentales</t>
  </si>
  <si>
    <t>INT-74 Servicios de apoyo psicosocial, lúdico y formativo para personas privadas de la libertad que promuevan su resocialización</t>
  </si>
  <si>
    <t>INT-75 Programas de fortalecimiento del Sistema de Responsabilidad Penal para adolescentes</t>
  </si>
  <si>
    <t>INT-76 Servicio de Fortalecimiento para el Funcionamiento de los Centros de Reclusión del Departamento</t>
  </si>
  <si>
    <t>INT-77 Atención y asistencia a la población excombatiente del Departamento</t>
  </si>
  <si>
    <t>INT-78 Apoyo a la productividad de la población excombatiente</t>
  </si>
  <si>
    <t>INT-79 Jornadas de reconciliación de la población excombatiente de la sociedad del Departamento</t>
  </si>
  <si>
    <t>INT-81 Realización de visitas técnicas y emisión de informes que sean requeridos en la evaluación de sitios de amenaza en el marco de los procesos de conocimiento y reducción del riesgo.</t>
  </si>
  <si>
    <t>INT-82 Levantamiento de la información cartográfica de puntos de amenaza por incendios forestales, movimientos de remoción en masa y alertas hidrometereológicas en el departamento del Quindío, en el marco de la generación del conocimiento del riesgo.</t>
  </si>
  <si>
    <t>INT-83 Generaicion de Conceptos y estudios Tecnicos que contengan información que contribuya al conocimiento de la gestión del riesgo de desastres en el Departamento del Quindío.</t>
  </si>
  <si>
    <t>CUL-20 Realizar eventos de promoción del arte y cultura a través de actividades que articulen los agentes del sector y los municipios para mejorar el acceso de la comunidad</t>
  </si>
  <si>
    <t>HDA-08Impulsar los procesos de fiscalización, liquidación y cobro coactivo de las diferentes rentas y procesos administrativos a cargo del gobierno departamental. Así como el mejoramiento de las estrategias de fortalecimiento del desempeño fiscal de la administración departamental del Quindio.</t>
  </si>
  <si>
    <t>HDA-10Impulsar los procesos de fiscalización, liquidación y cobro coactivo de las diferentes rentas y procesos administrativos a cargo del gobierno departamental. Así como el mejoramiento de las estrategias de fortalecimiento del desempeño fiscal de la administración departamental del Quindio.</t>
  </si>
  <si>
    <t>INF-48 Acompañamiento Operativo,técnico, jurídico administrativo y financiero; profesional y de apoyo a la gestión en cumplimiento del proyecto.</t>
  </si>
  <si>
    <t>INT-80 Seguimiento técnico a la supervisión del contrato interadministrativo 001 de 2020 “PARA LA EJECUCIÓN DEL PROYECTO DE GENERACIÓN DE INSTRUMENTOS DE VALORACIÓN DE LA AMENAZA SÍSIMICA PARA EL DESARROLLO DE PROCESOS DE REDUCCIÓN DEL RIESGO EN EL DEPARTAMENTO DEL QUINDÍO” y la consultoría 010 de 2021</t>
  </si>
  <si>
    <t>INT-51 Brindar asistencia tecnica a las Entidades territoriales que conforman el sistema departamental de gestión del riesgo de desastres en procesos de conocimiento, reducción del riesgo y manejo de desastres para el fortalecimiento de la capacidad de respuesta institucional, así como el cumplimiento de fallos y sentencias a cargo de UDEGERD Quindio.</t>
  </si>
  <si>
    <t>INT-53 Dotar y fortalecer las entidades y organismos de socorro que conforman la sala de crisis departamental con los elementos requeridos para la articulación interinstitucional que contribuya a la atención y respuesta de las situaciones de emergencia y/o desastre.</t>
  </si>
  <si>
    <t>TUR-22 Asistencia técnica enfocada en el Registro Nacional de Turismo (RNT) y la Norma Técnica Sectorial 002 (NTS-TS) y en procesos de la creación y desarrollo de nuevos emprendimientos y nuevos productos de turismo en sus tipologías (naturaleza, de base comunitaria, gastronómico, MICE, bienestar, recreativo, etc.)</t>
  </si>
  <si>
    <t>TUR-23 Acompañar las mesas de trabajo del sector turismo como al Comité Regional del PCCC (desarrollo turístico y conservación áreas naturales) además del seguimiento y aporte desde el Gobierno del Quindío a los procesos que estén encaminados al cumplimiento de la Sentencia de Tutela STL 10716 del PNN Los Nevados.</t>
  </si>
  <si>
    <t>0305 - 2.3.2.01.01.003.03.02.00.4599031.24035 - 20</t>
  </si>
  <si>
    <t>0305 - 2.3.2.02.02.006.00.00.00.4599031.24035 - 20</t>
  </si>
  <si>
    <t>EDU-55 Adquirir y dotar de Mobiliario Escolar, material didáctico, pedagógico y tecnológico, así como dotación de menaje y equipos de cocina, en los diferentes ambientes escolares de los Establecimientos Educativos Oficiales urbanos o rurales del Departamento del Quindío</t>
  </si>
  <si>
    <t>EDU-56 Adquirir y dotar de Mobiliario Escolar, material didáctico, pedagógico y tecnológico, así como dotación de menaje y equipos de cocina, en los diferentes ambientes escolares de los Establecimientos Educativos Oficiales urbanos o rurales del Departamento del Quindío</t>
  </si>
  <si>
    <t>0308 - 2.3.2.02.02.009.00.00.00.2402112.24039 - 20</t>
  </si>
  <si>
    <t>459901900</t>
  </si>
  <si>
    <t>120600500</t>
  </si>
  <si>
    <t>0309 - 2.3.2.02.02.009.00.00.00.3205001.24132 - 20</t>
  </si>
  <si>
    <t>0309 - 2.3.2.02.02.009.00.00.00.3205002.24132 - 20</t>
  </si>
  <si>
    <t>0304 - 2.3.2.02.02.009.00.00.00.4599002.24009- 20</t>
  </si>
  <si>
    <t>0304 - 2.3.2.01.01.004.01.01.02.4599034.24131 - 20</t>
  </si>
  <si>
    <t>0304 - 2.3.2.01.01.003.03.02.00.4599034.24131 - 20</t>
  </si>
  <si>
    <t>0316-2.3.2.01.01.003.03.02.00.4102043.24106-20</t>
  </si>
  <si>
    <t>0318 - 2.3.2.01.01.004.01.01.04.1906033.24145 - 35</t>
  </si>
  <si>
    <t>0318 - 2.3.2.01.01.004.01.01.04.1906033.24145 - 20</t>
  </si>
  <si>
    <t>0305 -  2.3.2.02.02.009.00.00.00.4599025.24066 - 20</t>
  </si>
  <si>
    <t>0305 - 2.3.2.02.02.009.00.00.00.4599031.24119 - 20</t>
  </si>
  <si>
    <t>0305 - 2.3.2.01.01.005.02.03.01.4599025.24066 - 20</t>
  </si>
  <si>
    <t>0318 - 2.3.2.02.02.009.00.00.00.1906044.24104 - 20</t>
  </si>
  <si>
    <t>0318 - 2.3.2.01.01.004.01.01.04.1903010.24110 - 20</t>
  </si>
  <si>
    <t xml:space="preserve">Secretario de Planeación departamental </t>
  </si>
  <si>
    <t>Secretarío de Hacienda</t>
  </si>
  <si>
    <t>Secretario de Aguas e Infraestructura</t>
  </si>
  <si>
    <t>Secretario de Interior</t>
  </si>
  <si>
    <t>Secretario de Turismo</t>
  </si>
  <si>
    <t>Secretario de Agricultura</t>
  </si>
  <si>
    <t>Secretario de Privada</t>
  </si>
  <si>
    <t>Secretario de Salud Departamental</t>
  </si>
  <si>
    <t xml:space="preserve"> Gerente Proyecta </t>
  </si>
  <si>
    <t>Formación y preparación de deportistas</t>
  </si>
  <si>
    <t>Ampliación de la cobertura de las Instituciones Educativas con Planes Escolares de Gestión del Riesgo de Desastres-PEGERD en el Departamento del Quindio</t>
  </si>
  <si>
    <t>Fortalecimiento del apoyo financiero de los organismos de seguridad, para mejorar la convivencia, preservación del orden público y la seguridad ciudadana en el Departamento del Quindio</t>
  </si>
  <si>
    <t>Justicia y del Derecho</t>
  </si>
  <si>
    <t>Inclusión Social y Reconciliación</t>
  </si>
  <si>
    <t>PLAN DE ACCIÓN DESAGREGADO POR FUENTES DE FINANCIACIÓN  -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</si>
</sst>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41" formatCode="_-* #,##0_-;\-* #,##0_-;_-* &quot;-&quot;_-;_-@_-"/>
    <numFmt numFmtId="44" formatCode="_-&quot;$&quot;* #,##0.00_-;\-&quot;$&quot;* #,##0.00_-;_-&quot;$&quot;* &quot;-&quot;??_-;_-@_-"/>
    <numFmt numFmtId="43" formatCode="_-* #,##0.00_-;\-* #,##0.00_-;_-* &quot;-&quot;??_-;_-@_-"/>
    <numFmt numFmtId="164" formatCode="&quot;$&quot;\ #,##0.00;[Red]\-&quot;$&quot;\ #,##0.00"/>
    <numFmt numFmtId="165" formatCode="_-&quot;$&quot;\ * #,##0_-;\-&quot;$&quot;\ * #,##0_-;_-&quot;$&quot;\ * &quot;-&quot;_-;_-@_-"/>
    <numFmt numFmtId="166" formatCode="_-&quot;$&quot;\ * #,##0.00_-;\-&quot;$&quot;\ * #,##0.00_-;_-&quot;$&quot;\ * &quot;-&quot;??_-;_-@_-"/>
    <numFmt numFmtId="167" formatCode="&quot;$&quot;\ #,##0"/>
    <numFmt numFmtId="168" formatCode="_([$$-240A]\ * #,##0.00_);_([$$-240A]\ * \(#,##0.00\);_([$$-240A]\ * &quot;-&quot;??_);_(@_)"/>
    <numFmt numFmtId="169" formatCode="_-&quot;$&quot;\ * #,##0.00_-;\-&quot;$&quot;\ * #,##0.00_-;_-&quot;$&quot;\ * &quot;-&quot;_-;_-@_-"/>
    <numFmt numFmtId="170" formatCode="_(&quot;$&quot;\ * #,##0_);_(&quot;$&quot;\ * \(#,##0\);_(&quot;$&quot;\ * &quot;-&quot;_);_(@_)"/>
    <numFmt numFmtId="171" formatCode="_(&quot;$&quot;\ * #,##0.00_);_(&quot;$&quot;\ * \(#,##0.00\);_(&quot;$&quot;\ * &quot;-&quot;??_);_(@_)"/>
    <numFmt numFmtId="172" formatCode="&quot; &quot;[$$-240A]&quot; &quot;#,##0.00&quot; &quot;;&quot; &quot;[$$-240A]&quot; (&quot;#,##0.00&quot;)&quot;;&quot; &quot;[$$-240A]&quot; -&quot;00&quot; &quot;;&quot; &quot;@&quot; &quot;"/>
    <numFmt numFmtId="173" formatCode="_-&quot;$&quot;\ * #,##0_-;\-&quot;$&quot;\ * #,##0_-;_-&quot;$&quot;\ * &quot;-&quot;??_-;_-@_-"/>
    <numFmt numFmtId="174" formatCode="_(&quot;$&quot;\ * #,##0_);_(&quot;$&quot;\ * \(#,##0\);_(&quot;$&quot;\ * &quot;-&quot;??_);_(@_)"/>
    <numFmt numFmtId="175" formatCode="_-* #,##0_-;\-* #,##0_-;_-* &quot;-&quot;??_-;_-@_-"/>
    <numFmt numFmtId="176" formatCode="0.000"/>
    <numFmt numFmtId="177" formatCode="_-* #,##0.00\ _€_-;\-* #,##0.00\ _€_-;_-* &quot;-&quot;??\ _€_-;_-@_-"/>
    <numFmt numFmtId="178" formatCode="[$$-240A]\ #,##0"/>
    <numFmt numFmtId="179" formatCode="0_ ;\-0\ "/>
    <numFmt numFmtId="180" formatCode="&quot;$&quot;\ #,##0.00"/>
    <numFmt numFmtId="181" formatCode="_-&quot;$&quot;\ * #,##0.0_-;\-&quot;$&quot;\ * #,##0.0_-;_-&quot;$&quot;\ * &quot;-&quot;_-;_-@_-"/>
    <numFmt numFmtId="182" formatCode="_-[$$-409]* #,##0.00_ ;_-[$$-409]* \-#,##0.00\ ;_-[$$-409]* &quot;-&quot;??_ ;_-@_ "/>
    <numFmt numFmtId="183" formatCode="&quot; &quot;#,##0.00&quot; &quot;;&quot; (&quot;#,##0.00&quot;)&quot;;&quot; -&quot;00&quot; &quot;;&quot; &quot;@&quot; &quot;"/>
    <numFmt numFmtId="184" formatCode="&quot; &quot;#,##0.00&quot; &quot;;&quot;-&quot;#,##0.00&quot; &quot;;&quot; -&quot;00&quot; &quot;;&quot; &quot;@&quot; &quot;"/>
    <numFmt numFmtId="185" formatCode="&quot; &quot;&quot;$&quot;&quot; &quot;#,##0.00&quot; &quot;;&quot; &quot;&quot;$&quot;&quot; (&quot;#,##0.00&quot;)&quot;;&quot; &quot;&quot;$&quot;&quot; -&quot;00&quot; &quot;;&quot; &quot;@&quot; &quot;"/>
    <numFmt numFmtId="186" formatCode="&quot; &quot;&quot;$&quot;&quot; &quot;#,##0.00&quot; &quot;;&quot;-&quot;&quot;$&quot;&quot; &quot;#,##0.00&quot; &quot;;&quot; &quot;&quot;$&quot;&quot; -&quot;00&quot; &quot;;&quot; &quot;@&quot; &quot;"/>
    <numFmt numFmtId="187" formatCode="00"/>
    <numFmt numFmtId="188" formatCode="000"/>
    <numFmt numFmtId="189" formatCode="#,##0.000"/>
    <numFmt numFmtId="190" formatCode="_-[$$-240A]\ * #,##0.00_-;\-[$$-240A]\ * #,##0.00_-;_-[$$-240A]\ * &quot;-&quot;??_-;_-@_-"/>
    <numFmt numFmtId="191" formatCode="_-* #,##0.00_-;\-* #,##0.00_-;_-* &quot;-&quot;_-;_-@_-"/>
    <numFmt numFmtId="192" formatCode="_(&quot;$&quot;\ * #,##0.00_);_(&quot;$&quot;\ * \(#,##0.00\);_(&quot;$&quot;\ * &quot;-&quot;_);_(@_)"/>
  </numFmts>
  <fonts count="46" x14ac:knownFonts="1">
    <font>
      <sz val="11"/>
      <color theme="1"/>
      <name val="Calibri"/>
      <family val="2"/>
      <scheme val="minor"/>
    </font>
    <font>
      <b/>
      <sz val="11"/>
      <color theme="1"/>
      <name val="Calibri"/>
      <family val="2"/>
      <scheme val="minor"/>
    </font>
    <font>
      <b/>
      <sz val="10"/>
      <color theme="1"/>
      <name val="Arial"/>
      <family val="2"/>
    </font>
    <font>
      <sz val="10"/>
      <color theme="1"/>
      <name val="Arial"/>
      <family val="2"/>
    </font>
    <font>
      <b/>
      <sz val="10"/>
      <color rgb="FF000000"/>
      <name val="Arial"/>
      <family val="2"/>
    </font>
    <font>
      <sz val="11"/>
      <color theme="1"/>
      <name val="Arial"/>
      <family val="2"/>
    </font>
    <font>
      <b/>
      <sz val="11"/>
      <color theme="1"/>
      <name val="Arial"/>
      <family val="2"/>
    </font>
    <font>
      <sz val="10"/>
      <color rgb="FF000000"/>
      <name val="Arial"/>
      <family val="2"/>
    </font>
    <font>
      <sz val="11"/>
      <color rgb="FFFF0000"/>
      <name val="Arial"/>
      <family val="2"/>
    </font>
    <font>
      <i/>
      <sz val="9"/>
      <color theme="1"/>
      <name val="Calibri"/>
      <family val="2"/>
      <scheme val="minor"/>
    </font>
    <font>
      <b/>
      <sz val="10"/>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Arial"/>
      <family val="2"/>
    </font>
    <font>
      <b/>
      <sz val="11"/>
      <color rgb="FF6F6F6E"/>
      <name val="Calibri"/>
      <family val="2"/>
      <scheme val="minor"/>
    </font>
    <font>
      <sz val="10"/>
      <name val="Calibri"/>
      <family val="2"/>
      <scheme val="minor"/>
    </font>
    <font>
      <sz val="11"/>
      <name val="Calibri"/>
      <family val="2"/>
      <scheme val="minor"/>
    </font>
    <font>
      <sz val="11"/>
      <color rgb="FF000000"/>
      <name val="Calibri"/>
      <family val="2"/>
      <scheme val="minor"/>
    </font>
    <font>
      <b/>
      <sz val="11"/>
      <name val="Calibri"/>
      <family val="2"/>
      <scheme val="minor"/>
    </font>
    <font>
      <b/>
      <sz val="9"/>
      <color indexed="81"/>
      <name val="Tahoma"/>
      <family val="2"/>
    </font>
    <font>
      <sz val="9"/>
      <color indexed="81"/>
      <name val="Tahoma"/>
      <family val="2"/>
    </font>
    <font>
      <sz val="11"/>
      <color rgb="FF9C5700"/>
      <name val="Calibri"/>
      <family val="2"/>
      <scheme val="minor"/>
    </font>
    <font>
      <sz val="10"/>
      <color rgb="FFFF0000"/>
      <name val="Arial"/>
      <family val="2"/>
    </font>
    <font>
      <sz val="11"/>
      <color rgb="FF000000"/>
      <name val="Calibri"/>
      <family val="2"/>
    </font>
    <font>
      <sz val="10"/>
      <color indexed="8"/>
      <name val="MS Sans Serif"/>
      <family val="2"/>
    </font>
    <font>
      <sz val="10"/>
      <name val="Arial Narrow"/>
      <family val="2"/>
    </font>
    <font>
      <sz val="10"/>
      <name val="Arial"/>
      <family val="2"/>
      <charset val="1"/>
    </font>
    <font>
      <sz val="11"/>
      <color rgb="FF9C0006"/>
      <name val="Calibri"/>
      <family val="2"/>
    </font>
    <font>
      <b/>
      <sz val="11"/>
      <color rgb="FFFFFFFF"/>
      <name val="Calibri"/>
      <family val="2"/>
    </font>
    <font>
      <b/>
      <sz val="11"/>
      <color rgb="FF6F6F6E"/>
      <name val="Calibri"/>
      <family val="2"/>
    </font>
    <font>
      <sz val="11"/>
      <color rgb="FF9C6500"/>
      <name val="Calibri"/>
      <family val="2"/>
      <scheme val="minor"/>
    </font>
    <font>
      <sz val="12"/>
      <color theme="1"/>
      <name val="Calibri"/>
      <family val="2"/>
      <scheme val="minor"/>
    </font>
    <font>
      <b/>
      <sz val="11"/>
      <color rgb="FF000000"/>
      <name val="Calibri"/>
      <family val="2"/>
      <scheme val="minor"/>
    </font>
    <font>
      <b/>
      <sz val="12"/>
      <color theme="1"/>
      <name val="Arial"/>
      <family val="2"/>
    </font>
    <font>
      <b/>
      <sz val="12"/>
      <name val="Arial"/>
      <family val="2"/>
    </font>
    <font>
      <u/>
      <sz val="11"/>
      <color theme="1"/>
      <name val="Calibri"/>
      <family val="2"/>
      <scheme val="minor"/>
    </font>
    <font>
      <b/>
      <sz val="9"/>
      <color rgb="FF000000"/>
      <name val="Calibri"/>
      <family val="2"/>
      <scheme val="minor"/>
    </font>
    <font>
      <b/>
      <sz val="14"/>
      <color theme="1"/>
      <name val="Calibri"/>
      <family val="2"/>
      <scheme val="minor"/>
    </font>
    <font>
      <b/>
      <sz val="10"/>
      <color rgb="FF000000"/>
      <name val="Calibri"/>
      <family val="2"/>
      <scheme val="minor"/>
    </font>
    <font>
      <sz val="9"/>
      <color indexed="81"/>
      <name val="Tahoma"/>
      <charset val="1"/>
    </font>
    <font>
      <b/>
      <sz val="12"/>
      <color rgb="FF333333"/>
      <name val="Lucida Sans Unicode"/>
      <family val="2"/>
    </font>
    <font>
      <b/>
      <sz val="9"/>
      <color indexed="81"/>
      <name val="Tahoma"/>
      <charset val="1"/>
    </font>
    <font>
      <b/>
      <sz val="10"/>
      <name val="Arial"/>
      <family val="2"/>
    </font>
    <font>
      <sz val="10"/>
      <color rgb="FF000000"/>
      <name val="Calibri"/>
      <family val="2"/>
      <scheme val="minor"/>
    </font>
    <font>
      <sz val="10"/>
      <color rgb="FF333333"/>
      <name val="Arial"/>
      <family val="2"/>
    </font>
  </fonts>
  <fills count="49">
    <fill>
      <patternFill patternType="none"/>
    </fill>
    <fill>
      <patternFill patternType="gray125"/>
    </fill>
    <fill>
      <patternFill patternType="solid">
        <fgColor theme="0"/>
        <bgColor theme="0"/>
      </patternFill>
    </fill>
    <fill>
      <patternFill patternType="solid">
        <fgColor rgb="FFB4C6E7"/>
        <bgColor rgb="FFB4C6E7"/>
      </patternFill>
    </fill>
    <fill>
      <patternFill patternType="solid">
        <fgColor theme="8" tint="0.59999389629810485"/>
        <bgColor indexed="64"/>
      </patternFill>
    </fill>
    <fill>
      <patternFill patternType="solid">
        <fgColor theme="3" tint="0.39997558519241921"/>
        <bgColor indexed="64"/>
      </patternFill>
    </fill>
    <fill>
      <patternFill patternType="solid">
        <fgColor rgb="FFDADADA"/>
        <bgColor rgb="FFDADADA"/>
      </patternFill>
    </fill>
    <fill>
      <patternFill patternType="solid">
        <fgColor theme="8" tint="0.39997558519241921"/>
        <bgColor indexed="64"/>
      </patternFill>
    </fill>
    <fill>
      <patternFill patternType="solid">
        <fgColor rgb="FFECECEC"/>
        <bgColor indexed="64"/>
      </patternFill>
    </fill>
    <fill>
      <patternFill patternType="solid">
        <fgColor theme="0"/>
        <bgColor indexed="64"/>
      </patternFill>
    </fill>
    <fill>
      <patternFill patternType="solid">
        <fgColor theme="7" tint="0.39997558519241921"/>
        <bgColor rgb="FF000000"/>
      </patternFill>
    </fill>
    <fill>
      <patternFill patternType="solid">
        <fgColor rgb="FFFFFFFF"/>
        <bgColor indexed="64"/>
      </patternFill>
    </fill>
    <fill>
      <patternFill patternType="solid">
        <fgColor rgb="FFFFFFFF"/>
        <bgColor rgb="FF000000"/>
      </patternFill>
    </fill>
    <fill>
      <patternFill patternType="solid">
        <fgColor rgb="FFFFEB9C"/>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249977111117893"/>
        <bgColor indexed="64"/>
      </patternFill>
    </fill>
    <fill>
      <patternFill patternType="solid">
        <fgColor rgb="FFEAEFF2"/>
        <bgColor rgb="FFEAEFF2"/>
      </patternFill>
    </fill>
    <fill>
      <patternFill patternType="solid">
        <fgColor rgb="FFFFC7CE"/>
        <bgColor rgb="FFFFC7CE"/>
      </patternFill>
    </fill>
    <fill>
      <patternFill patternType="solid">
        <fgColor rgb="FFD5DFE4"/>
        <bgColor rgb="FFD5DFE4"/>
      </patternFill>
    </fill>
    <fill>
      <patternFill patternType="solid">
        <fgColor rgb="FFC0CFD7"/>
        <bgColor rgb="FFC0CFD7"/>
      </patternFill>
    </fill>
    <fill>
      <patternFill patternType="solid">
        <fgColor rgb="FF96B5C6"/>
        <bgColor rgb="FF96B5C6"/>
      </patternFill>
    </fill>
    <fill>
      <patternFill patternType="solid">
        <fgColor rgb="FF8CABBB"/>
        <bgColor rgb="FF8CABBB"/>
      </patternFill>
    </fill>
    <fill>
      <patternFill patternType="solid">
        <fgColor rgb="FF82A1B1"/>
        <bgColor rgb="FF82A1B1"/>
      </patternFill>
    </fill>
    <fill>
      <patternFill patternType="solid">
        <fgColor rgb="FF7897A7"/>
        <bgColor rgb="FF7897A7"/>
      </patternFill>
    </fill>
    <fill>
      <patternFill patternType="solid">
        <fgColor rgb="FF6F8D9D"/>
        <bgColor rgb="FF6F8D9D"/>
      </patternFill>
    </fill>
    <fill>
      <patternFill patternType="solid">
        <fgColor rgb="FF658393"/>
        <bgColor rgb="FF658393"/>
      </patternFill>
    </fill>
    <fill>
      <patternFill patternType="solid">
        <fgColor rgb="FFECECEC"/>
        <bgColor rgb="FFECECEC"/>
      </patternFill>
    </fill>
    <fill>
      <patternFill patternType="solid">
        <fgColor rgb="FFC6E0B4"/>
        <bgColor rgb="FF000000"/>
      </patternFill>
    </fill>
    <fill>
      <patternFill patternType="solid">
        <fgColor theme="2" tint="-9.9978637043366805E-2"/>
        <bgColor indexed="64"/>
      </patternFill>
    </fill>
    <fill>
      <patternFill patternType="solid">
        <fgColor theme="9" tint="0.39997558519241921"/>
        <bgColor rgb="FF000000"/>
      </patternFill>
    </fill>
    <fill>
      <patternFill patternType="solid">
        <fgColor theme="9" tint="0.79998168889431442"/>
        <bgColor rgb="FF000000"/>
      </patternFill>
    </fill>
  </fills>
  <borders count="3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522B57"/>
      </left>
      <right style="thin">
        <color rgb="FF522B57"/>
      </right>
      <top style="thin">
        <color rgb="FF522B57"/>
      </top>
      <bottom style="thin">
        <color rgb="FF522B57"/>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000000"/>
      </top>
      <bottom/>
      <diagonal/>
    </border>
    <border>
      <left/>
      <right/>
      <top/>
      <bottom style="thin">
        <color rgb="FF000000"/>
      </bottom>
      <diagonal/>
    </border>
    <border>
      <left style="thin">
        <color indexed="64"/>
      </left>
      <right/>
      <top/>
      <bottom/>
      <diagonal/>
    </border>
  </borders>
  <cellStyleXfs count="371">
    <xf numFmtId="0" fontId="0" fillId="0" borderId="0"/>
    <xf numFmtId="0" fontId="5" fillId="0" borderId="0"/>
    <xf numFmtId="43" fontId="11" fillId="0" borderId="0" applyFont="0" applyFill="0" applyBorder="0" applyAlignment="0" applyProtection="0"/>
    <xf numFmtId="166" fontId="11" fillId="0" borderId="0" applyFont="0" applyFill="0" applyBorder="0" applyAlignment="0" applyProtection="0"/>
    <xf numFmtId="0" fontId="11" fillId="0" borderId="0"/>
    <xf numFmtId="168" fontId="15" fillId="8" borderId="19">
      <alignment horizontal="center" vertical="center" wrapText="1"/>
    </xf>
    <xf numFmtId="171" fontId="11" fillId="0" borderId="0" applyFont="0" applyFill="0" applyBorder="0" applyAlignment="0" applyProtection="0"/>
    <xf numFmtId="43" fontId="11" fillId="0" borderId="0" applyFont="0" applyFill="0" applyBorder="0" applyAlignment="0" applyProtection="0"/>
    <xf numFmtId="171" fontId="11" fillId="0" borderId="0" applyFont="0" applyFill="0" applyBorder="0" applyAlignment="0" applyProtection="0"/>
    <xf numFmtId="170" fontId="11" fillId="0" borderId="0" applyFont="0" applyFill="0" applyBorder="0" applyAlignment="0" applyProtection="0"/>
    <xf numFmtId="43" fontId="11" fillId="0" borderId="0" applyFont="0" applyFill="0" applyBorder="0" applyAlignment="0" applyProtection="0"/>
    <xf numFmtId="0" fontId="11" fillId="0" borderId="0"/>
    <xf numFmtId="44" fontId="11" fillId="0" borderId="0" applyFont="0" applyFill="0" applyBorder="0" applyAlignment="0" applyProtection="0"/>
    <xf numFmtId="0" fontId="5" fillId="0" borderId="0"/>
    <xf numFmtId="0" fontId="11" fillId="0" borderId="0"/>
    <xf numFmtId="0" fontId="11" fillId="0" borderId="0"/>
    <xf numFmtId="0" fontId="13" fillId="0" borderId="0"/>
    <xf numFmtId="0" fontId="13" fillId="0" borderId="0"/>
    <xf numFmtId="0" fontId="13" fillId="0" borderId="0"/>
    <xf numFmtId="166" fontId="13" fillId="0" borderId="0" applyFont="0" applyFill="0" applyBorder="0" applyAlignment="0" applyProtection="0"/>
    <xf numFmtId="165" fontId="13" fillId="0" borderId="0" applyFont="0" applyFill="0" applyBorder="0" applyAlignment="0" applyProtection="0"/>
    <xf numFmtId="0" fontId="11" fillId="0" borderId="0"/>
    <xf numFmtId="177" fontId="11" fillId="0" borderId="0" applyFont="0" applyFill="0" applyBorder="0" applyAlignment="0" applyProtection="0"/>
    <xf numFmtId="9" fontId="11" fillId="0" borderId="0" applyFont="0" applyFill="0" applyBorder="0" applyAlignment="0" applyProtection="0"/>
    <xf numFmtId="0" fontId="11" fillId="0" borderId="0"/>
    <xf numFmtId="43"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5" fontId="11" fillId="0" borderId="0" applyFont="0" applyFill="0" applyBorder="0" applyAlignment="0" applyProtection="0"/>
    <xf numFmtId="0" fontId="15" fillId="8" borderId="19">
      <alignment horizontal="center" vertical="center" wrapText="1"/>
    </xf>
    <xf numFmtId="0" fontId="13" fillId="0" borderId="0"/>
    <xf numFmtId="166" fontId="13" fillId="0" borderId="0" applyFont="0" applyFill="0" applyBorder="0" applyAlignment="0" applyProtection="0"/>
    <xf numFmtId="166" fontId="13" fillId="0" borderId="0" applyFont="0" applyFill="0" applyBorder="0" applyAlignment="0" applyProtection="0"/>
    <xf numFmtId="0" fontId="11" fillId="0" borderId="0"/>
    <xf numFmtId="166"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0" fontId="1" fillId="0" borderId="33" applyNumberFormat="0" applyFill="0" applyAlignment="0" applyProtection="0"/>
    <xf numFmtId="43" fontId="11" fillId="0" borderId="0" applyFont="0" applyFill="0" applyBorder="0" applyAlignment="0" applyProtection="0"/>
    <xf numFmtId="165" fontId="11" fillId="0" borderId="0" applyFont="0" applyFill="0" applyBorder="0" applyAlignment="0" applyProtection="0"/>
    <xf numFmtId="0" fontId="11" fillId="0" borderId="0"/>
    <xf numFmtId="0" fontId="13" fillId="0" borderId="0"/>
    <xf numFmtId="166"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6" fontId="11"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6" fontId="11" fillId="0" borderId="0" applyFont="0" applyFill="0" applyBorder="0" applyAlignment="0" applyProtection="0"/>
    <xf numFmtId="0" fontId="5" fillId="0" borderId="0"/>
    <xf numFmtId="166" fontId="11" fillId="0" borderId="0" applyFont="0" applyFill="0" applyBorder="0" applyAlignment="0" applyProtection="0"/>
    <xf numFmtId="166" fontId="11" fillId="0" borderId="0" applyFont="0" applyFill="0" applyBorder="0" applyAlignment="0" applyProtection="0"/>
    <xf numFmtId="166" fontId="13"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11" fillId="0" borderId="0"/>
    <xf numFmtId="166" fontId="13" fillId="0" borderId="0" applyFont="0" applyFill="0" applyBorder="0" applyAlignment="0" applyProtection="0"/>
    <xf numFmtId="166" fontId="13"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66" fontId="13" fillId="0" borderId="0" applyFont="0" applyFill="0" applyBorder="0" applyAlignment="0" applyProtection="0"/>
    <xf numFmtId="166" fontId="11" fillId="0" borderId="0" applyFont="0" applyFill="0" applyBorder="0" applyAlignment="0" applyProtection="0"/>
    <xf numFmtId="0" fontId="11" fillId="0" borderId="0"/>
    <xf numFmtId="165" fontId="13"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0" fontId="11" fillId="0" borderId="0"/>
    <xf numFmtId="165" fontId="11" fillId="0" borderId="0" applyFont="0" applyFill="0" applyBorder="0" applyAlignment="0" applyProtection="0"/>
    <xf numFmtId="165"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3" fillId="0" borderId="0" applyFont="0" applyFill="0" applyBorder="0" applyAlignment="0" applyProtection="0"/>
    <xf numFmtId="166" fontId="11" fillId="0" borderId="0" applyFont="0" applyFill="0" applyBorder="0" applyAlignment="0" applyProtection="0"/>
    <xf numFmtId="172" fontId="24" fillId="0" borderId="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172" fontId="24" fillId="34" borderId="0" applyNumberFormat="0" applyFont="0" applyBorder="0" applyAlignment="0" applyProtection="0"/>
    <xf numFmtId="172" fontId="28" fillId="35" borderId="0" applyNumberFormat="0" applyBorder="0" applyAlignment="0" applyProtection="0"/>
    <xf numFmtId="172" fontId="24" fillId="36" borderId="0" applyNumberFormat="0" applyFont="0" applyBorder="0" applyAlignment="0" applyProtection="0"/>
    <xf numFmtId="172" fontId="24" fillId="37" borderId="0" applyNumberFormat="0" applyFont="0" applyBorder="0" applyAlignment="0" applyProtection="0"/>
    <xf numFmtId="172" fontId="29" fillId="38" borderId="0" applyNumberFormat="0" applyBorder="0" applyAlignment="0" applyProtection="0"/>
    <xf numFmtId="172" fontId="29" fillId="39" borderId="0" applyNumberFormat="0" applyBorder="0" applyAlignment="0" applyProtection="0"/>
    <xf numFmtId="172" fontId="29" fillId="40" borderId="0" applyNumberFormat="0" applyBorder="0" applyAlignment="0" applyProtection="0"/>
    <xf numFmtId="172" fontId="29" fillId="41" borderId="0" applyNumberFormat="0" applyBorder="0" applyAlignment="0" applyProtection="0"/>
    <xf numFmtId="172" fontId="29" fillId="42" borderId="0" applyNumberFormat="0" applyBorder="0" applyAlignment="0" applyProtection="0"/>
    <xf numFmtId="172" fontId="29" fillId="43" borderId="0" applyNumberFormat="0" applyBorder="0" applyAlignment="0" applyProtection="0"/>
    <xf numFmtId="172" fontId="30" fillId="44" borderId="19" applyNumberFormat="0" applyProtection="0">
      <alignment horizontal="center" vertical="center" wrapText="1"/>
    </xf>
    <xf numFmtId="0" fontId="30" fillId="44" borderId="19" applyProtection="0">
      <alignment horizontal="center" vertical="center" wrapText="1"/>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4" fontId="2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86" fontId="24" fillId="0" borderId="0" applyFont="0" applyFill="0" applyBorder="0" applyAlignment="0" applyProtection="0"/>
    <xf numFmtId="185" fontId="24"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0" fontId="22" fillId="13" borderId="0" applyNumberFormat="0" applyBorder="0" applyAlignment="0" applyProtection="0"/>
    <xf numFmtId="0" fontId="31" fillId="13" borderId="0" applyNumberFormat="0" applyBorder="0" applyAlignment="0" applyProtection="0"/>
    <xf numFmtId="187" fontId="26" fillId="0" borderId="0" applyFill="0">
      <alignment horizontal="center" vertical="center" wrapText="1"/>
    </xf>
    <xf numFmtId="188" fontId="26" fillId="33" borderId="0" applyFill="0" applyProtection="0">
      <alignment horizontal="center" vertical="center"/>
    </xf>
    <xf numFmtId="1" fontId="26" fillId="9" borderId="0" applyFill="0">
      <alignment horizontal="center"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2" fontId="24" fillId="0" borderId="0"/>
    <xf numFmtId="0" fontId="11" fillId="0" borderId="0"/>
    <xf numFmtId="0" fontId="11" fillId="0" borderId="0"/>
    <xf numFmtId="0" fontId="24" fillId="0" borderId="0" applyFont="0" applyBorder="0" applyProtection="0"/>
    <xf numFmtId="0" fontId="25" fillId="0" borderId="0"/>
    <xf numFmtId="0" fontId="11" fillId="0" borderId="0"/>
    <xf numFmtId="0" fontId="11" fillId="0" borderId="0"/>
    <xf numFmtId="0" fontId="32" fillId="0" borderId="0"/>
    <xf numFmtId="0" fontId="7" fillId="0" borderId="0" applyBorder="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6" fontId="24" fillId="0" borderId="0" applyFont="0" applyFill="0" applyBorder="0" applyAlignment="0" applyProtection="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27" fillId="0" borderId="0"/>
    <xf numFmtId="0" fontId="11" fillId="0" borderId="0"/>
    <xf numFmtId="0" fontId="11" fillId="0" borderId="0"/>
    <xf numFmtId="0" fontId="11" fillId="0" borderId="0"/>
    <xf numFmtId="0" fontId="11" fillId="0" borderId="0"/>
    <xf numFmtId="0" fontId="11" fillId="0" borderId="0"/>
    <xf numFmtId="0" fontId="24" fillId="0" borderId="0" applyFont="0" applyBorder="0" applyProtection="0"/>
    <xf numFmtId="0" fontId="24" fillId="0" borderId="0" applyFont="0" applyBorder="0" applyProtection="0"/>
    <xf numFmtId="0" fontId="11" fillId="0" borderId="0"/>
    <xf numFmtId="0" fontId="11" fillId="0" borderId="0"/>
    <xf numFmtId="0" fontId="11" fillId="0" borderId="0"/>
    <xf numFmtId="0" fontId="11" fillId="0" borderId="0"/>
    <xf numFmtId="0" fontId="11" fillId="0" borderId="0"/>
    <xf numFmtId="0" fontId="11" fillId="0" borderId="0"/>
    <xf numFmtId="0" fontId="24" fillId="0" borderId="0" applyFont="0" applyBorder="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171" fontId="24" fillId="0" borderId="0" applyFont="0" applyFill="0" applyBorder="0" applyAlignment="0" applyProtection="0"/>
    <xf numFmtId="0" fontId="11" fillId="0" borderId="0"/>
    <xf numFmtId="166" fontId="24" fillId="0" borderId="0" applyFont="0" applyFill="0" applyBorder="0" applyAlignment="0" applyProtection="0"/>
    <xf numFmtId="0" fontId="11" fillId="0" borderId="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11"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cellStyleXfs>
  <cellXfs count="644">
    <xf numFmtId="0" fontId="0" fillId="0" borderId="0" xfId="0"/>
    <xf numFmtId="0" fontId="2" fillId="0" borderId="5" xfId="0" applyFont="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0" borderId="0" xfId="0" applyFont="1" applyProtection="1">
      <protection locked="0"/>
    </xf>
    <xf numFmtId="0" fontId="4" fillId="0" borderId="5" xfId="0" applyFont="1" applyBorder="1" applyAlignment="1">
      <alignment horizontal="center"/>
    </xf>
    <xf numFmtId="14" fontId="4" fillId="0" borderId="5" xfId="0" applyNumberFormat="1" applyFont="1" applyBorder="1" applyAlignment="1">
      <alignment horizontal="center" wrapText="1"/>
    </xf>
    <xf numFmtId="3" fontId="4" fillId="0" borderId="5" xfId="0" applyNumberFormat="1" applyFont="1" applyBorder="1" applyAlignment="1" applyProtection="1">
      <alignment horizontal="center" vertical="center" wrapText="1"/>
      <protection locked="0"/>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8" xfId="0" applyFont="1" applyBorder="1" applyAlignment="1" applyProtection="1">
      <alignment vertical="center"/>
      <protection locked="0"/>
    </xf>
    <xf numFmtId="0" fontId="0" fillId="5" borderId="10" xfId="0" applyFill="1" applyBorder="1"/>
    <xf numFmtId="0" fontId="0" fillId="5" borderId="11" xfId="0" applyFill="1" applyBorder="1"/>
    <xf numFmtId="0" fontId="3" fillId="2" borderId="0" xfId="1" applyFont="1" applyFill="1" applyAlignment="1">
      <alignment horizontal="center" vertical="center"/>
    </xf>
    <xf numFmtId="0" fontId="3" fillId="0" borderId="0" xfId="1" applyFont="1"/>
    <xf numFmtId="1" fontId="4" fillId="6" borderId="5" xfId="1" applyNumberFormat="1" applyFont="1" applyFill="1" applyBorder="1" applyAlignment="1">
      <alignment horizontal="center" vertical="center" wrapText="1"/>
    </xf>
    <xf numFmtId="0" fontId="4" fillId="6" borderId="5" xfId="1" applyFont="1" applyFill="1" applyBorder="1" applyAlignment="1">
      <alignment horizontal="center" vertical="center" wrapText="1"/>
    </xf>
    <xf numFmtId="0" fontId="2" fillId="6" borderId="5" xfId="1" applyFont="1" applyFill="1" applyBorder="1" applyAlignment="1" applyProtection="1">
      <alignment horizontal="center" vertical="center" wrapText="1"/>
      <protection locked="0"/>
    </xf>
    <xf numFmtId="167" fontId="4" fillId="6" borderId="5" xfId="1" applyNumberFormat="1" applyFont="1" applyFill="1" applyBorder="1" applyAlignment="1">
      <alignment horizontal="center" vertical="center" wrapText="1"/>
    </xf>
    <xf numFmtId="0" fontId="4" fillId="6" borderId="5" xfId="1" applyFont="1" applyFill="1" applyBorder="1" applyAlignment="1">
      <alignment horizontal="center" vertical="center" textRotation="90" wrapText="1"/>
    </xf>
    <xf numFmtId="49" fontId="4" fillId="6" borderId="5" xfId="1" applyNumberFormat="1" applyFont="1" applyFill="1" applyBorder="1" applyAlignment="1">
      <alignment horizontal="center" vertical="center" textRotation="90" wrapText="1"/>
    </xf>
    <xf numFmtId="0" fontId="3" fillId="0" borderId="0" xfId="1" applyFont="1" applyAlignment="1">
      <alignment horizontal="center"/>
    </xf>
    <xf numFmtId="0" fontId="5" fillId="0" borderId="0" xfId="0" applyFont="1"/>
    <xf numFmtId="0" fontId="8" fillId="0" borderId="0" xfId="0" applyFont="1"/>
    <xf numFmtId="0" fontId="9" fillId="0" borderId="0" xfId="0" applyFont="1"/>
    <xf numFmtId="0" fontId="6" fillId="0" borderId="5" xfId="0" applyFont="1" applyBorder="1"/>
    <xf numFmtId="0" fontId="13" fillId="0" borderId="5" xfId="0" applyFont="1" applyBorder="1" applyAlignment="1">
      <alignment horizontal="center" vertical="center" wrapText="1"/>
    </xf>
    <xf numFmtId="0" fontId="13" fillId="0" borderId="5" xfId="0" applyFont="1" applyBorder="1" applyAlignment="1">
      <alignment horizontal="justify" vertical="center" wrapText="1"/>
    </xf>
    <xf numFmtId="1" fontId="13" fillId="7" borderId="5" xfId="0" applyNumberFormat="1" applyFont="1" applyFill="1" applyBorder="1" applyAlignment="1">
      <alignment horizontal="justify" vertical="center" wrapText="1"/>
    </xf>
    <xf numFmtId="0" fontId="3" fillId="0" borderId="5" xfId="0" applyFont="1" applyBorder="1" applyAlignment="1">
      <alignment horizontal="center" vertical="center" wrapText="1"/>
    </xf>
    <xf numFmtId="0" fontId="3" fillId="0" borderId="5" xfId="0" applyFont="1" applyBorder="1" applyAlignment="1">
      <alignment horizontal="justify" vertical="center" wrapText="1"/>
    </xf>
    <xf numFmtId="0" fontId="7" fillId="0" borderId="5" xfId="0" applyFont="1" applyBorder="1" applyAlignment="1">
      <alignment horizontal="justify" vertical="center" wrapText="1"/>
    </xf>
    <xf numFmtId="1" fontId="13" fillId="0" borderId="5" xfId="0" applyNumberFormat="1" applyFont="1" applyBorder="1" applyAlignment="1">
      <alignment horizontal="center" vertical="center" wrapText="1"/>
    </xf>
    <xf numFmtId="0" fontId="0" fillId="7" borderId="15" xfId="0" applyFill="1" applyBorder="1"/>
    <xf numFmtId="0" fontId="0" fillId="7" borderId="16" xfId="0" applyFill="1" applyBorder="1"/>
    <xf numFmtId="0" fontId="1" fillId="7" borderId="16" xfId="0" applyFont="1" applyFill="1" applyBorder="1" applyAlignment="1">
      <alignment horizontal="right" vertical="center"/>
    </xf>
    <xf numFmtId="0" fontId="0" fillId="7" borderId="18" xfId="0" applyFill="1" applyBorder="1"/>
    <xf numFmtId="1" fontId="13" fillId="9" borderId="5" xfId="0" applyNumberFormat="1" applyFont="1" applyFill="1" applyBorder="1" applyAlignment="1">
      <alignment horizontal="center" vertical="center" wrapText="1"/>
    </xf>
    <xf numFmtId="0" fontId="13" fillId="9" borderId="9" xfId="0" applyFont="1" applyFill="1" applyBorder="1" applyAlignment="1">
      <alignment horizontal="justify" vertical="center" wrapText="1"/>
    </xf>
    <xf numFmtId="0" fontId="13" fillId="9" borderId="5" xfId="0" applyFont="1" applyFill="1" applyBorder="1" applyAlignment="1">
      <alignment horizontal="justify" vertical="center" wrapText="1"/>
    </xf>
    <xf numFmtId="0" fontId="13" fillId="9" borderId="5" xfId="0" applyFont="1" applyFill="1" applyBorder="1" applyAlignment="1">
      <alignment horizontal="justify" vertical="center"/>
    </xf>
    <xf numFmtId="1" fontId="13" fillId="9" borderId="5" xfId="0" applyNumberFormat="1" applyFont="1" applyFill="1" applyBorder="1" applyAlignment="1">
      <alignment horizontal="justify" vertical="center" wrapText="1"/>
    </xf>
    <xf numFmtId="0" fontId="13" fillId="9" borderId="5" xfId="0" applyFont="1" applyFill="1" applyBorder="1" applyAlignment="1">
      <alignment horizontal="center" vertical="center" wrapText="1"/>
    </xf>
    <xf numFmtId="0" fontId="7" fillId="0" borderId="5" xfId="0" applyFont="1" applyBorder="1" applyAlignment="1">
      <alignment horizontal="justify" vertical="top" wrapText="1"/>
    </xf>
    <xf numFmtId="0" fontId="0" fillId="0" borderId="5" xfId="0" applyBorder="1" applyAlignment="1">
      <alignment horizontal="center" vertical="center" wrapText="1"/>
    </xf>
    <xf numFmtId="1" fontId="17" fillId="0" borderId="5" xfId="0" applyNumberFormat="1" applyFont="1" applyBorder="1" applyAlignment="1">
      <alignment horizontal="center" vertical="center" wrapText="1"/>
    </xf>
    <xf numFmtId="0" fontId="17" fillId="0" borderId="5" xfId="0" applyFont="1" applyBorder="1" applyAlignment="1">
      <alignment horizontal="justify" vertical="center" wrapText="1"/>
    </xf>
    <xf numFmtId="0" fontId="0" fillId="7" borderId="21" xfId="0" applyFill="1" applyBorder="1"/>
    <xf numFmtId="0" fontId="0" fillId="7" borderId="20" xfId="0" applyFill="1" applyBorder="1"/>
    <xf numFmtId="0" fontId="0" fillId="7" borderId="22" xfId="0" applyFill="1" applyBorder="1"/>
    <xf numFmtId="1" fontId="17" fillId="0" borderId="5" xfId="0" applyNumberFormat="1" applyFont="1" applyBorder="1" applyAlignment="1">
      <alignment horizontal="center" vertical="center"/>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0" fontId="3" fillId="0" borderId="5" xfId="0" applyFont="1" applyBorder="1" applyAlignment="1">
      <alignment horizontal="left" vertical="center" wrapText="1"/>
    </xf>
    <xf numFmtId="175" fontId="13" fillId="0" borderId="5" xfId="2" applyNumberFormat="1" applyFont="1" applyFill="1" applyBorder="1" applyAlignment="1">
      <alignment horizontal="center" vertical="center"/>
    </xf>
    <xf numFmtId="49" fontId="13" fillId="0" borderId="5" xfId="0" applyNumberFormat="1" applyFont="1" applyBorder="1" applyAlignment="1">
      <alignment horizontal="justify" vertical="center" wrapText="1"/>
    </xf>
    <xf numFmtId="173" fontId="3" fillId="0" borderId="5" xfId="12" applyNumberFormat="1" applyFont="1" applyFill="1" applyBorder="1" applyAlignment="1">
      <alignment horizontal="center" vertical="center"/>
    </xf>
    <xf numFmtId="0" fontId="3" fillId="7" borderId="16" xfId="0" applyFont="1" applyFill="1" applyBorder="1" applyAlignment="1">
      <alignment horizontal="left"/>
    </xf>
    <xf numFmtId="1" fontId="3" fillId="0" borderId="5" xfId="0" applyNumberFormat="1" applyFont="1" applyBorder="1" applyAlignment="1">
      <alignment horizontal="center" vertical="center" wrapText="1"/>
    </xf>
    <xf numFmtId="0" fontId="0" fillId="7" borderId="5" xfId="0" applyFill="1" applyBorder="1"/>
    <xf numFmtId="0" fontId="13" fillId="7" borderId="5" xfId="0" applyFont="1" applyFill="1" applyBorder="1" applyAlignment="1">
      <alignment horizontal="center" vertical="center" wrapText="1"/>
    </xf>
    <xf numFmtId="0" fontId="13" fillId="7" borderId="5" xfId="0" applyFont="1" applyFill="1" applyBorder="1" applyAlignment="1">
      <alignment horizontal="justify" vertical="center" wrapText="1"/>
    </xf>
    <xf numFmtId="0" fontId="0" fillId="7" borderId="5" xfId="0" applyFill="1" applyBorder="1" applyAlignment="1">
      <alignment horizontal="center" vertical="center"/>
    </xf>
    <xf numFmtId="49" fontId="13" fillId="7" borderId="5" xfId="0" applyNumberFormat="1" applyFont="1" applyFill="1" applyBorder="1" applyAlignment="1">
      <alignment horizontal="justify" vertical="center" wrapText="1"/>
    </xf>
    <xf numFmtId="14" fontId="3" fillId="7" borderId="5" xfId="0" applyNumberFormat="1" applyFont="1" applyFill="1" applyBorder="1"/>
    <xf numFmtId="0" fontId="0" fillId="7" borderId="17" xfId="0" applyFill="1" applyBorder="1"/>
    <xf numFmtId="0" fontId="14" fillId="0" borderId="0" xfId="0" applyFont="1"/>
    <xf numFmtId="0" fontId="3" fillId="0" borderId="5" xfId="0" applyFont="1" applyBorder="1" applyAlignment="1">
      <alignment horizontal="justify" vertical="justify" wrapText="1"/>
    </xf>
    <xf numFmtId="4" fontId="3" fillId="0" borderId="5" xfId="0" applyNumberFormat="1" applyFont="1" applyBorder="1" applyAlignment="1">
      <alignment horizontal="center" vertical="center" wrapText="1"/>
    </xf>
    <xf numFmtId="0" fontId="7" fillId="12" borderId="5" xfId="0" applyFont="1" applyFill="1" applyBorder="1" applyAlignment="1">
      <alignment horizontal="justify" vertical="justify" wrapText="1"/>
    </xf>
    <xf numFmtId="3" fontId="3" fillId="0" borderId="5" xfId="0" applyNumberFormat="1" applyFont="1" applyBorder="1" applyAlignment="1">
      <alignment horizontal="center" vertical="center" wrapText="1"/>
    </xf>
    <xf numFmtId="14" fontId="3" fillId="0" borderId="5" xfId="0" applyNumberFormat="1" applyFont="1" applyBorder="1" applyAlignment="1">
      <alignment horizontal="center" vertical="center" wrapText="1"/>
    </xf>
    <xf numFmtId="0" fontId="7" fillId="0" borderId="11" xfId="33" applyFont="1" applyBorder="1" applyAlignment="1">
      <alignment horizontal="center" vertical="center"/>
    </xf>
    <xf numFmtId="0" fontId="7" fillId="0" borderId="11" xfId="33" applyFont="1" applyBorder="1" applyAlignment="1">
      <alignment vertical="center" wrapText="1"/>
    </xf>
    <xf numFmtId="0" fontId="7" fillId="0" borderId="11" xfId="33" applyFont="1" applyBorder="1" applyAlignment="1">
      <alignment horizontal="justify" vertical="center" wrapText="1"/>
    </xf>
    <xf numFmtId="0" fontId="13" fillId="0" borderId="11" xfId="33" applyFont="1" applyBorder="1" applyAlignment="1">
      <alignment horizontal="center" vertical="center"/>
    </xf>
    <xf numFmtId="1" fontId="7" fillId="0" borderId="11" xfId="33" applyNumberFormat="1" applyFont="1" applyBorder="1" applyAlignment="1">
      <alignment horizontal="center" vertical="center"/>
    </xf>
    <xf numFmtId="182" fontId="13" fillId="0" borderId="11" xfId="33" applyNumberFormat="1" applyFont="1" applyBorder="1" applyAlignment="1">
      <alignment horizontal="center" vertical="center"/>
    </xf>
    <xf numFmtId="0" fontId="7" fillId="0" borderId="11" xfId="33" applyFont="1" applyBorder="1" applyAlignment="1">
      <alignment horizontal="center" vertical="center" wrapText="1"/>
    </xf>
    <xf numFmtId="0" fontId="7" fillId="0" borderId="11" xfId="33" applyFont="1" applyBorder="1"/>
    <xf numFmtId="0" fontId="7" fillId="0" borderId="8" xfId="33" applyFont="1" applyBorder="1" applyAlignment="1">
      <alignment horizontal="justify" wrapText="1"/>
    </xf>
    <xf numFmtId="182" fontId="13" fillId="0" borderId="8" xfId="33" applyNumberFormat="1" applyFont="1" applyBorder="1" applyAlignment="1">
      <alignment horizontal="center" vertical="center"/>
    </xf>
    <xf numFmtId="0" fontId="13" fillId="0" borderId="8" xfId="33" applyFont="1" applyBorder="1" applyAlignment="1">
      <alignment horizontal="center" vertical="center"/>
    </xf>
    <xf numFmtId="0" fontId="7" fillId="0" borderId="8" xfId="33" applyFont="1" applyBorder="1" applyAlignment="1">
      <alignment horizontal="center" vertical="center"/>
    </xf>
    <xf numFmtId="0" fontId="7" fillId="0" borderId="8" xfId="33" applyFont="1" applyBorder="1" applyAlignment="1">
      <alignment horizontal="center" vertical="center" wrapText="1"/>
    </xf>
    <xf numFmtId="0" fontId="7" fillId="0" borderId="8" xfId="33" applyFont="1" applyBorder="1"/>
    <xf numFmtId="0" fontId="7" fillId="0" borderId="8" xfId="33" applyFont="1" applyBorder="1" applyAlignment="1">
      <alignment horizontal="justify" vertical="center" wrapText="1"/>
    </xf>
    <xf numFmtId="182" fontId="13" fillId="0" borderId="8" xfId="33" applyNumberFormat="1" applyFont="1" applyBorder="1" applyAlignment="1">
      <alignment vertical="center"/>
    </xf>
    <xf numFmtId="0" fontId="7" fillId="0" borderId="8" xfId="33" applyFont="1" applyBorder="1" applyAlignment="1">
      <alignment vertical="center" wrapText="1"/>
    </xf>
    <xf numFmtId="0" fontId="11" fillId="7" borderId="16" xfId="33" applyFill="1" applyBorder="1"/>
    <xf numFmtId="0" fontId="1" fillId="7" borderId="16" xfId="33" applyFont="1" applyFill="1" applyBorder="1" applyAlignment="1">
      <alignment horizontal="right" vertical="center"/>
    </xf>
    <xf numFmtId="0" fontId="3" fillId="7" borderId="15" xfId="0" applyFont="1" applyFill="1" applyBorder="1"/>
    <xf numFmtId="0" fontId="3" fillId="7" borderId="16" xfId="0" applyFont="1" applyFill="1" applyBorder="1"/>
    <xf numFmtId="0" fontId="3" fillId="7" borderId="16" xfId="0" applyFont="1" applyFill="1" applyBorder="1" applyAlignment="1">
      <alignment horizontal="center"/>
    </xf>
    <xf numFmtId="0" fontId="3" fillId="7" borderId="18" xfId="0" applyFont="1" applyFill="1" applyBorder="1"/>
    <xf numFmtId="0" fontId="2" fillId="0" borderId="5" xfId="0" applyFont="1" applyBorder="1"/>
    <xf numFmtId="0" fontId="12" fillId="7" borderId="15" xfId="0" applyFont="1" applyFill="1" applyBorder="1"/>
    <xf numFmtId="0" fontId="12" fillId="7" borderId="16" xfId="0" applyFont="1" applyFill="1" applyBorder="1"/>
    <xf numFmtId="0" fontId="12" fillId="7" borderId="18" xfId="0" applyFont="1" applyFill="1" applyBorder="1"/>
    <xf numFmtId="0" fontId="3" fillId="0" borderId="0" xfId="0" applyFont="1"/>
    <xf numFmtId="0" fontId="23" fillId="0" borderId="0" xfId="0" applyFont="1"/>
    <xf numFmtId="166" fontId="3" fillId="0" borderId="0" xfId="364" applyFont="1"/>
    <xf numFmtId="0" fontId="1" fillId="0" borderId="0" xfId="0" applyFont="1" applyAlignment="1">
      <alignment horizontal="right" vertical="center"/>
    </xf>
    <xf numFmtId="44" fontId="0" fillId="0" borderId="0" xfId="12" applyFont="1" applyFill="1" applyBorder="1" applyAlignment="1">
      <alignment vertical="center"/>
    </xf>
    <xf numFmtId="0" fontId="0" fillId="0" borderId="5" xfId="0" applyBorder="1" applyAlignment="1">
      <alignment horizontal="justify" vertical="center" wrapText="1"/>
    </xf>
    <xf numFmtId="0" fontId="18" fillId="0" borderId="0" xfId="0" applyFont="1"/>
    <xf numFmtId="180" fontId="1" fillId="7" borderId="17" xfId="2" applyNumberFormat="1" applyFont="1" applyFill="1" applyBorder="1" applyAlignment="1">
      <alignment vertical="center"/>
    </xf>
    <xf numFmtId="191" fontId="0" fillId="0" borderId="0" xfId="367" applyNumberFormat="1" applyFont="1"/>
    <xf numFmtId="0" fontId="18" fillId="0" borderId="27" xfId="0" applyFont="1" applyBorder="1"/>
    <xf numFmtId="10" fontId="18" fillId="0" borderId="27" xfId="0" applyNumberFormat="1" applyFont="1" applyBorder="1" applyAlignment="1">
      <alignment horizontal="center" vertical="center"/>
    </xf>
    <xf numFmtId="0" fontId="18" fillId="0" borderId="27" xfId="0" applyFont="1" applyBorder="1" applyAlignment="1">
      <alignment horizontal="center" vertical="center"/>
    </xf>
    <xf numFmtId="0" fontId="18" fillId="0" borderId="23" xfId="0" applyFont="1" applyBorder="1"/>
    <xf numFmtId="0" fontId="18" fillId="0" borderId="23" xfId="0" applyFont="1" applyBorder="1" applyAlignment="1">
      <alignment horizontal="center" vertical="center"/>
    </xf>
    <xf numFmtId="0" fontId="18" fillId="0" borderId="23" xfId="0" applyFont="1" applyBorder="1" applyAlignment="1">
      <alignment wrapText="1"/>
    </xf>
    <xf numFmtId="0" fontId="18" fillId="0" borderId="24" xfId="0" applyFont="1" applyBorder="1" applyAlignment="1">
      <alignment horizontal="center" vertical="center"/>
    </xf>
    <xf numFmtId="0" fontId="18" fillId="0" borderId="34" xfId="0" applyFont="1" applyBorder="1"/>
    <xf numFmtId="0" fontId="18" fillId="0" borderId="5" xfId="0" applyFont="1" applyBorder="1"/>
    <xf numFmtId="10" fontId="18" fillId="0" borderId="5" xfId="0" applyNumberFormat="1" applyFont="1" applyBorder="1" applyAlignment="1">
      <alignment horizontal="center" vertical="center"/>
    </xf>
    <xf numFmtId="0" fontId="18" fillId="0" borderId="5" xfId="0" applyFont="1" applyBorder="1" applyAlignment="1">
      <alignment horizontal="center"/>
    </xf>
    <xf numFmtId="0" fontId="33" fillId="0" borderId="5" xfId="0" applyFont="1" applyBorder="1"/>
    <xf numFmtId="0" fontId="33" fillId="0" borderId="5" xfId="0" applyFont="1" applyBorder="1" applyAlignment="1">
      <alignment horizontal="center"/>
    </xf>
    <xf numFmtId="4" fontId="18" fillId="0" borderId="25" xfId="0" applyNumberFormat="1" applyFont="1" applyBorder="1"/>
    <xf numFmtId="4" fontId="18" fillId="0" borderId="30" xfId="0" applyNumberFormat="1" applyFont="1" applyBorder="1"/>
    <xf numFmtId="4" fontId="18" fillId="0" borderId="30" xfId="0" applyNumberFormat="1" applyFont="1" applyBorder="1" applyAlignment="1">
      <alignment vertical="center"/>
    </xf>
    <xf numFmtId="4" fontId="18" fillId="0" borderId="0" xfId="0" applyNumberFormat="1" applyFont="1" applyAlignment="1">
      <alignment vertical="center"/>
    </xf>
    <xf numFmtId="4" fontId="18" fillId="0" borderId="31" xfId="0" applyNumberFormat="1" applyFont="1" applyBorder="1" applyAlignment="1">
      <alignment vertical="center"/>
    </xf>
    <xf numFmtId="4" fontId="33" fillId="45" borderId="5" xfId="0" applyNumberFormat="1" applyFont="1" applyFill="1" applyBorder="1" applyAlignment="1">
      <alignment horizontal="center" vertical="center"/>
    </xf>
    <xf numFmtId="4" fontId="18" fillId="0" borderId="0" xfId="0" applyNumberFormat="1" applyFont="1"/>
    <xf numFmtId="4" fontId="18" fillId="0" borderId="5" xfId="0" applyNumberFormat="1" applyFont="1" applyBorder="1"/>
    <xf numFmtId="180" fontId="33" fillId="0" borderId="5" xfId="0" applyNumberFormat="1" applyFont="1" applyBorder="1"/>
    <xf numFmtId="180" fontId="33" fillId="10" borderId="5" xfId="0" applyNumberFormat="1" applyFont="1" applyFill="1" applyBorder="1" applyAlignment="1">
      <alignment horizontal="center" vertical="center"/>
    </xf>
    <xf numFmtId="0" fontId="2" fillId="0" borderId="11" xfId="0" applyFont="1" applyBorder="1" applyAlignment="1" applyProtection="1">
      <alignment horizontal="center" vertical="center"/>
      <protection locked="0"/>
    </xf>
    <xf numFmtId="0" fontId="34" fillId="0" borderId="0" xfId="0" applyFont="1"/>
    <xf numFmtId="0" fontId="34" fillId="7" borderId="16" xfId="0" applyFont="1" applyFill="1" applyBorder="1" applyAlignment="1">
      <alignment horizontal="right" vertical="center"/>
    </xf>
    <xf numFmtId="44" fontId="34" fillId="7" borderId="17" xfId="12" applyFont="1" applyFill="1" applyBorder="1" applyAlignment="1">
      <alignment vertical="center"/>
    </xf>
    <xf numFmtId="0" fontId="34" fillId="7" borderId="21" xfId="0" applyFont="1" applyFill="1" applyBorder="1" applyAlignment="1">
      <alignment horizontal="right" vertical="center"/>
    </xf>
    <xf numFmtId="192" fontId="34" fillId="7" borderId="17" xfId="0" applyNumberFormat="1" applyFont="1" applyFill="1" applyBorder="1" applyAlignment="1">
      <alignment vertical="center"/>
    </xf>
    <xf numFmtId="0" fontId="34" fillId="0" borderId="0" xfId="0" applyFont="1" applyAlignment="1">
      <alignment horizontal="center"/>
    </xf>
    <xf numFmtId="0" fontId="36" fillId="0" borderId="0" xfId="0" applyFont="1"/>
    <xf numFmtId="0" fontId="6" fillId="0" borderId="0" xfId="0" applyFont="1"/>
    <xf numFmtId="1" fontId="13" fillId="0" borderId="9" xfId="0" applyNumberFormat="1" applyFont="1" applyBorder="1" applyAlignment="1">
      <alignment horizontal="center" vertical="center" wrapText="1"/>
    </xf>
    <xf numFmtId="49" fontId="3" fillId="0" borderId="5" xfId="0" applyNumberFormat="1" applyFont="1" applyBorder="1" applyAlignment="1">
      <alignment horizontal="center" vertical="center"/>
    </xf>
    <xf numFmtId="171" fontId="13" fillId="0" borderId="5" xfId="0" applyNumberFormat="1" applyFont="1" applyBorder="1" applyAlignment="1">
      <alignment horizontal="left" vertical="center" wrapText="1"/>
    </xf>
    <xf numFmtId="3" fontId="3" fillId="0" borderId="5" xfId="0" applyNumberFormat="1" applyFont="1" applyBorder="1" applyAlignment="1">
      <alignment horizontal="right" vertical="center"/>
    </xf>
    <xf numFmtId="0" fontId="3" fillId="0" borderId="5" xfId="0" applyFont="1" applyBorder="1" applyAlignment="1">
      <alignment horizontal="right" vertical="center"/>
    </xf>
    <xf numFmtId="3" fontId="13" fillId="0" borderId="23" xfId="13" applyNumberFormat="1" applyFont="1" applyBorder="1" applyAlignment="1">
      <alignment horizontal="center" vertical="center" wrapText="1"/>
    </xf>
    <xf numFmtId="171" fontId="3" fillId="0" borderId="5" xfId="0" applyNumberFormat="1" applyFont="1" applyBorder="1" applyAlignment="1">
      <alignment horizontal="left" vertical="center" wrapText="1"/>
    </xf>
    <xf numFmtId="49" fontId="13" fillId="0" borderId="5" xfId="0" applyNumberFormat="1" applyFont="1" applyBorder="1" applyAlignment="1">
      <alignment horizontal="center" vertical="center" wrapText="1"/>
    </xf>
    <xf numFmtId="171" fontId="3" fillId="0" borderId="25" xfId="0" applyNumberFormat="1" applyFont="1" applyBorder="1" applyAlignment="1">
      <alignment horizontal="left" vertical="center" wrapText="1"/>
    </xf>
    <xf numFmtId="1" fontId="13" fillId="0" borderId="12" xfId="0" applyNumberFormat="1" applyFont="1" applyBorder="1" applyAlignment="1">
      <alignment vertical="center" wrapText="1"/>
    </xf>
    <xf numFmtId="176" fontId="3" fillId="0" borderId="5" xfId="0" applyNumberFormat="1" applyFont="1" applyBorder="1" applyAlignment="1">
      <alignment horizontal="right" vertical="center"/>
    </xf>
    <xf numFmtId="175" fontId="3" fillId="0" borderId="5" xfId="2" applyNumberFormat="1" applyFont="1" applyFill="1" applyBorder="1" applyAlignment="1">
      <alignment horizontal="right" vertical="center"/>
    </xf>
    <xf numFmtId="3" fontId="13" fillId="0" borderId="27" xfId="13" applyNumberFormat="1" applyFont="1" applyBorder="1" applyAlignment="1">
      <alignment horizontal="center" vertical="center" wrapText="1"/>
    </xf>
    <xf numFmtId="0" fontId="13" fillId="0" borderId="9" xfId="0" applyFont="1" applyBorder="1" applyAlignment="1">
      <alignment horizontal="center" vertical="center" wrapText="1"/>
    </xf>
    <xf numFmtId="175" fontId="3" fillId="0" borderId="5" xfId="2" applyNumberFormat="1" applyFont="1" applyFill="1" applyBorder="1" applyAlignment="1">
      <alignment horizontal="left" vertical="center" wrapText="1"/>
    </xf>
    <xf numFmtId="3" fontId="3" fillId="0" borderId="5" xfId="2" applyNumberFormat="1" applyFont="1" applyFill="1" applyBorder="1" applyAlignment="1">
      <alignment vertical="center"/>
    </xf>
    <xf numFmtId="0" fontId="0" fillId="7" borderId="16" xfId="0" applyFill="1" applyBorder="1" applyAlignment="1">
      <alignment horizontal="justify" vertical="center"/>
    </xf>
    <xf numFmtId="43" fontId="34" fillId="7" borderId="17" xfId="2" applyFont="1" applyFill="1" applyBorder="1" applyAlignment="1">
      <alignment vertical="center"/>
    </xf>
    <xf numFmtId="166" fontId="34" fillId="7" borderId="17" xfId="3" applyFont="1" applyFill="1" applyBorder="1" applyAlignment="1">
      <alignment vertical="center"/>
    </xf>
    <xf numFmtId="14" fontId="0" fillId="0" borderId="5" xfId="0" applyNumberFormat="1" applyBorder="1" applyAlignment="1">
      <alignment horizontal="center" vertical="center" wrapText="1"/>
    </xf>
    <xf numFmtId="0" fontId="17" fillId="0" borderId="5" xfId="0" applyFont="1" applyBorder="1" applyAlignment="1">
      <alignment horizontal="center" vertical="center" wrapText="1"/>
    </xf>
    <xf numFmtId="4" fontId="34" fillId="7" borderId="17" xfId="0" applyNumberFormat="1" applyFont="1" applyFill="1" applyBorder="1" applyAlignment="1">
      <alignment horizontal="center" vertical="center"/>
    </xf>
    <xf numFmtId="14" fontId="7" fillId="0" borderId="11" xfId="33" applyNumberFormat="1" applyFont="1" applyBorder="1" applyAlignment="1">
      <alignment horizontal="center" vertical="center"/>
    </xf>
    <xf numFmtId="0" fontId="34" fillId="0" borderId="0" xfId="0" applyFont="1" applyAlignment="1">
      <alignment horizontal="center" vertical="center"/>
    </xf>
    <xf numFmtId="0" fontId="6" fillId="0" borderId="0" xfId="0" applyFont="1" applyAlignment="1">
      <alignment horizontal="center"/>
    </xf>
    <xf numFmtId="166" fontId="1" fillId="7" borderId="17" xfId="3" applyFont="1" applyFill="1" applyBorder="1" applyAlignment="1">
      <alignment vertical="center"/>
    </xf>
    <xf numFmtId="166" fontId="34" fillId="7" borderId="17" xfId="364" applyFont="1" applyFill="1" applyBorder="1" applyAlignment="1">
      <alignment vertical="center"/>
    </xf>
    <xf numFmtId="0" fontId="34" fillId="7" borderId="16" xfId="0" applyFont="1" applyFill="1" applyBorder="1" applyAlignment="1">
      <alignment horizontal="center" vertical="center" wrapText="1"/>
    </xf>
    <xf numFmtId="3" fontId="0" fillId="0" borderId="5" xfId="0" applyNumberFormat="1" applyBorder="1" applyAlignment="1">
      <alignment horizontal="center" vertical="center"/>
    </xf>
    <xf numFmtId="0" fontId="0" fillId="0" borderId="5" xfId="0" applyBorder="1" applyAlignment="1">
      <alignment vertical="center"/>
    </xf>
    <xf numFmtId="0" fontId="12" fillId="7" borderId="21" xfId="0" applyFont="1" applyFill="1" applyBorder="1"/>
    <xf numFmtId="175" fontId="34" fillId="7" borderId="17" xfId="2" applyNumberFormat="1" applyFont="1" applyFill="1" applyBorder="1" applyAlignment="1">
      <alignment vertical="center"/>
    </xf>
    <xf numFmtId="43" fontId="35" fillId="7" borderId="16" xfId="35" applyFont="1" applyFill="1" applyBorder="1" applyAlignment="1">
      <alignment vertical="center"/>
    </xf>
    <xf numFmtId="169" fontId="35" fillId="7" borderId="5" xfId="36" applyNumberFormat="1" applyFont="1" applyFill="1" applyBorder="1" applyAlignment="1">
      <alignment vertical="center" wrapText="1"/>
    </xf>
    <xf numFmtId="0" fontId="33" fillId="45" borderId="24" xfId="0" applyFont="1" applyFill="1" applyBorder="1" applyAlignment="1">
      <alignment horizontal="center" vertical="center" wrapText="1"/>
    </xf>
    <xf numFmtId="0" fontId="18" fillId="0" borderId="25"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34" fillId="0" borderId="0" xfId="0" applyFont="1" applyAlignment="1">
      <alignment horizontal="center" wrapText="1"/>
    </xf>
    <xf numFmtId="0" fontId="7" fillId="0" borderId="5" xfId="0" applyFont="1" applyBorder="1" applyAlignment="1">
      <alignment horizontal="center" vertical="center" wrapText="1"/>
    </xf>
    <xf numFmtId="174" fontId="13" fillId="0" borderId="35" xfId="0" applyNumberFormat="1" applyFont="1" applyBorder="1" applyAlignment="1">
      <alignment horizontal="center" vertical="center"/>
    </xf>
    <xf numFmtId="174" fontId="13" fillId="0" borderId="11" xfId="0" applyNumberFormat="1" applyFont="1" applyBorder="1" applyAlignment="1">
      <alignment horizontal="center" vertical="center"/>
    </xf>
    <xf numFmtId="0" fontId="1" fillId="7" borderId="21" xfId="0" applyFont="1" applyFill="1" applyBorder="1" applyAlignment="1">
      <alignment horizontal="right" vertical="center"/>
    </xf>
    <xf numFmtId="174" fontId="3" fillId="0" borderId="5" xfId="0" applyNumberFormat="1" applyFont="1" applyBorder="1" applyAlignment="1">
      <alignment horizontal="center" vertical="center"/>
    </xf>
    <xf numFmtId="174" fontId="3" fillId="0" borderId="26" xfId="0" applyNumberFormat="1" applyFont="1" applyBorder="1" applyAlignment="1">
      <alignment horizontal="center" vertical="center"/>
    </xf>
    <xf numFmtId="171" fontId="3" fillId="0" borderId="26" xfId="0" applyNumberFormat="1" applyFont="1" applyBorder="1" applyAlignment="1">
      <alignment horizontal="left" vertical="center" wrapText="1"/>
    </xf>
    <xf numFmtId="171" fontId="3" fillId="0" borderId="14" xfId="0" applyNumberFormat="1" applyFont="1" applyBorder="1" applyAlignment="1">
      <alignment horizontal="left" vertical="center" wrapText="1"/>
    </xf>
    <xf numFmtId="0" fontId="3" fillId="0" borderId="14" xfId="0" applyFont="1" applyBorder="1" applyAlignment="1">
      <alignment horizontal="justify" vertical="center" wrapText="1"/>
    </xf>
    <xf numFmtId="174" fontId="3" fillId="0" borderId="14" xfId="0" applyNumberFormat="1" applyFont="1" applyBorder="1" applyAlignment="1">
      <alignment horizontal="center" vertical="center"/>
    </xf>
    <xf numFmtId="0" fontId="3" fillId="0" borderId="5" xfId="0" applyFont="1" applyBorder="1"/>
    <xf numFmtId="0" fontId="41" fillId="0" borderId="0" xfId="0" applyFont="1"/>
    <xf numFmtId="171" fontId="3" fillId="0" borderId="13" xfId="0" applyNumberFormat="1" applyFont="1" applyBorder="1" applyAlignment="1">
      <alignment horizontal="left" vertical="center" wrapText="1"/>
    </xf>
    <xf numFmtId="0" fontId="3" fillId="0" borderId="5" xfId="14" applyFont="1" applyBorder="1" applyAlignment="1">
      <alignment horizontal="justify" vertical="center" wrapText="1"/>
    </xf>
    <xf numFmtId="1" fontId="17" fillId="0" borderId="5" xfId="198" applyNumberFormat="1" applyFont="1" applyFill="1" applyBorder="1">
      <alignment horizontal="center" vertical="center" wrapText="1"/>
    </xf>
    <xf numFmtId="0" fontId="17" fillId="0" borderId="5" xfId="286" applyFont="1" applyBorder="1" applyAlignment="1">
      <alignment horizontal="justify" vertical="center" wrapText="1"/>
    </xf>
    <xf numFmtId="44" fontId="0" fillId="0" borderId="5" xfId="12" applyFont="1" applyFill="1" applyBorder="1" applyAlignment="1">
      <alignment horizontal="center" vertical="center" wrapText="1"/>
    </xf>
    <xf numFmtId="0" fontId="19" fillId="0" borderId="5" xfId="0" applyFont="1" applyBorder="1" applyAlignment="1">
      <alignment horizontal="center" vertical="center" wrapText="1"/>
    </xf>
    <xf numFmtId="1" fontId="17" fillId="0" borderId="5" xfId="18" applyNumberFormat="1" applyFont="1" applyBorder="1" applyAlignment="1">
      <alignment horizontal="center" vertical="center" wrapText="1"/>
    </xf>
    <xf numFmtId="1" fontId="17" fillId="0" borderId="5" xfId="21" applyNumberFormat="1" applyFont="1" applyBorder="1" applyAlignment="1">
      <alignment horizontal="center" vertical="center"/>
    </xf>
    <xf numFmtId="1" fontId="17" fillId="0" borderId="5" xfId="24" applyNumberFormat="1" applyFont="1" applyBorder="1" applyAlignment="1">
      <alignment horizontal="center" vertical="center" wrapText="1"/>
    </xf>
    <xf numFmtId="0" fontId="17" fillId="0" borderId="5" xfId="24" applyFont="1" applyBorder="1" applyAlignment="1">
      <alignment horizontal="justify" vertical="center" wrapText="1"/>
    </xf>
    <xf numFmtId="189" fontId="0" fillId="0" borderId="5" xfId="0" applyNumberFormat="1" applyBorder="1" applyAlignment="1">
      <alignment horizontal="center" vertical="center"/>
    </xf>
    <xf numFmtId="166" fontId="0" fillId="0" borderId="0" xfId="3" applyFont="1"/>
    <xf numFmtId="1" fontId="13" fillId="0" borderId="12" xfId="0" applyNumberFormat="1" applyFont="1" applyBorder="1" applyAlignment="1">
      <alignment horizontal="center" vertical="center" wrapText="1"/>
    </xf>
    <xf numFmtId="1" fontId="13" fillId="0" borderId="2"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0" borderId="12" xfId="0" applyFont="1" applyBorder="1" applyAlignment="1">
      <alignment horizontal="justify" vertical="center" wrapText="1"/>
    </xf>
    <xf numFmtId="0" fontId="3" fillId="0" borderId="12" xfId="0" applyFont="1" applyBorder="1" applyAlignment="1">
      <alignment horizontal="center" vertical="center"/>
    </xf>
    <xf numFmtId="171" fontId="3" fillId="0" borderId="28" xfId="0" applyNumberFormat="1" applyFont="1" applyBorder="1" applyAlignment="1">
      <alignment horizontal="left" vertical="center" wrapText="1"/>
    </xf>
    <xf numFmtId="49" fontId="13" fillId="0" borderId="12" xfId="0" applyNumberFormat="1" applyFont="1" applyBorder="1" applyAlignment="1">
      <alignment horizontal="center" vertical="center" wrapText="1"/>
    </xf>
    <xf numFmtId="49" fontId="13" fillId="0" borderId="12" xfId="0" applyNumberFormat="1" applyFont="1" applyBorder="1" applyAlignment="1">
      <alignment horizontal="justify" vertical="center" wrapText="1"/>
    </xf>
    <xf numFmtId="175" fontId="3" fillId="0" borderId="12" xfId="2" applyNumberFormat="1" applyFont="1" applyFill="1" applyBorder="1" applyAlignment="1">
      <alignment horizontal="right" vertical="center"/>
    </xf>
    <xf numFmtId="14" fontId="3" fillId="0" borderId="12" xfId="0" applyNumberFormat="1" applyFont="1" applyBorder="1" applyAlignment="1">
      <alignment horizontal="center" vertical="center"/>
    </xf>
    <xf numFmtId="3" fontId="13" fillId="0" borderId="29" xfId="13" applyNumberFormat="1" applyFont="1" applyBorder="1" applyAlignment="1">
      <alignment horizontal="center" vertical="center" wrapText="1"/>
    </xf>
    <xf numFmtId="0" fontId="13" fillId="0" borderId="5" xfId="0" applyFont="1" applyBorder="1" applyAlignment="1">
      <alignment horizontal="center" vertical="center"/>
    </xf>
    <xf numFmtId="0" fontId="13" fillId="0" borderId="5" xfId="0" applyFont="1" applyBorder="1" applyAlignment="1">
      <alignment horizontal="justify" vertical="center"/>
    </xf>
    <xf numFmtId="0" fontId="7" fillId="0" borderId="5" xfId="0" applyFont="1" applyBorder="1" applyAlignment="1">
      <alignment horizontal="center" vertical="center"/>
    </xf>
    <xf numFmtId="175" fontId="13" fillId="0" borderId="5" xfId="2" applyNumberFormat="1" applyFont="1" applyFill="1" applyBorder="1" applyAlignment="1">
      <alignment vertical="center"/>
    </xf>
    <xf numFmtId="3" fontId="13" fillId="0" borderId="5" xfId="13" applyNumberFormat="1" applyFont="1" applyBorder="1" applyAlignment="1">
      <alignment horizontal="center" vertical="center" wrapText="1"/>
    </xf>
    <xf numFmtId="0" fontId="7" fillId="0" borderId="5" xfId="0" applyFont="1" applyBorder="1" applyAlignment="1">
      <alignment horizontal="justify" vertical="center"/>
    </xf>
    <xf numFmtId="175" fontId="13" fillId="0" borderId="5" xfId="2" applyNumberFormat="1" applyFont="1" applyFill="1" applyBorder="1" applyAlignment="1">
      <alignment horizontal="center" vertical="center" wrapText="1"/>
    </xf>
    <xf numFmtId="49" fontId="13" fillId="0" borderId="27" xfId="0" applyNumberFormat="1" applyFont="1" applyBorder="1" applyAlignment="1">
      <alignment horizontal="center" vertical="center"/>
    </xf>
    <xf numFmtId="49" fontId="13" fillId="0" borderId="25" xfId="0" applyNumberFormat="1" applyFont="1" applyBorder="1" applyAlignment="1">
      <alignment horizontal="center" vertical="center" wrapText="1"/>
    </xf>
    <xf numFmtId="0" fontId="13" fillId="0" borderId="14" xfId="0" applyFont="1" applyBorder="1" applyAlignment="1">
      <alignment horizontal="justify" vertical="center" wrapText="1"/>
    </xf>
    <xf numFmtId="49" fontId="13" fillId="0" borderId="14" xfId="0" applyNumberFormat="1" applyFont="1" applyBorder="1" applyAlignment="1">
      <alignment horizontal="center" vertical="center" wrapText="1"/>
    </xf>
    <xf numFmtId="0" fontId="3" fillId="0" borderId="14" xfId="0" applyFont="1" applyBorder="1" applyAlignment="1">
      <alignment horizontal="center" vertical="center"/>
    </xf>
    <xf numFmtId="1" fontId="13" fillId="0" borderId="14" xfId="0" applyNumberFormat="1" applyFont="1" applyBorder="1" applyAlignment="1">
      <alignment horizontal="center" vertical="center" wrapText="1"/>
    </xf>
    <xf numFmtId="3" fontId="3" fillId="0" borderId="14" xfId="0" applyNumberFormat="1" applyFont="1" applyBorder="1" applyAlignment="1">
      <alignment vertical="center"/>
    </xf>
    <xf numFmtId="171" fontId="13" fillId="0" borderId="14" xfId="0" applyNumberFormat="1" applyFont="1" applyBorder="1" applyAlignment="1">
      <alignment horizontal="left" vertical="center" wrapText="1"/>
    </xf>
    <xf numFmtId="49" fontId="13" fillId="0" borderId="14" xfId="0" applyNumberFormat="1" applyFont="1" applyBorder="1" applyAlignment="1">
      <alignment horizontal="justify" vertical="center" wrapText="1"/>
    </xf>
    <xf numFmtId="49" fontId="13" fillId="0" borderId="23" xfId="0" applyNumberFormat="1" applyFont="1" applyBorder="1" applyAlignment="1">
      <alignment horizontal="center" vertical="center"/>
    </xf>
    <xf numFmtId="49" fontId="13" fillId="0" borderId="30" xfId="0" applyNumberFormat="1" applyFont="1" applyBorder="1" applyAlignment="1">
      <alignment horizontal="center" vertical="center" wrapText="1"/>
    </xf>
    <xf numFmtId="3" fontId="3" fillId="0" borderId="5" xfId="0" applyNumberFormat="1" applyFont="1" applyBorder="1" applyAlignment="1">
      <alignment vertical="center"/>
    </xf>
    <xf numFmtId="171" fontId="13" fillId="0" borderId="25" xfId="0" applyNumberFormat="1" applyFont="1" applyBorder="1" applyAlignment="1">
      <alignment horizontal="left" vertical="center" wrapText="1"/>
    </xf>
    <xf numFmtId="3" fontId="3" fillId="0" borderId="5" xfId="0" applyNumberFormat="1" applyFont="1" applyBorder="1" applyAlignment="1">
      <alignment vertical="center" wrapText="1"/>
    </xf>
    <xf numFmtId="0" fontId="3" fillId="0" borderId="12" xfId="15" applyFont="1" applyBorder="1" applyAlignment="1">
      <alignment horizontal="justify" vertical="center" wrapText="1"/>
    </xf>
    <xf numFmtId="3" fontId="3" fillId="0" borderId="12" xfId="0" applyNumberFormat="1" applyFont="1" applyBorder="1" applyAlignment="1">
      <alignment vertical="center"/>
    </xf>
    <xf numFmtId="171" fontId="13" fillId="0" borderId="12" xfId="0" applyNumberFormat="1" applyFont="1" applyBorder="1" applyAlignment="1">
      <alignment horizontal="left" vertical="center" wrapText="1"/>
    </xf>
    <xf numFmtId="4" fontId="3" fillId="0" borderId="5" xfId="0" applyNumberFormat="1" applyFont="1" applyBorder="1" applyAlignment="1">
      <alignment vertical="center"/>
    </xf>
    <xf numFmtId="4" fontId="3" fillId="0" borderId="5" xfId="2" applyNumberFormat="1" applyFont="1" applyFill="1" applyBorder="1" applyAlignment="1">
      <alignment vertical="center"/>
    </xf>
    <xf numFmtId="49" fontId="13" fillId="0" borderId="31" xfId="0" applyNumberFormat="1" applyFont="1" applyBorder="1" applyAlignment="1">
      <alignment horizontal="center" vertical="center" wrapText="1"/>
    </xf>
    <xf numFmtId="173" fontId="3" fillId="0" borderId="11" xfId="12" applyNumberFormat="1" applyFont="1" applyFill="1" applyBorder="1" applyAlignment="1">
      <alignment horizontal="center" vertical="center"/>
    </xf>
    <xf numFmtId="174" fontId="13" fillId="0" borderId="0" xfId="0" applyNumberFormat="1" applyFont="1" applyAlignment="1">
      <alignment horizontal="center" vertical="center"/>
    </xf>
    <xf numFmtId="175" fontId="13" fillId="0" borderId="11" xfId="2" applyNumberFormat="1" applyFont="1" applyFill="1" applyBorder="1" applyAlignment="1">
      <alignment vertical="center"/>
    </xf>
    <xf numFmtId="0" fontId="3" fillId="0" borderId="5" xfId="1" applyFont="1" applyBorder="1" applyAlignment="1" applyProtection="1">
      <alignment horizontal="center" vertical="center" wrapText="1"/>
      <protection locked="0"/>
    </xf>
    <xf numFmtId="0" fontId="3" fillId="0" borderId="5" xfId="1" applyFont="1" applyBorder="1" applyAlignment="1" applyProtection="1">
      <alignment horizontal="justify" vertical="center" wrapText="1"/>
      <protection locked="0"/>
    </xf>
    <xf numFmtId="1" fontId="3" fillId="0" borderId="5" xfId="1" applyNumberFormat="1" applyFont="1" applyBorder="1" applyAlignment="1" applyProtection="1">
      <alignment horizontal="center" vertical="center" wrapText="1"/>
      <protection locked="0"/>
    </xf>
    <xf numFmtId="180" fontId="7" fillId="0" borderId="5" xfId="1" applyNumberFormat="1" applyFont="1" applyBorder="1" applyAlignment="1">
      <alignment horizontal="center" vertical="center" wrapText="1"/>
    </xf>
    <xf numFmtId="1" fontId="7" fillId="0" borderId="5" xfId="1" applyNumberFormat="1" applyFont="1" applyBorder="1" applyAlignment="1">
      <alignment horizontal="center" vertical="center" wrapText="1"/>
    </xf>
    <xf numFmtId="0" fontId="7" fillId="0" borderId="5" xfId="1" applyFont="1" applyBorder="1" applyAlignment="1">
      <alignment horizontal="center" vertical="center" wrapText="1"/>
    </xf>
    <xf numFmtId="14" fontId="7" fillId="0" borderId="14" xfId="1" applyNumberFormat="1" applyFont="1" applyBorder="1" applyAlignment="1">
      <alignment horizontal="center" vertical="center" wrapText="1"/>
    </xf>
    <xf numFmtId="167" fontId="7" fillId="0" borderId="5" xfId="1" applyNumberFormat="1" applyFont="1" applyBorder="1" applyAlignment="1">
      <alignment horizontal="center" vertical="center" wrapText="1"/>
    </xf>
    <xf numFmtId="171" fontId="34" fillId="7" borderId="16" xfId="0" applyNumberFormat="1" applyFont="1" applyFill="1" applyBorder="1" applyAlignment="1">
      <alignment horizontal="center" vertical="center"/>
    </xf>
    <xf numFmtId="4" fontId="0" fillId="0" borderId="0" xfId="0" applyNumberFormat="1"/>
    <xf numFmtId="1" fontId="13" fillId="9" borderId="12" xfId="0" applyNumberFormat="1" applyFont="1" applyFill="1" applyBorder="1" applyAlignment="1">
      <alignment horizontal="center" vertical="center" wrapText="1"/>
    </xf>
    <xf numFmtId="0" fontId="13" fillId="9" borderId="12" xfId="0" applyFont="1" applyFill="1" applyBorder="1" applyAlignment="1">
      <alignment horizontal="justify" vertical="center"/>
    </xf>
    <xf numFmtId="1" fontId="13" fillId="9" borderId="12" xfId="0" applyNumberFormat="1" applyFont="1" applyFill="1" applyBorder="1" applyAlignment="1">
      <alignment horizontal="justify" vertical="center" wrapText="1"/>
    </xf>
    <xf numFmtId="0" fontId="7" fillId="0" borderId="12" xfId="0" applyFont="1" applyBorder="1" applyAlignment="1">
      <alignment horizontal="center" vertical="center" wrapText="1"/>
    </xf>
    <xf numFmtId="0" fontId="13" fillId="9" borderId="12" xfId="0" applyFont="1" applyFill="1" applyBorder="1" applyAlignment="1">
      <alignment horizontal="center" vertical="center" wrapText="1"/>
    </xf>
    <xf numFmtId="180" fontId="7" fillId="0" borderId="5" xfId="1" applyNumberFormat="1" applyFont="1" applyFill="1" applyBorder="1" applyAlignment="1">
      <alignment horizontal="center" vertical="center" wrapText="1"/>
    </xf>
    <xf numFmtId="1" fontId="7" fillId="0" borderId="5" xfId="1" applyNumberFormat="1" applyFont="1" applyFill="1" applyBorder="1" applyAlignment="1">
      <alignment horizontal="center" vertical="center" wrapText="1"/>
    </xf>
    <xf numFmtId="0" fontId="3" fillId="0" borderId="5" xfId="1" applyFont="1" applyFill="1" applyBorder="1" applyAlignment="1" applyProtection="1">
      <alignment horizontal="center" vertical="center" wrapText="1"/>
      <protection locked="0"/>
    </xf>
    <xf numFmtId="0" fontId="3" fillId="0" borderId="5" xfId="1" applyFont="1" applyFill="1" applyBorder="1" applyAlignment="1" applyProtection="1">
      <alignment horizontal="justify" vertical="center" wrapText="1"/>
      <protection locked="0"/>
    </xf>
    <xf numFmtId="1" fontId="3" fillId="0" borderId="5" xfId="1" applyNumberFormat="1" applyFont="1" applyFill="1" applyBorder="1" applyAlignment="1" applyProtection="1">
      <alignment horizontal="center" vertical="center" wrapText="1"/>
      <protection locked="0"/>
    </xf>
    <xf numFmtId="0" fontId="7" fillId="0" borderId="5" xfId="1" applyFont="1" applyFill="1" applyBorder="1" applyAlignment="1">
      <alignment horizontal="center" vertical="center" wrapText="1"/>
    </xf>
    <xf numFmtId="14" fontId="7" fillId="0" borderId="14" xfId="1" applyNumberFormat="1" applyFont="1" applyFill="1" applyBorder="1" applyAlignment="1">
      <alignment horizontal="center" vertical="center" wrapText="1"/>
    </xf>
    <xf numFmtId="0" fontId="0" fillId="0" borderId="0" xfId="0" applyFill="1"/>
    <xf numFmtId="0" fontId="3" fillId="0" borderId="5" xfId="0" applyNumberFormat="1" applyFont="1" applyBorder="1" applyAlignment="1">
      <alignment horizontal="center" vertical="center" wrapText="1"/>
    </xf>
    <xf numFmtId="0" fontId="2" fillId="0" borderId="5" xfId="0" applyFont="1" applyBorder="1" applyAlignment="1" applyProtection="1">
      <alignment horizontal="center" vertical="center"/>
      <protection locked="0"/>
    </xf>
    <xf numFmtId="0" fontId="3" fillId="0" borderId="5" xfId="0" applyFont="1" applyFill="1" applyBorder="1" applyAlignment="1">
      <alignment horizontal="justify" vertical="center" wrapText="1"/>
    </xf>
    <xf numFmtId="166" fontId="3" fillId="0" borderId="5" xfId="27" applyFont="1" applyFill="1" applyBorder="1" applyAlignment="1">
      <alignment horizontal="center" vertical="center"/>
    </xf>
    <xf numFmtId="166" fontId="3" fillId="0" borderId="12" xfId="27" applyFont="1" applyFill="1" applyBorder="1" applyAlignment="1">
      <alignment horizontal="center" vertical="center"/>
    </xf>
    <xf numFmtId="180" fontId="3" fillId="0" borderId="5" xfId="28" applyNumberFormat="1" applyFont="1" applyFill="1" applyBorder="1" applyAlignment="1">
      <alignment vertical="center"/>
    </xf>
    <xf numFmtId="1" fontId="4" fillId="46" borderId="5" xfId="1" applyNumberFormat="1" applyFont="1" applyFill="1" applyBorder="1" applyAlignment="1">
      <alignment horizontal="center" vertical="center" wrapText="1"/>
    </xf>
    <xf numFmtId="0" fontId="4" fillId="46" borderId="5" xfId="1" applyFont="1" applyFill="1" applyBorder="1" applyAlignment="1">
      <alignment horizontal="center" vertical="center" wrapText="1"/>
    </xf>
    <xf numFmtId="0" fontId="2" fillId="46" borderId="5" xfId="1" applyFont="1" applyFill="1" applyBorder="1" applyAlignment="1" applyProtection="1">
      <alignment horizontal="center" vertical="center" wrapText="1"/>
      <protection locked="0"/>
    </xf>
    <xf numFmtId="167" fontId="4" fillId="46" borderId="5" xfId="1" applyNumberFormat="1" applyFont="1" applyFill="1" applyBorder="1" applyAlignment="1">
      <alignment horizontal="center" vertical="center" wrapText="1"/>
    </xf>
    <xf numFmtId="0" fontId="4" fillId="46" borderId="5" xfId="1" applyFont="1" applyFill="1" applyBorder="1" applyAlignment="1">
      <alignment horizontal="center" vertical="center" textRotation="90" wrapText="1"/>
    </xf>
    <xf numFmtId="49" fontId="4" fillId="46" borderId="5" xfId="1" applyNumberFormat="1" applyFont="1" applyFill="1" applyBorder="1" applyAlignment="1">
      <alignment horizontal="center" vertical="center" textRotation="90" wrapText="1"/>
    </xf>
    <xf numFmtId="0" fontId="4" fillId="3" borderId="12" xfId="1" applyFont="1" applyFill="1" applyBorder="1" applyAlignment="1">
      <alignment horizontal="center" vertical="center" wrapText="1"/>
    </xf>
    <xf numFmtId="0" fontId="4" fillId="3" borderId="13" xfId="1" applyFont="1" applyFill="1" applyBorder="1" applyAlignment="1">
      <alignment horizontal="center" vertical="center" wrapText="1"/>
    </xf>
    <xf numFmtId="0" fontId="4" fillId="3" borderId="14" xfId="1" applyFont="1" applyFill="1" applyBorder="1" applyAlignment="1">
      <alignment horizontal="center" vertical="center" wrapText="1"/>
    </xf>
    <xf numFmtId="3" fontId="4" fillId="3" borderId="9" xfId="1" applyNumberFormat="1" applyFont="1" applyFill="1" applyBorder="1" applyAlignment="1">
      <alignment horizontal="center" vertical="center" wrapText="1"/>
    </xf>
    <xf numFmtId="3" fontId="4" fillId="3" borderId="10" xfId="1" applyNumberFormat="1" applyFont="1" applyFill="1" applyBorder="1" applyAlignment="1">
      <alignment horizontal="center" vertical="center" wrapText="1"/>
    </xf>
    <xf numFmtId="3" fontId="4" fillId="3" borderId="11" xfId="1" applyNumberFormat="1" applyFont="1" applyFill="1" applyBorder="1" applyAlignment="1">
      <alignment horizontal="center" vertical="center" wrapText="1"/>
    </xf>
    <xf numFmtId="3" fontId="4" fillId="3" borderId="5" xfId="1" applyNumberFormat="1" applyFont="1" applyFill="1" applyBorder="1" applyAlignment="1">
      <alignment horizontal="center" vertical="center" wrapText="1"/>
    </xf>
    <xf numFmtId="0" fontId="7" fillId="0" borderId="5" xfId="1" applyFont="1" applyBorder="1"/>
    <xf numFmtId="0" fontId="4" fillId="3" borderId="5" xfId="1" applyFont="1" applyFill="1" applyBorder="1" applyAlignment="1">
      <alignment horizontal="center" vertical="center" wrapText="1"/>
    </xf>
    <xf numFmtId="0" fontId="4" fillId="3" borderId="5" xfId="1" applyFont="1" applyFill="1" applyBorder="1" applyAlignment="1">
      <alignment horizontal="center" vertical="center"/>
    </xf>
    <xf numFmtId="0" fontId="4" fillId="3" borderId="5" xfId="1" applyFont="1" applyFill="1" applyBorder="1" applyAlignment="1">
      <alignment horizontal="center" vertical="center" textRotation="90" wrapText="1"/>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0" fontId="2" fillId="5" borderId="11" xfId="0" applyFont="1" applyFill="1" applyBorder="1" applyAlignment="1" applyProtection="1">
      <alignment horizontal="center" vertical="center"/>
      <protection locked="0"/>
    </xf>
    <xf numFmtId="0" fontId="1" fillId="0" borderId="0" xfId="0" applyFont="1" applyAlignment="1">
      <alignment horizontal="center"/>
    </xf>
    <xf numFmtId="0" fontId="1" fillId="0" borderId="5" xfId="0" applyFont="1" applyBorder="1" applyAlignment="1">
      <alignment horizontal="center"/>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1" fontId="4" fillId="3" borderId="2" xfId="1" applyNumberFormat="1" applyFont="1" applyFill="1" applyBorder="1" applyAlignment="1">
      <alignment horizontal="center" vertical="center" wrapText="1"/>
    </xf>
    <xf numFmtId="1" fontId="4" fillId="3" borderId="3" xfId="1" applyNumberFormat="1" applyFont="1" applyFill="1" applyBorder="1" applyAlignment="1">
      <alignment horizontal="center" vertical="center" wrapText="1"/>
    </xf>
    <xf numFmtId="1" fontId="4" fillId="3" borderId="7" xfId="1" applyNumberFormat="1" applyFont="1" applyFill="1" applyBorder="1" applyAlignment="1">
      <alignment horizontal="center" vertical="center" wrapText="1"/>
    </xf>
    <xf numFmtId="1" fontId="4" fillId="3" borderId="1" xfId="1" applyNumberFormat="1" applyFont="1" applyFill="1" applyBorder="1" applyAlignment="1">
      <alignment horizontal="center" vertical="center" wrapText="1"/>
    </xf>
    <xf numFmtId="1" fontId="4" fillId="3" borderId="4" xfId="1" applyNumberFormat="1" applyFont="1" applyFill="1" applyBorder="1" applyAlignment="1">
      <alignment horizontal="center" vertical="center" wrapText="1"/>
    </xf>
    <xf numFmtId="1" fontId="4" fillId="3" borderId="8" xfId="1" applyNumberFormat="1"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3" borderId="3" xfId="1" applyFont="1" applyFill="1" applyBorder="1" applyAlignment="1">
      <alignment horizontal="center" vertical="center"/>
    </xf>
    <xf numFmtId="0" fontId="4" fillId="3" borderId="1" xfId="1" applyFont="1" applyFill="1" applyBorder="1" applyAlignment="1">
      <alignment horizontal="center" vertical="center"/>
    </xf>
    <xf numFmtId="0" fontId="6" fillId="0" borderId="3" xfId="0" applyFont="1" applyBorder="1" applyAlignment="1">
      <alignment horizontal="center" vertical="center" wrapText="1"/>
    </xf>
    <xf numFmtId="0" fontId="6" fillId="0" borderId="0" xfId="0" applyFont="1" applyAlignment="1">
      <alignment horizontal="center" vertical="center"/>
    </xf>
    <xf numFmtId="0" fontId="10"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6" fillId="0" borderId="9" xfId="0" applyFont="1" applyBorder="1" applyAlignment="1">
      <alignment horizontal="center" wrapText="1"/>
    </xf>
    <xf numFmtId="0" fontId="6" fillId="0" borderId="11" xfId="0" applyFont="1" applyBorder="1" applyAlignment="1">
      <alignment horizontal="center" wrapText="1"/>
    </xf>
    <xf numFmtId="0" fontId="1" fillId="0" borderId="1" xfId="0" applyFont="1" applyBorder="1" applyAlignment="1">
      <alignment horizontal="center"/>
    </xf>
    <xf numFmtId="0" fontId="2" fillId="0" borderId="0" xfId="0" applyFont="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1"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3" fontId="4" fillId="3" borderId="3" xfId="1" applyNumberFormat="1" applyFont="1" applyFill="1" applyBorder="1" applyAlignment="1">
      <alignment horizontal="center" vertical="center" wrapText="1"/>
    </xf>
    <xf numFmtId="3" fontId="4" fillId="3" borderId="4" xfId="1" applyNumberFormat="1" applyFont="1" applyFill="1" applyBorder="1" applyAlignment="1">
      <alignment horizontal="center" vertical="center" wrapText="1"/>
    </xf>
    <xf numFmtId="3" fontId="4" fillId="3" borderId="1" xfId="1" applyNumberFormat="1" applyFont="1" applyFill="1" applyBorder="1" applyAlignment="1">
      <alignment horizontal="center" vertical="center" wrapText="1"/>
    </xf>
    <xf numFmtId="3" fontId="4" fillId="3" borderId="8" xfId="1" applyNumberFormat="1" applyFont="1" applyFill="1" applyBorder="1" applyAlignment="1">
      <alignment horizontal="center" vertical="center" wrapText="1"/>
    </xf>
    <xf numFmtId="0" fontId="34" fillId="0" borderId="0" xfId="0" applyFont="1" applyAlignment="1">
      <alignment horizontal="center" wrapText="1"/>
    </xf>
    <xf numFmtId="0" fontId="38" fillId="0" borderId="0" xfId="0" applyFont="1" applyAlignment="1">
      <alignment horizontal="center"/>
    </xf>
    <xf numFmtId="0" fontId="7" fillId="0" borderId="12" xfId="0" applyFont="1" applyBorder="1" applyAlignment="1">
      <alignment horizontal="justify"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5" borderId="10" xfId="0" applyFont="1" applyFill="1" applyBorder="1"/>
    <xf numFmtId="0" fontId="3" fillId="5" borderId="11" xfId="0" applyFont="1" applyFill="1" applyBorder="1"/>
    <xf numFmtId="0" fontId="2" fillId="4"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7" fillId="0" borderId="23" xfId="0" applyFont="1" applyBorder="1" applyAlignment="1">
      <alignment horizontal="center" vertical="center" wrapText="1"/>
    </xf>
    <xf numFmtId="49" fontId="3" fillId="0" borderId="5" xfId="0" applyNumberFormat="1" applyFont="1" applyBorder="1" applyAlignment="1">
      <alignment horizontal="center" vertical="center" wrapText="1"/>
    </xf>
    <xf numFmtId="192" fontId="3" fillId="0" borderId="5" xfId="9" applyNumberFormat="1" applyFont="1" applyBorder="1" applyAlignment="1">
      <alignment horizontal="justify" vertical="center" wrapText="1"/>
    </xf>
    <xf numFmtId="172" fontId="3" fillId="0" borderId="5" xfId="0" applyNumberFormat="1" applyFont="1" applyBorder="1" applyAlignment="1">
      <alignment horizontal="center" vertical="center" wrapText="1"/>
    </xf>
    <xf numFmtId="9" fontId="3" fillId="0" borderId="5" xfId="0" applyNumberFormat="1" applyFont="1" applyBorder="1" applyAlignment="1">
      <alignment horizontal="center" vertical="center" wrapText="1"/>
    </xf>
    <xf numFmtId="192" fontId="3" fillId="0" borderId="5" xfId="9" applyNumberFormat="1" applyFont="1" applyFill="1" applyBorder="1" applyAlignment="1">
      <alignment vertical="center" wrapText="1"/>
    </xf>
    <xf numFmtId="0" fontId="7" fillId="0" borderId="24" xfId="0" applyFont="1" applyBorder="1" applyAlignment="1">
      <alignment horizontal="center" vertical="center" wrapText="1"/>
    </xf>
    <xf numFmtId="168" fontId="3" fillId="0" borderId="5" xfId="0" applyNumberFormat="1" applyFont="1" applyBorder="1" applyAlignment="1">
      <alignment horizontal="justify" vertical="center" wrapText="1"/>
    </xf>
    <xf numFmtId="9" fontId="3" fillId="0" borderId="0" xfId="45" applyFont="1"/>
    <xf numFmtId="0" fontId="3" fillId="0" borderId="5" xfId="1" applyFont="1" applyBorder="1" applyAlignment="1">
      <alignment horizontal="center" vertical="center"/>
    </xf>
    <xf numFmtId="0" fontId="13" fillId="0" borderId="0" xfId="1" applyFont="1" applyAlignment="1">
      <alignment horizontal="center" vertical="center"/>
    </xf>
    <xf numFmtId="0" fontId="3" fillId="0" borderId="5" xfId="1" applyFont="1" applyBorder="1" applyAlignment="1">
      <alignment horizontal="justify" vertical="center" wrapText="1"/>
    </xf>
    <xf numFmtId="192" fontId="13" fillId="0" borderId="5" xfId="8" applyNumberFormat="1" applyFont="1" applyFill="1" applyBorder="1" applyAlignment="1">
      <alignment horizontal="center" vertical="center"/>
    </xf>
    <xf numFmtId="3" fontId="13" fillId="0" borderId="5" xfId="0" applyNumberFormat="1" applyFont="1" applyBorder="1" applyAlignment="1">
      <alignment horizontal="center" vertical="center" wrapText="1"/>
    </xf>
    <xf numFmtId="0" fontId="13" fillId="0" borderId="5" xfId="1" applyFont="1" applyBorder="1" applyAlignment="1" applyProtection="1">
      <alignment horizontal="center" vertical="center" wrapText="1"/>
      <protection locked="0"/>
    </xf>
    <xf numFmtId="0" fontId="3" fillId="0" borderId="12" xfId="0" applyFont="1" applyBorder="1" applyAlignment="1">
      <alignment horizontal="center" vertical="center" wrapText="1"/>
    </xf>
    <xf numFmtId="0" fontId="3" fillId="0" borderId="12" xfId="0" applyFont="1" applyBorder="1" applyAlignment="1">
      <alignment horizontal="justify" vertical="center" wrapText="1"/>
    </xf>
    <xf numFmtId="0" fontId="3" fillId="0" borderId="4" xfId="0" applyFont="1" applyBorder="1" applyAlignment="1">
      <alignment horizontal="center" vertical="center" wrapText="1"/>
    </xf>
    <xf numFmtId="49" fontId="3" fillId="0" borderId="12" xfId="0" applyNumberFormat="1" applyFont="1" applyBorder="1" applyAlignment="1">
      <alignment horizontal="center" vertical="center" wrapText="1"/>
    </xf>
    <xf numFmtId="192" fontId="3" fillId="0" borderId="12" xfId="9" applyNumberFormat="1" applyFont="1" applyFill="1" applyBorder="1" applyAlignment="1">
      <alignment horizontal="justify" vertical="center" wrapText="1"/>
    </xf>
    <xf numFmtId="172" fontId="3" fillId="0" borderId="12" xfId="0" applyNumberFormat="1" applyFont="1" applyBorder="1" applyAlignment="1">
      <alignment horizontal="center" vertical="center" wrapText="1"/>
    </xf>
    <xf numFmtId="14" fontId="3" fillId="0" borderId="12" xfId="0" applyNumberFormat="1" applyFont="1" applyBorder="1" applyAlignment="1">
      <alignment horizontal="center" vertical="center" wrapText="1"/>
    </xf>
    <xf numFmtId="0" fontId="3" fillId="9" borderId="5" xfId="0" applyFont="1" applyFill="1" applyBorder="1" applyAlignment="1">
      <alignment horizontal="center" vertical="center"/>
    </xf>
    <xf numFmtId="44" fontId="3" fillId="9" borderId="5" xfId="12" applyFont="1" applyFill="1" applyBorder="1" applyAlignment="1">
      <alignment vertical="center" wrapText="1"/>
    </xf>
    <xf numFmtId="3" fontId="3" fillId="9" borderId="5" xfId="0" applyNumberFormat="1" applyFont="1" applyFill="1" applyBorder="1" applyAlignment="1">
      <alignment vertical="center"/>
    </xf>
    <xf numFmtId="14" fontId="3" fillId="9" borderId="5" xfId="0" applyNumberFormat="1" applyFont="1" applyFill="1" applyBorder="1" applyAlignment="1">
      <alignment vertical="center"/>
    </xf>
    <xf numFmtId="0" fontId="3" fillId="9" borderId="5" xfId="0" applyFont="1" applyFill="1" applyBorder="1" applyAlignment="1">
      <alignment horizontal="justify" vertical="center"/>
    </xf>
    <xf numFmtId="0" fontId="3" fillId="9" borderId="12" xfId="0" applyFont="1" applyFill="1" applyBorder="1" applyAlignment="1">
      <alignment horizontal="center" vertical="center"/>
    </xf>
    <xf numFmtId="44" fontId="3" fillId="9" borderId="12" xfId="12" applyFont="1" applyFill="1" applyBorder="1" applyAlignment="1">
      <alignment vertical="center" wrapText="1"/>
    </xf>
    <xf numFmtId="3" fontId="3" fillId="9" borderId="12" xfId="0" applyNumberFormat="1" applyFont="1" applyFill="1" applyBorder="1" applyAlignment="1">
      <alignment vertical="center"/>
    </xf>
    <xf numFmtId="14" fontId="3" fillId="9" borderId="12" xfId="0" applyNumberFormat="1" applyFont="1" applyFill="1" applyBorder="1" applyAlignment="1">
      <alignment vertical="center"/>
    </xf>
    <xf numFmtId="0" fontId="13" fillId="0" borderId="9" xfId="0" applyFont="1" applyBorder="1" applyAlignment="1">
      <alignment horizontal="justify" vertical="center" wrapText="1"/>
    </xf>
    <xf numFmtId="1" fontId="13" fillId="0" borderId="5" xfId="0" applyNumberFormat="1" applyFont="1" applyBorder="1" applyAlignment="1">
      <alignment horizontal="center" vertical="center"/>
    </xf>
    <xf numFmtId="166" fontId="3" fillId="0" borderId="5" xfId="0" applyNumberFormat="1" applyFont="1" applyBorder="1" applyAlignment="1">
      <alignment horizontal="center" vertical="center"/>
    </xf>
    <xf numFmtId="1" fontId="3" fillId="0" borderId="5" xfId="0" applyNumberFormat="1" applyFont="1" applyBorder="1" applyAlignment="1">
      <alignment horizontal="center" vertical="center"/>
    </xf>
    <xf numFmtId="169" fontId="3" fillId="0" borderId="5" xfId="0" applyNumberFormat="1" applyFont="1" applyBorder="1" applyAlignment="1">
      <alignment horizontal="center" vertical="center"/>
    </xf>
    <xf numFmtId="169" fontId="3" fillId="0" borderId="5" xfId="0" applyNumberFormat="1" applyFont="1" applyBorder="1" applyAlignment="1">
      <alignment vertical="center"/>
    </xf>
    <xf numFmtId="0" fontId="13" fillId="0" borderId="2" xfId="0" applyFont="1" applyBorder="1" applyAlignment="1">
      <alignment horizontal="justify" vertical="center" wrapText="1"/>
    </xf>
    <xf numFmtId="1" fontId="13" fillId="0" borderId="12" xfId="0" applyNumberFormat="1" applyFont="1" applyBorder="1" applyAlignment="1">
      <alignment horizontal="center" vertical="center"/>
    </xf>
    <xf numFmtId="0" fontId="13" fillId="0" borderId="12" xfId="0" applyFont="1" applyBorder="1" applyAlignment="1">
      <alignment horizontal="justify" vertical="center"/>
    </xf>
    <xf numFmtId="169" fontId="3" fillId="0" borderId="12" xfId="0" applyNumberFormat="1" applyFont="1" applyBorder="1" applyAlignment="1">
      <alignment vertical="center"/>
    </xf>
    <xf numFmtId="1" fontId="3" fillId="0" borderId="12" xfId="0" applyNumberFormat="1" applyFont="1" applyBorder="1" applyAlignment="1">
      <alignment horizontal="center" vertical="center"/>
    </xf>
    <xf numFmtId="0" fontId="7" fillId="0" borderId="12" xfId="0" applyFont="1" applyBorder="1" applyAlignment="1">
      <alignment horizontal="center" vertical="center"/>
    </xf>
    <xf numFmtId="0" fontId="2" fillId="7" borderId="16" xfId="0" applyFont="1" applyFill="1" applyBorder="1" applyAlignment="1">
      <alignment horizontal="right" vertical="center"/>
    </xf>
    <xf numFmtId="166" fontId="43" fillId="7" borderId="17" xfId="0" applyNumberFormat="1" applyFont="1" applyFill="1" applyBorder="1" applyAlignment="1">
      <alignment vertical="center"/>
    </xf>
    <xf numFmtId="0" fontId="7" fillId="0" borderId="0" xfId="0" applyFont="1" applyAlignment="1">
      <alignment horizontal="justify" vertical="center" wrapText="1"/>
    </xf>
    <xf numFmtId="0" fontId="3" fillId="0" borderId="5" xfId="0" applyFont="1" applyBorder="1" applyAlignment="1">
      <alignment horizontal="center" wrapText="1"/>
    </xf>
    <xf numFmtId="0" fontId="3" fillId="0" borderId="5" xfId="0" applyFont="1" applyBorder="1" applyAlignment="1">
      <alignment vertical="center" wrapText="1"/>
    </xf>
    <xf numFmtId="171" fontId="13" fillId="0" borderId="35" xfId="0" applyNumberFormat="1" applyFont="1" applyBorder="1" applyAlignment="1">
      <alignment horizontal="left" vertical="center" wrapText="1"/>
    </xf>
    <xf numFmtId="171" fontId="13" fillId="0" borderId="8" xfId="0" applyNumberFormat="1" applyFont="1" applyBorder="1" applyAlignment="1">
      <alignment horizontal="left" vertical="center" wrapText="1"/>
    </xf>
    <xf numFmtId="0" fontId="7" fillId="0" borderId="23" xfId="0" applyFont="1" applyBorder="1" applyAlignment="1">
      <alignment horizontal="justify" vertical="center" wrapText="1"/>
    </xf>
    <xf numFmtId="0" fontId="7" fillId="0" borderId="24" xfId="0" applyFont="1" applyBorder="1" applyAlignment="1">
      <alignment horizontal="justify" vertical="center" wrapText="1"/>
    </xf>
    <xf numFmtId="174" fontId="3" fillId="0" borderId="11" xfId="0" applyNumberFormat="1" applyFont="1" applyBorder="1" applyAlignment="1">
      <alignment horizontal="center" vertical="center"/>
    </xf>
    <xf numFmtId="174" fontId="3" fillId="0" borderId="35" xfId="0" applyNumberFormat="1" applyFont="1" applyBorder="1" applyAlignment="1">
      <alignment horizontal="center" vertical="center"/>
    </xf>
    <xf numFmtId="0" fontId="5" fillId="0" borderId="0" xfId="0" applyFont="1" applyAlignment="1">
      <alignment vertical="center"/>
    </xf>
    <xf numFmtId="0" fontId="8"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49" fontId="13" fillId="0" borderId="5" xfId="0" applyNumberFormat="1" applyFont="1" applyBorder="1" applyAlignment="1">
      <alignment horizontal="left" vertical="center" wrapText="1"/>
    </xf>
    <xf numFmtId="165" fontId="13" fillId="0" borderId="5" xfId="28" applyFont="1" applyFill="1" applyBorder="1" applyAlignment="1">
      <alignment vertical="center" wrapText="1"/>
    </xf>
    <xf numFmtId="14" fontId="3" fillId="9" borderId="5" xfId="0" applyNumberFormat="1" applyFont="1" applyFill="1" applyBorder="1" applyAlignment="1">
      <alignment horizontal="center" vertical="center"/>
    </xf>
    <xf numFmtId="0" fontId="13" fillId="0" borderId="23" xfId="30" applyFont="1" applyBorder="1" applyAlignment="1">
      <alignment horizontal="left" vertical="center" wrapText="1"/>
    </xf>
    <xf numFmtId="165" fontId="13" fillId="9" borderId="5" xfId="28" applyFont="1" applyFill="1" applyBorder="1" applyAlignment="1">
      <alignment vertical="center" wrapText="1"/>
    </xf>
    <xf numFmtId="0" fontId="3" fillId="0" borderId="12" xfId="0" applyFont="1" applyBorder="1" applyAlignment="1">
      <alignment vertical="center"/>
    </xf>
    <xf numFmtId="1" fontId="13" fillId="0" borderId="23" xfId="0" applyNumberFormat="1" applyFont="1" applyBorder="1" applyAlignment="1">
      <alignment horizontal="center" vertical="center"/>
    </xf>
    <xf numFmtId="49" fontId="13" fillId="9" borderId="5" xfId="0" applyNumberFormat="1" applyFont="1" applyFill="1" applyBorder="1" applyAlignment="1">
      <alignment horizontal="justify" vertical="center" wrapText="1"/>
    </xf>
    <xf numFmtId="49" fontId="13" fillId="9" borderId="5" xfId="0" applyNumberFormat="1" applyFont="1" applyFill="1" applyBorder="1" applyAlignment="1">
      <alignment horizontal="left" vertical="center" wrapText="1"/>
    </xf>
    <xf numFmtId="3" fontId="3" fillId="9" borderId="5" xfId="0" applyNumberFormat="1" applyFont="1" applyFill="1" applyBorder="1" applyAlignment="1">
      <alignment horizontal="center" vertical="center" wrapText="1"/>
    </xf>
    <xf numFmtId="0" fontId="3" fillId="9" borderId="5" xfId="0" applyFont="1" applyFill="1" applyBorder="1" applyAlignment="1">
      <alignment vertical="center" wrapText="1"/>
    </xf>
    <xf numFmtId="0" fontId="3" fillId="9" borderId="12" xfId="0" applyFont="1" applyFill="1" applyBorder="1" applyAlignment="1">
      <alignment vertical="center"/>
    </xf>
    <xf numFmtId="169" fontId="13" fillId="9" borderId="5" xfId="28" applyNumberFormat="1" applyFont="1" applyFill="1" applyBorder="1" applyAlignment="1">
      <alignment vertical="center" wrapText="1"/>
    </xf>
    <xf numFmtId="0" fontId="3" fillId="0" borderId="12" xfId="0" applyFont="1" applyBorder="1"/>
    <xf numFmtId="0" fontId="13" fillId="9" borderId="5" xfId="0" applyFont="1" applyFill="1" applyBorder="1" applyAlignment="1">
      <alignment horizontal="center" vertical="center"/>
    </xf>
    <xf numFmtId="0" fontId="3" fillId="0" borderId="5" xfId="0" applyFont="1" applyBorder="1" applyAlignment="1">
      <alignment vertical="center"/>
    </xf>
    <xf numFmtId="49" fontId="13" fillId="0" borderId="14" xfId="0" applyNumberFormat="1" applyFont="1" applyBorder="1" applyAlignment="1">
      <alignment horizontal="left" vertical="center" wrapText="1"/>
    </xf>
    <xf numFmtId="181" fontId="13" fillId="0" borderId="5" xfId="28" applyNumberFormat="1" applyFont="1" applyFill="1" applyBorder="1" applyAlignment="1">
      <alignment vertical="center" wrapText="1"/>
    </xf>
    <xf numFmtId="0" fontId="3" fillId="0" borderId="13" xfId="0" applyFont="1" applyBorder="1" applyAlignment="1">
      <alignment vertical="center"/>
    </xf>
    <xf numFmtId="0" fontId="3" fillId="0" borderId="13" xfId="0" applyFont="1" applyBorder="1" applyAlignment="1">
      <alignment horizontal="center" vertical="center"/>
    </xf>
    <xf numFmtId="0" fontId="3" fillId="9" borderId="5" xfId="0" applyFont="1" applyFill="1" applyBorder="1" applyAlignment="1">
      <alignment horizontal="justify" vertical="center" wrapText="1"/>
    </xf>
    <xf numFmtId="0" fontId="3" fillId="9" borderId="5" xfId="30" applyFont="1" applyFill="1" applyBorder="1" applyAlignment="1">
      <alignment horizontal="justify" vertical="center" wrapText="1"/>
    </xf>
    <xf numFmtId="0" fontId="3" fillId="9" borderId="5" xfId="30" applyFont="1" applyFill="1" applyBorder="1" applyAlignment="1">
      <alignment horizontal="justify" vertical="center"/>
    </xf>
    <xf numFmtId="0" fontId="1" fillId="0" borderId="2" xfId="0" applyFont="1" applyBorder="1" applyAlignment="1">
      <alignment horizontal="center"/>
    </xf>
    <xf numFmtId="0" fontId="1" fillId="0" borderId="4" xfId="0" applyFont="1" applyBorder="1" applyAlignment="1">
      <alignment horizontal="center"/>
    </xf>
    <xf numFmtId="0" fontId="1" fillId="0" borderId="36"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1" fontId="4" fillId="3" borderId="36" xfId="1" applyNumberFormat="1" applyFont="1" applyFill="1" applyBorder="1" applyAlignment="1">
      <alignment horizontal="center" vertical="center" wrapText="1"/>
    </xf>
    <xf numFmtId="1" fontId="4" fillId="3" borderId="0" xfId="1" applyNumberFormat="1" applyFont="1" applyFill="1" applyBorder="1" applyAlignment="1">
      <alignment horizontal="center" vertical="center" wrapText="1"/>
    </xf>
    <xf numFmtId="0" fontId="2" fillId="0" borderId="1" xfId="0" applyFont="1" applyBorder="1" applyAlignment="1" applyProtection="1">
      <alignment horizontal="center" vertical="center"/>
      <protection locked="0"/>
    </xf>
    <xf numFmtId="1" fontId="13" fillId="7" borderId="5" xfId="0" applyNumberFormat="1" applyFont="1" applyFill="1" applyBorder="1" applyAlignment="1">
      <alignment horizontal="center" vertical="center" wrapText="1"/>
    </xf>
    <xf numFmtId="0" fontId="5" fillId="0" borderId="0" xfId="0" applyFont="1" applyAlignment="1">
      <alignment horizontal="center"/>
    </xf>
    <xf numFmtId="0" fontId="0" fillId="0" borderId="0" xfId="0" applyAlignment="1">
      <alignment horizontal="center"/>
    </xf>
    <xf numFmtId="0" fontId="0" fillId="7" borderId="5" xfId="0" applyFill="1" applyBorder="1" applyAlignment="1">
      <alignment horizontal="center"/>
    </xf>
    <xf numFmtId="0" fontId="9" fillId="0" borderId="0" xfId="0" applyFont="1" applyAlignment="1">
      <alignment horizontal="center"/>
    </xf>
    <xf numFmtId="0" fontId="4" fillId="0" borderId="5" xfId="0" applyFont="1" applyBorder="1" applyAlignment="1">
      <alignment horizontal="center" vertical="center"/>
    </xf>
    <xf numFmtId="14" fontId="4" fillId="0" borderId="5" xfId="0" applyNumberFormat="1"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protection locked="0"/>
    </xf>
    <xf numFmtId="3" fontId="7" fillId="0" borderId="5" xfId="1" applyNumberFormat="1" applyFont="1" applyBorder="1" applyAlignment="1">
      <alignment horizontal="center" vertical="center" wrapText="1"/>
    </xf>
    <xf numFmtId="3" fontId="7" fillId="0" borderId="5" xfId="1" applyNumberFormat="1" applyFont="1" applyFill="1" applyBorder="1" applyAlignment="1">
      <alignment horizontal="center" vertical="center" wrapText="1"/>
    </xf>
    <xf numFmtId="0" fontId="7" fillId="0" borderId="5" xfId="0" applyFont="1" applyFill="1" applyBorder="1" applyAlignment="1">
      <alignment horizontal="justify" vertical="center" wrapText="1"/>
    </xf>
    <xf numFmtId="179" fontId="7" fillId="0" borderId="5" xfId="2" applyNumberFormat="1" applyFont="1" applyFill="1" applyBorder="1" applyAlignment="1">
      <alignment horizontal="center" vertical="center" wrapText="1"/>
    </xf>
    <xf numFmtId="1" fontId="13" fillId="0" borderId="5" xfId="10" applyNumberFormat="1" applyFont="1" applyFill="1" applyBorder="1" applyAlignment="1">
      <alignment horizontal="center" vertical="center" wrapText="1"/>
    </xf>
    <xf numFmtId="166" fontId="13" fillId="0" borderId="5" xfId="3" applyFont="1" applyFill="1" applyBorder="1" applyAlignment="1">
      <alignment vertical="center" wrapText="1"/>
    </xf>
    <xf numFmtId="3" fontId="3" fillId="0" borderId="5" xfId="0" applyNumberFormat="1" applyFont="1" applyBorder="1" applyAlignment="1">
      <alignment horizontal="center" vertical="center"/>
    </xf>
    <xf numFmtId="0" fontId="7" fillId="11" borderId="5" xfId="0" applyFont="1" applyFill="1" applyBorder="1" applyAlignment="1">
      <alignment horizontal="center" vertical="center" wrapText="1"/>
    </xf>
    <xf numFmtId="166" fontId="3" fillId="0" borderId="5" xfId="3" applyFont="1" applyFill="1" applyBorder="1" applyAlignment="1">
      <alignment vertical="center" wrapText="1"/>
    </xf>
    <xf numFmtId="166" fontId="3" fillId="0" borderId="5" xfId="3" applyFont="1" applyFill="1" applyBorder="1" applyAlignment="1">
      <alignment vertical="center"/>
    </xf>
    <xf numFmtId="166" fontId="7" fillId="0" borderId="5" xfId="3" applyFont="1" applyFill="1" applyBorder="1" applyAlignment="1">
      <alignment vertical="center" wrapText="1"/>
    </xf>
    <xf numFmtId="166" fontId="7" fillId="0" borderId="14" xfId="3" applyFont="1" applyFill="1" applyBorder="1" applyAlignment="1">
      <alignment vertical="center" wrapText="1"/>
    </xf>
    <xf numFmtId="0" fontId="3" fillId="0" borderId="14" xfId="0" applyFont="1" applyBorder="1" applyAlignment="1">
      <alignment horizontal="center" vertical="center" wrapText="1"/>
    </xf>
    <xf numFmtId="166" fontId="13" fillId="0" borderId="14" xfId="3" applyFont="1" applyFill="1" applyBorder="1" applyAlignment="1">
      <alignment vertical="center" wrapText="1"/>
    </xf>
    <xf numFmtId="0" fontId="12" fillId="0" borderId="0" xfId="0" applyFont="1"/>
    <xf numFmtId="1" fontId="16" fillId="0" borderId="5" xfId="0" applyNumberFormat="1" applyFont="1" applyBorder="1" applyAlignment="1">
      <alignment horizontal="center" vertical="center" wrapText="1"/>
    </xf>
    <xf numFmtId="0" fontId="16" fillId="0" borderId="5" xfId="0" applyFont="1" applyBorder="1" applyAlignment="1">
      <alignment horizontal="justify" vertical="center" wrapText="1"/>
    </xf>
    <xf numFmtId="0" fontId="44" fillId="0" borderId="5" xfId="1" applyFont="1" applyBorder="1" applyAlignment="1">
      <alignment horizontal="center" vertical="center" wrapText="1"/>
    </xf>
    <xf numFmtId="1" fontId="16" fillId="0" borderId="5" xfId="0" applyNumberFormat="1" applyFont="1" applyBorder="1" applyAlignment="1" applyProtection="1">
      <alignment horizontal="center" vertical="center" wrapText="1"/>
      <protection locked="0"/>
    </xf>
    <xf numFmtId="0" fontId="16" fillId="0" borderId="5" xfId="0" applyFont="1" applyBorder="1" applyAlignment="1" applyProtection="1">
      <alignment horizontal="justify" vertical="center" wrapText="1"/>
      <protection locked="0"/>
    </xf>
    <xf numFmtId="1" fontId="16" fillId="0" borderId="5" xfId="4" applyNumberFormat="1" applyFont="1" applyBorder="1" applyAlignment="1">
      <alignment horizontal="center" vertical="center" wrapText="1"/>
    </xf>
    <xf numFmtId="0" fontId="12" fillId="0" borderId="5" xfId="1" applyFont="1" applyBorder="1" applyAlignment="1" applyProtection="1">
      <alignment horizontal="center" vertical="center" wrapText="1"/>
      <protection locked="0"/>
    </xf>
    <xf numFmtId="0" fontId="16" fillId="0" borderId="5" xfId="5" applyNumberFormat="1" applyFont="1" applyFill="1" applyBorder="1" applyAlignment="1">
      <alignment horizontal="justify" vertical="center" wrapText="1"/>
    </xf>
    <xf numFmtId="0" fontId="44" fillId="0" borderId="11" xfId="0" applyFont="1" applyBorder="1" applyAlignment="1">
      <alignment horizontal="justify" vertical="center" wrapText="1"/>
    </xf>
    <xf numFmtId="166" fontId="16" fillId="0" borderId="11" xfId="364" applyFont="1" applyFill="1" applyBorder="1" applyAlignment="1">
      <alignment vertical="center" wrapText="1"/>
    </xf>
    <xf numFmtId="0" fontId="44" fillId="0" borderId="5" xfId="0" applyFont="1" applyBorder="1" applyAlignment="1">
      <alignment horizontal="center" vertical="center" wrapText="1"/>
    </xf>
    <xf numFmtId="0" fontId="16" fillId="0" borderId="5" xfId="0" applyFont="1" applyBorder="1" applyAlignment="1">
      <alignment horizontal="center" vertical="center" wrapText="1"/>
    </xf>
    <xf numFmtId="3" fontId="12" fillId="0" borderId="5" xfId="0" applyNumberFormat="1" applyFont="1" applyBorder="1" applyAlignment="1">
      <alignment horizontal="center" vertical="center"/>
    </xf>
    <xf numFmtId="0" fontId="44" fillId="0" borderId="5" xfId="1" applyFont="1" applyBorder="1" applyAlignment="1">
      <alignment horizontal="center" vertical="center" textRotation="90" wrapText="1"/>
    </xf>
    <xf numFmtId="3" fontId="44" fillId="0" borderId="5" xfId="1" applyNumberFormat="1" applyFont="1" applyBorder="1" applyAlignment="1">
      <alignment horizontal="center" vertical="center" textRotation="90" wrapText="1"/>
    </xf>
    <xf numFmtId="14" fontId="12" fillId="0" borderId="5" xfId="0" applyNumberFormat="1" applyFont="1" applyBorder="1" applyAlignment="1">
      <alignment horizontal="center" vertical="center" wrapText="1"/>
    </xf>
    <xf numFmtId="14" fontId="44" fillId="0" borderId="14" xfId="1" applyNumberFormat="1" applyFont="1" applyBorder="1" applyAlignment="1">
      <alignment horizontal="center" vertical="center" wrapText="1"/>
    </xf>
    <xf numFmtId="0" fontId="44" fillId="0" borderId="14" xfId="1" applyFont="1" applyBorder="1" applyAlignment="1">
      <alignment horizontal="center" vertical="center" wrapText="1"/>
    </xf>
    <xf numFmtId="49" fontId="16" fillId="0" borderId="5" xfId="0" applyNumberFormat="1" applyFont="1" applyBorder="1" applyAlignment="1">
      <alignment horizontal="justify" vertical="center" wrapText="1"/>
    </xf>
    <xf numFmtId="1" fontId="16" fillId="0" borderId="5" xfId="5" applyNumberFormat="1" applyFont="1" applyFill="1" applyBorder="1">
      <alignment horizontal="center" vertical="center" wrapText="1"/>
    </xf>
    <xf numFmtId="0" fontId="16" fillId="0" borderId="5" xfId="4" applyFont="1" applyBorder="1" applyAlignment="1">
      <alignment horizontal="justify" vertical="center" wrapText="1"/>
    </xf>
    <xf numFmtId="1" fontId="16" fillId="0" borderId="5" xfId="38" applyNumberFormat="1" applyFont="1" applyFill="1" applyBorder="1" applyAlignment="1">
      <alignment horizontal="center" vertical="center" wrapText="1"/>
    </xf>
    <xf numFmtId="0" fontId="44" fillId="0" borderId="11" xfId="0" applyFont="1" applyBorder="1" applyAlignment="1">
      <alignment horizontal="justify" vertical="center"/>
    </xf>
    <xf numFmtId="166" fontId="12" fillId="0" borderId="11" xfId="364" applyFont="1" applyFill="1" applyBorder="1" applyAlignment="1">
      <alignment horizontal="center" vertical="center"/>
    </xf>
    <xf numFmtId="0" fontId="16" fillId="0" borderId="9" xfId="0" applyFont="1" applyBorder="1" applyAlignment="1">
      <alignment horizontal="justify" vertical="center" wrapText="1"/>
    </xf>
    <xf numFmtId="1" fontId="16" fillId="0" borderId="5" xfId="0" applyNumberFormat="1" applyFont="1" applyBorder="1" applyAlignment="1">
      <alignment horizontal="center" vertical="center"/>
    </xf>
    <xf numFmtId="0" fontId="16" fillId="0" borderId="11" xfId="0" applyFont="1" applyBorder="1" applyAlignment="1">
      <alignment horizontal="justify" vertical="center" wrapText="1"/>
    </xf>
    <xf numFmtId="166" fontId="16" fillId="0" borderId="11" xfId="364" applyFont="1" applyFill="1" applyBorder="1" applyAlignment="1">
      <alignment horizontal="center" vertical="center" wrapText="1"/>
    </xf>
    <xf numFmtId="49" fontId="44" fillId="0" borderId="5" xfId="1" applyNumberFormat="1" applyFont="1" applyBorder="1" applyAlignment="1">
      <alignment horizontal="center" vertical="center" textRotation="90" wrapText="1"/>
    </xf>
    <xf numFmtId="1" fontId="12" fillId="0" borderId="5" xfId="0" applyNumberFormat="1" applyFont="1" applyBorder="1" applyAlignment="1">
      <alignment horizontal="center" vertical="center" wrapText="1"/>
    </xf>
    <xf numFmtId="0" fontId="12" fillId="0" borderId="9" xfId="0" applyFont="1" applyBorder="1" applyAlignment="1">
      <alignment horizontal="justify" vertical="center" wrapText="1"/>
    </xf>
    <xf numFmtId="49" fontId="12" fillId="0" borderId="5" xfId="0" applyNumberFormat="1" applyFont="1" applyBorder="1" applyAlignment="1">
      <alignment horizontal="justify" vertical="center" wrapText="1"/>
    </xf>
    <xf numFmtId="0" fontId="12" fillId="0" borderId="5" xfId="1" applyFont="1" applyBorder="1" applyAlignment="1">
      <alignment horizontal="center" vertical="center" wrapText="1"/>
    </xf>
    <xf numFmtId="0" fontId="12" fillId="0" borderId="5" xfId="0" applyFont="1" applyBorder="1" applyAlignment="1">
      <alignment horizontal="justify" vertical="center" wrapText="1"/>
    </xf>
    <xf numFmtId="1" fontId="12" fillId="0" borderId="5" xfId="5" applyNumberFormat="1" applyFont="1" applyFill="1" applyBorder="1">
      <alignment horizontal="center" vertical="center" wrapText="1"/>
    </xf>
    <xf numFmtId="1" fontId="12" fillId="0" borderId="5" xfId="0" applyNumberFormat="1" applyFont="1" applyBorder="1" applyAlignment="1">
      <alignment horizontal="center" vertical="center"/>
    </xf>
    <xf numFmtId="0" fontId="12" fillId="0" borderId="5" xfId="5" applyNumberFormat="1" applyFont="1" applyFill="1" applyBorder="1" applyAlignment="1">
      <alignment horizontal="justify" vertical="center" wrapText="1"/>
    </xf>
    <xf numFmtId="0" fontId="12" fillId="0" borderId="11" xfId="0" applyFont="1" applyBorder="1" applyAlignment="1">
      <alignment horizontal="justify" vertical="center" wrapText="1"/>
    </xf>
    <xf numFmtId="166" fontId="12" fillId="0" borderId="11" xfId="364"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5" xfId="1" applyFont="1" applyBorder="1" applyAlignment="1">
      <alignment horizontal="center" vertical="center" textRotation="90" wrapText="1"/>
    </xf>
    <xf numFmtId="49" fontId="12" fillId="0" borderId="5" xfId="1" applyNumberFormat="1" applyFont="1" applyBorder="1" applyAlignment="1">
      <alignment horizontal="center" vertical="center" textRotation="90" wrapText="1"/>
    </xf>
    <xf numFmtId="3" fontId="12" fillId="0" borderId="5" xfId="1" applyNumberFormat="1" applyFont="1" applyBorder="1" applyAlignment="1">
      <alignment horizontal="center" vertical="center" textRotation="90" wrapText="1"/>
    </xf>
    <xf numFmtId="14" fontId="12" fillId="0" borderId="14" xfId="1" applyNumberFormat="1" applyFont="1" applyBorder="1" applyAlignment="1">
      <alignment horizontal="center" vertical="center" wrapText="1"/>
    </xf>
    <xf numFmtId="0" fontId="44" fillId="0" borderId="12" xfId="0" applyFont="1" applyBorder="1" applyAlignment="1">
      <alignment horizontal="center" vertical="center" wrapText="1"/>
    </xf>
    <xf numFmtId="0" fontId="16" fillId="0" borderId="11" xfId="18" applyFont="1" applyBorder="1" applyAlignment="1">
      <alignment horizontal="justify" vertical="center" wrapText="1"/>
    </xf>
    <xf numFmtId="0" fontId="44" fillId="0" borderId="11" xfId="52" applyFont="1" applyBorder="1" applyAlignment="1">
      <alignment horizontal="justify" vertical="center" wrapText="1"/>
    </xf>
    <xf numFmtId="0" fontId="44" fillId="0" borderId="5" xfId="14" applyFont="1" applyBorder="1" applyAlignment="1">
      <alignment horizontal="center" vertical="center" wrapText="1"/>
    </xf>
    <xf numFmtId="3" fontId="16" fillId="0" borderId="5" xfId="0" applyNumberFormat="1" applyFont="1" applyBorder="1" applyAlignment="1">
      <alignment horizontal="center" vertical="center" wrapText="1"/>
    </xf>
    <xf numFmtId="187" fontId="44" fillId="0" borderId="5" xfId="97" applyNumberFormat="1" applyFont="1" applyBorder="1" applyAlignment="1">
      <alignment horizontal="center" vertical="center" wrapText="1"/>
    </xf>
    <xf numFmtId="172" fontId="44" fillId="0" borderId="5" xfId="97" applyFont="1" applyBorder="1" applyAlignment="1">
      <alignment horizontal="center" vertical="center" wrapText="1"/>
    </xf>
    <xf numFmtId="0" fontId="12" fillId="0" borderId="11" xfId="0" applyFont="1" applyBorder="1" applyAlignment="1">
      <alignment horizontal="justify" vertical="center"/>
    </xf>
    <xf numFmtId="0" fontId="44" fillId="0" borderId="5" xfId="0" quotePrefix="1" applyFont="1" applyBorder="1" applyAlignment="1">
      <alignment horizontal="center" vertical="center" wrapText="1"/>
    </xf>
    <xf numFmtId="1" fontId="44" fillId="0" borderId="5" xfId="283" applyNumberFormat="1" applyFont="1" applyBorder="1" applyAlignment="1">
      <alignment horizontal="center" vertical="center" wrapText="1"/>
    </xf>
    <xf numFmtId="172" fontId="44" fillId="0" borderId="5" xfId="283" applyFont="1" applyBorder="1" applyAlignment="1">
      <alignment horizontal="center" vertical="center" wrapText="1"/>
    </xf>
    <xf numFmtId="1" fontId="16" fillId="0" borderId="5" xfId="29" applyNumberFormat="1" applyFont="1" applyFill="1" applyBorder="1">
      <alignment horizontal="center" vertical="center" wrapText="1"/>
    </xf>
    <xf numFmtId="0" fontId="12" fillId="0" borderId="11" xfId="40" applyFont="1" applyBorder="1" applyAlignment="1">
      <alignment horizontal="justify" vertical="center" wrapText="1"/>
    </xf>
    <xf numFmtId="0" fontId="16" fillId="0" borderId="5" xfId="0" applyFont="1" applyBorder="1" applyAlignment="1">
      <alignment horizontal="justify" vertical="center"/>
    </xf>
    <xf numFmtId="1" fontId="16" fillId="0" borderId="23" xfId="0" applyNumberFormat="1" applyFont="1" applyBorder="1" applyAlignment="1">
      <alignment horizontal="center" vertical="center"/>
    </xf>
    <xf numFmtId="1" fontId="7" fillId="0" borderId="12" xfId="0" applyNumberFormat="1" applyFont="1" applyBorder="1" applyAlignment="1">
      <alignment horizontal="center" vertical="center" wrapText="1"/>
    </xf>
    <xf numFmtId="0" fontId="7" fillId="9" borderId="12" xfId="0" applyFont="1" applyFill="1" applyBorder="1" applyAlignment="1">
      <alignment horizontal="center" vertical="center" wrapText="1"/>
    </xf>
    <xf numFmtId="0" fontId="7" fillId="9" borderId="12" xfId="0" applyFont="1" applyFill="1" applyBorder="1" applyAlignment="1">
      <alignment horizontal="justify" vertical="center" wrapText="1"/>
    </xf>
    <xf numFmtId="43" fontId="7" fillId="0" borderId="5" xfId="0" applyNumberFormat="1" applyFont="1" applyBorder="1" applyAlignment="1">
      <alignment horizontal="justify" vertical="center" wrapText="1"/>
    </xf>
    <xf numFmtId="178" fontId="3" fillId="0" borderId="5" xfId="0" applyNumberFormat="1" applyFont="1" applyBorder="1" applyAlignment="1">
      <alignment horizontal="center" vertical="center"/>
    </xf>
    <xf numFmtId="1" fontId="7" fillId="9" borderId="12" xfId="0" applyNumberFormat="1" applyFont="1" applyFill="1" applyBorder="1" applyAlignment="1">
      <alignment horizontal="center" vertical="center" wrapText="1"/>
    </xf>
    <xf numFmtId="178" fontId="3" fillId="0" borderId="5" xfId="0" applyNumberFormat="1" applyFont="1" applyBorder="1" applyAlignment="1">
      <alignment horizontal="center" vertical="center" wrapText="1"/>
    </xf>
    <xf numFmtId="3" fontId="13" fillId="0" borderId="5" xfId="18" applyNumberFormat="1" applyFont="1" applyBorder="1" applyAlignment="1">
      <alignment horizontal="center" vertical="center" wrapText="1"/>
    </xf>
    <xf numFmtId="0" fontId="13" fillId="0" borderId="5" xfId="4" applyFont="1" applyBorder="1" applyAlignment="1">
      <alignment horizontal="center" vertical="center" wrapText="1"/>
    </xf>
    <xf numFmtId="0" fontId="13" fillId="0" borderId="5" xfId="4" applyFont="1" applyBorder="1" applyAlignment="1">
      <alignment horizontal="justify" vertical="center" wrapText="1"/>
    </xf>
    <xf numFmtId="1" fontId="13" fillId="0" borderId="5" xfId="4" applyNumberFormat="1" applyFont="1" applyBorder="1" applyAlignment="1">
      <alignment horizontal="center" vertical="center"/>
    </xf>
    <xf numFmtId="1" fontId="13" fillId="0" borderId="5" xfId="0" applyNumberFormat="1" applyFont="1" applyBorder="1" applyAlignment="1">
      <alignment horizontal="justify" vertical="center" wrapText="1"/>
    </xf>
    <xf numFmtId="166" fontId="13" fillId="0" borderId="5" xfId="2" applyNumberFormat="1" applyFont="1" applyFill="1" applyBorder="1" applyAlignment="1">
      <alignment horizontal="right" vertical="center" wrapText="1"/>
    </xf>
    <xf numFmtId="3" fontId="3" fillId="0" borderId="11" xfId="0" applyNumberFormat="1" applyFont="1" applyBorder="1" applyAlignment="1">
      <alignment horizontal="center" vertical="center" wrapText="1"/>
    </xf>
    <xf numFmtId="166" fontId="3" fillId="0" borderId="5" xfId="2" applyNumberFormat="1" applyFont="1" applyFill="1" applyBorder="1" applyAlignment="1">
      <alignment horizontal="right" vertical="center" wrapText="1"/>
    </xf>
    <xf numFmtId="0" fontId="45" fillId="0" borderId="5" xfId="0" applyFont="1" applyBorder="1" applyAlignment="1">
      <alignment horizontal="justify" vertical="center" wrapText="1"/>
    </xf>
    <xf numFmtId="3" fontId="13" fillId="0" borderId="12" xfId="0" applyNumberFormat="1" applyFont="1" applyBorder="1" applyAlignment="1">
      <alignment horizontal="center" vertical="center" wrapText="1"/>
    </xf>
    <xf numFmtId="0" fontId="13" fillId="0" borderId="5" xfId="5" applyNumberFormat="1" applyFont="1" applyFill="1" applyBorder="1" applyAlignment="1">
      <alignment horizontal="justify" vertical="center" wrapText="1"/>
    </xf>
    <xf numFmtId="166" fontId="13" fillId="0" borderId="5" xfId="3" applyFont="1" applyFill="1" applyBorder="1" applyAlignment="1">
      <alignment horizontal="justify" vertical="center" wrapText="1"/>
    </xf>
    <xf numFmtId="3" fontId="3" fillId="0" borderId="12" xfId="0" applyNumberFormat="1" applyFont="1" applyBorder="1" applyAlignment="1">
      <alignment horizontal="center" vertical="center" wrapText="1"/>
    </xf>
    <xf numFmtId="166" fontId="13" fillId="0" borderId="5" xfId="2" applyNumberFormat="1" applyFont="1" applyFill="1" applyBorder="1" applyAlignment="1">
      <alignment horizontal="center" vertical="center" wrapText="1"/>
    </xf>
    <xf numFmtId="0" fontId="13" fillId="0" borderId="5" xfId="4" applyFont="1" applyBorder="1" applyAlignment="1">
      <alignment horizontal="justify" vertical="center" wrapText="1" shrinkToFit="1"/>
    </xf>
    <xf numFmtId="166" fontId="3" fillId="0" borderId="5" xfId="3" applyFont="1" applyFill="1" applyBorder="1" applyAlignment="1">
      <alignment horizontal="justify" vertical="center" wrapText="1"/>
    </xf>
    <xf numFmtId="3" fontId="13" fillId="0" borderId="14" xfId="0" applyNumberFormat="1" applyFont="1" applyBorder="1" applyAlignment="1">
      <alignment horizontal="center" vertical="center" wrapText="1"/>
    </xf>
    <xf numFmtId="1" fontId="13" fillId="0" borderId="5" xfId="4" applyNumberFormat="1" applyFont="1" applyBorder="1" applyAlignment="1">
      <alignment horizontal="center" vertical="center" wrapText="1"/>
    </xf>
    <xf numFmtId="1" fontId="3" fillId="0" borderId="5" xfId="0" applyNumberFormat="1" applyFont="1" applyBorder="1" applyAlignment="1">
      <alignment horizontal="justify" vertical="center" wrapText="1"/>
    </xf>
    <xf numFmtId="0" fontId="13" fillId="0" borderId="0" xfId="0" applyFont="1" applyAlignment="1">
      <alignment horizontal="justify" vertical="center" wrapText="1"/>
    </xf>
    <xf numFmtId="1" fontId="3" fillId="0" borderId="12" xfId="0" applyNumberFormat="1" applyFont="1" applyBorder="1" applyAlignment="1">
      <alignment horizontal="justify" vertical="center" wrapText="1"/>
    </xf>
    <xf numFmtId="166" fontId="3" fillId="0" borderId="12" xfId="3" applyFont="1" applyFill="1" applyBorder="1" applyAlignment="1">
      <alignment horizontal="justify" vertical="center" wrapText="1"/>
    </xf>
    <xf numFmtId="0" fontId="3" fillId="0" borderId="5" xfId="0" applyFont="1" applyFill="1" applyBorder="1" applyAlignment="1">
      <alignment horizontal="center" vertical="center" wrapText="1"/>
    </xf>
    <xf numFmtId="1" fontId="3" fillId="0" borderId="5" xfId="0" applyNumberFormat="1" applyFont="1" applyFill="1" applyBorder="1" applyAlignment="1">
      <alignment vertical="center" wrapText="1"/>
    </xf>
    <xf numFmtId="180" fontId="3" fillId="0" borderId="5" xfId="0" applyNumberFormat="1" applyFont="1" applyFill="1" applyBorder="1" applyAlignment="1">
      <alignment vertical="center"/>
    </xf>
    <xf numFmtId="175" fontId="3" fillId="0" borderId="5" xfId="2" applyNumberFormat="1" applyFont="1" applyFill="1" applyBorder="1" applyAlignment="1">
      <alignment vertical="center" wrapText="1"/>
    </xf>
    <xf numFmtId="0" fontId="3" fillId="0" borderId="5" xfId="0" applyFont="1" applyFill="1" applyBorder="1" applyAlignment="1">
      <alignment horizontal="center" vertical="center"/>
    </xf>
    <xf numFmtId="1" fontId="3" fillId="0" borderId="5" xfId="0" applyNumberFormat="1" applyFont="1" applyFill="1" applyBorder="1" applyAlignment="1">
      <alignment horizontal="right" vertical="center" wrapText="1"/>
    </xf>
    <xf numFmtId="3" fontId="3" fillId="0" borderId="5"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xf>
    <xf numFmtId="3" fontId="3" fillId="0" borderId="5" xfId="0" applyNumberFormat="1" applyFont="1" applyFill="1" applyBorder="1" applyAlignment="1">
      <alignment vertical="center"/>
    </xf>
    <xf numFmtId="0" fontId="3" fillId="0" borderId="5" xfId="0" applyFont="1" applyFill="1" applyBorder="1" applyAlignment="1">
      <alignment horizontal="justify" vertical="center"/>
    </xf>
    <xf numFmtId="0" fontId="3" fillId="0" borderId="5" xfId="4"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3" fontId="3" fillId="0" borderId="5" xfId="0" applyNumberFormat="1" applyFont="1" applyFill="1" applyBorder="1" applyAlignment="1">
      <alignment horizontal="justify" vertical="center" wrapText="1"/>
    </xf>
    <xf numFmtId="0" fontId="3" fillId="0" borderId="5" xfId="4" applyFont="1" applyFill="1" applyBorder="1" applyAlignment="1">
      <alignment horizontal="justify" vertical="center" wrapText="1"/>
    </xf>
    <xf numFmtId="175" fontId="3" fillId="0" borderId="5" xfId="2" applyNumberFormat="1" applyFont="1" applyFill="1" applyBorder="1" applyAlignment="1">
      <alignment horizontal="center" vertical="center" wrapText="1"/>
    </xf>
    <xf numFmtId="0" fontId="3" fillId="0" borderId="12" xfId="0" applyFont="1" applyFill="1" applyBorder="1" applyAlignment="1">
      <alignment horizontal="justify" vertical="center" wrapText="1"/>
    </xf>
    <xf numFmtId="164" fontId="3" fillId="0" borderId="5" xfId="0" applyNumberFormat="1" applyFont="1" applyFill="1" applyBorder="1" applyAlignment="1">
      <alignment vertical="center"/>
    </xf>
    <xf numFmtId="0" fontId="3" fillId="0" borderId="5" xfId="0" applyFont="1" applyFill="1" applyBorder="1" applyAlignment="1">
      <alignment vertical="center" wrapText="1"/>
    </xf>
    <xf numFmtId="0" fontId="3" fillId="0" borderId="5" xfId="4" applyFont="1" applyFill="1" applyBorder="1" applyAlignment="1">
      <alignment vertical="center" wrapText="1"/>
    </xf>
    <xf numFmtId="190" fontId="3" fillId="0" borderId="5" xfId="0" applyNumberFormat="1"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0" fontId="3" fillId="0" borderId="5" xfId="0" quotePrefix="1" applyFont="1" applyFill="1" applyBorder="1" applyAlignment="1">
      <alignment horizontal="center" vertical="center" wrapText="1"/>
    </xf>
    <xf numFmtId="1" fontId="3" fillId="0" borderId="5" xfId="0" applyNumberFormat="1" applyFont="1" applyFill="1" applyBorder="1" applyAlignment="1">
      <alignment horizontal="center" vertical="center"/>
    </xf>
    <xf numFmtId="169" fontId="3" fillId="0" borderId="5" xfId="28" applyNumberFormat="1" applyFont="1" applyFill="1" applyBorder="1" applyAlignment="1">
      <alignment vertical="center" wrapText="1"/>
    </xf>
    <xf numFmtId="169" fontId="3" fillId="0" borderId="5"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4" applyFont="1" applyFill="1" applyBorder="1" applyAlignment="1">
      <alignment horizontal="center" vertical="center" wrapText="1"/>
    </xf>
    <xf numFmtId="1" fontId="3" fillId="0" borderId="12" xfId="0" applyNumberFormat="1" applyFont="1" applyFill="1" applyBorder="1" applyAlignment="1">
      <alignment horizontal="center" vertical="center" wrapText="1"/>
    </xf>
    <xf numFmtId="3" fontId="3" fillId="0" borderId="12" xfId="0" applyNumberFormat="1" applyFont="1" applyFill="1" applyBorder="1" applyAlignment="1">
      <alignment horizontal="justify" vertical="center" wrapText="1"/>
    </xf>
    <xf numFmtId="169" fontId="3" fillId="0" borderId="12" xfId="0" applyNumberFormat="1" applyFont="1" applyFill="1" applyBorder="1" applyAlignment="1">
      <alignment horizontal="center" vertical="center" wrapText="1"/>
    </xf>
    <xf numFmtId="0" fontId="3" fillId="0" borderId="0" xfId="0" applyFont="1" applyFill="1"/>
    <xf numFmtId="0" fontId="3" fillId="0" borderId="12" xfId="0" applyFont="1" applyFill="1" applyBorder="1" applyAlignment="1">
      <alignment vertical="center" wrapText="1"/>
    </xf>
    <xf numFmtId="3" fontId="13" fillId="0" borderId="5" xfId="0" applyNumberFormat="1" applyFont="1" applyBorder="1" applyAlignment="1">
      <alignment horizontal="justify" vertical="center" wrapText="1"/>
    </xf>
    <xf numFmtId="43" fontId="13" fillId="0" borderId="5" xfId="2" applyFont="1" applyFill="1" applyBorder="1" applyAlignment="1">
      <alignment horizontal="center" vertical="center" wrapText="1"/>
    </xf>
    <xf numFmtId="0" fontId="7" fillId="9" borderId="5" xfId="0" applyFont="1" applyFill="1" applyBorder="1" applyAlignment="1">
      <alignment horizontal="center" vertical="center" wrapText="1"/>
    </xf>
    <xf numFmtId="3" fontId="7" fillId="11" borderId="5" xfId="0" applyNumberFormat="1" applyFont="1" applyFill="1" applyBorder="1" applyAlignment="1">
      <alignment horizontal="center" vertical="center" wrapText="1"/>
    </xf>
    <xf numFmtId="14" fontId="3" fillId="0" borderId="23" xfId="0" applyNumberFormat="1" applyFont="1" applyBorder="1" applyAlignment="1">
      <alignment horizontal="center" vertical="center" wrapText="1"/>
    </xf>
    <xf numFmtId="1" fontId="13" fillId="9" borderId="5" xfId="4" applyNumberFormat="1" applyFont="1" applyFill="1" applyBorder="1" applyAlignment="1">
      <alignment horizontal="center" vertical="center" wrapText="1"/>
    </xf>
    <xf numFmtId="0" fontId="13" fillId="9" borderId="5" xfId="4" applyFont="1" applyFill="1" applyBorder="1" applyAlignment="1">
      <alignment horizontal="justify" vertical="center" wrapText="1"/>
    </xf>
    <xf numFmtId="1" fontId="13" fillId="0" borderId="24" xfId="0" applyNumberFormat="1" applyFont="1" applyBorder="1" applyAlignment="1">
      <alignment horizontal="center" vertical="center"/>
    </xf>
    <xf numFmtId="14" fontId="3" fillId="0" borderId="24" xfId="0" applyNumberFormat="1" applyFont="1" applyBorder="1" applyAlignment="1">
      <alignment horizontal="center" vertical="center" wrapText="1"/>
    </xf>
    <xf numFmtId="43" fontId="13" fillId="0" borderId="5" xfId="2" applyFont="1" applyFill="1" applyBorder="1" applyAlignment="1">
      <alignment horizontal="center" vertical="center"/>
    </xf>
    <xf numFmtId="1" fontId="13" fillId="0" borderId="5" xfId="29" applyNumberFormat="1" applyFont="1" applyFill="1" applyBorder="1">
      <alignment horizontal="center" vertical="center" wrapText="1"/>
    </xf>
    <xf numFmtId="1" fontId="13" fillId="0" borderId="23" xfId="0" applyNumberFormat="1" applyFont="1" applyBorder="1" applyAlignment="1">
      <alignment horizontal="center" vertical="center" wrapText="1"/>
    </xf>
    <xf numFmtId="0" fontId="3" fillId="0" borderId="5" xfId="33" applyFont="1" applyBorder="1" applyAlignment="1">
      <alignment horizontal="center" vertical="center" wrapText="1"/>
    </xf>
    <xf numFmtId="0" fontId="3" fillId="0" borderId="5" xfId="33" applyFont="1" applyBorder="1" applyAlignment="1">
      <alignment horizontal="justify" vertical="center" wrapText="1"/>
    </xf>
    <xf numFmtId="0" fontId="3" fillId="0" borderId="5" xfId="33" applyFont="1" applyBorder="1" applyAlignment="1">
      <alignment horizontal="center" vertical="center"/>
    </xf>
    <xf numFmtId="0" fontId="33" fillId="47" borderId="5" xfId="0" applyFont="1" applyFill="1" applyBorder="1" applyAlignment="1">
      <alignment vertical="center"/>
    </xf>
    <xf numFmtId="180" fontId="33" fillId="47" borderId="5" xfId="0" applyNumberFormat="1" applyFont="1" applyFill="1" applyBorder="1" applyAlignment="1">
      <alignment horizontal="center" vertical="center"/>
    </xf>
    <xf numFmtId="10" fontId="33" fillId="47" borderId="5" xfId="0" applyNumberFormat="1" applyFont="1" applyFill="1" applyBorder="1" applyAlignment="1">
      <alignment horizontal="center" vertical="center"/>
    </xf>
    <xf numFmtId="0" fontId="33" fillId="47" borderId="5" xfId="0" applyFont="1" applyFill="1" applyBorder="1" applyAlignment="1">
      <alignment horizontal="center" vertical="center"/>
    </xf>
    <xf numFmtId="10" fontId="17" fillId="0" borderId="27" xfId="0" applyNumberFormat="1" applyFont="1" applyBorder="1" applyAlignment="1">
      <alignment horizontal="center" vertical="center"/>
    </xf>
    <xf numFmtId="0" fontId="33" fillId="48" borderId="23" xfId="0" applyFont="1" applyFill="1" applyBorder="1" applyAlignment="1">
      <alignment horizontal="center" vertical="center"/>
    </xf>
    <xf numFmtId="0" fontId="33" fillId="48" borderId="23" xfId="0" applyFont="1" applyFill="1" applyBorder="1" applyAlignment="1">
      <alignment horizontal="center" vertical="center" wrapText="1"/>
    </xf>
    <xf numFmtId="0" fontId="33" fillId="48" borderId="31" xfId="0" applyFont="1" applyFill="1" applyBorder="1" applyAlignment="1">
      <alignment vertical="center"/>
    </xf>
    <xf numFmtId="4" fontId="33" fillId="48" borderId="5" xfId="0" applyNumberFormat="1" applyFont="1" applyFill="1" applyBorder="1" applyAlignment="1">
      <alignment horizontal="center" vertical="center"/>
    </xf>
    <xf numFmtId="10" fontId="33" fillId="48" borderId="25" xfId="0" applyNumberFormat="1" applyFont="1" applyFill="1" applyBorder="1" applyAlignment="1">
      <alignment horizontal="center" vertical="center"/>
    </xf>
    <xf numFmtId="0" fontId="33" fillId="48" borderId="5" xfId="0" applyFont="1" applyFill="1" applyBorder="1" applyAlignment="1">
      <alignment horizontal="center" vertical="center"/>
    </xf>
    <xf numFmtId="0" fontId="33" fillId="48" borderId="5" xfId="0" applyFont="1" applyFill="1" applyBorder="1" applyAlignment="1">
      <alignment horizontal="center" vertical="center" wrapText="1"/>
    </xf>
    <xf numFmtId="4" fontId="33" fillId="48" borderId="5" xfId="0" applyNumberFormat="1" applyFont="1" applyFill="1" applyBorder="1" applyAlignment="1">
      <alignment horizontal="center" vertical="center" wrapText="1"/>
    </xf>
    <xf numFmtId="12" fontId="3" fillId="0" borderId="12" xfId="0" applyNumberFormat="1" applyFont="1" applyBorder="1" applyAlignment="1">
      <alignment horizontal="center" vertical="center"/>
    </xf>
    <xf numFmtId="169" fontId="13" fillId="0" borderId="5" xfId="36" applyNumberFormat="1" applyFont="1" applyFill="1" applyBorder="1" applyAlignment="1">
      <alignment vertical="center" wrapText="1"/>
    </xf>
    <xf numFmtId="14" fontId="7" fillId="0" borderId="5"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0" borderId="5" xfId="4" applyFont="1" applyBorder="1" applyAlignment="1">
      <alignment horizontal="center" vertical="center" wrapText="1"/>
    </xf>
    <xf numFmtId="0" fontId="13" fillId="0" borderId="12" xfId="4" applyFont="1" applyBorder="1" applyAlignment="1">
      <alignment horizontal="center" vertical="center" wrapText="1"/>
    </xf>
    <xf numFmtId="181" fontId="13" fillId="0" borderId="5" xfId="36" applyNumberFormat="1" applyFont="1" applyFill="1" applyBorder="1" applyAlignment="1">
      <alignment horizontal="left" vertical="center" wrapText="1"/>
    </xf>
    <xf numFmtId="169" fontId="3" fillId="0" borderId="5" xfId="36" applyNumberFormat="1" applyFont="1" applyFill="1" applyBorder="1" applyAlignment="1">
      <alignment vertical="center" wrapText="1"/>
    </xf>
    <xf numFmtId="12" fontId="3" fillId="0" borderId="5" xfId="0" applyNumberFormat="1" applyFont="1" applyBorder="1" applyAlignment="1">
      <alignment horizontal="center" vertical="center"/>
    </xf>
    <xf numFmtId="1" fontId="7" fillId="0" borderId="5" xfId="0" applyNumberFormat="1" applyFont="1" applyBorder="1" applyAlignment="1">
      <alignment horizontal="center" vertical="center" wrapText="1"/>
    </xf>
    <xf numFmtId="175" fontId="33" fillId="48" borderId="9" xfId="0" applyNumberFormat="1" applyFont="1" applyFill="1" applyBorder="1" applyAlignment="1">
      <alignment horizontal="center" vertical="center"/>
    </xf>
    <xf numFmtId="175" fontId="33" fillId="48" borderId="5" xfId="0" applyNumberFormat="1" applyFont="1" applyFill="1" applyBorder="1" applyAlignment="1">
      <alignment horizontal="center" vertical="center"/>
    </xf>
    <xf numFmtId="0" fontId="33" fillId="48" borderId="24" xfId="0" applyFont="1" applyFill="1" applyBorder="1" applyAlignment="1">
      <alignment horizontal="center" vertical="center" wrapText="1"/>
    </xf>
    <xf numFmtId="0" fontId="39" fillId="48" borderId="24" xfId="0" applyFont="1" applyFill="1" applyBorder="1" applyAlignment="1">
      <alignment horizontal="center" vertical="center" wrapText="1"/>
    </xf>
    <xf numFmtId="0" fontId="37" fillId="48" borderId="24" xfId="0" applyFont="1" applyFill="1" applyBorder="1" applyAlignment="1">
      <alignment horizontal="center" vertical="center" wrapText="1"/>
    </xf>
    <xf numFmtId="175" fontId="33" fillId="47" borderId="5" xfId="0" applyNumberFormat="1" applyFont="1" applyFill="1" applyBorder="1" applyAlignment="1">
      <alignment horizontal="center" vertical="center"/>
    </xf>
    <xf numFmtId="0" fontId="18" fillId="0" borderId="27" xfId="0" applyFont="1" applyBorder="1" applyAlignment="1">
      <alignment vertical="center"/>
    </xf>
    <xf numFmtId="4" fontId="18" fillId="0" borderId="25" xfId="0" applyNumberFormat="1" applyFont="1" applyBorder="1" applyAlignment="1">
      <alignment vertical="center"/>
    </xf>
    <xf numFmtId="175" fontId="18" fillId="0" borderId="5" xfId="2" applyNumberFormat="1" applyFont="1" applyBorder="1" applyAlignment="1">
      <alignment vertical="center"/>
    </xf>
    <xf numFmtId="175" fontId="0" fillId="0" borderId="5" xfId="2" applyNumberFormat="1" applyFont="1" applyBorder="1" applyAlignment="1">
      <alignment vertical="center"/>
    </xf>
    <xf numFmtId="43" fontId="0" fillId="0" borderId="5" xfId="2" applyFont="1" applyBorder="1" applyAlignment="1">
      <alignment vertical="center"/>
    </xf>
    <xf numFmtId="0" fontId="18" fillId="0" borderId="23" xfId="0" applyFont="1" applyBorder="1" applyAlignment="1">
      <alignment vertical="center"/>
    </xf>
    <xf numFmtId="0" fontId="18" fillId="0" borderId="23" xfId="0" applyFont="1" applyBorder="1" applyAlignment="1">
      <alignment vertical="center" wrapText="1"/>
    </xf>
    <xf numFmtId="0" fontId="18" fillId="0" borderId="34" xfId="0" applyFont="1" applyBorder="1" applyAlignment="1">
      <alignment vertical="center"/>
    </xf>
    <xf numFmtId="0" fontId="18" fillId="0" borderId="0" xfId="0" applyFont="1" applyAlignment="1">
      <alignment vertical="center"/>
    </xf>
    <xf numFmtId="175" fontId="0" fillId="0" borderId="0" xfId="0" applyNumberFormat="1" applyAlignment="1">
      <alignment vertical="center"/>
    </xf>
    <xf numFmtId="175" fontId="0" fillId="0" borderId="5" xfId="0" applyNumberFormat="1" applyBorder="1" applyAlignment="1">
      <alignment vertical="center"/>
    </xf>
    <xf numFmtId="0" fontId="18" fillId="0" borderId="5" xfId="0" applyFont="1" applyBorder="1" applyAlignment="1">
      <alignment vertical="center"/>
    </xf>
    <xf numFmtId="4" fontId="18" fillId="0" borderId="5" xfId="0" applyNumberFormat="1" applyFont="1" applyBorder="1" applyAlignment="1">
      <alignment vertical="center"/>
    </xf>
    <xf numFmtId="0" fontId="18" fillId="0" borderId="5" xfId="0" applyFont="1" applyBorder="1" applyAlignment="1">
      <alignment horizontal="center" vertical="center"/>
    </xf>
    <xf numFmtId="175" fontId="18" fillId="0" borderId="5" xfId="0" applyNumberFormat="1" applyFont="1" applyBorder="1" applyAlignment="1">
      <alignment vertical="center"/>
    </xf>
    <xf numFmtId="0" fontId="33" fillId="0" borderId="5" xfId="0" applyFont="1" applyBorder="1" applyAlignment="1">
      <alignment vertical="center"/>
    </xf>
    <xf numFmtId="180" fontId="33" fillId="0" borderId="5" xfId="0" applyNumberFormat="1" applyFont="1" applyBorder="1" applyAlignment="1">
      <alignment vertical="center"/>
    </xf>
    <xf numFmtId="0" fontId="33" fillId="0" borderId="5" xfId="0" applyFont="1" applyBorder="1" applyAlignment="1">
      <alignment horizontal="center" vertical="center"/>
    </xf>
    <xf numFmtId="0" fontId="0" fillId="7" borderId="16" xfId="0" applyFill="1" applyBorder="1" applyAlignment="1">
      <alignment horizontal="center"/>
    </xf>
    <xf numFmtId="0" fontId="13" fillId="0" borderId="27" xfId="0" applyFont="1" applyBorder="1" applyAlignment="1">
      <alignment horizontal="justify" vertical="center" wrapText="1"/>
    </xf>
    <xf numFmtId="0" fontId="13" fillId="0" borderId="23" xfId="0" applyFont="1" applyBorder="1" applyAlignment="1">
      <alignment horizontal="justify" vertical="center" wrapText="1"/>
    </xf>
    <xf numFmtId="0" fontId="13" fillId="0" borderId="30" xfId="0" applyFont="1" applyBorder="1" applyAlignment="1">
      <alignment horizontal="justify" vertical="center" wrapText="1"/>
    </xf>
  </cellXfs>
  <cellStyles count="371">
    <cellStyle name="20% - Énfasis1 2" xfId="98"/>
    <cellStyle name="20% - Énfasis1 2 2" xfId="99"/>
    <cellStyle name="20% - Énfasis1 3" xfId="100"/>
    <cellStyle name="20% - Énfasis1 3 2" xfId="101"/>
    <cellStyle name="20% - Énfasis1 4" xfId="102"/>
    <cellStyle name="20% - Énfasis2 2" xfId="103"/>
    <cellStyle name="20% - Énfasis2 2 2" xfId="104"/>
    <cellStyle name="20% - Énfasis2 3" xfId="105"/>
    <cellStyle name="20% - Énfasis2 3 2" xfId="106"/>
    <cellStyle name="20% - Énfasis2 4" xfId="107"/>
    <cellStyle name="20% - Énfasis3 2" xfId="108"/>
    <cellStyle name="20% - Énfasis3 2 2" xfId="109"/>
    <cellStyle name="20% - Énfasis3 3" xfId="110"/>
    <cellStyle name="20% - Énfasis3 3 2" xfId="111"/>
    <cellStyle name="20% - Énfasis3 4" xfId="112"/>
    <cellStyle name="20% - Énfasis4 2" xfId="113"/>
    <cellStyle name="20% - Énfasis4 2 2" xfId="114"/>
    <cellStyle name="20% - Énfasis4 3" xfId="115"/>
    <cellStyle name="20% - Énfasis4 3 2" xfId="116"/>
    <cellStyle name="20% - Énfasis4 4" xfId="117"/>
    <cellStyle name="20% - Énfasis5 2" xfId="118"/>
    <cellStyle name="20% - Énfasis5 2 2" xfId="119"/>
    <cellStyle name="20% - Énfasis5 3" xfId="120"/>
    <cellStyle name="20% - Énfasis5 3 2" xfId="121"/>
    <cellStyle name="20% - Énfasis5 4" xfId="122"/>
    <cellStyle name="20% - Énfasis6 2" xfId="123"/>
    <cellStyle name="20% - Énfasis6 2 2" xfId="124"/>
    <cellStyle name="20% - Énfasis6 3" xfId="125"/>
    <cellStyle name="20% - Énfasis6 3 2" xfId="126"/>
    <cellStyle name="20% - Énfasis6 4" xfId="127"/>
    <cellStyle name="40% - Énfasis1 2" xfId="128"/>
    <cellStyle name="40% - Énfasis1 2 2" xfId="129"/>
    <cellStyle name="40% - Énfasis1 3" xfId="130"/>
    <cellStyle name="40% - Énfasis1 3 2" xfId="131"/>
    <cellStyle name="40% - Énfasis1 4" xfId="132"/>
    <cellStyle name="40% - Énfasis2 2" xfId="133"/>
    <cellStyle name="40% - Énfasis2 2 2" xfId="134"/>
    <cellStyle name="40% - Énfasis2 3" xfId="135"/>
    <cellStyle name="40% - Énfasis2 3 2" xfId="136"/>
    <cellStyle name="40% - Énfasis2 4" xfId="137"/>
    <cellStyle name="40% - Énfasis3 2" xfId="138"/>
    <cellStyle name="40% - Énfasis3 2 2" xfId="139"/>
    <cellStyle name="40% - Énfasis3 3" xfId="140"/>
    <cellStyle name="40% - Énfasis3 3 2" xfId="141"/>
    <cellStyle name="40% - Énfasis3 4" xfId="142"/>
    <cellStyle name="40% - Énfasis4 2" xfId="143"/>
    <cellStyle name="40% - Énfasis4 2 2" xfId="144"/>
    <cellStyle name="40% - Énfasis4 3" xfId="145"/>
    <cellStyle name="40% - Énfasis4 3 2" xfId="146"/>
    <cellStyle name="40% - Énfasis4 4" xfId="147"/>
    <cellStyle name="40% - Énfasis5 2" xfId="148"/>
    <cellStyle name="40% - Énfasis5 2 2" xfId="149"/>
    <cellStyle name="40% - Énfasis5 3" xfId="150"/>
    <cellStyle name="40% - Énfasis5 3 2" xfId="151"/>
    <cellStyle name="40% - Énfasis5 4" xfId="152"/>
    <cellStyle name="40% - Énfasis6 2" xfId="153"/>
    <cellStyle name="40% - Énfasis6 2 2" xfId="154"/>
    <cellStyle name="40% - Énfasis6 3" xfId="155"/>
    <cellStyle name="40% - Énfasis6 3 2" xfId="156"/>
    <cellStyle name="40% - Énfasis6 4" xfId="157"/>
    <cellStyle name="60% - Énfasis1 2" xfId="158"/>
    <cellStyle name="60% - Énfasis1 2 2" xfId="159"/>
    <cellStyle name="60% - Énfasis1 3" xfId="160"/>
    <cellStyle name="60% - Énfasis1 3 2" xfId="161"/>
    <cellStyle name="60% - Énfasis1 4" xfId="162"/>
    <cellStyle name="60% - Énfasis2 2" xfId="163"/>
    <cellStyle name="60% - Énfasis2 2 2" xfId="164"/>
    <cellStyle name="60% - Énfasis2 3" xfId="165"/>
    <cellStyle name="60% - Énfasis2 3 2" xfId="166"/>
    <cellStyle name="60% - Énfasis2 4" xfId="167"/>
    <cellStyle name="60% - Énfasis3 2" xfId="168"/>
    <cellStyle name="60% - Énfasis3 2 2" xfId="169"/>
    <cellStyle name="60% - Énfasis3 3" xfId="170"/>
    <cellStyle name="60% - Énfasis3 3 2" xfId="171"/>
    <cellStyle name="60% - Énfasis3 4" xfId="172"/>
    <cellStyle name="60% - Énfasis4 2" xfId="173"/>
    <cellStyle name="60% - Énfasis4 2 2" xfId="174"/>
    <cellStyle name="60% - Énfasis4 3" xfId="175"/>
    <cellStyle name="60% - Énfasis4 3 2" xfId="176"/>
    <cellStyle name="60% - Énfasis4 4" xfId="177"/>
    <cellStyle name="60% - Énfasis5 2" xfId="178"/>
    <cellStyle name="60% - Énfasis5 2 2" xfId="179"/>
    <cellStyle name="60% - Énfasis5 3" xfId="180"/>
    <cellStyle name="60% - Énfasis5 3 2" xfId="181"/>
    <cellStyle name="60% - Énfasis5 4" xfId="182"/>
    <cellStyle name="60% - Énfasis6 2" xfId="183"/>
    <cellStyle name="60% - Énfasis6 2 2" xfId="184"/>
    <cellStyle name="60% - Énfasis6 3" xfId="185"/>
    <cellStyle name="60% - Énfasis6 3 2" xfId="186"/>
    <cellStyle name="60% - Énfasis6 4" xfId="187"/>
    <cellStyle name="cf1" xfId="188"/>
    <cellStyle name="cf10" xfId="189"/>
    <cellStyle name="cf2" xfId="190"/>
    <cellStyle name="cf3" xfId="191"/>
    <cellStyle name="cf4" xfId="192"/>
    <cellStyle name="cf5" xfId="193"/>
    <cellStyle name="cf6" xfId="194"/>
    <cellStyle name="cf7" xfId="195"/>
    <cellStyle name="cf8" xfId="196"/>
    <cellStyle name="cf9" xfId="197"/>
    <cellStyle name="Excel Built-in Normal" xfId="17"/>
    <cellStyle name="KPT04" xfId="5"/>
    <cellStyle name="KPT04 2" xfId="29"/>
    <cellStyle name="KPT04 2 2" xfId="199"/>
    <cellStyle name="KPT04 3" xfId="198"/>
    <cellStyle name="Millares" xfId="2" builtinId="3"/>
    <cellStyle name="Millares [0]" xfId="367" builtinId="6"/>
    <cellStyle name="Millares [0] 2" xfId="200"/>
    <cellStyle name="Millares [0] 2 2" xfId="201"/>
    <cellStyle name="Millares [0] 2 2 2" xfId="202"/>
    <cellStyle name="Millares [0] 2 3" xfId="203"/>
    <cellStyle name="Millares [0] 2 3 2" xfId="204"/>
    <cellStyle name="Millares [0] 2 4" xfId="205"/>
    <cellStyle name="Millares [0] 3" xfId="206"/>
    <cellStyle name="Millares [0] 3 2" xfId="207"/>
    <cellStyle name="Millares 2" xfId="7"/>
    <cellStyle name="Millares 2 2" xfId="10"/>
    <cellStyle name="Millares 2 2 2" xfId="210"/>
    <cellStyle name="Millares 2 2 3" xfId="209"/>
    <cellStyle name="Millares 2 3" xfId="22"/>
    <cellStyle name="Millares 2 4" xfId="208"/>
    <cellStyle name="Millares 3" xfId="25"/>
    <cellStyle name="Millares 3 2" xfId="35"/>
    <cellStyle name="Millares 3 2 2" xfId="213"/>
    <cellStyle name="Millares 3 2 3" xfId="212"/>
    <cellStyle name="Millares 3 3" xfId="214"/>
    <cellStyle name="Millares 3 3 2" xfId="215"/>
    <cellStyle name="Millares 3 4" xfId="216"/>
    <cellStyle name="Millares 3 5" xfId="211"/>
    <cellStyle name="Millares 4" xfId="217"/>
    <cellStyle name="Millares 5" xfId="38"/>
    <cellStyle name="Millares 7" xfId="218"/>
    <cellStyle name="Millares 7 2" xfId="219"/>
    <cellStyle name="Moneda" xfId="3" builtinId="4"/>
    <cellStyle name="Moneda [0]" xfId="28" builtinId="7"/>
    <cellStyle name="Moneda [0] 2" xfId="9"/>
    <cellStyle name="Moneda [0] 2 2" xfId="20"/>
    <cellStyle name="Moneda [0] 2 2 2" xfId="221"/>
    <cellStyle name="Moneda [0] 2 2 3" xfId="68"/>
    <cellStyle name="Moneda [0] 2 3" xfId="88"/>
    <cellStyle name="Moneda [0] 2 4" xfId="86"/>
    <cellStyle name="Moneda [0] 2 5" xfId="220"/>
    <cellStyle name="Moneda [0] 2 6" xfId="366"/>
    <cellStyle name="Moneda [0] 2 7" xfId="44"/>
    <cellStyle name="Moneda [0] 2 8" xfId="368"/>
    <cellStyle name="Moneda [0] 3" xfId="36"/>
    <cellStyle name="Moneda [0] 3 2" xfId="63"/>
    <cellStyle name="Moneda [0] 3 3" xfId="47"/>
    <cellStyle name="Moneda [0] 4" xfId="39"/>
    <cellStyle name="Moneda [0] 4 2" xfId="50"/>
    <cellStyle name="Moneda [0] 5" xfId="79"/>
    <cellStyle name="Moneda [0] 6" xfId="85"/>
    <cellStyle name="Moneda 10" xfId="56"/>
    <cellStyle name="Moneda 11" xfId="66"/>
    <cellStyle name="Moneda 11 2" xfId="27"/>
    <cellStyle name="Moneda 11 2 2" xfId="87"/>
    <cellStyle name="Moneda 12" xfId="51"/>
    <cellStyle name="Moneda 13" xfId="64"/>
    <cellStyle name="Moneda 14" xfId="69"/>
    <cellStyle name="Moneda 15" xfId="70"/>
    <cellStyle name="Moneda 15 2" xfId="42"/>
    <cellStyle name="Moneda 16" xfId="57"/>
    <cellStyle name="Moneda 17" xfId="48"/>
    <cellStyle name="Moneda 18" xfId="71"/>
    <cellStyle name="Moneda 19" xfId="76"/>
    <cellStyle name="Moneda 2" xfId="8"/>
    <cellStyle name="Moneda 2 2" xfId="65"/>
    <cellStyle name="Moneda 2 3" xfId="222"/>
    <cellStyle name="Moneda 2 4" xfId="365"/>
    <cellStyle name="Moneda 2 5" xfId="43"/>
    <cellStyle name="Moneda 2 6" xfId="370"/>
    <cellStyle name="Moneda 20" xfId="74"/>
    <cellStyle name="Moneda 21" xfId="80"/>
    <cellStyle name="Moneda 22" xfId="75"/>
    <cellStyle name="Moneda 23" xfId="55"/>
    <cellStyle name="Moneda 24" xfId="73"/>
    <cellStyle name="Moneda 25" xfId="54"/>
    <cellStyle name="Moneda 26" xfId="72"/>
    <cellStyle name="Moneda 27" xfId="81"/>
    <cellStyle name="Moneda 27 2" xfId="95"/>
    <cellStyle name="Moneda 28" xfId="82"/>
    <cellStyle name="Moneda 29" xfId="83"/>
    <cellStyle name="Moneda 3" xfId="6"/>
    <cellStyle name="Moneda 3 2" xfId="19"/>
    <cellStyle name="Moneda 3 2 2" xfId="223"/>
    <cellStyle name="Moneda 3 3" xfId="34"/>
    <cellStyle name="Moneda 3 4" xfId="46"/>
    <cellStyle name="Moneda 30" xfId="90"/>
    <cellStyle name="Moneda 31" xfId="91"/>
    <cellStyle name="Moneda 32" xfId="92"/>
    <cellStyle name="Moneda 33" xfId="93"/>
    <cellStyle name="Moneda 34" xfId="94"/>
    <cellStyle name="Moneda 35" xfId="96"/>
    <cellStyle name="Moneda 36" xfId="77"/>
    <cellStyle name="Moneda 37" xfId="78"/>
    <cellStyle name="Moneda 38" xfId="346"/>
    <cellStyle name="Moneda 39" xfId="362"/>
    <cellStyle name="Moneda 4" xfId="12"/>
    <cellStyle name="Moneda 4 2" xfId="26"/>
    <cellStyle name="Moneda 4 2 2" xfId="226"/>
    <cellStyle name="Moneda 4 2 3" xfId="225"/>
    <cellStyle name="Moneda 4 2 4" xfId="89"/>
    <cellStyle name="Moneda 4 3" xfId="227"/>
    <cellStyle name="Moneda 4 3 2" xfId="228"/>
    <cellStyle name="Moneda 4 4" xfId="229"/>
    <cellStyle name="Moneda 4 5" xfId="224"/>
    <cellStyle name="Moneda 4 6" xfId="59"/>
    <cellStyle name="Moneda 40" xfId="348"/>
    <cellStyle name="Moneda 41" xfId="360"/>
    <cellStyle name="Moneda 42" xfId="349"/>
    <cellStyle name="Moneda 43" xfId="359"/>
    <cellStyle name="Moneda 44" xfId="350"/>
    <cellStyle name="Moneda 45" xfId="358"/>
    <cellStyle name="Moneda 46" xfId="351"/>
    <cellStyle name="Moneda 47" xfId="357"/>
    <cellStyle name="Moneda 48" xfId="352"/>
    <cellStyle name="Moneda 49" xfId="356"/>
    <cellStyle name="Moneda 5" xfId="32"/>
    <cellStyle name="Moneda 5 2" xfId="344"/>
    <cellStyle name="Moneda 5 3" xfId="58"/>
    <cellStyle name="Moneda 50" xfId="353"/>
    <cellStyle name="Moneda 51" xfId="355"/>
    <cellStyle name="Moneda 52" xfId="354"/>
    <cellStyle name="Moneda 53" xfId="363"/>
    <cellStyle name="Moneda 54" xfId="309"/>
    <cellStyle name="Moneda 55" xfId="361"/>
    <cellStyle name="Moneda 56" xfId="364"/>
    <cellStyle name="Moneda 57" xfId="369"/>
    <cellStyle name="Moneda 6" xfId="31"/>
    <cellStyle name="Moneda 6 2" xfId="61"/>
    <cellStyle name="Moneda 7" xfId="62"/>
    <cellStyle name="Moneda 8" xfId="49"/>
    <cellStyle name="Moneda 9" xfId="53"/>
    <cellStyle name="Neutral 2" xfId="230"/>
    <cellStyle name="Neutral 3" xfId="231"/>
    <cellStyle name="Nivel 1,2.3,5,6,9" xfId="232"/>
    <cellStyle name="Nivel 4" xfId="233"/>
    <cellStyle name="Nivel 7" xfId="234"/>
    <cellStyle name="Normal" xfId="0" builtinId="0"/>
    <cellStyle name="Normal 10" xfId="235"/>
    <cellStyle name="Normal 10 2" xfId="236"/>
    <cellStyle name="Normal 10 2 2" xfId="237"/>
    <cellStyle name="Normal 10 2 2 2" xfId="238"/>
    <cellStyle name="Normal 10 2 3" xfId="239"/>
    <cellStyle name="Normal 10 2 3 2" xfId="240"/>
    <cellStyle name="Normal 10 2 4" xfId="241"/>
    <cellStyle name="Normal 10 3" xfId="242"/>
    <cellStyle name="Normal 10 3 2" xfId="243"/>
    <cellStyle name="Normal 10 4" xfId="244"/>
    <cellStyle name="Normal 10 4 2" xfId="245"/>
    <cellStyle name="Normal 10 5" xfId="246"/>
    <cellStyle name="Normal 100" xfId="52"/>
    <cellStyle name="Normal 11" xfId="247"/>
    <cellStyle name="Normal 11 2" xfId="248"/>
    <cellStyle name="Normal 11 2 2" xfId="249"/>
    <cellStyle name="Normal 11 2 2 2" xfId="250"/>
    <cellStyle name="Normal 11 2 3" xfId="251"/>
    <cellStyle name="Normal 11 2 3 2" xfId="252"/>
    <cellStyle name="Normal 11 2 4" xfId="253"/>
    <cellStyle name="Normal 11 3" xfId="254"/>
    <cellStyle name="Normal 11 3 2" xfId="255"/>
    <cellStyle name="Normal 11 4" xfId="256"/>
    <cellStyle name="Normal 11 4 2" xfId="257"/>
    <cellStyle name="Normal 11 5" xfId="258"/>
    <cellStyle name="Normal 12" xfId="259"/>
    <cellStyle name="Normal 12 2" xfId="260"/>
    <cellStyle name="Normal 12 2 2" xfId="261"/>
    <cellStyle name="Normal 12 3" xfId="262"/>
    <cellStyle name="Normal 12 3 2" xfId="263"/>
    <cellStyle name="Normal 12 4" xfId="264"/>
    <cellStyle name="Normal 13" xfId="265"/>
    <cellStyle name="Normal 13 2" xfId="266"/>
    <cellStyle name="Normal 13 2 2" xfId="267"/>
    <cellStyle name="Normal 13 3" xfId="268"/>
    <cellStyle name="Normal 13 3 2" xfId="269"/>
    <cellStyle name="Normal 13 4" xfId="270"/>
    <cellStyle name="Normal 14" xfId="271"/>
    <cellStyle name="Normal 14 2" xfId="272"/>
    <cellStyle name="Normal 14 2 2" xfId="273"/>
    <cellStyle name="Normal 14 3" xfId="274"/>
    <cellStyle name="Normal 14 3 2" xfId="275"/>
    <cellStyle name="Normal 14 4" xfId="276"/>
    <cellStyle name="Normal 15" xfId="277"/>
    <cellStyle name="Normal 15 2" xfId="278"/>
    <cellStyle name="Normal 15 2 2" xfId="345"/>
    <cellStyle name="Normal 16" xfId="279"/>
    <cellStyle name="Normal 16 2" xfId="280"/>
    <cellStyle name="Normal 17" xfId="281"/>
    <cellStyle name="Normal 17 2" xfId="282"/>
    <cellStyle name="Normal 18" xfId="283"/>
    <cellStyle name="Normal 19" xfId="284"/>
    <cellStyle name="Normal 19 2" xfId="285"/>
    <cellStyle name="Normal 2" xfId="4"/>
    <cellStyle name="Normal 2 2" xfId="30"/>
    <cellStyle name="Normal 2 2 2" xfId="288"/>
    <cellStyle name="Normal 2 2 2 2" xfId="289"/>
    <cellStyle name="Normal 2 2 2 2 2 2" xfId="15"/>
    <cellStyle name="Normal 2 2 3" xfId="287"/>
    <cellStyle name="Normal 2 3" xfId="40"/>
    <cellStyle name="Normal 2 3 2" xfId="14"/>
    <cellStyle name="Normal 2 3 2 2" xfId="60"/>
    <cellStyle name="Normal 2 3 3" xfId="67"/>
    <cellStyle name="Normal 2 3 4" xfId="290"/>
    <cellStyle name="Normal 2 4" xfId="84"/>
    <cellStyle name="Normal 2 4 2" xfId="291"/>
    <cellStyle name="Normal 2 5" xfId="286"/>
    <cellStyle name="Normal 20" xfId="11"/>
    <cellStyle name="Normal 20 2" xfId="292"/>
    <cellStyle name="Normal 21" xfId="293"/>
    <cellStyle name="Normal 21 2" xfId="294"/>
    <cellStyle name="Normal 22" xfId="295"/>
    <cellStyle name="Normal 22 2" xfId="296"/>
    <cellStyle name="Normal 23" xfId="297"/>
    <cellStyle name="Normal 23 2" xfId="298"/>
    <cellStyle name="Normal 24" xfId="299"/>
    <cellStyle name="Normal 24 2" xfId="300"/>
    <cellStyle name="Normal 25" xfId="301"/>
    <cellStyle name="Normal 25 2" xfId="302"/>
    <cellStyle name="Normal 26" xfId="303"/>
    <cellStyle name="Normal 26 2" xfId="304"/>
    <cellStyle name="Normal 27" xfId="305"/>
    <cellStyle name="Normal 27 2" xfId="306"/>
    <cellStyle name="Normal 28" xfId="307"/>
    <cellStyle name="Normal 29" xfId="308"/>
    <cellStyle name="Normal 3" xfId="18"/>
    <cellStyle name="Normal 3 2" xfId="13"/>
    <cellStyle name="Normal 30" xfId="97"/>
    <cellStyle name="Normal 4" xfId="21"/>
    <cellStyle name="Normal 4 2" xfId="311"/>
    <cellStyle name="Normal 4 2 2" xfId="312"/>
    <cellStyle name="Normal 4 2 2 2" xfId="313"/>
    <cellStyle name="Normal 4 2 2 2 2" xfId="347"/>
    <cellStyle name="Normal 4 3" xfId="314"/>
    <cellStyle name="Normal 4 3 2" xfId="315"/>
    <cellStyle name="Normal 4 4" xfId="316"/>
    <cellStyle name="Normal 4 5" xfId="310"/>
    <cellStyle name="Normal 4 6" xfId="41"/>
    <cellStyle name="Normal 5" xfId="24"/>
    <cellStyle name="Normal 5 2" xfId="317"/>
    <cellStyle name="Normal 5 2 2" xfId="318"/>
    <cellStyle name="Normal 5 2 2 2" xfId="319"/>
    <cellStyle name="Normal 5 3" xfId="320"/>
    <cellStyle name="Normal 5 3 2" xfId="321"/>
    <cellStyle name="Normal 5 4" xfId="322"/>
    <cellStyle name="Normal 6" xfId="16"/>
    <cellStyle name="Normal 6 2" xfId="33"/>
    <cellStyle name="Normal 6 3" xfId="323"/>
    <cellStyle name="Normal 7" xfId="324"/>
    <cellStyle name="Normal 8" xfId="325"/>
    <cellStyle name="Normal 8 2" xfId="326"/>
    <cellStyle name="Normal 8 2 2" xfId="327"/>
    <cellStyle name="Normal 8 3" xfId="328"/>
    <cellStyle name="Normal 8 3 2" xfId="329"/>
    <cellStyle name="Normal 8 4" xfId="330"/>
    <cellStyle name="Normal 85" xfId="331"/>
    <cellStyle name="Normal 9" xfId="332"/>
    <cellStyle name="Normal 9 2" xfId="333"/>
    <cellStyle name="Normal 9 2 2" xfId="334"/>
    <cellStyle name="Normal 9 3" xfId="335"/>
    <cellStyle name="Normal 9 3 2" xfId="336"/>
    <cellStyle name="Normal 9 4" xfId="337"/>
    <cellStyle name="Normal 90 2" xfId="1"/>
    <cellStyle name="Notas 2" xfId="338"/>
    <cellStyle name="Notas 2 2" xfId="339"/>
    <cellStyle name="Notas 2 2 2" xfId="340"/>
    <cellStyle name="Notas 2 3" xfId="341"/>
    <cellStyle name="Notas 2 3 2" xfId="342"/>
    <cellStyle name="Notas 2 4" xfId="343"/>
    <cellStyle name="Porcentaje 2" xfId="23"/>
    <cellStyle name="Porcentaje 2 2" xfId="45"/>
    <cellStyle name="Total" xfId="37" builtinId="25" customBuiltin="1"/>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441504</xdr:colOff>
      <xdr:row>0</xdr:row>
      <xdr:rowOff>94847</xdr:rowOff>
    </xdr:from>
    <xdr:to>
      <xdr:col>1</xdr:col>
      <xdr:colOff>566363</xdr:colOff>
      <xdr:row>5</xdr:row>
      <xdr:rowOff>27962</xdr:rowOff>
    </xdr:to>
    <xdr:pic>
      <xdr:nvPicPr>
        <xdr:cNvPr id="2" name="Imagen 1">
          <a:extLst>
            <a:ext uri="{FF2B5EF4-FFF2-40B4-BE49-F238E27FC236}">
              <a16:creationId xmlns:a16="http://schemas.microsoft.com/office/drawing/2014/main" id="{725CCC1A-1B7A-4B00-BE91-8BDC9104B5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504" y="94847"/>
          <a:ext cx="943204" cy="89903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254454</xdr:colOff>
      <xdr:row>0</xdr:row>
      <xdr:rowOff>12246</xdr:rowOff>
    </xdr:from>
    <xdr:to>
      <xdr:col>1</xdr:col>
      <xdr:colOff>1198517</xdr:colOff>
      <xdr:row>4</xdr:row>
      <xdr:rowOff>185873</xdr:rowOff>
    </xdr:to>
    <xdr:pic>
      <xdr:nvPicPr>
        <xdr:cNvPr id="2" name="Imagen 1">
          <a:extLst>
            <a:ext uri="{FF2B5EF4-FFF2-40B4-BE49-F238E27FC236}">
              <a16:creationId xmlns:a16="http://schemas.microsoft.com/office/drawing/2014/main" id="{B9295D0E-5CAB-4C4E-A837-607E52FC90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454" y="12246"/>
          <a:ext cx="944063" cy="935627"/>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747032</xdr:colOff>
      <xdr:row>0</xdr:row>
      <xdr:rowOff>51254</xdr:rowOff>
    </xdr:from>
    <xdr:to>
      <xdr:col>1</xdr:col>
      <xdr:colOff>929095</xdr:colOff>
      <xdr:row>5</xdr:row>
      <xdr:rowOff>34381</xdr:rowOff>
    </xdr:to>
    <xdr:pic>
      <xdr:nvPicPr>
        <xdr:cNvPr id="2" name="Imagen 1">
          <a:extLst>
            <a:ext uri="{FF2B5EF4-FFF2-40B4-BE49-F238E27FC236}">
              <a16:creationId xmlns:a16="http://schemas.microsoft.com/office/drawing/2014/main" id="{529D2A3F-C0E9-42BE-9078-12138BA9F4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7032" y="51254"/>
          <a:ext cx="944063" cy="935627"/>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570139</xdr:colOff>
      <xdr:row>0</xdr:row>
      <xdr:rowOff>187326</xdr:rowOff>
    </xdr:from>
    <xdr:to>
      <xdr:col>1</xdr:col>
      <xdr:colOff>752202</xdr:colOff>
      <xdr:row>5</xdr:row>
      <xdr:rowOff>170453</xdr:rowOff>
    </xdr:to>
    <xdr:pic>
      <xdr:nvPicPr>
        <xdr:cNvPr id="2" name="Imagen 1">
          <a:extLst>
            <a:ext uri="{FF2B5EF4-FFF2-40B4-BE49-F238E27FC236}">
              <a16:creationId xmlns:a16="http://schemas.microsoft.com/office/drawing/2014/main" id="{978BA8D0-CBFE-4182-8B65-389BADF06A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0139" y="187326"/>
          <a:ext cx="944063" cy="935627"/>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166006</xdr:colOff>
      <xdr:row>0</xdr:row>
      <xdr:rowOff>46945</xdr:rowOff>
    </xdr:from>
    <xdr:to>
      <xdr:col>1</xdr:col>
      <xdr:colOff>1110069</xdr:colOff>
      <xdr:row>5</xdr:row>
      <xdr:rowOff>30072</xdr:rowOff>
    </xdr:to>
    <xdr:pic>
      <xdr:nvPicPr>
        <xdr:cNvPr id="2" name="Imagen 1">
          <a:extLst>
            <a:ext uri="{FF2B5EF4-FFF2-40B4-BE49-F238E27FC236}">
              <a16:creationId xmlns:a16="http://schemas.microsoft.com/office/drawing/2014/main" id="{7974A5DD-F645-4B43-8B60-9E7DB39FA7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8006" y="46945"/>
          <a:ext cx="944063" cy="935627"/>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270782</xdr:colOff>
      <xdr:row>1</xdr:row>
      <xdr:rowOff>51254</xdr:rowOff>
    </xdr:from>
    <xdr:to>
      <xdr:col>1</xdr:col>
      <xdr:colOff>452845</xdr:colOff>
      <xdr:row>6</xdr:row>
      <xdr:rowOff>34381</xdr:rowOff>
    </xdr:to>
    <xdr:pic>
      <xdr:nvPicPr>
        <xdr:cNvPr id="2" name="Imagen 1">
          <a:extLst>
            <a:ext uri="{FF2B5EF4-FFF2-40B4-BE49-F238E27FC236}">
              <a16:creationId xmlns:a16="http://schemas.microsoft.com/office/drawing/2014/main" id="{E44E30AE-8C33-40B4-9BFF-D7B0C34663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0782" y="229054"/>
          <a:ext cx="969463" cy="872127"/>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270782</xdr:colOff>
      <xdr:row>1</xdr:row>
      <xdr:rowOff>51254</xdr:rowOff>
    </xdr:from>
    <xdr:to>
      <xdr:col>1</xdr:col>
      <xdr:colOff>452845</xdr:colOff>
      <xdr:row>6</xdr:row>
      <xdr:rowOff>34381</xdr:rowOff>
    </xdr:to>
    <xdr:pic>
      <xdr:nvPicPr>
        <xdr:cNvPr id="2" name="Imagen 1">
          <a:extLst>
            <a:ext uri="{FF2B5EF4-FFF2-40B4-BE49-F238E27FC236}">
              <a16:creationId xmlns:a16="http://schemas.microsoft.com/office/drawing/2014/main" id="{B8447A83-7442-45DA-8FFE-03C8164647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0782" y="234134"/>
          <a:ext cx="974543" cy="897527"/>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447674</xdr:colOff>
      <xdr:row>0</xdr:row>
      <xdr:rowOff>146504</xdr:rowOff>
    </xdr:from>
    <xdr:to>
      <xdr:col>1</xdr:col>
      <xdr:colOff>1391737</xdr:colOff>
      <xdr:row>5</xdr:row>
      <xdr:rowOff>129631</xdr:rowOff>
    </xdr:to>
    <xdr:pic>
      <xdr:nvPicPr>
        <xdr:cNvPr id="2" name="Imagen 1">
          <a:extLst>
            <a:ext uri="{FF2B5EF4-FFF2-40B4-BE49-F238E27FC236}">
              <a16:creationId xmlns:a16="http://schemas.microsoft.com/office/drawing/2014/main" id="{61CE0C1D-A435-4D72-9AFF-3CA3517F8B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674" y="146504"/>
          <a:ext cx="944063" cy="93562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635453</xdr:colOff>
      <xdr:row>0</xdr:row>
      <xdr:rowOff>148318</xdr:rowOff>
    </xdr:from>
    <xdr:to>
      <xdr:col>1</xdr:col>
      <xdr:colOff>451756</xdr:colOff>
      <xdr:row>4</xdr:row>
      <xdr:rowOff>161925</xdr:rowOff>
    </xdr:to>
    <xdr:pic>
      <xdr:nvPicPr>
        <xdr:cNvPr id="2" name="Imagen 1">
          <a:extLst>
            <a:ext uri="{FF2B5EF4-FFF2-40B4-BE49-F238E27FC236}">
              <a16:creationId xmlns:a16="http://schemas.microsoft.com/office/drawing/2014/main" id="{AA82D284-B966-41DD-85B0-C8D8CE093C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453" y="148318"/>
          <a:ext cx="945696" cy="89807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621847</xdr:colOff>
      <xdr:row>0</xdr:row>
      <xdr:rowOff>134710</xdr:rowOff>
    </xdr:from>
    <xdr:to>
      <xdr:col>1</xdr:col>
      <xdr:colOff>699109</xdr:colOff>
      <xdr:row>5</xdr:row>
      <xdr:rowOff>50625</xdr:rowOff>
    </xdr:to>
    <xdr:pic>
      <xdr:nvPicPr>
        <xdr:cNvPr id="2" name="Imagen 1">
          <a:extLst>
            <a:ext uri="{FF2B5EF4-FFF2-40B4-BE49-F238E27FC236}">
              <a16:creationId xmlns:a16="http://schemas.microsoft.com/office/drawing/2014/main" id="{D17973EC-0863-494C-A9A5-B29E4C8265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847" y="134710"/>
          <a:ext cx="948119" cy="89562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488496</xdr:colOff>
      <xdr:row>0</xdr:row>
      <xdr:rowOff>119290</xdr:rowOff>
    </xdr:from>
    <xdr:to>
      <xdr:col>1</xdr:col>
      <xdr:colOff>670559</xdr:colOff>
      <xdr:row>5</xdr:row>
      <xdr:rowOff>102417</xdr:rowOff>
    </xdr:to>
    <xdr:pic>
      <xdr:nvPicPr>
        <xdr:cNvPr id="2" name="Imagen 1">
          <a:extLst>
            <a:ext uri="{FF2B5EF4-FFF2-40B4-BE49-F238E27FC236}">
              <a16:creationId xmlns:a16="http://schemas.microsoft.com/office/drawing/2014/main" id="{8C10AB75-59A7-4C42-88D6-6825C2A0E4D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8496" y="119290"/>
          <a:ext cx="944063" cy="93562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662668</xdr:colOff>
      <xdr:row>0</xdr:row>
      <xdr:rowOff>80282</xdr:rowOff>
    </xdr:from>
    <xdr:to>
      <xdr:col>1</xdr:col>
      <xdr:colOff>791935</xdr:colOff>
      <xdr:row>4</xdr:row>
      <xdr:rowOff>175532</xdr:rowOff>
    </xdr:to>
    <xdr:pic>
      <xdr:nvPicPr>
        <xdr:cNvPr id="2" name="Imagen 1">
          <a:extLst>
            <a:ext uri="{FF2B5EF4-FFF2-40B4-BE49-F238E27FC236}">
              <a16:creationId xmlns:a16="http://schemas.microsoft.com/office/drawing/2014/main" id="{DCF58983-CB32-4806-996B-6A23A0FADB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 y="80282"/>
          <a:ext cx="945696" cy="898071"/>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757918</xdr:colOff>
      <xdr:row>0</xdr:row>
      <xdr:rowOff>175532</xdr:rowOff>
    </xdr:from>
    <xdr:to>
      <xdr:col>1</xdr:col>
      <xdr:colOff>928007</xdr:colOff>
      <xdr:row>5</xdr:row>
      <xdr:rowOff>12246</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918" y="175532"/>
          <a:ext cx="945696" cy="898071"/>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91168</xdr:colOff>
      <xdr:row>0</xdr:row>
      <xdr:rowOff>50347</xdr:rowOff>
    </xdr:from>
    <xdr:to>
      <xdr:col>1</xdr:col>
      <xdr:colOff>1035231</xdr:colOff>
      <xdr:row>5</xdr:row>
      <xdr:rowOff>33474</xdr:rowOff>
    </xdr:to>
    <xdr:pic>
      <xdr:nvPicPr>
        <xdr:cNvPr id="2" name="Imagen 1">
          <a:extLst>
            <a:ext uri="{FF2B5EF4-FFF2-40B4-BE49-F238E27FC236}">
              <a16:creationId xmlns:a16="http://schemas.microsoft.com/office/drawing/2014/main" id="{3CBBC7A8-DEF2-47B4-A292-FA5DBC6055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3168" y="50347"/>
          <a:ext cx="944063" cy="93562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825954</xdr:colOff>
      <xdr:row>1</xdr:row>
      <xdr:rowOff>53068</xdr:rowOff>
    </xdr:from>
    <xdr:to>
      <xdr:col>1</xdr:col>
      <xdr:colOff>642257</xdr:colOff>
      <xdr:row>5</xdr:row>
      <xdr:rowOff>80282</xdr:rowOff>
    </xdr:to>
    <xdr:pic>
      <xdr:nvPicPr>
        <xdr:cNvPr id="2" name="Imagen 1">
          <a:extLst>
            <a:ext uri="{FF2B5EF4-FFF2-40B4-BE49-F238E27FC236}">
              <a16:creationId xmlns:a16="http://schemas.microsoft.com/office/drawing/2014/main" id="{6A9DDD28-9808-4D9C-8788-C3764150BC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954" y="243568"/>
          <a:ext cx="945696" cy="898071"/>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526596</xdr:colOff>
      <xdr:row>0</xdr:row>
      <xdr:rowOff>39461</xdr:rowOff>
    </xdr:from>
    <xdr:to>
      <xdr:col>1</xdr:col>
      <xdr:colOff>708659</xdr:colOff>
      <xdr:row>5</xdr:row>
      <xdr:rowOff>22588</xdr:rowOff>
    </xdr:to>
    <xdr:pic>
      <xdr:nvPicPr>
        <xdr:cNvPr id="2" name="Imagen 1">
          <a:extLst>
            <a:ext uri="{FF2B5EF4-FFF2-40B4-BE49-F238E27FC236}">
              <a16:creationId xmlns:a16="http://schemas.microsoft.com/office/drawing/2014/main" id="{DB8D0F06-FDF4-4525-8415-A94FE08ADE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6596" y="39461"/>
          <a:ext cx="944063" cy="93562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36"/>
  <sheetViews>
    <sheetView showGridLines="0" tabSelected="1" zoomScale="70" zoomScaleNormal="70" zoomScaleSheetLayoutView="70" workbookViewId="0">
      <selection activeCell="B9" sqref="B9"/>
    </sheetView>
  </sheetViews>
  <sheetFormatPr baseColWidth="10" defaultRowHeight="15" x14ac:dyDescent="0.25"/>
  <cols>
    <col min="1" max="1" width="12.28515625" customWidth="1"/>
    <col min="2" max="2" width="23.28515625" customWidth="1"/>
    <col min="3" max="3" width="11.5703125" customWidth="1"/>
    <col min="4" max="4" width="14.7109375" customWidth="1"/>
    <col min="5" max="5" width="12" customWidth="1"/>
    <col min="6" max="6" width="22.28515625" customWidth="1"/>
    <col min="7" max="7" width="13.7109375" customWidth="1"/>
    <col min="8" max="8" width="19.140625" customWidth="1"/>
    <col min="9" max="9" width="13.7109375" customWidth="1"/>
    <col min="10" max="10" width="27" customWidth="1"/>
    <col min="11" max="11" width="23.28515625" customWidth="1"/>
    <col min="12" max="12" width="22.28515625" customWidth="1"/>
    <col min="13" max="13" width="48" customWidth="1"/>
    <col min="14" max="14" width="43.28515625" customWidth="1"/>
    <col min="15" max="15" width="30" customWidth="1"/>
    <col min="16" max="16" width="61.5703125" customWidth="1"/>
    <col min="17" max="17" width="12" customWidth="1"/>
    <col min="18" max="18" width="17.5703125" customWidth="1"/>
    <col min="19" max="19" width="10.7109375" customWidth="1"/>
    <col min="20" max="20" width="11" customWidth="1"/>
    <col min="21" max="21" width="9.28515625" customWidth="1"/>
    <col min="22" max="22" width="7.42578125" customWidth="1"/>
    <col min="23" max="23" width="9.42578125" customWidth="1"/>
    <col min="24" max="24" width="8.5703125" customWidth="1"/>
    <col min="25" max="25" width="9.5703125" customWidth="1"/>
    <col min="26" max="26" width="8.85546875" customWidth="1"/>
    <col min="27" max="27" width="6.7109375" customWidth="1"/>
    <col min="28" max="28" width="6.42578125" customWidth="1"/>
    <col min="29" max="29" width="6.28515625" customWidth="1"/>
    <col min="30" max="30" width="6.5703125" customWidth="1"/>
    <col min="31" max="31" width="11.7109375" customWidth="1"/>
    <col min="32" max="32" width="10.85546875" customWidth="1"/>
    <col min="33" max="33" width="7.28515625" customWidth="1"/>
    <col min="34" max="34" width="11" customWidth="1"/>
    <col min="35" max="36" width="20.42578125" customWidth="1"/>
    <col min="37" max="37" width="23.140625" customWidth="1"/>
  </cols>
  <sheetData>
    <row r="1" spans="1:55" x14ac:dyDescent="0.25">
      <c r="A1" s="293"/>
      <c r="B1" s="293"/>
      <c r="C1" s="294" t="s">
        <v>0</v>
      </c>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row>
    <row r="2" spans="1:55" s="3" customFormat="1" ht="14.45" customHeight="1" x14ac:dyDescent="0.2">
      <c r="A2" s="293"/>
      <c r="B2" s="293"/>
      <c r="C2" s="295" t="s">
        <v>1636</v>
      </c>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131" t="s">
        <v>1</v>
      </c>
      <c r="AK2" s="268" t="s">
        <v>2</v>
      </c>
      <c r="AL2" s="2"/>
      <c r="AM2" s="2"/>
      <c r="AN2" s="2"/>
      <c r="AO2" s="2"/>
      <c r="AP2" s="2"/>
      <c r="AQ2" s="2"/>
      <c r="AR2" s="2"/>
      <c r="AS2" s="2"/>
      <c r="AT2" s="2"/>
      <c r="AU2" s="2"/>
      <c r="AV2" s="2"/>
      <c r="AW2" s="2"/>
      <c r="AX2" s="2"/>
      <c r="AY2" s="2"/>
      <c r="AZ2" s="2"/>
      <c r="BA2" s="2"/>
      <c r="BB2" s="2"/>
      <c r="BC2" s="2"/>
    </row>
    <row r="3" spans="1:55" s="3" customFormat="1" ht="17.25" customHeight="1" x14ac:dyDescent="0.2">
      <c r="A3" s="293"/>
      <c r="B3" s="293"/>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131" t="s">
        <v>3</v>
      </c>
      <c r="AK3" s="439">
        <v>13</v>
      </c>
      <c r="AL3" s="2"/>
      <c r="AM3" s="2"/>
      <c r="AN3" s="2"/>
      <c r="AO3" s="2"/>
      <c r="AP3" s="2"/>
      <c r="AQ3" s="2"/>
      <c r="AR3" s="2"/>
      <c r="AS3" s="2"/>
      <c r="AT3" s="2"/>
      <c r="AU3" s="2"/>
      <c r="AV3" s="2"/>
      <c r="AW3" s="2"/>
      <c r="AX3" s="2"/>
      <c r="AY3" s="2"/>
      <c r="AZ3" s="2"/>
      <c r="BA3" s="2"/>
      <c r="BB3" s="2"/>
      <c r="BC3" s="2"/>
    </row>
    <row r="4" spans="1:55" s="3" customFormat="1" ht="16.5" customHeight="1" x14ac:dyDescent="0.2">
      <c r="A4" s="293"/>
      <c r="B4" s="293"/>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131" t="s">
        <v>4</v>
      </c>
      <c r="AK4" s="440">
        <v>45635</v>
      </c>
      <c r="AL4" s="2"/>
      <c r="AM4" s="2"/>
      <c r="AN4" s="2"/>
      <c r="AO4" s="2"/>
      <c r="AP4" s="2"/>
      <c r="AQ4" s="2"/>
      <c r="AR4" s="2"/>
      <c r="AS4" s="2"/>
      <c r="AT4" s="2"/>
      <c r="AU4" s="2"/>
      <c r="AV4" s="2"/>
      <c r="AW4" s="2"/>
      <c r="AX4" s="2"/>
      <c r="AY4" s="2"/>
      <c r="AZ4" s="2"/>
      <c r="BA4" s="2"/>
      <c r="BB4" s="2"/>
      <c r="BC4" s="2"/>
    </row>
    <row r="5" spans="1:55" s="3" customFormat="1" ht="14.45" customHeight="1" x14ac:dyDescent="0.2">
      <c r="A5" s="293"/>
      <c r="B5" s="293"/>
      <c r="C5" s="296" t="s">
        <v>1635</v>
      </c>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131" t="s">
        <v>5</v>
      </c>
      <c r="AK5" s="6" t="s">
        <v>6</v>
      </c>
      <c r="AL5" s="2"/>
      <c r="AM5" s="2"/>
      <c r="AN5" s="2"/>
      <c r="AO5" s="2"/>
      <c r="AP5" s="2"/>
      <c r="AQ5" s="2"/>
      <c r="AR5" s="2"/>
      <c r="AS5" s="2"/>
      <c r="AT5" s="2"/>
      <c r="AU5" s="2"/>
      <c r="AV5" s="2"/>
      <c r="AW5" s="2"/>
      <c r="AX5" s="2"/>
      <c r="AY5" s="2"/>
      <c r="AZ5" s="2"/>
      <c r="BA5" s="2"/>
      <c r="BB5" s="2"/>
      <c r="BC5" s="2"/>
    </row>
    <row r="6" spans="1:55" s="3" customFormat="1" ht="14.45" customHeight="1" x14ac:dyDescent="0.2">
      <c r="A6" s="293"/>
      <c r="B6" s="293"/>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7"/>
      <c r="AK6" s="8"/>
      <c r="AL6" s="2"/>
      <c r="AM6" s="2"/>
      <c r="AN6" s="2"/>
      <c r="AO6" s="2"/>
      <c r="AP6" s="2"/>
      <c r="AQ6" s="2"/>
      <c r="AR6" s="2"/>
      <c r="AS6" s="2"/>
      <c r="AT6" s="2"/>
      <c r="AU6" s="2"/>
      <c r="AV6" s="2"/>
      <c r="AW6" s="2"/>
      <c r="AX6" s="2"/>
      <c r="AY6" s="2"/>
      <c r="AZ6" s="2"/>
      <c r="BA6" s="2"/>
      <c r="BB6" s="2"/>
      <c r="BC6" s="2"/>
    </row>
    <row r="7" spans="1:55" s="99" customFormat="1" ht="21" customHeight="1" x14ac:dyDescent="0.2">
      <c r="A7" s="297" t="s">
        <v>7</v>
      </c>
      <c r="B7" s="298"/>
      <c r="C7" s="297" t="s">
        <v>8</v>
      </c>
      <c r="D7" s="301"/>
      <c r="E7" s="297" t="s">
        <v>9</v>
      </c>
      <c r="F7" s="301"/>
      <c r="G7" s="297" t="s">
        <v>10</v>
      </c>
      <c r="H7" s="301"/>
      <c r="I7" s="337" t="s">
        <v>11</v>
      </c>
      <c r="J7" s="338"/>
      <c r="K7" s="339" t="s">
        <v>12</v>
      </c>
      <c r="L7" s="308" t="s">
        <v>13</v>
      </c>
      <c r="M7" s="308"/>
      <c r="N7" s="308"/>
      <c r="O7" s="308"/>
      <c r="P7" s="340"/>
      <c r="Q7" s="340"/>
      <c r="R7" s="341"/>
      <c r="S7" s="290" t="s">
        <v>14</v>
      </c>
      <c r="T7" s="291"/>
      <c r="U7" s="291"/>
      <c r="V7" s="291"/>
      <c r="W7" s="291"/>
      <c r="X7" s="291"/>
      <c r="Y7" s="291"/>
      <c r="Z7" s="291"/>
      <c r="AA7" s="291"/>
      <c r="AB7" s="291"/>
      <c r="AC7" s="291"/>
      <c r="AD7" s="291"/>
      <c r="AE7" s="291"/>
      <c r="AF7" s="291"/>
      <c r="AG7" s="291"/>
      <c r="AH7" s="292"/>
      <c r="AI7" s="279" t="s">
        <v>15</v>
      </c>
      <c r="AJ7" s="279" t="s">
        <v>16</v>
      </c>
      <c r="AK7" s="279" t="s">
        <v>17</v>
      </c>
    </row>
    <row r="8" spans="1:55" s="14" customFormat="1" ht="24.75" customHeight="1" x14ac:dyDescent="0.2">
      <c r="A8" s="299"/>
      <c r="B8" s="300"/>
      <c r="C8" s="299"/>
      <c r="D8" s="302"/>
      <c r="E8" s="299"/>
      <c r="F8" s="302"/>
      <c r="G8" s="299"/>
      <c r="H8" s="302"/>
      <c r="I8" s="342"/>
      <c r="J8" s="343"/>
      <c r="K8" s="339"/>
      <c r="L8" s="309"/>
      <c r="M8" s="309"/>
      <c r="N8" s="309"/>
      <c r="O8" s="309"/>
      <c r="P8" s="282" t="s">
        <v>18</v>
      </c>
      <c r="Q8" s="283"/>
      <c r="R8" s="284"/>
      <c r="S8" s="285" t="s">
        <v>19</v>
      </c>
      <c r="T8" s="286"/>
      <c r="U8" s="287" t="s">
        <v>20</v>
      </c>
      <c r="V8" s="286"/>
      <c r="W8" s="286"/>
      <c r="X8" s="286"/>
      <c r="Y8" s="288" t="s">
        <v>21</v>
      </c>
      <c r="Z8" s="286"/>
      <c r="AA8" s="286"/>
      <c r="AB8" s="286"/>
      <c r="AC8" s="286"/>
      <c r="AD8" s="286"/>
      <c r="AE8" s="287" t="s">
        <v>22</v>
      </c>
      <c r="AF8" s="286"/>
      <c r="AG8" s="286"/>
      <c r="AH8" s="289" t="s">
        <v>23</v>
      </c>
      <c r="AI8" s="280"/>
      <c r="AJ8" s="280"/>
      <c r="AK8" s="280"/>
      <c r="AL8" s="13"/>
      <c r="AM8" s="13"/>
      <c r="AN8" s="13"/>
      <c r="AO8" s="13"/>
      <c r="AP8" s="13"/>
      <c r="AQ8" s="13"/>
      <c r="AR8" s="13"/>
      <c r="AS8" s="13"/>
      <c r="AT8" s="13"/>
      <c r="AU8" s="13"/>
      <c r="AV8" s="13"/>
      <c r="AW8" s="13"/>
      <c r="AX8" s="13"/>
      <c r="AY8" s="13"/>
      <c r="AZ8" s="13"/>
    </row>
    <row r="9" spans="1:55" s="21" customFormat="1" ht="124.5" customHeight="1" x14ac:dyDescent="0.2">
      <c r="A9" s="15" t="s">
        <v>32</v>
      </c>
      <c r="B9" s="15" t="s">
        <v>56</v>
      </c>
      <c r="C9" s="15" t="s">
        <v>24</v>
      </c>
      <c r="D9" s="16" t="s">
        <v>25</v>
      </c>
      <c r="E9" s="16" t="s">
        <v>24</v>
      </c>
      <c r="F9" s="16" t="s">
        <v>25</v>
      </c>
      <c r="G9" s="17" t="s">
        <v>32</v>
      </c>
      <c r="H9" s="17" t="s">
        <v>25</v>
      </c>
      <c r="I9" s="17" t="s">
        <v>60</v>
      </c>
      <c r="J9" s="17" t="s">
        <v>33</v>
      </c>
      <c r="K9" s="17" t="s">
        <v>26</v>
      </c>
      <c r="L9" s="17" t="s">
        <v>27</v>
      </c>
      <c r="M9" s="17" t="s">
        <v>28</v>
      </c>
      <c r="N9" s="16" t="s">
        <v>29</v>
      </c>
      <c r="O9" s="18" t="s">
        <v>30</v>
      </c>
      <c r="P9" s="15" t="s">
        <v>31</v>
      </c>
      <c r="Q9" s="16" t="s">
        <v>32</v>
      </c>
      <c r="R9" s="16" t="s">
        <v>56</v>
      </c>
      <c r="S9" s="19" t="s">
        <v>34</v>
      </c>
      <c r="T9" s="20" t="s">
        <v>35</v>
      </c>
      <c r="U9" s="19" t="s">
        <v>36</v>
      </c>
      <c r="V9" s="19" t="s">
        <v>37</v>
      </c>
      <c r="W9" s="19" t="s">
        <v>38</v>
      </c>
      <c r="X9" s="19" t="s">
        <v>39</v>
      </c>
      <c r="Y9" s="19" t="s">
        <v>40</v>
      </c>
      <c r="Z9" s="19" t="s">
        <v>41</v>
      </c>
      <c r="AA9" s="19" t="s">
        <v>42</v>
      </c>
      <c r="AB9" s="19" t="s">
        <v>43</v>
      </c>
      <c r="AC9" s="19" t="s">
        <v>44</v>
      </c>
      <c r="AD9" s="19" t="s">
        <v>45</v>
      </c>
      <c r="AE9" s="19" t="s">
        <v>46</v>
      </c>
      <c r="AF9" s="19" t="s">
        <v>47</v>
      </c>
      <c r="AG9" s="19" t="s">
        <v>48</v>
      </c>
      <c r="AH9" s="289"/>
      <c r="AI9" s="281"/>
      <c r="AJ9" s="281"/>
      <c r="AK9" s="281"/>
      <c r="AL9" s="13"/>
      <c r="AM9" s="13"/>
      <c r="AN9" s="13"/>
      <c r="AO9" s="13"/>
      <c r="AP9" s="13"/>
      <c r="AQ9" s="13"/>
      <c r="AR9" s="13"/>
      <c r="AS9" s="13"/>
      <c r="AT9" s="13"/>
      <c r="AU9" s="13"/>
      <c r="AV9" s="13"/>
      <c r="AW9" s="13"/>
      <c r="AX9" s="13"/>
      <c r="AY9" s="13"/>
      <c r="AZ9" s="13"/>
    </row>
    <row r="10" spans="1:55" s="99" customFormat="1" ht="136.5" customHeight="1" x14ac:dyDescent="0.2">
      <c r="A10" s="29">
        <v>4</v>
      </c>
      <c r="B10" s="30" t="s">
        <v>244</v>
      </c>
      <c r="C10" s="344">
        <v>45</v>
      </c>
      <c r="D10" s="394" t="s">
        <v>215</v>
      </c>
      <c r="E10" s="29" t="s">
        <v>266</v>
      </c>
      <c r="F10" s="30" t="s">
        <v>246</v>
      </c>
      <c r="G10" s="29" t="s">
        <v>267</v>
      </c>
      <c r="H10" s="30" t="s">
        <v>268</v>
      </c>
      <c r="I10" s="29">
        <v>459902300</v>
      </c>
      <c r="J10" s="30" t="s">
        <v>269</v>
      </c>
      <c r="K10" s="29">
        <v>1</v>
      </c>
      <c r="L10" s="345" t="s">
        <v>270</v>
      </c>
      <c r="M10" s="30" t="s">
        <v>271</v>
      </c>
      <c r="N10" s="30" t="s">
        <v>1702</v>
      </c>
      <c r="O10" s="346">
        <v>20000000</v>
      </c>
      <c r="P10" s="347" t="s">
        <v>272</v>
      </c>
      <c r="Q10" s="32">
        <v>20</v>
      </c>
      <c r="R10" s="26" t="s">
        <v>251</v>
      </c>
      <c r="S10" s="29">
        <v>293304</v>
      </c>
      <c r="T10" s="29">
        <v>272744</v>
      </c>
      <c r="U10" s="29">
        <v>99059</v>
      </c>
      <c r="V10" s="29">
        <v>36139</v>
      </c>
      <c r="W10" s="29">
        <v>314186</v>
      </c>
      <c r="X10" s="29">
        <v>116664</v>
      </c>
      <c r="Y10" s="29">
        <v>3247</v>
      </c>
      <c r="Z10" s="29">
        <v>6804</v>
      </c>
      <c r="AA10" s="29">
        <v>25</v>
      </c>
      <c r="AB10" s="29">
        <v>7</v>
      </c>
      <c r="AC10" s="29">
        <v>0</v>
      </c>
      <c r="AD10" s="29">
        <v>0</v>
      </c>
      <c r="AE10" s="29">
        <v>50946</v>
      </c>
      <c r="AF10" s="29">
        <v>28554</v>
      </c>
      <c r="AG10" s="29">
        <v>53914</v>
      </c>
      <c r="AH10" s="29">
        <v>566048</v>
      </c>
      <c r="AI10" s="71">
        <v>45659</v>
      </c>
      <c r="AJ10" s="71">
        <v>46022</v>
      </c>
      <c r="AK10" s="29" t="s">
        <v>273</v>
      </c>
    </row>
    <row r="11" spans="1:55" s="99" customFormat="1" ht="141" customHeight="1" x14ac:dyDescent="0.2">
      <c r="A11" s="29">
        <v>4</v>
      </c>
      <c r="B11" s="30" t="s">
        <v>244</v>
      </c>
      <c r="C11" s="344">
        <v>45</v>
      </c>
      <c r="D11" s="394" t="s">
        <v>215</v>
      </c>
      <c r="E11" s="29" t="s">
        <v>266</v>
      </c>
      <c r="F11" s="30" t="s">
        <v>246</v>
      </c>
      <c r="G11" s="29" t="s">
        <v>267</v>
      </c>
      <c r="H11" s="30" t="s">
        <v>268</v>
      </c>
      <c r="I11" s="29">
        <v>459902300</v>
      </c>
      <c r="J11" s="30" t="s">
        <v>269</v>
      </c>
      <c r="K11" s="29">
        <v>1</v>
      </c>
      <c r="L11" s="345" t="s">
        <v>270</v>
      </c>
      <c r="M11" s="30" t="s">
        <v>271</v>
      </c>
      <c r="N11" s="30" t="s">
        <v>2395</v>
      </c>
      <c r="O11" s="346">
        <v>30000000</v>
      </c>
      <c r="P11" s="347" t="s">
        <v>272</v>
      </c>
      <c r="Q11" s="32">
        <v>20</v>
      </c>
      <c r="R11" s="26" t="s">
        <v>251</v>
      </c>
      <c r="S11" s="29">
        <v>293304</v>
      </c>
      <c r="T11" s="29">
        <v>272744</v>
      </c>
      <c r="U11" s="29">
        <v>99059</v>
      </c>
      <c r="V11" s="29">
        <v>36139</v>
      </c>
      <c r="W11" s="29">
        <v>314186</v>
      </c>
      <c r="X11" s="29">
        <v>116664</v>
      </c>
      <c r="Y11" s="29">
        <v>3247</v>
      </c>
      <c r="Z11" s="29">
        <v>6804</v>
      </c>
      <c r="AA11" s="29">
        <v>25</v>
      </c>
      <c r="AB11" s="29">
        <v>7</v>
      </c>
      <c r="AC11" s="29">
        <v>0</v>
      </c>
      <c r="AD11" s="29">
        <v>0</v>
      </c>
      <c r="AE11" s="29">
        <v>50946</v>
      </c>
      <c r="AF11" s="29">
        <v>28554</v>
      </c>
      <c r="AG11" s="29">
        <v>53914</v>
      </c>
      <c r="AH11" s="29">
        <v>566048</v>
      </c>
      <c r="AI11" s="71">
        <v>45659</v>
      </c>
      <c r="AJ11" s="71">
        <v>46022</v>
      </c>
      <c r="AK11" s="29" t="s">
        <v>273</v>
      </c>
    </row>
    <row r="12" spans="1:55" s="99" customFormat="1" ht="137.25" customHeight="1" x14ac:dyDescent="0.2">
      <c r="A12" s="29">
        <v>4</v>
      </c>
      <c r="B12" s="30" t="s">
        <v>244</v>
      </c>
      <c r="C12" s="344">
        <v>45</v>
      </c>
      <c r="D12" s="394" t="s">
        <v>215</v>
      </c>
      <c r="E12" s="29" t="s">
        <v>266</v>
      </c>
      <c r="F12" s="30" t="s">
        <v>246</v>
      </c>
      <c r="G12" s="29" t="s">
        <v>267</v>
      </c>
      <c r="H12" s="30" t="s">
        <v>268</v>
      </c>
      <c r="I12" s="29">
        <v>459902300</v>
      </c>
      <c r="J12" s="30" t="s">
        <v>269</v>
      </c>
      <c r="K12" s="29">
        <v>1</v>
      </c>
      <c r="L12" s="345" t="s">
        <v>270</v>
      </c>
      <c r="M12" s="30" t="s">
        <v>271</v>
      </c>
      <c r="N12" s="30" t="s">
        <v>1703</v>
      </c>
      <c r="O12" s="346">
        <v>20000000</v>
      </c>
      <c r="P12" s="347" t="s">
        <v>272</v>
      </c>
      <c r="Q12" s="32">
        <v>20</v>
      </c>
      <c r="R12" s="26" t="s">
        <v>251</v>
      </c>
      <c r="S12" s="29">
        <v>293304</v>
      </c>
      <c r="T12" s="29">
        <v>272744</v>
      </c>
      <c r="U12" s="29">
        <v>99059</v>
      </c>
      <c r="V12" s="29">
        <v>36139</v>
      </c>
      <c r="W12" s="29">
        <v>314186</v>
      </c>
      <c r="X12" s="29">
        <v>116664</v>
      </c>
      <c r="Y12" s="29">
        <v>3247</v>
      </c>
      <c r="Z12" s="29">
        <v>6804</v>
      </c>
      <c r="AA12" s="29">
        <v>25</v>
      </c>
      <c r="AB12" s="29">
        <v>7</v>
      </c>
      <c r="AC12" s="29">
        <v>0</v>
      </c>
      <c r="AD12" s="29">
        <v>0</v>
      </c>
      <c r="AE12" s="29">
        <v>50946</v>
      </c>
      <c r="AF12" s="29">
        <v>28554</v>
      </c>
      <c r="AG12" s="29">
        <v>53914</v>
      </c>
      <c r="AH12" s="29">
        <v>566048</v>
      </c>
      <c r="AI12" s="71">
        <v>45659</v>
      </c>
      <c r="AJ12" s="71">
        <v>46022</v>
      </c>
      <c r="AK12" s="29" t="s">
        <v>273</v>
      </c>
    </row>
    <row r="13" spans="1:55" s="99" customFormat="1" ht="131.44999999999999" customHeight="1" x14ac:dyDescent="0.2">
      <c r="A13" s="29">
        <v>4</v>
      </c>
      <c r="B13" s="30" t="s">
        <v>244</v>
      </c>
      <c r="C13" s="344">
        <v>45</v>
      </c>
      <c r="D13" s="394" t="s">
        <v>215</v>
      </c>
      <c r="E13" s="29" t="s">
        <v>266</v>
      </c>
      <c r="F13" s="30" t="s">
        <v>246</v>
      </c>
      <c r="G13" s="29" t="s">
        <v>267</v>
      </c>
      <c r="H13" s="30" t="s">
        <v>268</v>
      </c>
      <c r="I13" s="29">
        <v>459902300</v>
      </c>
      <c r="J13" s="30" t="s">
        <v>269</v>
      </c>
      <c r="K13" s="29">
        <v>1</v>
      </c>
      <c r="L13" s="345" t="s">
        <v>270</v>
      </c>
      <c r="M13" s="30" t="s">
        <v>271</v>
      </c>
      <c r="N13" s="30" t="s">
        <v>1704</v>
      </c>
      <c r="O13" s="346">
        <v>36121000</v>
      </c>
      <c r="P13" s="347" t="s">
        <v>272</v>
      </c>
      <c r="Q13" s="32">
        <v>20</v>
      </c>
      <c r="R13" s="26" t="s">
        <v>251</v>
      </c>
      <c r="S13" s="29">
        <v>293304</v>
      </c>
      <c r="T13" s="29">
        <v>272744</v>
      </c>
      <c r="U13" s="29">
        <v>99059</v>
      </c>
      <c r="V13" s="29">
        <v>36139</v>
      </c>
      <c r="W13" s="29">
        <v>314186</v>
      </c>
      <c r="X13" s="29">
        <v>116664</v>
      </c>
      <c r="Y13" s="29">
        <v>3247</v>
      </c>
      <c r="Z13" s="29">
        <v>6804</v>
      </c>
      <c r="AA13" s="29">
        <v>25</v>
      </c>
      <c r="AB13" s="29">
        <v>7</v>
      </c>
      <c r="AC13" s="29">
        <v>0</v>
      </c>
      <c r="AD13" s="29">
        <v>0</v>
      </c>
      <c r="AE13" s="29">
        <v>50946</v>
      </c>
      <c r="AF13" s="29">
        <v>28554</v>
      </c>
      <c r="AG13" s="29">
        <v>53914</v>
      </c>
      <c r="AH13" s="29">
        <v>566048</v>
      </c>
      <c r="AI13" s="71">
        <v>45659</v>
      </c>
      <c r="AJ13" s="71">
        <v>46022</v>
      </c>
      <c r="AK13" s="29" t="s">
        <v>273</v>
      </c>
    </row>
    <row r="14" spans="1:55" s="99" customFormat="1" ht="63.75" x14ac:dyDescent="0.2">
      <c r="A14" s="29">
        <v>4</v>
      </c>
      <c r="B14" s="30" t="s">
        <v>244</v>
      </c>
      <c r="C14" s="344">
        <v>45</v>
      </c>
      <c r="D14" s="394" t="s">
        <v>215</v>
      </c>
      <c r="E14" s="29" t="s">
        <v>266</v>
      </c>
      <c r="F14" s="30" t="s">
        <v>246</v>
      </c>
      <c r="G14" s="29" t="s">
        <v>274</v>
      </c>
      <c r="H14" s="30" t="s">
        <v>247</v>
      </c>
      <c r="I14" s="29">
        <v>459900200</v>
      </c>
      <c r="J14" s="30" t="s">
        <v>275</v>
      </c>
      <c r="K14" s="348">
        <v>1</v>
      </c>
      <c r="L14" s="345" t="s">
        <v>276</v>
      </c>
      <c r="M14" s="30" t="s">
        <v>277</v>
      </c>
      <c r="N14" s="30" t="s">
        <v>1705</v>
      </c>
      <c r="O14" s="349">
        <v>32000000</v>
      </c>
      <c r="P14" s="347" t="s">
        <v>278</v>
      </c>
      <c r="Q14" s="32">
        <v>20</v>
      </c>
      <c r="R14" s="26" t="s">
        <v>251</v>
      </c>
      <c r="S14" s="29">
        <v>293304</v>
      </c>
      <c r="T14" s="29">
        <v>272744</v>
      </c>
      <c r="U14" s="29">
        <v>99059</v>
      </c>
      <c r="V14" s="29">
        <v>36139</v>
      </c>
      <c r="W14" s="29">
        <v>314186</v>
      </c>
      <c r="X14" s="29">
        <v>116664</v>
      </c>
      <c r="Y14" s="29">
        <v>3247</v>
      </c>
      <c r="Z14" s="29">
        <v>6804</v>
      </c>
      <c r="AA14" s="29">
        <v>25</v>
      </c>
      <c r="AB14" s="29">
        <v>7</v>
      </c>
      <c r="AC14" s="29">
        <v>0</v>
      </c>
      <c r="AD14" s="29">
        <v>0</v>
      </c>
      <c r="AE14" s="29">
        <v>50946</v>
      </c>
      <c r="AF14" s="29">
        <v>28554</v>
      </c>
      <c r="AG14" s="29">
        <v>53914</v>
      </c>
      <c r="AH14" s="29">
        <v>566048</v>
      </c>
      <c r="AI14" s="71">
        <v>45659</v>
      </c>
      <c r="AJ14" s="71">
        <v>46022</v>
      </c>
      <c r="AK14" s="29" t="s">
        <v>273</v>
      </c>
    </row>
    <row r="15" spans="1:55" s="99" customFormat="1" ht="63.75" x14ac:dyDescent="0.2">
      <c r="A15" s="29">
        <v>4</v>
      </c>
      <c r="B15" s="30" t="s">
        <v>244</v>
      </c>
      <c r="C15" s="344">
        <v>45</v>
      </c>
      <c r="D15" s="394" t="s">
        <v>215</v>
      </c>
      <c r="E15" s="29" t="s">
        <v>266</v>
      </c>
      <c r="F15" s="30" t="s">
        <v>246</v>
      </c>
      <c r="G15" s="29" t="s">
        <v>274</v>
      </c>
      <c r="H15" s="30" t="s">
        <v>247</v>
      </c>
      <c r="I15" s="29">
        <v>459900200</v>
      </c>
      <c r="J15" s="30" t="s">
        <v>275</v>
      </c>
      <c r="K15" s="348">
        <v>1</v>
      </c>
      <c r="L15" s="345" t="s">
        <v>276</v>
      </c>
      <c r="M15" s="30" t="s">
        <v>277</v>
      </c>
      <c r="N15" s="30" t="s">
        <v>1706</v>
      </c>
      <c r="O15" s="349">
        <v>12250000</v>
      </c>
      <c r="P15" s="70" t="s">
        <v>278</v>
      </c>
      <c r="Q15" s="32">
        <v>20</v>
      </c>
      <c r="R15" s="26" t="s">
        <v>251</v>
      </c>
      <c r="S15" s="29">
        <v>293304</v>
      </c>
      <c r="T15" s="29">
        <v>272744</v>
      </c>
      <c r="U15" s="29">
        <v>99059</v>
      </c>
      <c r="V15" s="29">
        <v>36139</v>
      </c>
      <c r="W15" s="29">
        <v>314186</v>
      </c>
      <c r="X15" s="29">
        <v>116664</v>
      </c>
      <c r="Y15" s="29">
        <v>3247</v>
      </c>
      <c r="Z15" s="29">
        <v>6804</v>
      </c>
      <c r="AA15" s="29">
        <v>25</v>
      </c>
      <c r="AB15" s="29">
        <v>7</v>
      </c>
      <c r="AC15" s="29">
        <v>0</v>
      </c>
      <c r="AD15" s="29">
        <v>0</v>
      </c>
      <c r="AE15" s="29">
        <v>50946</v>
      </c>
      <c r="AF15" s="29">
        <v>28554</v>
      </c>
      <c r="AG15" s="29">
        <v>53914</v>
      </c>
      <c r="AH15" s="29">
        <v>566048</v>
      </c>
      <c r="AI15" s="71">
        <v>45659</v>
      </c>
      <c r="AJ15" s="71">
        <v>46022</v>
      </c>
      <c r="AK15" s="29" t="s">
        <v>273</v>
      </c>
    </row>
    <row r="16" spans="1:55" s="99" customFormat="1" ht="63.75" x14ac:dyDescent="0.2">
      <c r="A16" s="29">
        <v>4</v>
      </c>
      <c r="B16" s="30" t="s">
        <v>244</v>
      </c>
      <c r="C16" s="344">
        <v>45</v>
      </c>
      <c r="D16" s="394" t="s">
        <v>215</v>
      </c>
      <c r="E16" s="29" t="s">
        <v>266</v>
      </c>
      <c r="F16" s="30" t="s">
        <v>246</v>
      </c>
      <c r="G16" s="29" t="s">
        <v>274</v>
      </c>
      <c r="H16" s="30" t="s">
        <v>247</v>
      </c>
      <c r="I16" s="29">
        <v>459900200</v>
      </c>
      <c r="J16" s="30" t="s">
        <v>275</v>
      </c>
      <c r="K16" s="348">
        <v>1</v>
      </c>
      <c r="L16" s="345" t="s">
        <v>276</v>
      </c>
      <c r="M16" s="30" t="s">
        <v>277</v>
      </c>
      <c r="N16" s="30" t="s">
        <v>1707</v>
      </c>
      <c r="O16" s="349">
        <v>10575000</v>
      </c>
      <c r="P16" s="70" t="s">
        <v>2484</v>
      </c>
      <c r="Q16" s="32">
        <v>20</v>
      </c>
      <c r="R16" s="26" t="s">
        <v>251</v>
      </c>
      <c r="S16" s="29">
        <v>293304</v>
      </c>
      <c r="T16" s="29">
        <v>272744</v>
      </c>
      <c r="U16" s="29">
        <v>99059</v>
      </c>
      <c r="V16" s="29">
        <v>36139</v>
      </c>
      <c r="W16" s="29">
        <v>314186</v>
      </c>
      <c r="X16" s="29">
        <v>116664</v>
      </c>
      <c r="Y16" s="29">
        <v>3247</v>
      </c>
      <c r="Z16" s="29">
        <v>6804</v>
      </c>
      <c r="AA16" s="29">
        <v>25</v>
      </c>
      <c r="AB16" s="29">
        <v>7</v>
      </c>
      <c r="AC16" s="29">
        <v>0</v>
      </c>
      <c r="AD16" s="29">
        <v>0</v>
      </c>
      <c r="AE16" s="29">
        <v>50946</v>
      </c>
      <c r="AF16" s="29">
        <v>28554</v>
      </c>
      <c r="AG16" s="29">
        <v>53914</v>
      </c>
      <c r="AH16" s="29">
        <v>566048</v>
      </c>
      <c r="AI16" s="71">
        <v>45659</v>
      </c>
      <c r="AJ16" s="71">
        <v>46022</v>
      </c>
      <c r="AK16" s="29" t="s">
        <v>273</v>
      </c>
    </row>
    <row r="17" spans="1:38" s="99" customFormat="1" ht="116.25" customHeight="1" x14ac:dyDescent="0.2">
      <c r="A17" s="29">
        <v>4</v>
      </c>
      <c r="B17" s="30" t="s">
        <v>244</v>
      </c>
      <c r="C17" s="350">
        <v>45</v>
      </c>
      <c r="D17" s="395" t="s">
        <v>215</v>
      </c>
      <c r="E17" s="29" t="s">
        <v>266</v>
      </c>
      <c r="F17" s="30" t="s">
        <v>246</v>
      </c>
      <c r="G17" s="29">
        <v>4599036</v>
      </c>
      <c r="H17" s="351" t="s">
        <v>279</v>
      </c>
      <c r="I17" s="29">
        <v>459903600</v>
      </c>
      <c r="J17" s="30" t="s">
        <v>280</v>
      </c>
      <c r="K17" s="29">
        <v>1</v>
      </c>
      <c r="L17" s="345" t="s">
        <v>281</v>
      </c>
      <c r="M17" s="30" t="s">
        <v>282</v>
      </c>
      <c r="N17" s="30" t="s">
        <v>1708</v>
      </c>
      <c r="O17" s="346">
        <v>17544000</v>
      </c>
      <c r="P17" s="352" t="s">
        <v>283</v>
      </c>
      <c r="Q17" s="32">
        <v>20</v>
      </c>
      <c r="R17" s="26" t="s">
        <v>251</v>
      </c>
      <c r="S17" s="29">
        <v>293304</v>
      </c>
      <c r="T17" s="29">
        <v>272744</v>
      </c>
      <c r="U17" s="29">
        <v>99059</v>
      </c>
      <c r="V17" s="29">
        <v>36139</v>
      </c>
      <c r="W17" s="29">
        <v>314186</v>
      </c>
      <c r="X17" s="29">
        <v>116664</v>
      </c>
      <c r="Y17" s="29">
        <v>3247</v>
      </c>
      <c r="Z17" s="29">
        <v>6804</v>
      </c>
      <c r="AA17" s="29">
        <v>25</v>
      </c>
      <c r="AB17" s="29">
        <v>7</v>
      </c>
      <c r="AC17" s="29">
        <v>0</v>
      </c>
      <c r="AD17" s="29">
        <v>0</v>
      </c>
      <c r="AE17" s="29">
        <v>50946</v>
      </c>
      <c r="AF17" s="29">
        <v>28554</v>
      </c>
      <c r="AG17" s="29">
        <v>53914</v>
      </c>
      <c r="AH17" s="29">
        <v>566048</v>
      </c>
      <c r="AI17" s="71">
        <v>45659</v>
      </c>
      <c r="AJ17" s="71">
        <v>46022</v>
      </c>
      <c r="AK17" s="29" t="s">
        <v>273</v>
      </c>
    </row>
    <row r="18" spans="1:38" s="99" customFormat="1" ht="63.75" x14ac:dyDescent="0.2">
      <c r="A18" s="29">
        <v>4</v>
      </c>
      <c r="B18" s="30" t="s">
        <v>244</v>
      </c>
      <c r="C18" s="350">
        <v>45</v>
      </c>
      <c r="D18" s="395" t="s">
        <v>215</v>
      </c>
      <c r="E18" s="29" t="s">
        <v>266</v>
      </c>
      <c r="F18" s="30" t="s">
        <v>246</v>
      </c>
      <c r="G18" s="353">
        <v>4599034</v>
      </c>
      <c r="H18" s="353" t="s">
        <v>284</v>
      </c>
      <c r="I18" s="353">
        <v>459903400</v>
      </c>
      <c r="J18" s="353" t="s">
        <v>284</v>
      </c>
      <c r="K18" s="354">
        <v>4</v>
      </c>
      <c r="L18" s="147" t="s">
        <v>285</v>
      </c>
      <c r="M18" s="355" t="s">
        <v>286</v>
      </c>
      <c r="N18" s="30" t="s">
        <v>1709</v>
      </c>
      <c r="O18" s="356">
        <v>15000000</v>
      </c>
      <c r="P18" s="357" t="s">
        <v>2485</v>
      </c>
      <c r="Q18" s="32">
        <v>20</v>
      </c>
      <c r="R18" s="26" t="s">
        <v>251</v>
      </c>
      <c r="S18" s="29">
        <v>293304</v>
      </c>
      <c r="T18" s="29">
        <v>272744</v>
      </c>
      <c r="U18" s="29">
        <v>99059</v>
      </c>
      <c r="V18" s="29">
        <v>36139</v>
      </c>
      <c r="W18" s="29">
        <v>314186</v>
      </c>
      <c r="X18" s="29">
        <v>116664</v>
      </c>
      <c r="Y18" s="29">
        <v>3247</v>
      </c>
      <c r="Z18" s="29">
        <v>6804</v>
      </c>
      <c r="AA18" s="29">
        <v>25</v>
      </c>
      <c r="AB18" s="29">
        <v>7</v>
      </c>
      <c r="AC18" s="29">
        <v>0</v>
      </c>
      <c r="AD18" s="29">
        <v>0</v>
      </c>
      <c r="AE18" s="29">
        <v>50946</v>
      </c>
      <c r="AF18" s="29">
        <v>28554</v>
      </c>
      <c r="AG18" s="29">
        <v>53914</v>
      </c>
      <c r="AH18" s="29">
        <v>566048</v>
      </c>
      <c r="AI18" s="71">
        <v>45659</v>
      </c>
      <c r="AJ18" s="71">
        <v>46022</v>
      </c>
      <c r="AK18" s="29" t="s">
        <v>273</v>
      </c>
    </row>
    <row r="19" spans="1:38" s="99" customFormat="1" ht="138.75" customHeight="1" x14ac:dyDescent="0.2">
      <c r="A19" s="29">
        <v>4</v>
      </c>
      <c r="B19" s="30" t="s">
        <v>244</v>
      </c>
      <c r="C19" s="350">
        <v>45</v>
      </c>
      <c r="D19" s="395" t="s">
        <v>215</v>
      </c>
      <c r="E19" s="29" t="s">
        <v>266</v>
      </c>
      <c r="F19" s="30" t="s">
        <v>246</v>
      </c>
      <c r="G19" s="353">
        <v>4599034</v>
      </c>
      <c r="H19" s="353" t="s">
        <v>284</v>
      </c>
      <c r="I19" s="353">
        <v>459903400</v>
      </c>
      <c r="J19" s="353" t="s">
        <v>284</v>
      </c>
      <c r="K19" s="358">
        <v>4</v>
      </c>
      <c r="L19" s="147" t="s">
        <v>285</v>
      </c>
      <c r="M19" s="355" t="s">
        <v>286</v>
      </c>
      <c r="N19" s="30" t="s">
        <v>2392</v>
      </c>
      <c r="O19" s="356">
        <v>10000000</v>
      </c>
      <c r="P19" s="357" t="s">
        <v>287</v>
      </c>
      <c r="Q19" s="32">
        <v>20</v>
      </c>
      <c r="R19" s="26" t="s">
        <v>251</v>
      </c>
      <c r="S19" s="29">
        <v>293304</v>
      </c>
      <c r="T19" s="29">
        <v>272744</v>
      </c>
      <c r="U19" s="29">
        <v>99059</v>
      </c>
      <c r="V19" s="29">
        <v>36139</v>
      </c>
      <c r="W19" s="29">
        <v>314186</v>
      </c>
      <c r="X19" s="29">
        <v>116664</v>
      </c>
      <c r="Y19" s="29">
        <v>3247</v>
      </c>
      <c r="Z19" s="29">
        <v>6804</v>
      </c>
      <c r="AA19" s="29">
        <v>25</v>
      </c>
      <c r="AB19" s="29">
        <v>7</v>
      </c>
      <c r="AC19" s="29">
        <v>0</v>
      </c>
      <c r="AD19" s="29">
        <v>0</v>
      </c>
      <c r="AE19" s="29">
        <v>50946</v>
      </c>
      <c r="AF19" s="29">
        <v>28554</v>
      </c>
      <c r="AG19" s="29">
        <v>53914</v>
      </c>
      <c r="AH19" s="29">
        <v>566048</v>
      </c>
      <c r="AI19" s="71">
        <v>45659</v>
      </c>
      <c r="AJ19" s="71">
        <v>46022</v>
      </c>
      <c r="AK19" s="29" t="s">
        <v>273</v>
      </c>
    </row>
    <row r="20" spans="1:38" s="99" customFormat="1" ht="138.75" customHeight="1" x14ac:dyDescent="0.2">
      <c r="A20" s="29">
        <v>4</v>
      </c>
      <c r="B20" s="30" t="s">
        <v>244</v>
      </c>
      <c r="C20" s="350">
        <v>45</v>
      </c>
      <c r="D20" s="395" t="s">
        <v>215</v>
      </c>
      <c r="E20" s="29" t="s">
        <v>266</v>
      </c>
      <c r="F20" s="30" t="s">
        <v>246</v>
      </c>
      <c r="G20" s="353">
        <v>4599034</v>
      </c>
      <c r="H20" s="353" t="s">
        <v>284</v>
      </c>
      <c r="I20" s="353">
        <v>459903400</v>
      </c>
      <c r="J20" s="353" t="s">
        <v>284</v>
      </c>
      <c r="K20" s="358">
        <v>4</v>
      </c>
      <c r="L20" s="147" t="s">
        <v>285</v>
      </c>
      <c r="M20" s="355" t="s">
        <v>286</v>
      </c>
      <c r="N20" s="30" t="s">
        <v>2394</v>
      </c>
      <c r="O20" s="356">
        <v>30000000</v>
      </c>
      <c r="P20" s="357" t="s">
        <v>2486</v>
      </c>
      <c r="Q20" s="32">
        <v>20</v>
      </c>
      <c r="R20" s="26" t="s">
        <v>251</v>
      </c>
      <c r="S20" s="29">
        <v>293304</v>
      </c>
      <c r="T20" s="29">
        <v>272744</v>
      </c>
      <c r="U20" s="29">
        <v>99059</v>
      </c>
      <c r="V20" s="29">
        <v>36139</v>
      </c>
      <c r="W20" s="29">
        <v>314186</v>
      </c>
      <c r="X20" s="29">
        <v>116664</v>
      </c>
      <c r="Y20" s="29">
        <v>3247</v>
      </c>
      <c r="Z20" s="29">
        <v>6804</v>
      </c>
      <c r="AA20" s="29">
        <v>25</v>
      </c>
      <c r="AB20" s="29">
        <v>7</v>
      </c>
      <c r="AC20" s="29">
        <v>0</v>
      </c>
      <c r="AD20" s="29">
        <v>0</v>
      </c>
      <c r="AE20" s="29">
        <v>50946</v>
      </c>
      <c r="AF20" s="29">
        <v>28554</v>
      </c>
      <c r="AG20" s="29">
        <v>53914</v>
      </c>
      <c r="AH20" s="29">
        <v>566048</v>
      </c>
      <c r="AI20" s="71">
        <v>45659</v>
      </c>
      <c r="AJ20" s="71">
        <v>46022</v>
      </c>
      <c r="AK20" s="29" t="s">
        <v>273</v>
      </c>
    </row>
    <row r="21" spans="1:38" s="99" customFormat="1" ht="138.75" customHeight="1" x14ac:dyDescent="0.2">
      <c r="A21" s="29">
        <v>4</v>
      </c>
      <c r="B21" s="30" t="s">
        <v>244</v>
      </c>
      <c r="C21" s="350">
        <v>45</v>
      </c>
      <c r="D21" s="395" t="s">
        <v>215</v>
      </c>
      <c r="E21" s="29" t="s">
        <v>266</v>
      </c>
      <c r="F21" s="30" t="s">
        <v>246</v>
      </c>
      <c r="G21" s="353">
        <v>4599034</v>
      </c>
      <c r="H21" s="353" t="s">
        <v>284</v>
      </c>
      <c r="I21" s="353">
        <v>459903400</v>
      </c>
      <c r="J21" s="353" t="s">
        <v>284</v>
      </c>
      <c r="K21" s="358">
        <v>4</v>
      </c>
      <c r="L21" s="147" t="s">
        <v>285</v>
      </c>
      <c r="M21" s="355" t="s">
        <v>286</v>
      </c>
      <c r="N21" s="30" t="s">
        <v>2393</v>
      </c>
      <c r="O21" s="356">
        <v>20000000</v>
      </c>
      <c r="P21" s="357" t="s">
        <v>2485</v>
      </c>
      <c r="Q21" s="32">
        <v>20</v>
      </c>
      <c r="R21" s="26" t="s">
        <v>251</v>
      </c>
      <c r="S21" s="29">
        <v>293304</v>
      </c>
      <c r="T21" s="29">
        <v>272744</v>
      </c>
      <c r="U21" s="29">
        <v>99059</v>
      </c>
      <c r="V21" s="29">
        <v>36139</v>
      </c>
      <c r="W21" s="29">
        <v>314186</v>
      </c>
      <c r="X21" s="29">
        <v>116664</v>
      </c>
      <c r="Y21" s="29">
        <v>3247</v>
      </c>
      <c r="Z21" s="29">
        <v>6804</v>
      </c>
      <c r="AA21" s="29">
        <v>25</v>
      </c>
      <c r="AB21" s="29">
        <v>7</v>
      </c>
      <c r="AC21" s="29">
        <v>0</v>
      </c>
      <c r="AD21" s="29">
        <v>0</v>
      </c>
      <c r="AE21" s="29">
        <v>50946</v>
      </c>
      <c r="AF21" s="29">
        <v>28554</v>
      </c>
      <c r="AG21" s="29">
        <v>53914</v>
      </c>
      <c r="AH21" s="29">
        <v>566048</v>
      </c>
      <c r="AI21" s="71">
        <v>45659</v>
      </c>
      <c r="AJ21" s="71">
        <v>46022</v>
      </c>
      <c r="AK21" s="29" t="s">
        <v>273</v>
      </c>
    </row>
    <row r="22" spans="1:38" s="99" customFormat="1" ht="138.75" customHeight="1" x14ac:dyDescent="0.2">
      <c r="A22" s="29">
        <v>4</v>
      </c>
      <c r="B22" s="30" t="s">
        <v>244</v>
      </c>
      <c r="C22" s="350">
        <v>45</v>
      </c>
      <c r="D22" s="395" t="s">
        <v>215</v>
      </c>
      <c r="E22" s="29" t="s">
        <v>266</v>
      </c>
      <c r="F22" s="30" t="s">
        <v>246</v>
      </c>
      <c r="G22" s="353">
        <v>4599034</v>
      </c>
      <c r="H22" s="353" t="s">
        <v>284</v>
      </c>
      <c r="I22" s="353">
        <v>459903400</v>
      </c>
      <c r="J22" s="353" t="s">
        <v>284</v>
      </c>
      <c r="K22" s="358">
        <v>4</v>
      </c>
      <c r="L22" s="147" t="s">
        <v>285</v>
      </c>
      <c r="M22" s="355" t="s">
        <v>286</v>
      </c>
      <c r="N22" s="30" t="s">
        <v>1710</v>
      </c>
      <c r="O22" s="356">
        <v>25000000</v>
      </c>
      <c r="P22" s="357" t="s">
        <v>2485</v>
      </c>
      <c r="Q22" s="32">
        <v>20</v>
      </c>
      <c r="R22" s="26" t="s">
        <v>251</v>
      </c>
      <c r="S22" s="29">
        <v>293304</v>
      </c>
      <c r="T22" s="29">
        <v>272744</v>
      </c>
      <c r="U22" s="29">
        <v>99059</v>
      </c>
      <c r="V22" s="29">
        <v>36139</v>
      </c>
      <c r="W22" s="29">
        <v>314186</v>
      </c>
      <c r="X22" s="29">
        <v>116664</v>
      </c>
      <c r="Y22" s="29">
        <v>3247</v>
      </c>
      <c r="Z22" s="29">
        <v>6804</v>
      </c>
      <c r="AA22" s="29">
        <v>25</v>
      </c>
      <c r="AB22" s="29">
        <v>7</v>
      </c>
      <c r="AC22" s="29">
        <v>0</v>
      </c>
      <c r="AD22" s="29">
        <v>0</v>
      </c>
      <c r="AE22" s="29">
        <v>50946</v>
      </c>
      <c r="AF22" s="29">
        <v>28554</v>
      </c>
      <c r="AG22" s="29">
        <v>53914</v>
      </c>
      <c r="AH22" s="29">
        <v>566048</v>
      </c>
      <c r="AI22" s="71">
        <v>45659</v>
      </c>
      <c r="AJ22" s="71">
        <v>46022</v>
      </c>
      <c r="AK22" s="29" t="s">
        <v>273</v>
      </c>
    </row>
    <row r="23" spans="1:38" s="99" customFormat="1" ht="82.15" customHeight="1" thickBot="1" x14ac:dyDescent="0.25">
      <c r="A23" s="359">
        <v>4</v>
      </c>
      <c r="B23" s="360" t="s">
        <v>244</v>
      </c>
      <c r="C23" s="350">
        <v>45</v>
      </c>
      <c r="D23" s="395" t="s">
        <v>215</v>
      </c>
      <c r="E23" s="359" t="s">
        <v>288</v>
      </c>
      <c r="F23" s="360" t="s">
        <v>289</v>
      </c>
      <c r="G23" s="359" t="s">
        <v>290</v>
      </c>
      <c r="H23" s="360" t="s">
        <v>291</v>
      </c>
      <c r="I23" s="361">
        <v>450203300</v>
      </c>
      <c r="J23" s="360" t="s">
        <v>292</v>
      </c>
      <c r="K23" s="359">
        <v>4</v>
      </c>
      <c r="L23" s="362" t="s">
        <v>293</v>
      </c>
      <c r="M23" s="360" t="s">
        <v>294</v>
      </c>
      <c r="N23" s="30" t="s">
        <v>1701</v>
      </c>
      <c r="O23" s="363">
        <v>36470000</v>
      </c>
      <c r="P23" s="364" t="s">
        <v>295</v>
      </c>
      <c r="Q23" s="203">
        <v>20</v>
      </c>
      <c r="R23" s="205" t="s">
        <v>251</v>
      </c>
      <c r="S23" s="359">
        <v>293304</v>
      </c>
      <c r="T23" s="359">
        <v>272744</v>
      </c>
      <c r="U23" s="359">
        <v>99059</v>
      </c>
      <c r="V23" s="359">
        <v>36139</v>
      </c>
      <c r="W23" s="359">
        <v>314186</v>
      </c>
      <c r="X23" s="359">
        <v>116664</v>
      </c>
      <c r="Y23" s="359">
        <v>3247</v>
      </c>
      <c r="Z23" s="359">
        <v>6804</v>
      </c>
      <c r="AA23" s="359">
        <v>25</v>
      </c>
      <c r="AB23" s="359">
        <v>7</v>
      </c>
      <c r="AC23" s="359">
        <v>0</v>
      </c>
      <c r="AD23" s="359">
        <v>0</v>
      </c>
      <c r="AE23" s="359">
        <v>50946</v>
      </c>
      <c r="AF23" s="359">
        <v>28554</v>
      </c>
      <c r="AG23" s="359">
        <v>53914</v>
      </c>
      <c r="AH23" s="359">
        <v>566048</v>
      </c>
      <c r="AI23" s="71">
        <v>45659</v>
      </c>
      <c r="AJ23" s="365">
        <v>46022</v>
      </c>
      <c r="AK23" s="359" t="s">
        <v>273</v>
      </c>
    </row>
    <row r="24" spans="1:38" s="22" customFormat="1" ht="27.6" customHeight="1" thickBot="1" x14ac:dyDescent="0.3">
      <c r="A24" s="33"/>
      <c r="B24" s="34"/>
      <c r="C24" s="34"/>
      <c r="D24" s="34"/>
      <c r="E24" s="34"/>
      <c r="F24" s="34"/>
      <c r="G24" s="34"/>
      <c r="H24" s="34"/>
      <c r="I24" s="34"/>
      <c r="J24" s="34"/>
      <c r="K24" s="34"/>
      <c r="L24" s="34"/>
      <c r="M24" s="34"/>
      <c r="N24" s="133"/>
      <c r="O24" s="136">
        <f>SUM(O10:O23)</f>
        <v>314960000</v>
      </c>
      <c r="P24" s="34"/>
      <c r="Q24" s="34"/>
      <c r="R24" s="34"/>
      <c r="S24" s="34"/>
      <c r="T24" s="34"/>
      <c r="U24" s="34"/>
      <c r="V24" s="34"/>
      <c r="W24" s="34"/>
      <c r="X24" s="34"/>
      <c r="Y24" s="34"/>
      <c r="Z24" s="34"/>
      <c r="AA24" s="34"/>
      <c r="AB24" s="34"/>
      <c r="AC24" s="34"/>
      <c r="AD24" s="34"/>
      <c r="AE24" s="34"/>
      <c r="AF24" s="34"/>
      <c r="AG24" s="34"/>
      <c r="AH24" s="34"/>
      <c r="AI24" s="34"/>
      <c r="AJ24" s="34"/>
      <c r="AK24" s="36"/>
    </row>
    <row r="25" spans="1:38" s="22" customFormat="1" ht="14.25" x14ac:dyDescent="0.2">
      <c r="Q25" s="23"/>
      <c r="R25" s="23"/>
    </row>
    <row r="26" spans="1:38" s="22" customFormat="1" ht="14.25" x14ac:dyDescent="0.2">
      <c r="Q26" s="23"/>
      <c r="R26" s="23"/>
    </row>
    <row r="27" spans="1:38" s="22" customFormat="1" ht="14.25" x14ac:dyDescent="0.2">
      <c r="Q27" s="23"/>
      <c r="R27" s="23"/>
    </row>
    <row r="28" spans="1:38" s="22" customFormat="1" ht="14.25" x14ac:dyDescent="0.2">
      <c r="Q28" s="23"/>
      <c r="R28" s="23"/>
    </row>
    <row r="29" spans="1:38" s="22" customFormat="1" x14ac:dyDescent="0.2">
      <c r="K29" s="310" t="s">
        <v>1651</v>
      </c>
      <c r="L29" s="310"/>
      <c r="M29" s="310"/>
      <c r="N29" s="310"/>
      <c r="O29" s="310"/>
      <c r="Q29" s="23"/>
      <c r="R29" s="23"/>
    </row>
    <row r="30" spans="1:38" x14ac:dyDescent="0.25">
      <c r="K30" s="311" t="s">
        <v>1652</v>
      </c>
      <c r="L30" s="311"/>
      <c r="M30" s="311"/>
      <c r="N30" s="311"/>
      <c r="O30" s="311"/>
    </row>
    <row r="31" spans="1:38" x14ac:dyDescent="0.25">
      <c r="A31" s="22"/>
      <c r="B31" s="22"/>
      <c r="C31" s="22"/>
      <c r="D31" s="22"/>
      <c r="E31" s="22"/>
      <c r="F31" s="22"/>
      <c r="G31" s="22"/>
      <c r="H31" s="22"/>
      <c r="I31" s="22"/>
      <c r="J31" s="22"/>
      <c r="K31" s="22"/>
      <c r="L31" s="22"/>
      <c r="M31" s="22"/>
      <c r="N31" s="22"/>
      <c r="O31" s="22"/>
      <c r="P31" s="22"/>
      <c r="Q31" s="23"/>
      <c r="R31" s="23"/>
      <c r="S31" s="22"/>
      <c r="T31" s="22"/>
      <c r="U31" s="22"/>
      <c r="V31" s="22"/>
      <c r="W31" s="22"/>
      <c r="X31" s="22"/>
      <c r="Y31" s="22"/>
      <c r="Z31" s="22"/>
      <c r="AA31" s="22"/>
      <c r="AB31" s="22"/>
      <c r="AC31" s="22"/>
      <c r="AD31" s="22"/>
      <c r="AE31" s="22"/>
      <c r="AF31" s="22"/>
      <c r="AG31" s="22"/>
      <c r="AH31" s="22"/>
      <c r="AI31" s="22"/>
      <c r="AJ31" s="22"/>
      <c r="AK31" s="22"/>
      <c r="AL31" s="22"/>
    </row>
    <row r="32" spans="1:38" x14ac:dyDescent="0.25">
      <c r="A32" s="22"/>
      <c r="B32" s="22"/>
      <c r="C32" s="22"/>
      <c r="D32" s="22"/>
      <c r="E32" s="22"/>
      <c r="F32" s="22"/>
      <c r="G32" s="22"/>
      <c r="H32" s="22"/>
      <c r="I32" s="22"/>
      <c r="J32" s="22"/>
      <c r="K32" s="22"/>
      <c r="L32" s="22"/>
      <c r="M32" s="22"/>
      <c r="N32" s="22"/>
      <c r="O32" s="22"/>
      <c r="P32" s="22"/>
      <c r="Q32" s="23"/>
      <c r="R32" s="23"/>
      <c r="S32" s="22"/>
      <c r="T32" s="22"/>
      <c r="U32" s="22"/>
      <c r="V32" s="22"/>
      <c r="W32" s="22"/>
      <c r="X32" s="22"/>
      <c r="Y32" s="22"/>
      <c r="Z32" s="22"/>
      <c r="AA32" s="22"/>
      <c r="AB32" s="22"/>
      <c r="AC32" s="22"/>
      <c r="AD32" s="22"/>
      <c r="AE32" s="22"/>
      <c r="AF32" s="22"/>
      <c r="AG32" s="22"/>
      <c r="AH32" s="22"/>
      <c r="AI32" s="22"/>
      <c r="AJ32" s="22"/>
      <c r="AK32" s="22"/>
      <c r="AL32" s="22"/>
    </row>
    <row r="33" spans="1:38" ht="36.75" customHeight="1" x14ac:dyDescent="0.25">
      <c r="A33" s="22"/>
      <c r="B33" s="22"/>
      <c r="C33" s="22"/>
      <c r="D33" s="22"/>
      <c r="E33" s="22"/>
      <c r="F33" s="22"/>
      <c r="G33" s="312" t="s">
        <v>49</v>
      </c>
      <c r="H33" s="312"/>
      <c r="I33" s="313" t="s">
        <v>57</v>
      </c>
      <c r="J33" s="314"/>
      <c r="K33" s="315" t="s">
        <v>50</v>
      </c>
      <c r="L33" s="316"/>
      <c r="M33" s="22"/>
      <c r="N33" s="22"/>
      <c r="O33" s="22"/>
      <c r="P33" s="22"/>
      <c r="Q33" s="23"/>
      <c r="R33" s="23"/>
      <c r="S33" s="22"/>
      <c r="T33" s="22"/>
      <c r="U33" s="22"/>
      <c r="V33" s="22"/>
      <c r="W33" s="22"/>
      <c r="X33" s="22"/>
      <c r="Y33" s="22"/>
      <c r="Z33" s="22"/>
      <c r="AA33" s="22"/>
      <c r="AB33" s="22"/>
      <c r="AC33" s="22"/>
      <c r="AD33" s="22"/>
      <c r="AE33" s="22"/>
      <c r="AF33" s="22"/>
      <c r="AG33" s="22"/>
      <c r="AH33" s="22"/>
      <c r="AI33" s="22"/>
      <c r="AJ33" s="22"/>
      <c r="AK33" s="22"/>
      <c r="AL33" s="22"/>
    </row>
    <row r="34" spans="1:38" ht="36.75" customHeight="1" x14ac:dyDescent="0.25">
      <c r="A34" s="22"/>
      <c r="B34" s="22"/>
      <c r="C34" s="22"/>
      <c r="D34" s="22"/>
      <c r="E34" s="22"/>
      <c r="F34" s="22"/>
      <c r="G34" s="312" t="s">
        <v>51</v>
      </c>
      <c r="H34" s="312"/>
      <c r="I34" s="326" t="s">
        <v>58</v>
      </c>
      <c r="J34" s="327"/>
      <c r="K34" s="312" t="s">
        <v>52</v>
      </c>
      <c r="L34" s="312"/>
      <c r="M34" s="22"/>
      <c r="N34" s="22"/>
      <c r="O34" s="22"/>
      <c r="P34" s="66"/>
      <c r="Q34" s="23"/>
      <c r="R34" s="23"/>
      <c r="S34" s="22"/>
      <c r="T34" s="22"/>
      <c r="U34" s="22"/>
      <c r="V34" s="22"/>
      <c r="W34" s="22"/>
      <c r="X34" s="22"/>
      <c r="Y34" s="22"/>
      <c r="Z34" s="22"/>
      <c r="AA34" s="22"/>
      <c r="AB34" s="22"/>
      <c r="AC34" s="22"/>
      <c r="AD34" s="22"/>
      <c r="AE34" s="22"/>
      <c r="AF34" s="22"/>
      <c r="AG34" s="22"/>
      <c r="AH34" s="22"/>
      <c r="AI34" s="22"/>
      <c r="AJ34" s="22"/>
      <c r="AK34" s="22"/>
      <c r="AL34" s="22"/>
    </row>
    <row r="35" spans="1:38" ht="36.75" customHeight="1" x14ac:dyDescent="0.25">
      <c r="G35" s="312" t="s">
        <v>53</v>
      </c>
      <c r="H35" s="312"/>
      <c r="I35" s="312" t="s">
        <v>59</v>
      </c>
      <c r="J35" s="312"/>
      <c r="K35" s="312" t="s">
        <v>54</v>
      </c>
      <c r="L35" s="312"/>
    </row>
    <row r="36" spans="1:38" x14ac:dyDescent="0.25">
      <c r="G36" s="24" t="s">
        <v>55</v>
      </c>
      <c r="H36" s="22"/>
      <c r="I36" s="22"/>
      <c r="J36" s="22"/>
    </row>
  </sheetData>
  <mergeCells count="32">
    <mergeCell ref="K29:O29"/>
    <mergeCell ref="K30:O30"/>
    <mergeCell ref="G35:H35"/>
    <mergeCell ref="I35:J35"/>
    <mergeCell ref="K35:L35"/>
    <mergeCell ref="G33:H33"/>
    <mergeCell ref="I33:J33"/>
    <mergeCell ref="K33:L33"/>
    <mergeCell ref="G34:H34"/>
    <mergeCell ref="K34:L34"/>
    <mergeCell ref="I34:J34"/>
    <mergeCell ref="A1:B6"/>
    <mergeCell ref="C1:AI1"/>
    <mergeCell ref="C2:AI4"/>
    <mergeCell ref="C5:AI6"/>
    <mergeCell ref="A7:B8"/>
    <mergeCell ref="C7:D8"/>
    <mergeCell ref="E7:F8"/>
    <mergeCell ref="G7:H8"/>
    <mergeCell ref="I7:J8"/>
    <mergeCell ref="K7:K8"/>
    <mergeCell ref="AI7:AI9"/>
    <mergeCell ref="L7:O8"/>
    <mergeCell ref="AJ7:AJ9"/>
    <mergeCell ref="AK7:AK9"/>
    <mergeCell ref="P8:R8"/>
    <mergeCell ref="S8:T8"/>
    <mergeCell ref="U8:X8"/>
    <mergeCell ref="Y8:AD8"/>
    <mergeCell ref="AE8:AG8"/>
    <mergeCell ref="AH8:AH9"/>
    <mergeCell ref="S7:AH7"/>
  </mergeCells>
  <pageMargins left="0.25" right="0.25" top="0.75" bottom="0.75" header="0.3" footer="0.3"/>
  <pageSetup scale="22" fitToHeight="6"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57"/>
  <sheetViews>
    <sheetView showGridLines="0" zoomScale="70" zoomScaleNormal="70" workbookViewId="0">
      <selection sqref="A1:B6"/>
    </sheetView>
  </sheetViews>
  <sheetFormatPr baseColWidth="10" defaultRowHeight="15" x14ac:dyDescent="0.25"/>
  <cols>
    <col min="2" max="2" width="34.5703125" customWidth="1"/>
    <col min="6" max="6" width="36.42578125" customWidth="1"/>
    <col min="7" max="7" width="13" customWidth="1"/>
    <col min="8" max="8" width="30" customWidth="1"/>
    <col min="9" max="9" width="14.28515625" customWidth="1"/>
    <col min="10" max="10" width="38.140625" customWidth="1"/>
    <col min="11" max="11" width="22.28515625" customWidth="1"/>
    <col min="12" max="12" width="17.140625" customWidth="1"/>
    <col min="13" max="13" width="61.28515625" customWidth="1"/>
    <col min="14" max="14" width="52" customWidth="1"/>
    <col min="15" max="15" width="26.140625" customWidth="1"/>
    <col min="16" max="16" width="58.7109375" customWidth="1"/>
    <col min="18" max="18" width="20.140625" customWidth="1"/>
    <col min="35" max="35" width="18.140625" customWidth="1"/>
    <col min="37" max="37" width="23.5703125" customWidth="1"/>
  </cols>
  <sheetData>
    <row r="1" spans="1:37" x14ac:dyDescent="0.25">
      <c r="A1" s="425"/>
      <c r="B1" s="426"/>
      <c r="C1" s="319" t="s">
        <v>0</v>
      </c>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row>
    <row r="2" spans="1:37" x14ac:dyDescent="0.25">
      <c r="A2" s="427"/>
      <c r="B2" s="428"/>
      <c r="C2" s="320" t="s">
        <v>1634</v>
      </c>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1"/>
      <c r="AJ2" s="1" t="s">
        <v>1</v>
      </c>
      <c r="AK2" s="1" t="s">
        <v>2</v>
      </c>
    </row>
    <row r="3" spans="1:37" x14ac:dyDescent="0.25">
      <c r="A3" s="427"/>
      <c r="B3" s="428"/>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1"/>
      <c r="AJ3" s="1" t="s">
        <v>3</v>
      </c>
      <c r="AK3" s="4">
        <v>13</v>
      </c>
    </row>
    <row r="4" spans="1:37" x14ac:dyDescent="0.25">
      <c r="A4" s="427"/>
      <c r="B4" s="428"/>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1"/>
      <c r="AJ4" s="1" t="s">
        <v>4</v>
      </c>
      <c r="AK4" s="5">
        <v>45635</v>
      </c>
    </row>
    <row r="5" spans="1:37" x14ac:dyDescent="0.25">
      <c r="A5" s="427"/>
      <c r="B5" s="428"/>
      <c r="C5" s="322" t="s">
        <v>1635</v>
      </c>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1" t="s">
        <v>5</v>
      </c>
      <c r="AK5" s="6" t="s">
        <v>6</v>
      </c>
    </row>
    <row r="6" spans="1:37" x14ac:dyDescent="0.25">
      <c r="A6" s="429"/>
      <c r="B6" s="430"/>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7"/>
      <c r="AK6" s="8"/>
    </row>
    <row r="7" spans="1:37" x14ac:dyDescent="0.25">
      <c r="A7" s="297" t="s">
        <v>7</v>
      </c>
      <c r="B7" s="298"/>
      <c r="C7" s="297" t="s">
        <v>8</v>
      </c>
      <c r="D7" s="301"/>
      <c r="E7" s="297" t="s">
        <v>9</v>
      </c>
      <c r="F7" s="301"/>
      <c r="G7" s="297" t="s">
        <v>10</v>
      </c>
      <c r="H7" s="301"/>
      <c r="I7" s="303" t="s">
        <v>11</v>
      </c>
      <c r="J7" s="304"/>
      <c r="K7" s="307" t="s">
        <v>12</v>
      </c>
      <c r="L7" s="308" t="s">
        <v>13</v>
      </c>
      <c r="M7" s="308"/>
      <c r="N7" s="308"/>
      <c r="O7" s="308"/>
      <c r="P7" s="11"/>
      <c r="Q7" s="11"/>
      <c r="R7" s="12"/>
      <c r="S7" s="290" t="s">
        <v>14</v>
      </c>
      <c r="T7" s="291"/>
      <c r="U7" s="291"/>
      <c r="V7" s="291"/>
      <c r="W7" s="291"/>
      <c r="X7" s="291"/>
      <c r="Y7" s="291"/>
      <c r="Z7" s="291"/>
      <c r="AA7" s="291"/>
      <c r="AB7" s="291"/>
      <c r="AC7" s="291"/>
      <c r="AD7" s="291"/>
      <c r="AE7" s="291"/>
      <c r="AF7" s="291"/>
      <c r="AG7" s="291"/>
      <c r="AH7" s="292"/>
      <c r="AI7" s="279" t="s">
        <v>15</v>
      </c>
      <c r="AJ7" s="279" t="s">
        <v>16</v>
      </c>
      <c r="AK7" s="279" t="s">
        <v>17</v>
      </c>
    </row>
    <row r="8" spans="1:37" x14ac:dyDescent="0.25">
      <c r="A8" s="299"/>
      <c r="B8" s="300"/>
      <c r="C8" s="299"/>
      <c r="D8" s="302"/>
      <c r="E8" s="299"/>
      <c r="F8" s="302"/>
      <c r="G8" s="299"/>
      <c r="H8" s="302"/>
      <c r="I8" s="305"/>
      <c r="J8" s="306"/>
      <c r="K8" s="307"/>
      <c r="L8" s="309"/>
      <c r="M8" s="309"/>
      <c r="N8" s="309"/>
      <c r="O8" s="309"/>
      <c r="P8" s="282" t="s">
        <v>18</v>
      </c>
      <c r="Q8" s="283"/>
      <c r="R8" s="284"/>
      <c r="S8" s="285" t="s">
        <v>19</v>
      </c>
      <c r="T8" s="286"/>
      <c r="U8" s="287" t="s">
        <v>20</v>
      </c>
      <c r="V8" s="286"/>
      <c r="W8" s="286"/>
      <c r="X8" s="286"/>
      <c r="Y8" s="288" t="s">
        <v>21</v>
      </c>
      <c r="Z8" s="286"/>
      <c r="AA8" s="286"/>
      <c r="AB8" s="286"/>
      <c r="AC8" s="286"/>
      <c r="AD8" s="286"/>
      <c r="AE8" s="287" t="s">
        <v>22</v>
      </c>
      <c r="AF8" s="286"/>
      <c r="AG8" s="286"/>
      <c r="AH8" s="289" t="s">
        <v>23</v>
      </c>
      <c r="AI8" s="280"/>
      <c r="AJ8" s="280"/>
      <c r="AK8" s="280"/>
    </row>
    <row r="9" spans="1:37" ht="144" customHeight="1" x14ac:dyDescent="0.25">
      <c r="A9" s="15" t="s">
        <v>32</v>
      </c>
      <c r="B9" s="15" t="s">
        <v>56</v>
      </c>
      <c r="C9" s="15" t="s">
        <v>24</v>
      </c>
      <c r="D9" s="16" t="s">
        <v>25</v>
      </c>
      <c r="E9" s="16" t="s">
        <v>24</v>
      </c>
      <c r="F9" s="16" t="s">
        <v>25</v>
      </c>
      <c r="G9" s="17" t="s">
        <v>32</v>
      </c>
      <c r="H9" s="17" t="s">
        <v>25</v>
      </c>
      <c r="I9" s="17" t="s">
        <v>60</v>
      </c>
      <c r="J9" s="17" t="s">
        <v>33</v>
      </c>
      <c r="K9" s="17" t="s">
        <v>26</v>
      </c>
      <c r="L9" s="17" t="s">
        <v>27</v>
      </c>
      <c r="M9" s="17" t="s">
        <v>28</v>
      </c>
      <c r="N9" s="16" t="s">
        <v>29</v>
      </c>
      <c r="O9" s="18" t="s">
        <v>30</v>
      </c>
      <c r="P9" s="15" t="s">
        <v>31</v>
      </c>
      <c r="Q9" s="16" t="s">
        <v>32</v>
      </c>
      <c r="R9" s="16" t="s">
        <v>56</v>
      </c>
      <c r="S9" s="19" t="s">
        <v>34</v>
      </c>
      <c r="T9" s="20" t="s">
        <v>35</v>
      </c>
      <c r="U9" s="19" t="s">
        <v>36</v>
      </c>
      <c r="V9" s="19" t="s">
        <v>37</v>
      </c>
      <c r="W9" s="19" t="s">
        <v>38</v>
      </c>
      <c r="X9" s="19" t="s">
        <v>39</v>
      </c>
      <c r="Y9" s="19" t="s">
        <v>40</v>
      </c>
      <c r="Z9" s="19" t="s">
        <v>41</v>
      </c>
      <c r="AA9" s="19" t="s">
        <v>42</v>
      </c>
      <c r="AB9" s="19" t="s">
        <v>43</v>
      </c>
      <c r="AC9" s="19" t="s">
        <v>44</v>
      </c>
      <c r="AD9" s="19" t="s">
        <v>45</v>
      </c>
      <c r="AE9" s="19" t="s">
        <v>46</v>
      </c>
      <c r="AF9" s="19" t="s">
        <v>47</v>
      </c>
      <c r="AG9" s="19" t="s">
        <v>48</v>
      </c>
      <c r="AH9" s="289"/>
      <c r="AI9" s="281"/>
      <c r="AJ9" s="281"/>
      <c r="AK9" s="281"/>
    </row>
    <row r="10" spans="1:37" ht="60.75" customHeight="1" x14ac:dyDescent="0.25">
      <c r="A10" s="244">
        <v>1</v>
      </c>
      <c r="B10" s="245" t="s">
        <v>459</v>
      </c>
      <c r="C10" s="244">
        <v>22</v>
      </c>
      <c r="D10" s="244" t="s">
        <v>557</v>
      </c>
      <c r="E10" s="244">
        <v>2201</v>
      </c>
      <c r="F10" s="245" t="s">
        <v>394</v>
      </c>
      <c r="G10" s="244">
        <v>2201087</v>
      </c>
      <c r="H10" s="245" t="s">
        <v>558</v>
      </c>
      <c r="I10" s="244">
        <v>220108700</v>
      </c>
      <c r="J10" s="245" t="s">
        <v>559</v>
      </c>
      <c r="K10" s="244">
        <v>2025</v>
      </c>
      <c r="L10" s="246">
        <v>2024003630019</v>
      </c>
      <c r="M10" s="245" t="s">
        <v>1677</v>
      </c>
      <c r="N10" s="31" t="s">
        <v>1915</v>
      </c>
      <c r="O10" s="247">
        <v>43860000</v>
      </c>
      <c r="P10" s="248" t="s">
        <v>560</v>
      </c>
      <c r="Q10" s="249">
        <v>20</v>
      </c>
      <c r="R10" s="249" t="s">
        <v>561</v>
      </c>
      <c r="S10" s="443">
        <v>18176</v>
      </c>
      <c r="T10" s="443">
        <v>17393</v>
      </c>
      <c r="U10" s="443">
        <v>27306</v>
      </c>
      <c r="V10" s="443">
        <v>7097</v>
      </c>
      <c r="W10" s="443">
        <v>871</v>
      </c>
      <c r="X10" s="443">
        <v>295</v>
      </c>
      <c r="Y10" s="443">
        <v>362</v>
      </c>
      <c r="Z10" s="443">
        <v>324</v>
      </c>
      <c r="AA10" s="443">
        <v>1</v>
      </c>
      <c r="AB10" s="443">
        <v>0</v>
      </c>
      <c r="AC10" s="443">
        <v>0</v>
      </c>
      <c r="AD10" s="443">
        <v>0</v>
      </c>
      <c r="AE10" s="443">
        <v>0</v>
      </c>
      <c r="AF10" s="443">
        <v>1814</v>
      </c>
      <c r="AG10" s="443">
        <v>4401</v>
      </c>
      <c r="AH10" s="443">
        <f>S10+T10</f>
        <v>35569</v>
      </c>
      <c r="AI10" s="159">
        <v>45659</v>
      </c>
      <c r="AJ10" s="250">
        <v>46022</v>
      </c>
      <c r="AK10" s="249" t="s">
        <v>562</v>
      </c>
    </row>
    <row r="11" spans="1:37" ht="60" customHeight="1" x14ac:dyDescent="0.25">
      <c r="A11" s="244">
        <v>1</v>
      </c>
      <c r="B11" s="245" t="s">
        <v>459</v>
      </c>
      <c r="C11" s="244">
        <v>22</v>
      </c>
      <c r="D11" s="244" t="s">
        <v>557</v>
      </c>
      <c r="E11" s="249">
        <v>2202</v>
      </c>
      <c r="F11" s="245" t="s">
        <v>563</v>
      </c>
      <c r="G11" s="244">
        <v>2202065</v>
      </c>
      <c r="H11" s="245" t="s">
        <v>564</v>
      </c>
      <c r="I11" s="244">
        <v>220206500</v>
      </c>
      <c r="J11" s="245" t="s">
        <v>565</v>
      </c>
      <c r="K11" s="244">
        <v>2025</v>
      </c>
      <c r="L11" s="246">
        <v>2024003630020</v>
      </c>
      <c r="M11" s="245" t="s">
        <v>1678</v>
      </c>
      <c r="N11" s="31" t="s">
        <v>1916</v>
      </c>
      <c r="O11" s="247">
        <v>100000000</v>
      </c>
      <c r="P11" s="248" t="s">
        <v>566</v>
      </c>
      <c r="Q11" s="249">
        <v>20</v>
      </c>
      <c r="R11" s="249" t="s">
        <v>561</v>
      </c>
      <c r="S11" s="446">
        <v>2340</v>
      </c>
      <c r="T11" s="446">
        <v>2110</v>
      </c>
      <c r="U11" s="446">
        <v>285</v>
      </c>
      <c r="V11" s="446">
        <v>4154</v>
      </c>
      <c r="W11" s="446">
        <v>11</v>
      </c>
      <c r="X11" s="446">
        <v>0</v>
      </c>
      <c r="Y11" s="446">
        <v>23</v>
      </c>
      <c r="Z11" s="446">
        <v>36</v>
      </c>
      <c r="AA11" s="446">
        <v>0</v>
      </c>
      <c r="AB11" s="446">
        <v>0</v>
      </c>
      <c r="AC11" s="446">
        <v>0</v>
      </c>
      <c r="AD11" s="446">
        <v>0</v>
      </c>
      <c r="AE11" s="446">
        <v>0</v>
      </c>
      <c r="AF11" s="446">
        <v>253</v>
      </c>
      <c r="AG11" s="446">
        <v>651</v>
      </c>
      <c r="AH11" s="446">
        <f t="shared" ref="AH11:AH68" si="0">S11+T11</f>
        <v>4450</v>
      </c>
      <c r="AI11" s="159">
        <v>45659</v>
      </c>
      <c r="AJ11" s="250">
        <v>46022</v>
      </c>
      <c r="AK11" s="249" t="s">
        <v>562</v>
      </c>
    </row>
    <row r="12" spans="1:37" ht="60" customHeight="1" x14ac:dyDescent="0.25">
      <c r="A12" s="244">
        <v>1</v>
      </c>
      <c r="B12" s="245" t="s">
        <v>459</v>
      </c>
      <c r="C12" s="244">
        <v>22</v>
      </c>
      <c r="D12" s="244" t="s">
        <v>557</v>
      </c>
      <c r="E12" s="249">
        <v>2202</v>
      </c>
      <c r="F12" s="245" t="s">
        <v>563</v>
      </c>
      <c r="G12" s="244">
        <v>2202065</v>
      </c>
      <c r="H12" s="245" t="s">
        <v>564</v>
      </c>
      <c r="I12" s="244">
        <v>220206500</v>
      </c>
      <c r="J12" s="245" t="s">
        <v>565</v>
      </c>
      <c r="K12" s="244">
        <v>2025</v>
      </c>
      <c r="L12" s="246">
        <v>2024003630020</v>
      </c>
      <c r="M12" s="245" t="s">
        <v>1678</v>
      </c>
      <c r="N12" s="31" t="s">
        <v>1917</v>
      </c>
      <c r="O12" s="247">
        <v>141000000</v>
      </c>
      <c r="P12" s="248" t="s">
        <v>566</v>
      </c>
      <c r="Q12" s="249">
        <v>20</v>
      </c>
      <c r="R12" s="249" t="s">
        <v>561</v>
      </c>
      <c r="S12" s="446">
        <v>2340</v>
      </c>
      <c r="T12" s="446">
        <v>2110</v>
      </c>
      <c r="U12" s="446">
        <v>285</v>
      </c>
      <c r="V12" s="446">
        <v>4154</v>
      </c>
      <c r="W12" s="446">
        <v>11</v>
      </c>
      <c r="X12" s="446">
        <v>0</v>
      </c>
      <c r="Y12" s="446">
        <v>23</v>
      </c>
      <c r="Z12" s="446">
        <v>36</v>
      </c>
      <c r="AA12" s="446">
        <v>0</v>
      </c>
      <c r="AB12" s="446">
        <v>0</v>
      </c>
      <c r="AC12" s="446">
        <v>0</v>
      </c>
      <c r="AD12" s="446">
        <v>0</v>
      </c>
      <c r="AE12" s="446">
        <v>0</v>
      </c>
      <c r="AF12" s="446">
        <v>253</v>
      </c>
      <c r="AG12" s="446">
        <v>651</v>
      </c>
      <c r="AH12" s="446">
        <f t="shared" si="0"/>
        <v>4450</v>
      </c>
      <c r="AI12" s="159">
        <v>45659</v>
      </c>
      <c r="AJ12" s="250">
        <v>46022</v>
      </c>
      <c r="AK12" s="249" t="s">
        <v>562</v>
      </c>
    </row>
    <row r="13" spans="1:37" ht="60" customHeight="1" x14ac:dyDescent="0.25">
      <c r="A13" s="244">
        <v>1</v>
      </c>
      <c r="B13" s="245" t="s">
        <v>459</v>
      </c>
      <c r="C13" s="244">
        <v>22</v>
      </c>
      <c r="D13" s="244" t="s">
        <v>557</v>
      </c>
      <c r="E13" s="249">
        <v>2202</v>
      </c>
      <c r="F13" s="245" t="s">
        <v>563</v>
      </c>
      <c r="G13" s="244">
        <v>2202065</v>
      </c>
      <c r="H13" s="245" t="s">
        <v>564</v>
      </c>
      <c r="I13" s="244">
        <v>220206500</v>
      </c>
      <c r="J13" s="245" t="s">
        <v>565</v>
      </c>
      <c r="K13" s="244">
        <v>2025</v>
      </c>
      <c r="L13" s="246">
        <v>2024003630020</v>
      </c>
      <c r="M13" s="245" t="s">
        <v>1678</v>
      </c>
      <c r="N13" s="31" t="s">
        <v>1918</v>
      </c>
      <c r="O13" s="247">
        <v>2739000000</v>
      </c>
      <c r="P13" s="248" t="s">
        <v>567</v>
      </c>
      <c r="Q13" s="249">
        <v>20</v>
      </c>
      <c r="R13" s="249" t="s">
        <v>561</v>
      </c>
      <c r="S13" s="446">
        <v>2340</v>
      </c>
      <c r="T13" s="446">
        <v>2110</v>
      </c>
      <c r="U13" s="446">
        <v>285</v>
      </c>
      <c r="V13" s="446">
        <v>4154</v>
      </c>
      <c r="W13" s="446">
        <v>11</v>
      </c>
      <c r="X13" s="446">
        <v>0</v>
      </c>
      <c r="Y13" s="446">
        <v>23</v>
      </c>
      <c r="Z13" s="446">
        <v>36</v>
      </c>
      <c r="AA13" s="446">
        <v>0</v>
      </c>
      <c r="AB13" s="446">
        <v>0</v>
      </c>
      <c r="AC13" s="446">
        <v>0</v>
      </c>
      <c r="AD13" s="446">
        <v>0</v>
      </c>
      <c r="AE13" s="446">
        <v>0</v>
      </c>
      <c r="AF13" s="446">
        <v>253</v>
      </c>
      <c r="AG13" s="446">
        <v>651</v>
      </c>
      <c r="AH13" s="446">
        <f t="shared" si="0"/>
        <v>4450</v>
      </c>
      <c r="AI13" s="159">
        <v>45659</v>
      </c>
      <c r="AJ13" s="250">
        <v>46022</v>
      </c>
      <c r="AK13" s="249" t="s">
        <v>562</v>
      </c>
    </row>
    <row r="14" spans="1:37" ht="60" customHeight="1" x14ac:dyDescent="0.25">
      <c r="A14" s="244">
        <v>1</v>
      </c>
      <c r="B14" s="245" t="s">
        <v>459</v>
      </c>
      <c r="C14" s="244">
        <v>22</v>
      </c>
      <c r="D14" s="244" t="s">
        <v>557</v>
      </c>
      <c r="E14" s="249">
        <v>2202</v>
      </c>
      <c r="F14" s="245" t="s">
        <v>563</v>
      </c>
      <c r="G14" s="244">
        <v>2202065</v>
      </c>
      <c r="H14" s="245" t="s">
        <v>564</v>
      </c>
      <c r="I14" s="244">
        <v>220206500</v>
      </c>
      <c r="J14" s="245" t="s">
        <v>565</v>
      </c>
      <c r="K14" s="244">
        <v>2025</v>
      </c>
      <c r="L14" s="246">
        <v>2024003630020</v>
      </c>
      <c r="M14" s="245" t="s">
        <v>1678</v>
      </c>
      <c r="N14" s="31" t="s">
        <v>1919</v>
      </c>
      <c r="O14" s="247">
        <v>20000000</v>
      </c>
      <c r="P14" s="248" t="s">
        <v>568</v>
      </c>
      <c r="Q14" s="249">
        <v>20</v>
      </c>
      <c r="R14" s="249" t="s">
        <v>561</v>
      </c>
      <c r="S14" s="446">
        <v>2340</v>
      </c>
      <c r="T14" s="446">
        <v>2110</v>
      </c>
      <c r="U14" s="446">
        <v>285</v>
      </c>
      <c r="V14" s="446">
        <v>4154</v>
      </c>
      <c r="W14" s="446">
        <v>11</v>
      </c>
      <c r="X14" s="446">
        <v>0</v>
      </c>
      <c r="Y14" s="446">
        <v>23</v>
      </c>
      <c r="Z14" s="446">
        <v>36</v>
      </c>
      <c r="AA14" s="446">
        <v>0</v>
      </c>
      <c r="AB14" s="446">
        <v>0</v>
      </c>
      <c r="AC14" s="446">
        <v>0</v>
      </c>
      <c r="AD14" s="446">
        <v>0</v>
      </c>
      <c r="AE14" s="446">
        <v>0</v>
      </c>
      <c r="AF14" s="446">
        <v>253</v>
      </c>
      <c r="AG14" s="446">
        <v>651</v>
      </c>
      <c r="AH14" s="446">
        <f t="shared" si="0"/>
        <v>4450</v>
      </c>
      <c r="AI14" s="159">
        <v>45659</v>
      </c>
      <c r="AJ14" s="250">
        <v>46022</v>
      </c>
      <c r="AK14" s="249" t="s">
        <v>562</v>
      </c>
    </row>
    <row r="15" spans="1:37" ht="75" customHeight="1" x14ac:dyDescent="0.25">
      <c r="A15" s="244">
        <v>1</v>
      </c>
      <c r="B15" s="245" t="s">
        <v>459</v>
      </c>
      <c r="C15" s="244">
        <v>22</v>
      </c>
      <c r="D15" s="244" t="s">
        <v>557</v>
      </c>
      <c r="E15" s="244">
        <v>2201</v>
      </c>
      <c r="F15" s="245" t="s">
        <v>394</v>
      </c>
      <c r="G15" s="244">
        <v>2201006</v>
      </c>
      <c r="H15" s="245" t="s">
        <v>569</v>
      </c>
      <c r="I15" s="244">
        <v>220100600</v>
      </c>
      <c r="J15" s="245" t="s">
        <v>570</v>
      </c>
      <c r="K15" s="244">
        <v>2025</v>
      </c>
      <c r="L15" s="246">
        <v>2024003630022</v>
      </c>
      <c r="M15" s="245" t="s">
        <v>1679</v>
      </c>
      <c r="N15" s="31" t="s">
        <v>1920</v>
      </c>
      <c r="O15" s="247">
        <v>3500000</v>
      </c>
      <c r="P15" s="248" t="s">
        <v>571</v>
      </c>
      <c r="Q15" s="249">
        <v>20</v>
      </c>
      <c r="R15" s="249" t="s">
        <v>561</v>
      </c>
      <c r="S15" s="443">
        <v>18176</v>
      </c>
      <c r="T15" s="443">
        <v>17393</v>
      </c>
      <c r="U15" s="443">
        <v>27306</v>
      </c>
      <c r="V15" s="443">
        <v>7097</v>
      </c>
      <c r="W15" s="443">
        <v>871</v>
      </c>
      <c r="X15" s="443">
        <v>295</v>
      </c>
      <c r="Y15" s="443">
        <v>362</v>
      </c>
      <c r="Z15" s="443">
        <v>324</v>
      </c>
      <c r="AA15" s="443">
        <v>1</v>
      </c>
      <c r="AB15" s="443">
        <v>0</v>
      </c>
      <c r="AC15" s="443">
        <v>0</v>
      </c>
      <c r="AD15" s="443">
        <v>0</v>
      </c>
      <c r="AE15" s="443">
        <v>0</v>
      </c>
      <c r="AF15" s="443">
        <v>1814</v>
      </c>
      <c r="AG15" s="443">
        <v>4401</v>
      </c>
      <c r="AH15" s="443">
        <f t="shared" si="0"/>
        <v>35569</v>
      </c>
      <c r="AI15" s="159">
        <v>45659</v>
      </c>
      <c r="AJ15" s="250">
        <v>46022</v>
      </c>
      <c r="AK15" s="249" t="s">
        <v>562</v>
      </c>
    </row>
    <row r="16" spans="1:37" ht="61.5" customHeight="1" x14ac:dyDescent="0.25">
      <c r="A16" s="244">
        <v>1</v>
      </c>
      <c r="B16" s="245" t="s">
        <v>459</v>
      </c>
      <c r="C16" s="244">
        <v>22</v>
      </c>
      <c r="D16" s="244" t="s">
        <v>557</v>
      </c>
      <c r="E16" s="244">
        <v>2201</v>
      </c>
      <c r="F16" s="245" t="s">
        <v>394</v>
      </c>
      <c r="G16" s="244">
        <v>2201006</v>
      </c>
      <c r="H16" s="245" t="s">
        <v>569</v>
      </c>
      <c r="I16" s="244">
        <v>220100600</v>
      </c>
      <c r="J16" s="245" t="s">
        <v>570</v>
      </c>
      <c r="K16" s="244">
        <v>2025</v>
      </c>
      <c r="L16" s="246">
        <v>2024003630022</v>
      </c>
      <c r="M16" s="245" t="s">
        <v>1679</v>
      </c>
      <c r="N16" s="31" t="s">
        <v>1921</v>
      </c>
      <c r="O16" s="247">
        <v>8000000</v>
      </c>
      <c r="P16" s="248" t="s">
        <v>571</v>
      </c>
      <c r="Q16" s="249">
        <v>20</v>
      </c>
      <c r="R16" s="249" t="s">
        <v>561</v>
      </c>
      <c r="S16" s="443">
        <v>18176</v>
      </c>
      <c r="T16" s="443">
        <v>17393</v>
      </c>
      <c r="U16" s="443">
        <v>27306</v>
      </c>
      <c r="V16" s="443">
        <v>7097</v>
      </c>
      <c r="W16" s="443">
        <v>871</v>
      </c>
      <c r="X16" s="443">
        <v>295</v>
      </c>
      <c r="Y16" s="443">
        <v>362</v>
      </c>
      <c r="Z16" s="443">
        <v>324</v>
      </c>
      <c r="AA16" s="443">
        <v>1</v>
      </c>
      <c r="AB16" s="443">
        <v>0</v>
      </c>
      <c r="AC16" s="443">
        <v>0</v>
      </c>
      <c r="AD16" s="443">
        <v>0</v>
      </c>
      <c r="AE16" s="443">
        <v>0</v>
      </c>
      <c r="AF16" s="443">
        <v>1814</v>
      </c>
      <c r="AG16" s="443">
        <v>4401</v>
      </c>
      <c r="AH16" s="443">
        <f t="shared" si="0"/>
        <v>35569</v>
      </c>
      <c r="AI16" s="159">
        <v>45659</v>
      </c>
      <c r="AJ16" s="250">
        <v>46022</v>
      </c>
      <c r="AK16" s="249" t="s">
        <v>562</v>
      </c>
    </row>
    <row r="17" spans="1:37" ht="61.5" customHeight="1" x14ac:dyDescent="0.25">
      <c r="A17" s="244">
        <v>1</v>
      </c>
      <c r="B17" s="245" t="s">
        <v>459</v>
      </c>
      <c r="C17" s="244">
        <v>22</v>
      </c>
      <c r="D17" s="244" t="s">
        <v>557</v>
      </c>
      <c r="E17" s="244">
        <v>2201</v>
      </c>
      <c r="F17" s="245" t="s">
        <v>394</v>
      </c>
      <c r="G17" s="244">
        <v>2201006</v>
      </c>
      <c r="H17" s="245" t="s">
        <v>569</v>
      </c>
      <c r="I17" s="244">
        <v>220100600</v>
      </c>
      <c r="J17" s="245" t="s">
        <v>570</v>
      </c>
      <c r="K17" s="244">
        <v>2025</v>
      </c>
      <c r="L17" s="246">
        <v>2024003630022</v>
      </c>
      <c r="M17" s="245" t="s">
        <v>1679</v>
      </c>
      <c r="N17" s="31" t="s">
        <v>1922</v>
      </c>
      <c r="O17" s="247">
        <v>9000000</v>
      </c>
      <c r="P17" s="248" t="s">
        <v>571</v>
      </c>
      <c r="Q17" s="249">
        <v>20</v>
      </c>
      <c r="R17" s="249" t="s">
        <v>561</v>
      </c>
      <c r="S17" s="443">
        <v>18176</v>
      </c>
      <c r="T17" s="443">
        <v>17393</v>
      </c>
      <c r="U17" s="443">
        <v>27306</v>
      </c>
      <c r="V17" s="443">
        <v>7097</v>
      </c>
      <c r="W17" s="443">
        <v>871</v>
      </c>
      <c r="X17" s="443">
        <v>295</v>
      </c>
      <c r="Y17" s="443">
        <v>362</v>
      </c>
      <c r="Z17" s="443">
        <v>324</v>
      </c>
      <c r="AA17" s="443">
        <v>1</v>
      </c>
      <c r="AB17" s="443">
        <v>0</v>
      </c>
      <c r="AC17" s="443">
        <v>0</v>
      </c>
      <c r="AD17" s="443">
        <v>0</v>
      </c>
      <c r="AE17" s="443">
        <v>0</v>
      </c>
      <c r="AF17" s="443">
        <v>1814</v>
      </c>
      <c r="AG17" s="443">
        <v>4401</v>
      </c>
      <c r="AH17" s="443">
        <f t="shared" si="0"/>
        <v>35569</v>
      </c>
      <c r="AI17" s="159">
        <v>45659</v>
      </c>
      <c r="AJ17" s="250">
        <v>46022</v>
      </c>
      <c r="AK17" s="249" t="s">
        <v>562</v>
      </c>
    </row>
    <row r="18" spans="1:37" ht="61.5" customHeight="1" x14ac:dyDescent="0.25">
      <c r="A18" s="244">
        <v>1</v>
      </c>
      <c r="B18" s="245" t="s">
        <v>459</v>
      </c>
      <c r="C18" s="244">
        <v>22</v>
      </c>
      <c r="D18" s="244" t="s">
        <v>557</v>
      </c>
      <c r="E18" s="244">
        <v>2201</v>
      </c>
      <c r="F18" s="245" t="s">
        <v>394</v>
      </c>
      <c r="G18" s="244">
        <v>2201006</v>
      </c>
      <c r="H18" s="245" t="s">
        <v>569</v>
      </c>
      <c r="I18" s="244">
        <v>220100600</v>
      </c>
      <c r="J18" s="245" t="s">
        <v>570</v>
      </c>
      <c r="K18" s="244">
        <v>2025</v>
      </c>
      <c r="L18" s="246">
        <v>2024003630022</v>
      </c>
      <c r="M18" s="245" t="s">
        <v>1679</v>
      </c>
      <c r="N18" s="31" t="s">
        <v>1923</v>
      </c>
      <c r="O18" s="247">
        <v>7000000</v>
      </c>
      <c r="P18" s="248" t="s">
        <v>572</v>
      </c>
      <c r="Q18" s="249">
        <v>20</v>
      </c>
      <c r="R18" s="249" t="s">
        <v>561</v>
      </c>
      <c r="S18" s="443">
        <v>18176</v>
      </c>
      <c r="T18" s="443">
        <v>17393</v>
      </c>
      <c r="U18" s="443">
        <v>27306</v>
      </c>
      <c r="V18" s="443">
        <v>7097</v>
      </c>
      <c r="W18" s="443">
        <v>871</v>
      </c>
      <c r="X18" s="443">
        <v>295</v>
      </c>
      <c r="Y18" s="443">
        <v>362</v>
      </c>
      <c r="Z18" s="443">
        <v>324</v>
      </c>
      <c r="AA18" s="443">
        <v>1</v>
      </c>
      <c r="AB18" s="443">
        <v>0</v>
      </c>
      <c r="AC18" s="443">
        <v>0</v>
      </c>
      <c r="AD18" s="443">
        <v>0</v>
      </c>
      <c r="AE18" s="443">
        <v>0</v>
      </c>
      <c r="AF18" s="443">
        <v>1814</v>
      </c>
      <c r="AG18" s="443">
        <v>4401</v>
      </c>
      <c r="AH18" s="443">
        <f t="shared" si="0"/>
        <v>35569</v>
      </c>
      <c r="AI18" s="159">
        <v>45659</v>
      </c>
      <c r="AJ18" s="250">
        <v>46022</v>
      </c>
      <c r="AK18" s="249" t="s">
        <v>562</v>
      </c>
    </row>
    <row r="19" spans="1:37" ht="61.5" customHeight="1" x14ac:dyDescent="0.25">
      <c r="A19" s="244">
        <v>1</v>
      </c>
      <c r="B19" s="245" t="s">
        <v>459</v>
      </c>
      <c r="C19" s="244">
        <v>22</v>
      </c>
      <c r="D19" s="244" t="s">
        <v>557</v>
      </c>
      <c r="E19" s="244">
        <v>2201</v>
      </c>
      <c r="F19" s="245" t="s">
        <v>394</v>
      </c>
      <c r="G19" s="244">
        <v>2201006</v>
      </c>
      <c r="H19" s="245" t="s">
        <v>569</v>
      </c>
      <c r="I19" s="244">
        <v>220100600</v>
      </c>
      <c r="J19" s="245" t="s">
        <v>570</v>
      </c>
      <c r="K19" s="244">
        <v>2025</v>
      </c>
      <c r="L19" s="246">
        <v>2024003630022</v>
      </c>
      <c r="M19" s="245" t="s">
        <v>1679</v>
      </c>
      <c r="N19" s="31" t="s">
        <v>1924</v>
      </c>
      <c r="O19" s="247">
        <v>7000000</v>
      </c>
      <c r="P19" s="248" t="s">
        <v>571</v>
      </c>
      <c r="Q19" s="249">
        <v>20</v>
      </c>
      <c r="R19" s="249" t="s">
        <v>561</v>
      </c>
      <c r="S19" s="443">
        <v>18176</v>
      </c>
      <c r="T19" s="443">
        <v>17393</v>
      </c>
      <c r="U19" s="443">
        <v>27306</v>
      </c>
      <c r="V19" s="443">
        <v>7097</v>
      </c>
      <c r="W19" s="443">
        <v>871</v>
      </c>
      <c r="X19" s="443">
        <v>295</v>
      </c>
      <c r="Y19" s="443">
        <v>362</v>
      </c>
      <c r="Z19" s="443">
        <v>324</v>
      </c>
      <c r="AA19" s="443">
        <v>1</v>
      </c>
      <c r="AB19" s="443">
        <v>0</v>
      </c>
      <c r="AC19" s="443">
        <v>0</v>
      </c>
      <c r="AD19" s="443">
        <v>0</v>
      </c>
      <c r="AE19" s="443">
        <v>0</v>
      </c>
      <c r="AF19" s="443">
        <v>1814</v>
      </c>
      <c r="AG19" s="443">
        <v>4401</v>
      </c>
      <c r="AH19" s="443">
        <f t="shared" si="0"/>
        <v>35569</v>
      </c>
      <c r="AI19" s="159">
        <v>45659</v>
      </c>
      <c r="AJ19" s="250">
        <v>46022</v>
      </c>
      <c r="AK19" s="249" t="s">
        <v>562</v>
      </c>
    </row>
    <row r="20" spans="1:37" ht="61.5" customHeight="1" x14ac:dyDescent="0.25">
      <c r="A20" s="244">
        <v>1</v>
      </c>
      <c r="B20" s="245" t="s">
        <v>459</v>
      </c>
      <c r="C20" s="244">
        <v>22</v>
      </c>
      <c r="D20" s="244" t="s">
        <v>557</v>
      </c>
      <c r="E20" s="244">
        <v>2201</v>
      </c>
      <c r="F20" s="245" t="s">
        <v>394</v>
      </c>
      <c r="G20" s="244">
        <v>2201006</v>
      </c>
      <c r="H20" s="245" t="s">
        <v>569</v>
      </c>
      <c r="I20" s="244">
        <v>220100600</v>
      </c>
      <c r="J20" s="245" t="s">
        <v>570</v>
      </c>
      <c r="K20" s="244">
        <v>2025</v>
      </c>
      <c r="L20" s="246">
        <v>2024003630022</v>
      </c>
      <c r="M20" s="245" t="s">
        <v>1679</v>
      </c>
      <c r="N20" s="31" t="s">
        <v>1925</v>
      </c>
      <c r="O20" s="247">
        <v>7000000</v>
      </c>
      <c r="P20" s="248" t="s">
        <v>571</v>
      </c>
      <c r="Q20" s="249">
        <v>20</v>
      </c>
      <c r="R20" s="249" t="s">
        <v>561</v>
      </c>
      <c r="S20" s="443">
        <v>18176</v>
      </c>
      <c r="T20" s="443">
        <v>17393</v>
      </c>
      <c r="U20" s="443">
        <v>27306</v>
      </c>
      <c r="V20" s="443">
        <v>7097</v>
      </c>
      <c r="W20" s="443">
        <v>871</v>
      </c>
      <c r="X20" s="443">
        <v>295</v>
      </c>
      <c r="Y20" s="443">
        <v>362</v>
      </c>
      <c r="Z20" s="443">
        <v>324</v>
      </c>
      <c r="AA20" s="443">
        <v>1</v>
      </c>
      <c r="AB20" s="443">
        <v>0</v>
      </c>
      <c r="AC20" s="443">
        <v>0</v>
      </c>
      <c r="AD20" s="443">
        <v>0</v>
      </c>
      <c r="AE20" s="443">
        <v>0</v>
      </c>
      <c r="AF20" s="443">
        <v>1814</v>
      </c>
      <c r="AG20" s="443">
        <v>4401</v>
      </c>
      <c r="AH20" s="443">
        <f t="shared" si="0"/>
        <v>35569</v>
      </c>
      <c r="AI20" s="159">
        <v>45659</v>
      </c>
      <c r="AJ20" s="250">
        <v>46022</v>
      </c>
      <c r="AK20" s="249" t="s">
        <v>562</v>
      </c>
    </row>
    <row r="21" spans="1:37" ht="61.5" customHeight="1" x14ac:dyDescent="0.25">
      <c r="A21" s="244">
        <v>1</v>
      </c>
      <c r="B21" s="245" t="s">
        <v>459</v>
      </c>
      <c r="C21" s="244">
        <v>22</v>
      </c>
      <c r="D21" s="244" t="s">
        <v>557</v>
      </c>
      <c r="E21" s="244">
        <v>2201</v>
      </c>
      <c r="F21" s="245" t="s">
        <v>394</v>
      </c>
      <c r="G21" s="244">
        <v>2201006</v>
      </c>
      <c r="H21" s="245" t="s">
        <v>569</v>
      </c>
      <c r="I21" s="244">
        <v>220100600</v>
      </c>
      <c r="J21" s="245" t="s">
        <v>570</v>
      </c>
      <c r="K21" s="244">
        <v>2025</v>
      </c>
      <c r="L21" s="246">
        <v>2024003630022</v>
      </c>
      <c r="M21" s="245" t="s">
        <v>1679</v>
      </c>
      <c r="N21" s="31" t="s">
        <v>1926</v>
      </c>
      <c r="O21" s="247">
        <v>7000000</v>
      </c>
      <c r="P21" s="248" t="s">
        <v>573</v>
      </c>
      <c r="Q21" s="249">
        <v>20</v>
      </c>
      <c r="R21" s="249" t="s">
        <v>561</v>
      </c>
      <c r="S21" s="443">
        <v>18176</v>
      </c>
      <c r="T21" s="443">
        <v>17393</v>
      </c>
      <c r="U21" s="443">
        <v>27306</v>
      </c>
      <c r="V21" s="443">
        <v>7097</v>
      </c>
      <c r="W21" s="443">
        <v>871</v>
      </c>
      <c r="X21" s="443">
        <v>295</v>
      </c>
      <c r="Y21" s="443">
        <v>362</v>
      </c>
      <c r="Z21" s="443">
        <v>324</v>
      </c>
      <c r="AA21" s="443">
        <v>1</v>
      </c>
      <c r="AB21" s="443">
        <v>0</v>
      </c>
      <c r="AC21" s="443">
        <v>0</v>
      </c>
      <c r="AD21" s="443">
        <v>0</v>
      </c>
      <c r="AE21" s="443">
        <v>0</v>
      </c>
      <c r="AF21" s="443">
        <v>1814</v>
      </c>
      <c r="AG21" s="443">
        <v>4401</v>
      </c>
      <c r="AH21" s="443">
        <f t="shared" si="0"/>
        <v>35569</v>
      </c>
      <c r="AI21" s="159">
        <v>45659</v>
      </c>
      <c r="AJ21" s="250">
        <v>46022</v>
      </c>
      <c r="AK21" s="249" t="s">
        <v>562</v>
      </c>
    </row>
    <row r="22" spans="1:37" ht="61.5" customHeight="1" x14ac:dyDescent="0.25">
      <c r="A22" s="244">
        <v>1</v>
      </c>
      <c r="B22" s="245" t="s">
        <v>459</v>
      </c>
      <c r="C22" s="244">
        <v>22</v>
      </c>
      <c r="D22" s="244" t="s">
        <v>557</v>
      </c>
      <c r="E22" s="244">
        <v>2201</v>
      </c>
      <c r="F22" s="245" t="s">
        <v>394</v>
      </c>
      <c r="G22" s="244">
        <v>2201006</v>
      </c>
      <c r="H22" s="245" t="s">
        <v>569</v>
      </c>
      <c r="I22" s="244">
        <v>220100600</v>
      </c>
      <c r="J22" s="245" t="s">
        <v>570</v>
      </c>
      <c r="K22" s="244">
        <v>2025</v>
      </c>
      <c r="L22" s="246">
        <v>2024003630022</v>
      </c>
      <c r="M22" s="245" t="s">
        <v>1679</v>
      </c>
      <c r="N22" s="31" t="s">
        <v>1927</v>
      </c>
      <c r="O22" s="247">
        <v>3500000</v>
      </c>
      <c r="P22" s="248" t="s">
        <v>571</v>
      </c>
      <c r="Q22" s="249">
        <v>20</v>
      </c>
      <c r="R22" s="249" t="s">
        <v>561</v>
      </c>
      <c r="S22" s="443">
        <v>18176</v>
      </c>
      <c r="T22" s="443">
        <v>17393</v>
      </c>
      <c r="U22" s="443">
        <v>27306</v>
      </c>
      <c r="V22" s="443">
        <v>7097</v>
      </c>
      <c r="W22" s="443">
        <v>871</v>
      </c>
      <c r="X22" s="443">
        <v>295</v>
      </c>
      <c r="Y22" s="443">
        <v>362</v>
      </c>
      <c r="Z22" s="443">
        <v>324</v>
      </c>
      <c r="AA22" s="443">
        <v>1</v>
      </c>
      <c r="AB22" s="443">
        <v>0</v>
      </c>
      <c r="AC22" s="443">
        <v>0</v>
      </c>
      <c r="AD22" s="443">
        <v>0</v>
      </c>
      <c r="AE22" s="443">
        <v>0</v>
      </c>
      <c r="AF22" s="443">
        <v>1814</v>
      </c>
      <c r="AG22" s="443">
        <v>4401</v>
      </c>
      <c r="AH22" s="443">
        <f t="shared" si="0"/>
        <v>35569</v>
      </c>
      <c r="AI22" s="159">
        <v>45659</v>
      </c>
      <c r="AJ22" s="250">
        <v>46022</v>
      </c>
      <c r="AK22" s="249" t="s">
        <v>562</v>
      </c>
    </row>
    <row r="23" spans="1:37" ht="61.5" customHeight="1" x14ac:dyDescent="0.25">
      <c r="A23" s="244">
        <v>1</v>
      </c>
      <c r="B23" s="245" t="s">
        <v>459</v>
      </c>
      <c r="C23" s="244">
        <v>22</v>
      </c>
      <c r="D23" s="244" t="s">
        <v>557</v>
      </c>
      <c r="E23" s="244">
        <v>2201</v>
      </c>
      <c r="F23" s="245" t="s">
        <v>394</v>
      </c>
      <c r="G23" s="244">
        <v>2201006</v>
      </c>
      <c r="H23" s="245" t="s">
        <v>569</v>
      </c>
      <c r="I23" s="244">
        <v>220100600</v>
      </c>
      <c r="J23" s="245" t="s">
        <v>570</v>
      </c>
      <c r="K23" s="244">
        <v>2025</v>
      </c>
      <c r="L23" s="246">
        <v>2024003630022</v>
      </c>
      <c r="M23" s="245" t="s">
        <v>1679</v>
      </c>
      <c r="N23" s="31" t="s">
        <v>1928</v>
      </c>
      <c r="O23" s="247">
        <v>9000000</v>
      </c>
      <c r="P23" s="248" t="s">
        <v>571</v>
      </c>
      <c r="Q23" s="249">
        <v>20</v>
      </c>
      <c r="R23" s="249" t="s">
        <v>561</v>
      </c>
      <c r="S23" s="443">
        <v>18176</v>
      </c>
      <c r="T23" s="443">
        <v>17393</v>
      </c>
      <c r="U23" s="443">
        <v>27306</v>
      </c>
      <c r="V23" s="443">
        <v>7097</v>
      </c>
      <c r="W23" s="443">
        <v>871</v>
      </c>
      <c r="X23" s="443">
        <v>295</v>
      </c>
      <c r="Y23" s="443">
        <v>362</v>
      </c>
      <c r="Z23" s="443">
        <v>324</v>
      </c>
      <c r="AA23" s="443">
        <v>1</v>
      </c>
      <c r="AB23" s="443">
        <v>0</v>
      </c>
      <c r="AC23" s="443">
        <v>0</v>
      </c>
      <c r="AD23" s="443">
        <v>0</v>
      </c>
      <c r="AE23" s="443">
        <v>0</v>
      </c>
      <c r="AF23" s="443">
        <v>1814</v>
      </c>
      <c r="AG23" s="443">
        <v>4401</v>
      </c>
      <c r="AH23" s="443">
        <f t="shared" si="0"/>
        <v>35569</v>
      </c>
      <c r="AI23" s="159">
        <v>45659</v>
      </c>
      <c r="AJ23" s="250">
        <v>46022</v>
      </c>
      <c r="AK23" s="249" t="s">
        <v>562</v>
      </c>
    </row>
    <row r="24" spans="1:37" ht="61.5" customHeight="1" x14ac:dyDescent="0.25">
      <c r="A24" s="244">
        <v>1</v>
      </c>
      <c r="B24" s="245" t="s">
        <v>459</v>
      </c>
      <c r="C24" s="244">
        <v>22</v>
      </c>
      <c r="D24" s="244" t="s">
        <v>557</v>
      </c>
      <c r="E24" s="244">
        <v>2201</v>
      </c>
      <c r="F24" s="245" t="s">
        <v>394</v>
      </c>
      <c r="G24" s="244">
        <v>2201006</v>
      </c>
      <c r="H24" s="245" t="s">
        <v>569</v>
      </c>
      <c r="I24" s="244">
        <v>220100600</v>
      </c>
      <c r="J24" s="245" t="s">
        <v>570</v>
      </c>
      <c r="K24" s="244">
        <v>2025</v>
      </c>
      <c r="L24" s="246">
        <v>2024003630022</v>
      </c>
      <c r="M24" s="245" t="s">
        <v>1679</v>
      </c>
      <c r="N24" s="31" t="s">
        <v>1929</v>
      </c>
      <c r="O24" s="247">
        <v>1000000</v>
      </c>
      <c r="P24" s="248" t="s">
        <v>573</v>
      </c>
      <c r="Q24" s="249">
        <v>20</v>
      </c>
      <c r="R24" s="249" t="s">
        <v>561</v>
      </c>
      <c r="S24" s="443">
        <v>18176</v>
      </c>
      <c r="T24" s="443">
        <v>17393</v>
      </c>
      <c r="U24" s="443">
        <v>27306</v>
      </c>
      <c r="V24" s="443">
        <v>7097</v>
      </c>
      <c r="W24" s="443">
        <v>871</v>
      </c>
      <c r="X24" s="443">
        <v>295</v>
      </c>
      <c r="Y24" s="443">
        <v>362</v>
      </c>
      <c r="Z24" s="443">
        <v>324</v>
      </c>
      <c r="AA24" s="443">
        <v>1</v>
      </c>
      <c r="AB24" s="443">
        <v>0</v>
      </c>
      <c r="AC24" s="443">
        <v>0</v>
      </c>
      <c r="AD24" s="443">
        <v>0</v>
      </c>
      <c r="AE24" s="443">
        <v>0</v>
      </c>
      <c r="AF24" s="443">
        <v>1814</v>
      </c>
      <c r="AG24" s="443">
        <v>4401</v>
      </c>
      <c r="AH24" s="443">
        <f t="shared" si="0"/>
        <v>35569</v>
      </c>
      <c r="AI24" s="159">
        <v>45659</v>
      </c>
      <c r="AJ24" s="250">
        <v>46022</v>
      </c>
      <c r="AK24" s="249" t="s">
        <v>562</v>
      </c>
    </row>
    <row r="25" spans="1:37" ht="61.5" customHeight="1" x14ac:dyDescent="0.25">
      <c r="A25" s="244">
        <v>1</v>
      </c>
      <c r="B25" s="245" t="s">
        <v>459</v>
      </c>
      <c r="C25" s="244">
        <v>22</v>
      </c>
      <c r="D25" s="244" t="s">
        <v>557</v>
      </c>
      <c r="E25" s="244">
        <v>2201</v>
      </c>
      <c r="F25" s="245" t="s">
        <v>394</v>
      </c>
      <c r="G25" s="244">
        <v>2201006</v>
      </c>
      <c r="H25" s="245" t="s">
        <v>569</v>
      </c>
      <c r="I25" s="244">
        <v>220100600</v>
      </c>
      <c r="J25" s="245" t="s">
        <v>570</v>
      </c>
      <c r="K25" s="244">
        <v>2025</v>
      </c>
      <c r="L25" s="246">
        <v>2024003630022</v>
      </c>
      <c r="M25" s="245" t="s">
        <v>1679</v>
      </c>
      <c r="N25" s="31" t="s">
        <v>1930</v>
      </c>
      <c r="O25" s="247">
        <v>5000000</v>
      </c>
      <c r="P25" s="248" t="s">
        <v>571</v>
      </c>
      <c r="Q25" s="249">
        <v>20</v>
      </c>
      <c r="R25" s="249" t="s">
        <v>561</v>
      </c>
      <c r="S25" s="443">
        <v>18176</v>
      </c>
      <c r="T25" s="443">
        <v>17393</v>
      </c>
      <c r="U25" s="443">
        <v>27306</v>
      </c>
      <c r="V25" s="443">
        <v>7097</v>
      </c>
      <c r="W25" s="443">
        <v>871</v>
      </c>
      <c r="X25" s="443">
        <v>295</v>
      </c>
      <c r="Y25" s="443">
        <v>362</v>
      </c>
      <c r="Z25" s="443">
        <v>324</v>
      </c>
      <c r="AA25" s="443">
        <v>1</v>
      </c>
      <c r="AB25" s="443">
        <v>0</v>
      </c>
      <c r="AC25" s="443">
        <v>0</v>
      </c>
      <c r="AD25" s="443">
        <v>0</v>
      </c>
      <c r="AE25" s="443">
        <v>0</v>
      </c>
      <c r="AF25" s="443">
        <v>1814</v>
      </c>
      <c r="AG25" s="443">
        <v>4401</v>
      </c>
      <c r="AH25" s="443">
        <f t="shared" si="0"/>
        <v>35569</v>
      </c>
      <c r="AI25" s="159">
        <v>45659</v>
      </c>
      <c r="AJ25" s="250">
        <v>46022</v>
      </c>
      <c r="AK25" s="249" t="s">
        <v>562</v>
      </c>
    </row>
    <row r="26" spans="1:37" ht="61.5" customHeight="1" x14ac:dyDescent="0.25">
      <c r="A26" s="244">
        <v>1</v>
      </c>
      <c r="B26" s="245" t="s">
        <v>459</v>
      </c>
      <c r="C26" s="244">
        <v>22</v>
      </c>
      <c r="D26" s="244" t="s">
        <v>557</v>
      </c>
      <c r="E26" s="244">
        <v>2201</v>
      </c>
      <c r="F26" s="245" t="s">
        <v>394</v>
      </c>
      <c r="G26" s="244">
        <v>2201006</v>
      </c>
      <c r="H26" s="245" t="s">
        <v>569</v>
      </c>
      <c r="I26" s="244">
        <v>220100600</v>
      </c>
      <c r="J26" s="245" t="s">
        <v>570</v>
      </c>
      <c r="K26" s="244">
        <v>2025</v>
      </c>
      <c r="L26" s="246">
        <v>2024003630022</v>
      </c>
      <c r="M26" s="245" t="s">
        <v>1679</v>
      </c>
      <c r="N26" s="31" t="s">
        <v>1931</v>
      </c>
      <c r="O26" s="247">
        <v>7000000</v>
      </c>
      <c r="P26" s="248" t="s">
        <v>571</v>
      </c>
      <c r="Q26" s="249">
        <v>20</v>
      </c>
      <c r="R26" s="249" t="s">
        <v>561</v>
      </c>
      <c r="S26" s="443">
        <v>18176</v>
      </c>
      <c r="T26" s="443">
        <v>17393</v>
      </c>
      <c r="U26" s="443">
        <v>27306</v>
      </c>
      <c r="V26" s="443">
        <v>7097</v>
      </c>
      <c r="W26" s="443">
        <v>871</v>
      </c>
      <c r="X26" s="443">
        <v>295</v>
      </c>
      <c r="Y26" s="443">
        <v>362</v>
      </c>
      <c r="Z26" s="443">
        <v>324</v>
      </c>
      <c r="AA26" s="443">
        <v>1</v>
      </c>
      <c r="AB26" s="443">
        <v>0</v>
      </c>
      <c r="AC26" s="443">
        <v>0</v>
      </c>
      <c r="AD26" s="443">
        <v>0</v>
      </c>
      <c r="AE26" s="443">
        <v>0</v>
      </c>
      <c r="AF26" s="443">
        <v>1814</v>
      </c>
      <c r="AG26" s="443">
        <v>4401</v>
      </c>
      <c r="AH26" s="443">
        <f t="shared" si="0"/>
        <v>35569</v>
      </c>
      <c r="AI26" s="159">
        <v>45659</v>
      </c>
      <c r="AJ26" s="250">
        <v>46022</v>
      </c>
      <c r="AK26" s="249" t="s">
        <v>562</v>
      </c>
    </row>
    <row r="27" spans="1:37" ht="61.5" customHeight="1" x14ac:dyDescent="0.25">
      <c r="A27" s="244">
        <v>1</v>
      </c>
      <c r="B27" s="245" t="s">
        <v>459</v>
      </c>
      <c r="C27" s="244">
        <v>22</v>
      </c>
      <c r="D27" s="244" t="s">
        <v>557</v>
      </c>
      <c r="E27" s="244">
        <v>2201</v>
      </c>
      <c r="F27" s="245" t="s">
        <v>394</v>
      </c>
      <c r="G27" s="244">
        <v>2201034</v>
      </c>
      <c r="H27" s="245" t="s">
        <v>574</v>
      </c>
      <c r="I27" s="244">
        <v>220103400</v>
      </c>
      <c r="J27" s="245" t="s">
        <v>575</v>
      </c>
      <c r="K27" s="244">
        <v>2025</v>
      </c>
      <c r="L27" s="246">
        <v>2024003630022</v>
      </c>
      <c r="M27" s="245" t="s">
        <v>1679</v>
      </c>
      <c r="N27" s="31" t="s">
        <v>1932</v>
      </c>
      <c r="O27" s="247">
        <v>98000000</v>
      </c>
      <c r="P27" s="248" t="s">
        <v>576</v>
      </c>
      <c r="Q27" s="249">
        <v>20</v>
      </c>
      <c r="R27" s="249" t="s">
        <v>561</v>
      </c>
      <c r="S27" s="443">
        <v>18176</v>
      </c>
      <c r="T27" s="443">
        <v>17393</v>
      </c>
      <c r="U27" s="443">
        <v>27306</v>
      </c>
      <c r="V27" s="443">
        <v>7097</v>
      </c>
      <c r="W27" s="443">
        <v>871</v>
      </c>
      <c r="X27" s="443">
        <v>295</v>
      </c>
      <c r="Y27" s="443">
        <v>362</v>
      </c>
      <c r="Z27" s="443">
        <v>324</v>
      </c>
      <c r="AA27" s="443">
        <v>1</v>
      </c>
      <c r="AB27" s="443">
        <v>0</v>
      </c>
      <c r="AC27" s="443">
        <v>0</v>
      </c>
      <c r="AD27" s="443">
        <v>0</v>
      </c>
      <c r="AE27" s="443">
        <v>0</v>
      </c>
      <c r="AF27" s="443">
        <v>1814</v>
      </c>
      <c r="AG27" s="443">
        <v>4401</v>
      </c>
      <c r="AH27" s="443">
        <f t="shared" si="0"/>
        <v>35569</v>
      </c>
      <c r="AI27" s="159">
        <v>45659</v>
      </c>
      <c r="AJ27" s="250">
        <v>46022</v>
      </c>
      <c r="AK27" s="249" t="s">
        <v>562</v>
      </c>
    </row>
    <row r="28" spans="1:37" ht="61.5" customHeight="1" x14ac:dyDescent="0.25">
      <c r="A28" s="244">
        <v>1</v>
      </c>
      <c r="B28" s="245" t="s">
        <v>459</v>
      </c>
      <c r="C28" s="244">
        <v>22</v>
      </c>
      <c r="D28" s="244" t="s">
        <v>557</v>
      </c>
      <c r="E28" s="244">
        <v>2201</v>
      </c>
      <c r="F28" s="245" t="s">
        <v>394</v>
      </c>
      <c r="G28" s="244">
        <v>2201034</v>
      </c>
      <c r="H28" s="245" t="s">
        <v>574</v>
      </c>
      <c r="I28" s="244">
        <v>220103400</v>
      </c>
      <c r="J28" s="245" t="s">
        <v>575</v>
      </c>
      <c r="K28" s="244">
        <v>2025</v>
      </c>
      <c r="L28" s="246">
        <v>2024003630022</v>
      </c>
      <c r="M28" s="245" t="s">
        <v>1679</v>
      </c>
      <c r="N28" s="31" t="s">
        <v>1933</v>
      </c>
      <c r="O28" s="247">
        <v>1000000</v>
      </c>
      <c r="P28" s="248" t="s">
        <v>576</v>
      </c>
      <c r="Q28" s="249">
        <v>20</v>
      </c>
      <c r="R28" s="249" t="s">
        <v>561</v>
      </c>
      <c r="S28" s="443">
        <v>18176</v>
      </c>
      <c r="T28" s="443">
        <v>17393</v>
      </c>
      <c r="U28" s="443">
        <v>27306</v>
      </c>
      <c r="V28" s="443">
        <v>7097</v>
      </c>
      <c r="W28" s="443">
        <v>871</v>
      </c>
      <c r="X28" s="443">
        <v>295</v>
      </c>
      <c r="Y28" s="443">
        <v>362</v>
      </c>
      <c r="Z28" s="443">
        <v>324</v>
      </c>
      <c r="AA28" s="443">
        <v>1</v>
      </c>
      <c r="AB28" s="443">
        <v>0</v>
      </c>
      <c r="AC28" s="443">
        <v>0</v>
      </c>
      <c r="AD28" s="443">
        <v>0</v>
      </c>
      <c r="AE28" s="443">
        <v>0</v>
      </c>
      <c r="AF28" s="443">
        <v>1814</v>
      </c>
      <c r="AG28" s="443">
        <v>4401</v>
      </c>
      <c r="AH28" s="443">
        <f t="shared" si="0"/>
        <v>35569</v>
      </c>
      <c r="AI28" s="159">
        <v>45659</v>
      </c>
      <c r="AJ28" s="250">
        <v>46022</v>
      </c>
      <c r="AK28" s="249" t="s">
        <v>562</v>
      </c>
    </row>
    <row r="29" spans="1:37" ht="61.5" customHeight="1" x14ac:dyDescent="0.25">
      <c r="A29" s="244">
        <v>1</v>
      </c>
      <c r="B29" s="245" t="s">
        <v>459</v>
      </c>
      <c r="C29" s="244">
        <v>22</v>
      </c>
      <c r="D29" s="244" t="s">
        <v>557</v>
      </c>
      <c r="E29" s="244">
        <v>2201</v>
      </c>
      <c r="F29" s="245" t="s">
        <v>394</v>
      </c>
      <c r="G29" s="244">
        <v>2201034</v>
      </c>
      <c r="H29" s="245" t="s">
        <v>574</v>
      </c>
      <c r="I29" s="244">
        <v>220103400</v>
      </c>
      <c r="J29" s="245" t="s">
        <v>575</v>
      </c>
      <c r="K29" s="244">
        <v>2025</v>
      </c>
      <c r="L29" s="246">
        <v>2024003630022</v>
      </c>
      <c r="M29" s="245" t="s">
        <v>1679</v>
      </c>
      <c r="N29" s="31" t="s">
        <v>1934</v>
      </c>
      <c r="O29" s="247">
        <v>1000000</v>
      </c>
      <c r="P29" s="248" t="s">
        <v>576</v>
      </c>
      <c r="Q29" s="249">
        <v>20</v>
      </c>
      <c r="R29" s="249" t="s">
        <v>561</v>
      </c>
      <c r="S29" s="443">
        <v>18176</v>
      </c>
      <c r="T29" s="443">
        <v>17393</v>
      </c>
      <c r="U29" s="443">
        <v>27306</v>
      </c>
      <c r="V29" s="443">
        <v>7097</v>
      </c>
      <c r="W29" s="443">
        <v>871</v>
      </c>
      <c r="X29" s="443">
        <v>295</v>
      </c>
      <c r="Y29" s="443">
        <v>362</v>
      </c>
      <c r="Z29" s="443">
        <v>324</v>
      </c>
      <c r="AA29" s="443">
        <v>1</v>
      </c>
      <c r="AB29" s="443">
        <v>0</v>
      </c>
      <c r="AC29" s="443">
        <v>0</v>
      </c>
      <c r="AD29" s="443">
        <v>0</v>
      </c>
      <c r="AE29" s="443">
        <v>0</v>
      </c>
      <c r="AF29" s="443">
        <v>1814</v>
      </c>
      <c r="AG29" s="443">
        <v>4401</v>
      </c>
      <c r="AH29" s="443">
        <f t="shared" si="0"/>
        <v>35569</v>
      </c>
      <c r="AI29" s="159">
        <v>45659</v>
      </c>
      <c r="AJ29" s="250">
        <v>46022</v>
      </c>
      <c r="AK29" s="249" t="s">
        <v>562</v>
      </c>
    </row>
    <row r="30" spans="1:37" ht="61.5" customHeight="1" x14ac:dyDescent="0.25">
      <c r="A30" s="244">
        <v>1</v>
      </c>
      <c r="B30" s="245" t="s">
        <v>459</v>
      </c>
      <c r="C30" s="244">
        <v>22</v>
      </c>
      <c r="D30" s="244" t="s">
        <v>557</v>
      </c>
      <c r="E30" s="244">
        <v>2201</v>
      </c>
      <c r="F30" s="245" t="s">
        <v>394</v>
      </c>
      <c r="G30" s="244">
        <v>2201037</v>
      </c>
      <c r="H30" s="245" t="s">
        <v>577</v>
      </c>
      <c r="I30" s="244">
        <v>220103700</v>
      </c>
      <c r="J30" s="245" t="s">
        <v>578</v>
      </c>
      <c r="K30" s="244">
        <v>2025</v>
      </c>
      <c r="L30" s="246">
        <v>2024003630022</v>
      </c>
      <c r="M30" s="245" t="s">
        <v>1679</v>
      </c>
      <c r="N30" s="31" t="s">
        <v>1935</v>
      </c>
      <c r="O30" s="247">
        <v>60000000</v>
      </c>
      <c r="P30" s="248" t="s">
        <v>579</v>
      </c>
      <c r="Q30" s="249">
        <v>20</v>
      </c>
      <c r="R30" s="249" t="s">
        <v>561</v>
      </c>
      <c r="S30" s="443">
        <v>18176</v>
      </c>
      <c r="T30" s="443">
        <v>17393</v>
      </c>
      <c r="U30" s="443">
        <v>27306</v>
      </c>
      <c r="V30" s="443">
        <v>7097</v>
      </c>
      <c r="W30" s="443">
        <v>871</v>
      </c>
      <c r="X30" s="443">
        <v>295</v>
      </c>
      <c r="Y30" s="443">
        <v>362</v>
      </c>
      <c r="Z30" s="443">
        <v>324</v>
      </c>
      <c r="AA30" s="443">
        <v>1</v>
      </c>
      <c r="AB30" s="443">
        <v>0</v>
      </c>
      <c r="AC30" s="443">
        <v>0</v>
      </c>
      <c r="AD30" s="443">
        <v>0</v>
      </c>
      <c r="AE30" s="443">
        <v>0</v>
      </c>
      <c r="AF30" s="443">
        <v>1814</v>
      </c>
      <c r="AG30" s="443">
        <v>4401</v>
      </c>
      <c r="AH30" s="443">
        <f t="shared" si="0"/>
        <v>35569</v>
      </c>
      <c r="AI30" s="159">
        <v>45659</v>
      </c>
      <c r="AJ30" s="250">
        <v>46022</v>
      </c>
      <c r="AK30" s="249" t="s">
        <v>562</v>
      </c>
    </row>
    <row r="31" spans="1:37" ht="61.5" customHeight="1" x14ac:dyDescent="0.25">
      <c r="A31" s="244">
        <v>1</v>
      </c>
      <c r="B31" s="245" t="s">
        <v>459</v>
      </c>
      <c r="C31" s="244">
        <v>22</v>
      </c>
      <c r="D31" s="244" t="s">
        <v>557</v>
      </c>
      <c r="E31" s="244">
        <v>2201</v>
      </c>
      <c r="F31" s="245" t="s">
        <v>394</v>
      </c>
      <c r="G31" s="244">
        <v>2201037</v>
      </c>
      <c r="H31" s="245" t="s">
        <v>577</v>
      </c>
      <c r="I31" s="244">
        <v>220103700</v>
      </c>
      <c r="J31" s="245" t="s">
        <v>578</v>
      </c>
      <c r="K31" s="244">
        <v>2025</v>
      </c>
      <c r="L31" s="246">
        <v>2024003630022</v>
      </c>
      <c r="M31" s="245" t="s">
        <v>1679</v>
      </c>
      <c r="N31" s="31" t="s">
        <v>1936</v>
      </c>
      <c r="O31" s="247">
        <v>14000000</v>
      </c>
      <c r="P31" s="248" t="s">
        <v>580</v>
      </c>
      <c r="Q31" s="249">
        <v>20</v>
      </c>
      <c r="R31" s="249" t="s">
        <v>561</v>
      </c>
      <c r="S31" s="443">
        <v>18176</v>
      </c>
      <c r="T31" s="443">
        <v>17393</v>
      </c>
      <c r="U31" s="443">
        <v>27306</v>
      </c>
      <c r="V31" s="443">
        <v>7097</v>
      </c>
      <c r="W31" s="443">
        <v>871</v>
      </c>
      <c r="X31" s="443">
        <v>295</v>
      </c>
      <c r="Y31" s="443">
        <v>362</v>
      </c>
      <c r="Z31" s="443">
        <v>324</v>
      </c>
      <c r="AA31" s="443">
        <v>1</v>
      </c>
      <c r="AB31" s="443">
        <v>0</v>
      </c>
      <c r="AC31" s="443">
        <v>0</v>
      </c>
      <c r="AD31" s="443">
        <v>0</v>
      </c>
      <c r="AE31" s="443">
        <v>0</v>
      </c>
      <c r="AF31" s="443">
        <v>1814</v>
      </c>
      <c r="AG31" s="443">
        <v>4401</v>
      </c>
      <c r="AH31" s="443">
        <f t="shared" si="0"/>
        <v>35569</v>
      </c>
      <c r="AI31" s="159">
        <v>45659</v>
      </c>
      <c r="AJ31" s="250">
        <v>46022</v>
      </c>
      <c r="AK31" s="249" t="s">
        <v>562</v>
      </c>
    </row>
    <row r="32" spans="1:37" ht="61.5" customHeight="1" x14ac:dyDescent="0.25">
      <c r="A32" s="244">
        <v>1</v>
      </c>
      <c r="B32" s="245" t="s">
        <v>459</v>
      </c>
      <c r="C32" s="244">
        <v>22</v>
      </c>
      <c r="D32" s="244" t="s">
        <v>557</v>
      </c>
      <c r="E32" s="244">
        <v>2201</v>
      </c>
      <c r="F32" s="245" t="s">
        <v>394</v>
      </c>
      <c r="G32" s="244">
        <v>2201047</v>
      </c>
      <c r="H32" s="245" t="s">
        <v>581</v>
      </c>
      <c r="I32" s="244">
        <v>220104700</v>
      </c>
      <c r="J32" s="245" t="s">
        <v>582</v>
      </c>
      <c r="K32" s="244">
        <v>2025</v>
      </c>
      <c r="L32" s="246">
        <v>2024003630022</v>
      </c>
      <c r="M32" s="245" t="s">
        <v>1679</v>
      </c>
      <c r="N32" s="31" t="s">
        <v>1937</v>
      </c>
      <c r="O32" s="247">
        <v>60000000</v>
      </c>
      <c r="P32" s="248" t="s">
        <v>583</v>
      </c>
      <c r="Q32" s="249">
        <v>20</v>
      </c>
      <c r="R32" s="249" t="s">
        <v>561</v>
      </c>
      <c r="S32" s="443">
        <v>18176</v>
      </c>
      <c r="T32" s="443">
        <v>17393</v>
      </c>
      <c r="U32" s="443">
        <v>27306</v>
      </c>
      <c r="V32" s="443">
        <v>7097</v>
      </c>
      <c r="W32" s="443">
        <v>871</v>
      </c>
      <c r="X32" s="443">
        <v>295</v>
      </c>
      <c r="Y32" s="443">
        <v>362</v>
      </c>
      <c r="Z32" s="443">
        <v>324</v>
      </c>
      <c r="AA32" s="443">
        <v>1</v>
      </c>
      <c r="AB32" s="443">
        <v>0</v>
      </c>
      <c r="AC32" s="443">
        <v>0</v>
      </c>
      <c r="AD32" s="443">
        <v>0</v>
      </c>
      <c r="AE32" s="443">
        <v>0</v>
      </c>
      <c r="AF32" s="443">
        <v>1814</v>
      </c>
      <c r="AG32" s="443">
        <v>4401</v>
      </c>
      <c r="AH32" s="443">
        <f t="shared" si="0"/>
        <v>35569</v>
      </c>
      <c r="AI32" s="159">
        <v>45659</v>
      </c>
      <c r="AJ32" s="250">
        <v>46022</v>
      </c>
      <c r="AK32" s="249" t="s">
        <v>562</v>
      </c>
    </row>
    <row r="33" spans="1:37" ht="61.5" customHeight="1" x14ac:dyDescent="0.25">
      <c r="A33" s="244">
        <v>1</v>
      </c>
      <c r="B33" s="245" t="s">
        <v>459</v>
      </c>
      <c r="C33" s="244">
        <v>22</v>
      </c>
      <c r="D33" s="244" t="s">
        <v>557</v>
      </c>
      <c r="E33" s="244">
        <v>2201</v>
      </c>
      <c r="F33" s="245" t="s">
        <v>394</v>
      </c>
      <c r="G33" s="244">
        <v>2201047</v>
      </c>
      <c r="H33" s="245" t="s">
        <v>581</v>
      </c>
      <c r="I33" s="244">
        <v>220104700</v>
      </c>
      <c r="J33" s="245" t="s">
        <v>582</v>
      </c>
      <c r="K33" s="244">
        <v>2025</v>
      </c>
      <c r="L33" s="246">
        <v>2024003630022</v>
      </c>
      <c r="M33" s="245" t="s">
        <v>1679</v>
      </c>
      <c r="N33" s="31" t="s">
        <v>1938</v>
      </c>
      <c r="O33" s="247">
        <v>14000000</v>
      </c>
      <c r="P33" s="248" t="s">
        <v>584</v>
      </c>
      <c r="Q33" s="249">
        <v>20</v>
      </c>
      <c r="R33" s="249" t="s">
        <v>561</v>
      </c>
      <c r="S33" s="443">
        <v>18176</v>
      </c>
      <c r="T33" s="443">
        <v>17393</v>
      </c>
      <c r="U33" s="443">
        <v>27306</v>
      </c>
      <c r="V33" s="443">
        <v>7097</v>
      </c>
      <c r="W33" s="443">
        <v>871</v>
      </c>
      <c r="X33" s="443">
        <v>295</v>
      </c>
      <c r="Y33" s="443">
        <v>362</v>
      </c>
      <c r="Z33" s="443">
        <v>324</v>
      </c>
      <c r="AA33" s="443">
        <v>1</v>
      </c>
      <c r="AB33" s="443">
        <v>0</v>
      </c>
      <c r="AC33" s="443">
        <v>0</v>
      </c>
      <c r="AD33" s="443">
        <v>0</v>
      </c>
      <c r="AE33" s="443">
        <v>0</v>
      </c>
      <c r="AF33" s="443">
        <v>1814</v>
      </c>
      <c r="AG33" s="443">
        <v>4401</v>
      </c>
      <c r="AH33" s="443">
        <f t="shared" si="0"/>
        <v>35569</v>
      </c>
      <c r="AI33" s="159">
        <v>45659</v>
      </c>
      <c r="AJ33" s="250">
        <v>46022</v>
      </c>
      <c r="AK33" s="249" t="s">
        <v>562</v>
      </c>
    </row>
    <row r="34" spans="1:37" ht="61.5" customHeight="1" x14ac:dyDescent="0.25">
      <c r="A34" s="244">
        <v>1</v>
      </c>
      <c r="B34" s="245" t="s">
        <v>459</v>
      </c>
      <c r="C34" s="244">
        <v>22</v>
      </c>
      <c r="D34" s="244" t="s">
        <v>557</v>
      </c>
      <c r="E34" s="244">
        <v>2201</v>
      </c>
      <c r="F34" s="245" t="s">
        <v>394</v>
      </c>
      <c r="G34" s="244">
        <v>2201050</v>
      </c>
      <c r="H34" s="245" t="s">
        <v>585</v>
      </c>
      <c r="I34" s="244">
        <v>220105000</v>
      </c>
      <c r="J34" s="245" t="s">
        <v>586</v>
      </c>
      <c r="K34" s="244">
        <v>2025</v>
      </c>
      <c r="L34" s="246">
        <v>2024003630022</v>
      </c>
      <c r="M34" s="245" t="s">
        <v>1679</v>
      </c>
      <c r="N34" s="31" t="s">
        <v>1939</v>
      </c>
      <c r="O34" s="251">
        <v>722641920</v>
      </c>
      <c r="P34" s="248" t="s">
        <v>587</v>
      </c>
      <c r="Q34" s="249">
        <v>25</v>
      </c>
      <c r="R34" s="249" t="s">
        <v>588</v>
      </c>
      <c r="S34" s="443">
        <v>18176</v>
      </c>
      <c r="T34" s="443">
        <v>17393</v>
      </c>
      <c r="U34" s="443">
        <v>27306</v>
      </c>
      <c r="V34" s="443">
        <v>7097</v>
      </c>
      <c r="W34" s="443">
        <v>871</v>
      </c>
      <c r="X34" s="443">
        <v>295</v>
      </c>
      <c r="Y34" s="443">
        <v>362</v>
      </c>
      <c r="Z34" s="443">
        <v>324</v>
      </c>
      <c r="AA34" s="443">
        <v>1</v>
      </c>
      <c r="AB34" s="443">
        <v>0</v>
      </c>
      <c r="AC34" s="443">
        <v>0</v>
      </c>
      <c r="AD34" s="443">
        <v>0</v>
      </c>
      <c r="AE34" s="443">
        <v>0</v>
      </c>
      <c r="AF34" s="443">
        <v>1814</v>
      </c>
      <c r="AG34" s="443">
        <v>4401</v>
      </c>
      <c r="AH34" s="443">
        <f t="shared" si="0"/>
        <v>35569</v>
      </c>
      <c r="AI34" s="159">
        <v>45659</v>
      </c>
      <c r="AJ34" s="250">
        <v>46022</v>
      </c>
      <c r="AK34" s="249" t="s">
        <v>562</v>
      </c>
    </row>
    <row r="35" spans="1:37" ht="61.5" customHeight="1" x14ac:dyDescent="0.25">
      <c r="A35" s="244">
        <v>1</v>
      </c>
      <c r="B35" s="245" t="s">
        <v>459</v>
      </c>
      <c r="C35" s="244">
        <v>22</v>
      </c>
      <c r="D35" s="244" t="s">
        <v>557</v>
      </c>
      <c r="E35" s="244">
        <v>2201</v>
      </c>
      <c r="F35" s="245" t="s">
        <v>394</v>
      </c>
      <c r="G35" s="244">
        <v>2201054</v>
      </c>
      <c r="H35" s="245" t="s">
        <v>589</v>
      </c>
      <c r="I35" s="244">
        <v>220105400</v>
      </c>
      <c r="J35" s="245" t="s">
        <v>590</v>
      </c>
      <c r="K35" s="244">
        <v>2025</v>
      </c>
      <c r="L35" s="246">
        <v>2024003630022</v>
      </c>
      <c r="M35" s="245" t="s">
        <v>1679</v>
      </c>
      <c r="N35" s="31" t="s">
        <v>1940</v>
      </c>
      <c r="O35" s="247">
        <v>74000000</v>
      </c>
      <c r="P35" s="248" t="s">
        <v>591</v>
      </c>
      <c r="Q35" s="249">
        <v>20</v>
      </c>
      <c r="R35" s="249" t="s">
        <v>561</v>
      </c>
      <c r="S35" s="443">
        <v>18176</v>
      </c>
      <c r="T35" s="443">
        <v>17393</v>
      </c>
      <c r="U35" s="443">
        <v>27306</v>
      </c>
      <c r="V35" s="443">
        <v>7097</v>
      </c>
      <c r="W35" s="443">
        <v>871</v>
      </c>
      <c r="X35" s="443">
        <v>295</v>
      </c>
      <c r="Y35" s="443">
        <v>362</v>
      </c>
      <c r="Z35" s="443">
        <v>324</v>
      </c>
      <c r="AA35" s="443">
        <v>1</v>
      </c>
      <c r="AB35" s="443">
        <v>0</v>
      </c>
      <c r="AC35" s="443">
        <v>0</v>
      </c>
      <c r="AD35" s="443">
        <v>0</v>
      </c>
      <c r="AE35" s="443">
        <v>0</v>
      </c>
      <c r="AF35" s="443">
        <v>1814</v>
      </c>
      <c r="AG35" s="443">
        <v>4401</v>
      </c>
      <c r="AH35" s="443">
        <f t="shared" si="0"/>
        <v>35569</v>
      </c>
      <c r="AI35" s="159">
        <v>45659</v>
      </c>
      <c r="AJ35" s="250">
        <v>46022</v>
      </c>
      <c r="AK35" s="249" t="s">
        <v>562</v>
      </c>
    </row>
    <row r="36" spans="1:37" ht="61.5" customHeight="1" x14ac:dyDescent="0.25">
      <c r="A36" s="244">
        <v>1</v>
      </c>
      <c r="B36" s="245" t="s">
        <v>459</v>
      </c>
      <c r="C36" s="244">
        <v>22</v>
      </c>
      <c r="D36" s="244" t="s">
        <v>557</v>
      </c>
      <c r="E36" s="244">
        <v>2201</v>
      </c>
      <c r="F36" s="245" t="s">
        <v>394</v>
      </c>
      <c r="G36" s="244">
        <v>2201067</v>
      </c>
      <c r="H36" s="245" t="s">
        <v>592</v>
      </c>
      <c r="I36" s="244">
        <v>220106700</v>
      </c>
      <c r="J36" s="245" t="s">
        <v>593</v>
      </c>
      <c r="K36" s="244">
        <v>2025</v>
      </c>
      <c r="L36" s="246">
        <v>2024003630022</v>
      </c>
      <c r="M36" s="245" t="s">
        <v>1679</v>
      </c>
      <c r="N36" s="31" t="s">
        <v>1941</v>
      </c>
      <c r="O36" s="247">
        <v>74000000</v>
      </c>
      <c r="P36" s="248" t="s">
        <v>594</v>
      </c>
      <c r="Q36" s="249">
        <v>20</v>
      </c>
      <c r="R36" s="249" t="s">
        <v>561</v>
      </c>
      <c r="S36" s="443">
        <v>18176</v>
      </c>
      <c r="T36" s="443">
        <v>17393</v>
      </c>
      <c r="U36" s="443">
        <v>27306</v>
      </c>
      <c r="V36" s="443">
        <v>7097</v>
      </c>
      <c r="W36" s="443">
        <v>871</v>
      </c>
      <c r="X36" s="443">
        <v>295</v>
      </c>
      <c r="Y36" s="443">
        <v>362</v>
      </c>
      <c r="Z36" s="443">
        <v>324</v>
      </c>
      <c r="AA36" s="443">
        <v>1</v>
      </c>
      <c r="AB36" s="443">
        <v>0</v>
      </c>
      <c r="AC36" s="443">
        <v>0</v>
      </c>
      <c r="AD36" s="443">
        <v>0</v>
      </c>
      <c r="AE36" s="443">
        <v>0</v>
      </c>
      <c r="AF36" s="443">
        <v>1814</v>
      </c>
      <c r="AG36" s="443">
        <v>4401</v>
      </c>
      <c r="AH36" s="443">
        <f t="shared" si="0"/>
        <v>35569</v>
      </c>
      <c r="AI36" s="159">
        <v>45659</v>
      </c>
      <c r="AJ36" s="250">
        <v>46022</v>
      </c>
      <c r="AK36" s="249" t="s">
        <v>562</v>
      </c>
    </row>
    <row r="37" spans="1:37" ht="61.5" customHeight="1" x14ac:dyDescent="0.25">
      <c r="A37" s="244">
        <v>1</v>
      </c>
      <c r="B37" s="245" t="s">
        <v>459</v>
      </c>
      <c r="C37" s="244">
        <v>22</v>
      </c>
      <c r="D37" s="244" t="s">
        <v>557</v>
      </c>
      <c r="E37" s="244">
        <v>2201</v>
      </c>
      <c r="F37" s="245" t="s">
        <v>394</v>
      </c>
      <c r="G37" s="244">
        <v>2201074</v>
      </c>
      <c r="H37" s="245" t="s">
        <v>595</v>
      </c>
      <c r="I37" s="244">
        <v>220107400</v>
      </c>
      <c r="J37" s="245" t="s">
        <v>596</v>
      </c>
      <c r="K37" s="244">
        <v>2025</v>
      </c>
      <c r="L37" s="246">
        <v>2024003630022</v>
      </c>
      <c r="M37" s="245" t="s">
        <v>1679</v>
      </c>
      <c r="N37" s="31" t="s">
        <v>1942</v>
      </c>
      <c r="O37" s="247">
        <v>74000000</v>
      </c>
      <c r="P37" s="248" t="s">
        <v>597</v>
      </c>
      <c r="Q37" s="249">
        <v>20</v>
      </c>
      <c r="R37" s="249" t="s">
        <v>561</v>
      </c>
      <c r="S37" s="443">
        <v>18176</v>
      </c>
      <c r="T37" s="443">
        <v>17393</v>
      </c>
      <c r="U37" s="443">
        <v>27306</v>
      </c>
      <c r="V37" s="443">
        <v>7097</v>
      </c>
      <c r="W37" s="443">
        <v>871</v>
      </c>
      <c r="X37" s="443">
        <v>295</v>
      </c>
      <c r="Y37" s="443">
        <v>362</v>
      </c>
      <c r="Z37" s="443">
        <v>324</v>
      </c>
      <c r="AA37" s="443">
        <v>1</v>
      </c>
      <c r="AB37" s="443">
        <v>0</v>
      </c>
      <c r="AC37" s="443">
        <v>0</v>
      </c>
      <c r="AD37" s="443">
        <v>0</v>
      </c>
      <c r="AE37" s="443">
        <v>0</v>
      </c>
      <c r="AF37" s="443">
        <v>1814</v>
      </c>
      <c r="AG37" s="443">
        <v>4401</v>
      </c>
      <c r="AH37" s="443">
        <f t="shared" si="0"/>
        <v>35569</v>
      </c>
      <c r="AI37" s="159">
        <v>45659</v>
      </c>
      <c r="AJ37" s="250">
        <v>46022</v>
      </c>
      <c r="AK37" s="249" t="s">
        <v>562</v>
      </c>
    </row>
    <row r="38" spans="1:37" ht="61.5" customHeight="1" x14ac:dyDescent="0.25">
      <c r="A38" s="244">
        <v>1</v>
      </c>
      <c r="B38" s="245" t="s">
        <v>459</v>
      </c>
      <c r="C38" s="244">
        <v>22</v>
      </c>
      <c r="D38" s="244" t="s">
        <v>557</v>
      </c>
      <c r="E38" s="244">
        <v>2201</v>
      </c>
      <c r="F38" s="245" t="s">
        <v>394</v>
      </c>
      <c r="G38" s="244">
        <v>2201081</v>
      </c>
      <c r="H38" s="245" t="s">
        <v>598</v>
      </c>
      <c r="I38" s="244">
        <v>220108100</v>
      </c>
      <c r="J38" s="245" t="s">
        <v>599</v>
      </c>
      <c r="K38" s="244">
        <v>2025</v>
      </c>
      <c r="L38" s="246">
        <v>2024003630022</v>
      </c>
      <c r="M38" s="245" t="s">
        <v>1679</v>
      </c>
      <c r="N38" s="31" t="s">
        <v>1943</v>
      </c>
      <c r="O38" s="247">
        <v>74000000</v>
      </c>
      <c r="P38" s="248" t="s">
        <v>600</v>
      </c>
      <c r="Q38" s="249">
        <v>20</v>
      </c>
      <c r="R38" s="249" t="s">
        <v>561</v>
      </c>
      <c r="S38" s="443">
        <v>18176</v>
      </c>
      <c r="T38" s="443">
        <v>17393</v>
      </c>
      <c r="U38" s="443">
        <v>27306</v>
      </c>
      <c r="V38" s="443">
        <v>7097</v>
      </c>
      <c r="W38" s="443">
        <v>871</v>
      </c>
      <c r="X38" s="443">
        <v>295</v>
      </c>
      <c r="Y38" s="443">
        <v>362</v>
      </c>
      <c r="Z38" s="443">
        <v>324</v>
      </c>
      <c r="AA38" s="443">
        <v>1</v>
      </c>
      <c r="AB38" s="443">
        <v>0</v>
      </c>
      <c r="AC38" s="443">
        <v>0</v>
      </c>
      <c r="AD38" s="443">
        <v>0</v>
      </c>
      <c r="AE38" s="443">
        <v>0</v>
      </c>
      <c r="AF38" s="443">
        <v>1814</v>
      </c>
      <c r="AG38" s="443">
        <v>4401</v>
      </c>
      <c r="AH38" s="443">
        <f t="shared" si="0"/>
        <v>35569</v>
      </c>
      <c r="AI38" s="159">
        <v>45659</v>
      </c>
      <c r="AJ38" s="250">
        <v>46022</v>
      </c>
      <c r="AK38" s="249" t="s">
        <v>562</v>
      </c>
    </row>
    <row r="39" spans="1:37" ht="119.45" customHeight="1" x14ac:dyDescent="0.25">
      <c r="A39" s="244">
        <v>1</v>
      </c>
      <c r="B39" s="245" t="s">
        <v>459</v>
      </c>
      <c r="C39" s="244">
        <v>22</v>
      </c>
      <c r="D39" s="244" t="s">
        <v>557</v>
      </c>
      <c r="E39" s="244">
        <v>2201</v>
      </c>
      <c r="F39" s="245" t="s">
        <v>394</v>
      </c>
      <c r="G39" s="244">
        <v>2201017</v>
      </c>
      <c r="H39" s="245" t="s">
        <v>601</v>
      </c>
      <c r="I39" s="244">
        <v>220101700</v>
      </c>
      <c r="J39" s="245" t="s">
        <v>602</v>
      </c>
      <c r="K39" s="244">
        <v>2025</v>
      </c>
      <c r="L39" s="246">
        <v>2024003630023</v>
      </c>
      <c r="M39" s="245" t="s">
        <v>1680</v>
      </c>
      <c r="N39" s="31" t="s">
        <v>1944</v>
      </c>
      <c r="O39" s="247">
        <v>30000000</v>
      </c>
      <c r="P39" s="248" t="s">
        <v>603</v>
      </c>
      <c r="Q39" s="249">
        <v>20</v>
      </c>
      <c r="R39" s="249" t="s">
        <v>561</v>
      </c>
      <c r="S39" s="443">
        <v>18176</v>
      </c>
      <c r="T39" s="443">
        <v>17393</v>
      </c>
      <c r="U39" s="443">
        <v>27306</v>
      </c>
      <c r="V39" s="443">
        <v>7097</v>
      </c>
      <c r="W39" s="443">
        <v>871</v>
      </c>
      <c r="X39" s="443">
        <v>295</v>
      </c>
      <c r="Y39" s="443">
        <v>362</v>
      </c>
      <c r="Z39" s="443">
        <v>324</v>
      </c>
      <c r="AA39" s="443">
        <v>1</v>
      </c>
      <c r="AB39" s="443">
        <v>0</v>
      </c>
      <c r="AC39" s="443">
        <v>0</v>
      </c>
      <c r="AD39" s="443">
        <v>0</v>
      </c>
      <c r="AE39" s="443">
        <v>0</v>
      </c>
      <c r="AF39" s="443">
        <v>1814</v>
      </c>
      <c r="AG39" s="443">
        <v>4401</v>
      </c>
      <c r="AH39" s="443">
        <f t="shared" si="0"/>
        <v>35569</v>
      </c>
      <c r="AI39" s="159">
        <v>45659</v>
      </c>
      <c r="AJ39" s="250">
        <v>46022</v>
      </c>
      <c r="AK39" s="249" t="s">
        <v>562</v>
      </c>
    </row>
    <row r="40" spans="1:37" ht="54" customHeight="1" x14ac:dyDescent="0.25">
      <c r="A40" s="244">
        <v>1</v>
      </c>
      <c r="B40" s="245" t="s">
        <v>459</v>
      </c>
      <c r="C40" s="244">
        <v>22</v>
      </c>
      <c r="D40" s="244" t="s">
        <v>557</v>
      </c>
      <c r="E40" s="244">
        <v>2201</v>
      </c>
      <c r="F40" s="245" t="s">
        <v>394</v>
      </c>
      <c r="G40" s="244">
        <v>2201017</v>
      </c>
      <c r="H40" s="245" t="s">
        <v>601</v>
      </c>
      <c r="I40" s="244">
        <v>220101700</v>
      </c>
      <c r="J40" s="245" t="s">
        <v>602</v>
      </c>
      <c r="K40" s="244">
        <v>2025</v>
      </c>
      <c r="L40" s="246">
        <v>2024003630023</v>
      </c>
      <c r="M40" s="245" t="s">
        <v>1680</v>
      </c>
      <c r="N40" s="31" t="s">
        <v>1945</v>
      </c>
      <c r="O40" s="247">
        <v>42000000</v>
      </c>
      <c r="P40" s="248" t="s">
        <v>604</v>
      </c>
      <c r="Q40" s="249">
        <v>20</v>
      </c>
      <c r="R40" s="249" t="s">
        <v>561</v>
      </c>
      <c r="S40" s="443">
        <v>18176</v>
      </c>
      <c r="T40" s="443">
        <v>17393</v>
      </c>
      <c r="U40" s="443">
        <v>27306</v>
      </c>
      <c r="V40" s="443">
        <v>7097</v>
      </c>
      <c r="W40" s="443">
        <v>871</v>
      </c>
      <c r="X40" s="443">
        <v>295</v>
      </c>
      <c r="Y40" s="443">
        <v>362</v>
      </c>
      <c r="Z40" s="443">
        <v>324</v>
      </c>
      <c r="AA40" s="443">
        <v>1</v>
      </c>
      <c r="AB40" s="443">
        <v>0</v>
      </c>
      <c r="AC40" s="443">
        <v>0</v>
      </c>
      <c r="AD40" s="443">
        <v>0</v>
      </c>
      <c r="AE40" s="443">
        <v>0</v>
      </c>
      <c r="AF40" s="443">
        <v>1814</v>
      </c>
      <c r="AG40" s="443">
        <v>4401</v>
      </c>
      <c r="AH40" s="443">
        <f t="shared" si="0"/>
        <v>35569</v>
      </c>
      <c r="AI40" s="159">
        <v>45659</v>
      </c>
      <c r="AJ40" s="250">
        <v>46022</v>
      </c>
      <c r="AK40" s="249" t="s">
        <v>562</v>
      </c>
    </row>
    <row r="41" spans="1:37" ht="54" customHeight="1" x14ac:dyDescent="0.25">
      <c r="A41" s="244">
        <v>1</v>
      </c>
      <c r="B41" s="245" t="s">
        <v>459</v>
      </c>
      <c r="C41" s="244">
        <v>22</v>
      </c>
      <c r="D41" s="244" t="s">
        <v>557</v>
      </c>
      <c r="E41" s="244">
        <v>2201</v>
      </c>
      <c r="F41" s="245" t="s">
        <v>394</v>
      </c>
      <c r="G41" s="244">
        <v>2201017</v>
      </c>
      <c r="H41" s="245" t="s">
        <v>601</v>
      </c>
      <c r="I41" s="244">
        <v>220101700</v>
      </c>
      <c r="J41" s="245" t="s">
        <v>602</v>
      </c>
      <c r="K41" s="244">
        <v>2025</v>
      </c>
      <c r="L41" s="246">
        <v>2024003630023</v>
      </c>
      <c r="M41" s="245" t="s">
        <v>1680</v>
      </c>
      <c r="N41" s="31" t="s">
        <v>1946</v>
      </c>
      <c r="O41" s="247">
        <v>35000000</v>
      </c>
      <c r="P41" s="248" t="s">
        <v>604</v>
      </c>
      <c r="Q41" s="249">
        <v>20</v>
      </c>
      <c r="R41" s="249" t="s">
        <v>561</v>
      </c>
      <c r="S41" s="443">
        <v>18176</v>
      </c>
      <c r="T41" s="443">
        <v>17393</v>
      </c>
      <c r="U41" s="443">
        <v>27306</v>
      </c>
      <c r="V41" s="443">
        <v>7097</v>
      </c>
      <c r="W41" s="443">
        <v>871</v>
      </c>
      <c r="X41" s="443">
        <v>295</v>
      </c>
      <c r="Y41" s="443">
        <v>362</v>
      </c>
      <c r="Z41" s="443">
        <v>324</v>
      </c>
      <c r="AA41" s="443">
        <v>1</v>
      </c>
      <c r="AB41" s="443">
        <v>0</v>
      </c>
      <c r="AC41" s="443">
        <v>0</v>
      </c>
      <c r="AD41" s="443">
        <v>0</v>
      </c>
      <c r="AE41" s="443">
        <v>0</v>
      </c>
      <c r="AF41" s="443">
        <v>1814</v>
      </c>
      <c r="AG41" s="443">
        <v>4401</v>
      </c>
      <c r="AH41" s="443">
        <f t="shared" si="0"/>
        <v>35569</v>
      </c>
      <c r="AI41" s="159">
        <v>45659</v>
      </c>
      <c r="AJ41" s="250">
        <v>46022</v>
      </c>
      <c r="AK41" s="249" t="s">
        <v>562</v>
      </c>
    </row>
    <row r="42" spans="1:37" ht="54" customHeight="1" x14ac:dyDescent="0.25">
      <c r="A42" s="244">
        <v>1</v>
      </c>
      <c r="B42" s="245" t="s">
        <v>459</v>
      </c>
      <c r="C42" s="244">
        <v>22</v>
      </c>
      <c r="D42" s="244" t="s">
        <v>557</v>
      </c>
      <c r="E42" s="244">
        <v>2201</v>
      </c>
      <c r="F42" s="245" t="s">
        <v>394</v>
      </c>
      <c r="G42" s="244">
        <v>2201017</v>
      </c>
      <c r="H42" s="245" t="s">
        <v>601</v>
      </c>
      <c r="I42" s="244">
        <v>220101700</v>
      </c>
      <c r="J42" s="245" t="s">
        <v>602</v>
      </c>
      <c r="K42" s="244">
        <v>2025</v>
      </c>
      <c r="L42" s="246">
        <v>2024003630023</v>
      </c>
      <c r="M42" s="245" t="s">
        <v>1680</v>
      </c>
      <c r="N42" s="31" t="s">
        <v>1947</v>
      </c>
      <c r="O42" s="247">
        <v>430740000</v>
      </c>
      <c r="P42" s="248" t="s">
        <v>603</v>
      </c>
      <c r="Q42" s="249">
        <v>20</v>
      </c>
      <c r="R42" s="249" t="s">
        <v>561</v>
      </c>
      <c r="S42" s="443">
        <v>18176</v>
      </c>
      <c r="T42" s="443">
        <v>17393</v>
      </c>
      <c r="U42" s="443">
        <v>27306</v>
      </c>
      <c r="V42" s="443">
        <v>7097</v>
      </c>
      <c r="W42" s="443">
        <v>871</v>
      </c>
      <c r="X42" s="443">
        <v>295</v>
      </c>
      <c r="Y42" s="443">
        <v>362</v>
      </c>
      <c r="Z42" s="443">
        <v>324</v>
      </c>
      <c r="AA42" s="443">
        <v>1</v>
      </c>
      <c r="AB42" s="443">
        <v>0</v>
      </c>
      <c r="AC42" s="443">
        <v>0</v>
      </c>
      <c r="AD42" s="443">
        <v>0</v>
      </c>
      <c r="AE42" s="443">
        <v>0</v>
      </c>
      <c r="AF42" s="443">
        <v>1814</v>
      </c>
      <c r="AG42" s="443">
        <v>4401</v>
      </c>
      <c r="AH42" s="443">
        <f t="shared" si="0"/>
        <v>35569</v>
      </c>
      <c r="AI42" s="159">
        <v>45659</v>
      </c>
      <c r="AJ42" s="250">
        <v>46022</v>
      </c>
      <c r="AK42" s="249" t="s">
        <v>562</v>
      </c>
    </row>
    <row r="43" spans="1:37" ht="54" customHeight="1" x14ac:dyDescent="0.25">
      <c r="A43" s="244">
        <v>1</v>
      </c>
      <c r="B43" s="245" t="s">
        <v>459</v>
      </c>
      <c r="C43" s="244">
        <v>22</v>
      </c>
      <c r="D43" s="244" t="s">
        <v>557</v>
      </c>
      <c r="E43" s="244">
        <v>2201</v>
      </c>
      <c r="F43" s="245" t="s">
        <v>394</v>
      </c>
      <c r="G43" s="244">
        <v>2201028</v>
      </c>
      <c r="H43" s="245" t="s">
        <v>605</v>
      </c>
      <c r="I43" s="244">
        <v>220102800</v>
      </c>
      <c r="J43" s="245" t="s">
        <v>606</v>
      </c>
      <c r="K43" s="244">
        <v>2025</v>
      </c>
      <c r="L43" s="246">
        <v>2024003630023</v>
      </c>
      <c r="M43" s="245" t="s">
        <v>1680</v>
      </c>
      <c r="N43" s="31" t="s">
        <v>1948</v>
      </c>
      <c r="O43" s="251">
        <v>12184891000</v>
      </c>
      <c r="P43" s="248" t="s">
        <v>607</v>
      </c>
      <c r="Q43" s="249">
        <v>81</v>
      </c>
      <c r="R43" s="249" t="s">
        <v>608</v>
      </c>
      <c r="S43" s="443">
        <v>18176</v>
      </c>
      <c r="T43" s="443">
        <v>17393</v>
      </c>
      <c r="U43" s="443">
        <v>27306</v>
      </c>
      <c r="V43" s="443">
        <v>7097</v>
      </c>
      <c r="W43" s="443">
        <v>871</v>
      </c>
      <c r="X43" s="443">
        <v>295</v>
      </c>
      <c r="Y43" s="443">
        <v>362</v>
      </c>
      <c r="Z43" s="443">
        <v>324</v>
      </c>
      <c r="AA43" s="443">
        <v>1</v>
      </c>
      <c r="AB43" s="443">
        <v>0</v>
      </c>
      <c r="AC43" s="443">
        <v>0</v>
      </c>
      <c r="AD43" s="443">
        <v>0</v>
      </c>
      <c r="AE43" s="443">
        <v>0</v>
      </c>
      <c r="AF43" s="443">
        <v>1814</v>
      </c>
      <c r="AG43" s="443">
        <v>4401</v>
      </c>
      <c r="AH43" s="443">
        <f t="shared" si="0"/>
        <v>35569</v>
      </c>
      <c r="AI43" s="159">
        <v>45659</v>
      </c>
      <c r="AJ43" s="250">
        <v>46022</v>
      </c>
      <c r="AK43" s="249" t="s">
        <v>562</v>
      </c>
    </row>
    <row r="44" spans="1:37" ht="54" customHeight="1" x14ac:dyDescent="0.25">
      <c r="A44" s="244">
        <v>1</v>
      </c>
      <c r="B44" s="245" t="s">
        <v>459</v>
      </c>
      <c r="C44" s="244">
        <v>22</v>
      </c>
      <c r="D44" s="244" t="s">
        <v>557</v>
      </c>
      <c r="E44" s="244">
        <v>2201</v>
      </c>
      <c r="F44" s="245" t="s">
        <v>394</v>
      </c>
      <c r="G44" s="244">
        <v>2201028</v>
      </c>
      <c r="H44" s="245" t="s">
        <v>605</v>
      </c>
      <c r="I44" s="244">
        <v>220102800</v>
      </c>
      <c r="J44" s="245" t="s">
        <v>606</v>
      </c>
      <c r="K44" s="244">
        <v>2025</v>
      </c>
      <c r="L44" s="246">
        <v>2024003630023</v>
      </c>
      <c r="M44" s="245" t="s">
        <v>1680</v>
      </c>
      <c r="N44" s="31" t="s">
        <v>1949</v>
      </c>
      <c r="O44" s="247">
        <v>300000000</v>
      </c>
      <c r="P44" s="248" t="s">
        <v>609</v>
      </c>
      <c r="Q44" s="249">
        <v>20</v>
      </c>
      <c r="R44" s="249" t="s">
        <v>561</v>
      </c>
      <c r="S44" s="443">
        <v>18176</v>
      </c>
      <c r="T44" s="443">
        <v>17393</v>
      </c>
      <c r="U44" s="443">
        <v>27306</v>
      </c>
      <c r="V44" s="443">
        <v>7097</v>
      </c>
      <c r="W44" s="443">
        <v>871</v>
      </c>
      <c r="X44" s="443">
        <v>295</v>
      </c>
      <c r="Y44" s="443">
        <v>362</v>
      </c>
      <c r="Z44" s="443">
        <v>324</v>
      </c>
      <c r="AA44" s="443">
        <v>1</v>
      </c>
      <c r="AB44" s="443">
        <v>0</v>
      </c>
      <c r="AC44" s="443">
        <v>0</v>
      </c>
      <c r="AD44" s="443">
        <v>0</v>
      </c>
      <c r="AE44" s="443">
        <v>0</v>
      </c>
      <c r="AF44" s="443">
        <v>1814</v>
      </c>
      <c r="AG44" s="443">
        <v>4401</v>
      </c>
      <c r="AH44" s="443">
        <f t="shared" si="0"/>
        <v>35569</v>
      </c>
      <c r="AI44" s="159">
        <v>45659</v>
      </c>
      <c r="AJ44" s="250">
        <v>46022</v>
      </c>
      <c r="AK44" s="249" t="s">
        <v>562</v>
      </c>
    </row>
    <row r="45" spans="1:37" ht="54" customHeight="1" x14ac:dyDescent="0.25">
      <c r="A45" s="244">
        <v>1</v>
      </c>
      <c r="B45" s="245" t="s">
        <v>459</v>
      </c>
      <c r="C45" s="244">
        <v>22</v>
      </c>
      <c r="D45" s="244" t="s">
        <v>557</v>
      </c>
      <c r="E45" s="244">
        <v>2201</v>
      </c>
      <c r="F45" s="245" t="s">
        <v>394</v>
      </c>
      <c r="G45" s="244">
        <v>2201028</v>
      </c>
      <c r="H45" s="245" t="s">
        <v>605</v>
      </c>
      <c r="I45" s="244">
        <v>220102800</v>
      </c>
      <c r="J45" s="245" t="s">
        <v>606</v>
      </c>
      <c r="K45" s="244">
        <v>2025</v>
      </c>
      <c r="L45" s="246">
        <v>2024003630023</v>
      </c>
      <c r="M45" s="245" t="s">
        <v>1680</v>
      </c>
      <c r="N45" s="31" t="s">
        <v>1950</v>
      </c>
      <c r="O45" s="251">
        <v>400000000</v>
      </c>
      <c r="P45" s="248" t="s">
        <v>610</v>
      </c>
      <c r="Q45" s="249">
        <v>81</v>
      </c>
      <c r="R45" s="249" t="s">
        <v>608</v>
      </c>
      <c r="S45" s="443">
        <v>18176</v>
      </c>
      <c r="T45" s="443">
        <v>17393</v>
      </c>
      <c r="U45" s="443">
        <v>27306</v>
      </c>
      <c r="V45" s="443">
        <v>7097</v>
      </c>
      <c r="W45" s="443">
        <v>871</v>
      </c>
      <c r="X45" s="443">
        <v>295</v>
      </c>
      <c r="Y45" s="443">
        <v>362</v>
      </c>
      <c r="Z45" s="443">
        <v>324</v>
      </c>
      <c r="AA45" s="443">
        <v>1</v>
      </c>
      <c r="AB45" s="443">
        <v>0</v>
      </c>
      <c r="AC45" s="443">
        <v>0</v>
      </c>
      <c r="AD45" s="443">
        <v>0</v>
      </c>
      <c r="AE45" s="443">
        <v>0</v>
      </c>
      <c r="AF45" s="443">
        <v>1814</v>
      </c>
      <c r="AG45" s="443">
        <v>4401</v>
      </c>
      <c r="AH45" s="443">
        <f t="shared" si="0"/>
        <v>35569</v>
      </c>
      <c r="AI45" s="159">
        <v>45659</v>
      </c>
      <c r="AJ45" s="250">
        <v>46022</v>
      </c>
      <c r="AK45" s="249" t="s">
        <v>562</v>
      </c>
    </row>
    <row r="46" spans="1:37" ht="54" customHeight="1" x14ac:dyDescent="0.25">
      <c r="A46" s="244">
        <v>1</v>
      </c>
      <c r="B46" s="245" t="s">
        <v>459</v>
      </c>
      <c r="C46" s="244">
        <v>22</v>
      </c>
      <c r="D46" s="244" t="s">
        <v>557</v>
      </c>
      <c r="E46" s="244">
        <v>2201</v>
      </c>
      <c r="F46" s="245" t="s">
        <v>394</v>
      </c>
      <c r="G46" s="244">
        <v>2201029</v>
      </c>
      <c r="H46" s="245" t="s">
        <v>611</v>
      </c>
      <c r="I46" s="244">
        <v>220102900</v>
      </c>
      <c r="J46" s="245" t="s">
        <v>612</v>
      </c>
      <c r="K46" s="244">
        <v>2025</v>
      </c>
      <c r="L46" s="246">
        <v>2024003630023</v>
      </c>
      <c r="M46" s="245" t="s">
        <v>1680</v>
      </c>
      <c r="N46" s="31" t="s">
        <v>1951</v>
      </c>
      <c r="O46" s="247">
        <v>1800000</v>
      </c>
      <c r="P46" s="248" t="s">
        <v>613</v>
      </c>
      <c r="Q46" s="249">
        <v>20</v>
      </c>
      <c r="R46" s="249" t="s">
        <v>561</v>
      </c>
      <c r="S46" s="443">
        <v>18176</v>
      </c>
      <c r="T46" s="443">
        <v>17393</v>
      </c>
      <c r="U46" s="443">
        <v>27306</v>
      </c>
      <c r="V46" s="443">
        <v>7097</v>
      </c>
      <c r="W46" s="443">
        <v>871</v>
      </c>
      <c r="X46" s="443">
        <v>295</v>
      </c>
      <c r="Y46" s="443">
        <v>362</v>
      </c>
      <c r="Z46" s="443">
        <v>324</v>
      </c>
      <c r="AA46" s="443">
        <v>1</v>
      </c>
      <c r="AB46" s="443">
        <v>0</v>
      </c>
      <c r="AC46" s="443">
        <v>0</v>
      </c>
      <c r="AD46" s="443">
        <v>0</v>
      </c>
      <c r="AE46" s="443">
        <v>0</v>
      </c>
      <c r="AF46" s="443">
        <v>1814</v>
      </c>
      <c r="AG46" s="443">
        <v>4401</v>
      </c>
      <c r="AH46" s="443">
        <f t="shared" si="0"/>
        <v>35569</v>
      </c>
      <c r="AI46" s="159">
        <v>45659</v>
      </c>
      <c r="AJ46" s="250">
        <v>46022</v>
      </c>
      <c r="AK46" s="249" t="s">
        <v>562</v>
      </c>
    </row>
    <row r="47" spans="1:37" ht="54" customHeight="1" x14ac:dyDescent="0.25">
      <c r="A47" s="244">
        <v>1</v>
      </c>
      <c r="B47" s="245" t="s">
        <v>459</v>
      </c>
      <c r="C47" s="244">
        <v>22</v>
      </c>
      <c r="D47" s="244" t="s">
        <v>557</v>
      </c>
      <c r="E47" s="244">
        <v>2201</v>
      </c>
      <c r="F47" s="245" t="s">
        <v>394</v>
      </c>
      <c r="G47" s="244">
        <v>2201029</v>
      </c>
      <c r="H47" s="245" t="s">
        <v>611</v>
      </c>
      <c r="I47" s="244">
        <v>220102900</v>
      </c>
      <c r="J47" s="245" t="s">
        <v>612</v>
      </c>
      <c r="K47" s="244">
        <v>2025</v>
      </c>
      <c r="L47" s="246">
        <v>2024003630023</v>
      </c>
      <c r="M47" s="245" t="s">
        <v>1680</v>
      </c>
      <c r="N47" s="31" t="s">
        <v>1952</v>
      </c>
      <c r="O47" s="247">
        <v>2000000</v>
      </c>
      <c r="P47" s="248" t="s">
        <v>614</v>
      </c>
      <c r="Q47" s="249">
        <v>20</v>
      </c>
      <c r="R47" s="249" t="s">
        <v>561</v>
      </c>
      <c r="S47" s="443">
        <v>18176</v>
      </c>
      <c r="T47" s="443">
        <v>17393</v>
      </c>
      <c r="U47" s="443">
        <v>27306</v>
      </c>
      <c r="V47" s="443">
        <v>7097</v>
      </c>
      <c r="W47" s="443">
        <v>871</v>
      </c>
      <c r="X47" s="443">
        <v>295</v>
      </c>
      <c r="Y47" s="443">
        <v>362</v>
      </c>
      <c r="Z47" s="443">
        <v>324</v>
      </c>
      <c r="AA47" s="443">
        <v>1</v>
      </c>
      <c r="AB47" s="443">
        <v>0</v>
      </c>
      <c r="AC47" s="443">
        <v>0</v>
      </c>
      <c r="AD47" s="443">
        <v>0</v>
      </c>
      <c r="AE47" s="443">
        <v>0</v>
      </c>
      <c r="AF47" s="443">
        <v>1814</v>
      </c>
      <c r="AG47" s="443">
        <v>4401</v>
      </c>
      <c r="AH47" s="443">
        <f t="shared" si="0"/>
        <v>35569</v>
      </c>
      <c r="AI47" s="159">
        <v>45659</v>
      </c>
      <c r="AJ47" s="250">
        <v>46022</v>
      </c>
      <c r="AK47" s="249" t="s">
        <v>562</v>
      </c>
    </row>
    <row r="48" spans="1:37" ht="54" customHeight="1" x14ac:dyDescent="0.25">
      <c r="A48" s="244">
        <v>1</v>
      </c>
      <c r="B48" s="245" t="s">
        <v>459</v>
      </c>
      <c r="C48" s="244">
        <v>22</v>
      </c>
      <c r="D48" s="244" t="s">
        <v>557</v>
      </c>
      <c r="E48" s="244">
        <v>2201</v>
      </c>
      <c r="F48" s="245" t="s">
        <v>394</v>
      </c>
      <c r="G48" s="244">
        <v>2201029</v>
      </c>
      <c r="H48" s="245" t="s">
        <v>611</v>
      </c>
      <c r="I48" s="244">
        <v>220102900</v>
      </c>
      <c r="J48" s="245" t="s">
        <v>612</v>
      </c>
      <c r="K48" s="244">
        <v>2025</v>
      </c>
      <c r="L48" s="246">
        <v>2024003630023</v>
      </c>
      <c r="M48" s="245" t="s">
        <v>1680</v>
      </c>
      <c r="N48" s="31" t="s">
        <v>1953</v>
      </c>
      <c r="O48" s="247">
        <v>1800000</v>
      </c>
      <c r="P48" s="248" t="s">
        <v>615</v>
      </c>
      <c r="Q48" s="249">
        <v>20</v>
      </c>
      <c r="R48" s="249" t="s">
        <v>561</v>
      </c>
      <c r="S48" s="443">
        <v>18176</v>
      </c>
      <c r="T48" s="443">
        <v>17393</v>
      </c>
      <c r="U48" s="443">
        <v>27306</v>
      </c>
      <c r="V48" s="443">
        <v>7097</v>
      </c>
      <c r="W48" s="443">
        <v>871</v>
      </c>
      <c r="X48" s="443">
        <v>295</v>
      </c>
      <c r="Y48" s="443">
        <v>362</v>
      </c>
      <c r="Z48" s="443">
        <v>324</v>
      </c>
      <c r="AA48" s="443">
        <v>1</v>
      </c>
      <c r="AB48" s="443">
        <v>0</v>
      </c>
      <c r="AC48" s="443">
        <v>0</v>
      </c>
      <c r="AD48" s="443">
        <v>0</v>
      </c>
      <c r="AE48" s="443">
        <v>0</v>
      </c>
      <c r="AF48" s="443">
        <v>1814</v>
      </c>
      <c r="AG48" s="443">
        <v>4401</v>
      </c>
      <c r="AH48" s="443">
        <f t="shared" si="0"/>
        <v>35569</v>
      </c>
      <c r="AI48" s="159">
        <v>45659</v>
      </c>
      <c r="AJ48" s="250">
        <v>46022</v>
      </c>
      <c r="AK48" s="249" t="s">
        <v>562</v>
      </c>
    </row>
    <row r="49" spans="1:37" ht="54" customHeight="1" x14ac:dyDescent="0.25">
      <c r="A49" s="244">
        <v>1</v>
      </c>
      <c r="B49" s="245" t="s">
        <v>459</v>
      </c>
      <c r="C49" s="244">
        <v>22</v>
      </c>
      <c r="D49" s="244" t="s">
        <v>557</v>
      </c>
      <c r="E49" s="244">
        <v>2201</v>
      </c>
      <c r="F49" s="245" t="s">
        <v>394</v>
      </c>
      <c r="G49" s="244">
        <v>2201029</v>
      </c>
      <c r="H49" s="245" t="s">
        <v>611</v>
      </c>
      <c r="I49" s="244">
        <v>220102900</v>
      </c>
      <c r="J49" s="245" t="s">
        <v>612</v>
      </c>
      <c r="K49" s="244">
        <v>2025</v>
      </c>
      <c r="L49" s="246">
        <v>2024003630023</v>
      </c>
      <c r="M49" s="245" t="s">
        <v>1680</v>
      </c>
      <c r="N49" s="31" t="s">
        <v>1954</v>
      </c>
      <c r="O49" s="247">
        <v>1800000</v>
      </c>
      <c r="P49" s="248" t="s">
        <v>616</v>
      </c>
      <c r="Q49" s="249">
        <v>20</v>
      </c>
      <c r="R49" s="249" t="s">
        <v>561</v>
      </c>
      <c r="S49" s="443">
        <v>18176</v>
      </c>
      <c r="T49" s="443">
        <v>17393</v>
      </c>
      <c r="U49" s="443">
        <v>27306</v>
      </c>
      <c r="V49" s="443">
        <v>7097</v>
      </c>
      <c r="W49" s="443">
        <v>871</v>
      </c>
      <c r="X49" s="443">
        <v>295</v>
      </c>
      <c r="Y49" s="443">
        <v>362</v>
      </c>
      <c r="Z49" s="443">
        <v>324</v>
      </c>
      <c r="AA49" s="443">
        <v>1</v>
      </c>
      <c r="AB49" s="443">
        <v>0</v>
      </c>
      <c r="AC49" s="443">
        <v>0</v>
      </c>
      <c r="AD49" s="443">
        <v>0</v>
      </c>
      <c r="AE49" s="443">
        <v>0</v>
      </c>
      <c r="AF49" s="443">
        <v>1814</v>
      </c>
      <c r="AG49" s="443">
        <v>4401</v>
      </c>
      <c r="AH49" s="443">
        <f t="shared" si="0"/>
        <v>35569</v>
      </c>
      <c r="AI49" s="159">
        <v>45659</v>
      </c>
      <c r="AJ49" s="250">
        <v>46022</v>
      </c>
      <c r="AK49" s="249" t="s">
        <v>562</v>
      </c>
    </row>
    <row r="50" spans="1:37" ht="54" customHeight="1" x14ac:dyDescent="0.25">
      <c r="A50" s="244">
        <v>1</v>
      </c>
      <c r="B50" s="245" t="s">
        <v>459</v>
      </c>
      <c r="C50" s="244">
        <v>22</v>
      </c>
      <c r="D50" s="244" t="s">
        <v>557</v>
      </c>
      <c r="E50" s="244">
        <v>2201</v>
      </c>
      <c r="F50" s="245" t="s">
        <v>394</v>
      </c>
      <c r="G50" s="244">
        <v>2201029</v>
      </c>
      <c r="H50" s="245" t="s">
        <v>611</v>
      </c>
      <c r="I50" s="244">
        <v>220102900</v>
      </c>
      <c r="J50" s="245" t="s">
        <v>612</v>
      </c>
      <c r="K50" s="244">
        <v>2025</v>
      </c>
      <c r="L50" s="246">
        <v>2024003630023</v>
      </c>
      <c r="M50" s="245" t="s">
        <v>1680</v>
      </c>
      <c r="N50" s="31" t="s">
        <v>1955</v>
      </c>
      <c r="O50" s="247">
        <v>1800000</v>
      </c>
      <c r="P50" s="248" t="s">
        <v>617</v>
      </c>
      <c r="Q50" s="249">
        <v>20</v>
      </c>
      <c r="R50" s="249" t="s">
        <v>561</v>
      </c>
      <c r="S50" s="443">
        <v>18176</v>
      </c>
      <c r="T50" s="443">
        <v>17393</v>
      </c>
      <c r="U50" s="443">
        <v>27306</v>
      </c>
      <c r="V50" s="443">
        <v>7097</v>
      </c>
      <c r="W50" s="443">
        <v>871</v>
      </c>
      <c r="X50" s="443">
        <v>295</v>
      </c>
      <c r="Y50" s="443">
        <v>362</v>
      </c>
      <c r="Z50" s="443">
        <v>324</v>
      </c>
      <c r="AA50" s="443">
        <v>1</v>
      </c>
      <c r="AB50" s="443">
        <v>0</v>
      </c>
      <c r="AC50" s="443">
        <v>0</v>
      </c>
      <c r="AD50" s="443">
        <v>0</v>
      </c>
      <c r="AE50" s="443">
        <v>0</v>
      </c>
      <c r="AF50" s="443">
        <v>1814</v>
      </c>
      <c r="AG50" s="443">
        <v>4401</v>
      </c>
      <c r="AH50" s="443">
        <f t="shared" si="0"/>
        <v>35569</v>
      </c>
      <c r="AI50" s="159">
        <v>45659</v>
      </c>
      <c r="AJ50" s="250">
        <v>46022</v>
      </c>
      <c r="AK50" s="249" t="s">
        <v>562</v>
      </c>
    </row>
    <row r="51" spans="1:37" ht="54" customHeight="1" x14ac:dyDescent="0.25">
      <c r="A51" s="244">
        <v>1</v>
      </c>
      <c r="B51" s="245" t="s">
        <v>459</v>
      </c>
      <c r="C51" s="244">
        <v>22</v>
      </c>
      <c r="D51" s="244" t="s">
        <v>557</v>
      </c>
      <c r="E51" s="244">
        <v>2201</v>
      </c>
      <c r="F51" s="245" t="s">
        <v>394</v>
      </c>
      <c r="G51" s="244">
        <v>2201029</v>
      </c>
      <c r="H51" s="245" t="s">
        <v>611</v>
      </c>
      <c r="I51" s="244">
        <v>220102900</v>
      </c>
      <c r="J51" s="245" t="s">
        <v>612</v>
      </c>
      <c r="K51" s="244">
        <v>2025</v>
      </c>
      <c r="L51" s="246">
        <v>2024003630023</v>
      </c>
      <c r="M51" s="245" t="s">
        <v>1680</v>
      </c>
      <c r="N51" s="31" t="s">
        <v>1956</v>
      </c>
      <c r="O51" s="247">
        <v>1800000</v>
      </c>
      <c r="P51" s="248" t="s">
        <v>618</v>
      </c>
      <c r="Q51" s="249">
        <v>20</v>
      </c>
      <c r="R51" s="249" t="s">
        <v>561</v>
      </c>
      <c r="S51" s="443">
        <v>18176</v>
      </c>
      <c r="T51" s="443">
        <v>17393</v>
      </c>
      <c r="U51" s="443">
        <v>27306</v>
      </c>
      <c r="V51" s="443">
        <v>7097</v>
      </c>
      <c r="W51" s="443">
        <v>871</v>
      </c>
      <c r="X51" s="443">
        <v>295</v>
      </c>
      <c r="Y51" s="443">
        <v>362</v>
      </c>
      <c r="Z51" s="443">
        <v>324</v>
      </c>
      <c r="AA51" s="443">
        <v>1</v>
      </c>
      <c r="AB51" s="443">
        <v>0</v>
      </c>
      <c r="AC51" s="443">
        <v>0</v>
      </c>
      <c r="AD51" s="443">
        <v>0</v>
      </c>
      <c r="AE51" s="443">
        <v>0</v>
      </c>
      <c r="AF51" s="443">
        <v>1814</v>
      </c>
      <c r="AG51" s="443">
        <v>4401</v>
      </c>
      <c r="AH51" s="443">
        <f t="shared" si="0"/>
        <v>35569</v>
      </c>
      <c r="AI51" s="159">
        <v>45659</v>
      </c>
      <c r="AJ51" s="250">
        <v>46022</v>
      </c>
      <c r="AK51" s="249" t="s">
        <v>562</v>
      </c>
    </row>
    <row r="52" spans="1:37" ht="54" customHeight="1" x14ac:dyDescent="0.25">
      <c r="A52" s="244">
        <v>1</v>
      </c>
      <c r="B52" s="245" t="s">
        <v>459</v>
      </c>
      <c r="C52" s="244">
        <v>22</v>
      </c>
      <c r="D52" s="244" t="s">
        <v>557</v>
      </c>
      <c r="E52" s="244">
        <v>2201</v>
      </c>
      <c r="F52" s="245" t="s">
        <v>394</v>
      </c>
      <c r="G52" s="244">
        <v>2201029</v>
      </c>
      <c r="H52" s="245" t="s">
        <v>611</v>
      </c>
      <c r="I52" s="244">
        <v>220102900</v>
      </c>
      <c r="J52" s="245" t="s">
        <v>612</v>
      </c>
      <c r="K52" s="244">
        <v>2025</v>
      </c>
      <c r="L52" s="246">
        <v>2024003630023</v>
      </c>
      <c r="M52" s="245" t="s">
        <v>1680</v>
      </c>
      <c r="N52" s="31" t="s">
        <v>1957</v>
      </c>
      <c r="O52" s="247">
        <v>1800000</v>
      </c>
      <c r="P52" s="248" t="s">
        <v>619</v>
      </c>
      <c r="Q52" s="249">
        <v>20</v>
      </c>
      <c r="R52" s="249" t="s">
        <v>561</v>
      </c>
      <c r="S52" s="443">
        <v>18176</v>
      </c>
      <c r="T52" s="443">
        <v>17393</v>
      </c>
      <c r="U52" s="443">
        <v>27306</v>
      </c>
      <c r="V52" s="443">
        <v>7097</v>
      </c>
      <c r="W52" s="443">
        <v>871</v>
      </c>
      <c r="X52" s="443">
        <v>295</v>
      </c>
      <c r="Y52" s="443">
        <v>362</v>
      </c>
      <c r="Z52" s="443">
        <v>324</v>
      </c>
      <c r="AA52" s="443">
        <v>1</v>
      </c>
      <c r="AB52" s="443">
        <v>0</v>
      </c>
      <c r="AC52" s="443">
        <v>0</v>
      </c>
      <c r="AD52" s="443">
        <v>0</v>
      </c>
      <c r="AE52" s="443">
        <v>0</v>
      </c>
      <c r="AF52" s="443">
        <v>1814</v>
      </c>
      <c r="AG52" s="443">
        <v>4401</v>
      </c>
      <c r="AH52" s="443">
        <f t="shared" si="0"/>
        <v>35569</v>
      </c>
      <c r="AI52" s="159">
        <v>45659</v>
      </c>
      <c r="AJ52" s="250">
        <v>46022</v>
      </c>
      <c r="AK52" s="249" t="s">
        <v>562</v>
      </c>
    </row>
    <row r="53" spans="1:37" ht="54" customHeight="1" x14ac:dyDescent="0.25">
      <c r="A53" s="244">
        <v>1</v>
      </c>
      <c r="B53" s="245" t="s">
        <v>459</v>
      </c>
      <c r="C53" s="244">
        <v>22</v>
      </c>
      <c r="D53" s="244" t="s">
        <v>557</v>
      </c>
      <c r="E53" s="244">
        <v>2201</v>
      </c>
      <c r="F53" s="245" t="s">
        <v>394</v>
      </c>
      <c r="G53" s="244">
        <v>2201029</v>
      </c>
      <c r="H53" s="245" t="s">
        <v>611</v>
      </c>
      <c r="I53" s="244">
        <v>220102900</v>
      </c>
      <c r="J53" s="245" t="s">
        <v>612</v>
      </c>
      <c r="K53" s="244">
        <v>2025</v>
      </c>
      <c r="L53" s="246">
        <v>2024003630023</v>
      </c>
      <c r="M53" s="245" t="s">
        <v>1680</v>
      </c>
      <c r="N53" s="31" t="s">
        <v>1958</v>
      </c>
      <c r="O53" s="247">
        <v>1800000</v>
      </c>
      <c r="P53" s="248" t="s">
        <v>620</v>
      </c>
      <c r="Q53" s="249">
        <v>20</v>
      </c>
      <c r="R53" s="249" t="s">
        <v>561</v>
      </c>
      <c r="S53" s="443">
        <v>18176</v>
      </c>
      <c r="T53" s="443">
        <v>17393</v>
      </c>
      <c r="U53" s="443">
        <v>27306</v>
      </c>
      <c r="V53" s="443">
        <v>7097</v>
      </c>
      <c r="W53" s="443">
        <v>871</v>
      </c>
      <c r="X53" s="443">
        <v>295</v>
      </c>
      <c r="Y53" s="443">
        <v>362</v>
      </c>
      <c r="Z53" s="443">
        <v>324</v>
      </c>
      <c r="AA53" s="443">
        <v>1</v>
      </c>
      <c r="AB53" s="443">
        <v>0</v>
      </c>
      <c r="AC53" s="443">
        <v>0</v>
      </c>
      <c r="AD53" s="443">
        <v>0</v>
      </c>
      <c r="AE53" s="443">
        <v>0</v>
      </c>
      <c r="AF53" s="443">
        <v>1814</v>
      </c>
      <c r="AG53" s="443">
        <v>4401</v>
      </c>
      <c r="AH53" s="443">
        <f t="shared" si="0"/>
        <v>35569</v>
      </c>
      <c r="AI53" s="159">
        <v>45659</v>
      </c>
      <c r="AJ53" s="250">
        <v>46022</v>
      </c>
      <c r="AK53" s="249" t="s">
        <v>562</v>
      </c>
    </row>
    <row r="54" spans="1:37" ht="54" customHeight="1" x14ac:dyDescent="0.25">
      <c r="A54" s="244">
        <v>1</v>
      </c>
      <c r="B54" s="245" t="s">
        <v>459</v>
      </c>
      <c r="C54" s="244">
        <v>22</v>
      </c>
      <c r="D54" s="244" t="s">
        <v>557</v>
      </c>
      <c r="E54" s="244">
        <v>2201</v>
      </c>
      <c r="F54" s="245" t="s">
        <v>394</v>
      </c>
      <c r="G54" s="244">
        <v>2201029</v>
      </c>
      <c r="H54" s="245" t="s">
        <v>611</v>
      </c>
      <c r="I54" s="244">
        <v>220102900</v>
      </c>
      <c r="J54" s="245" t="s">
        <v>612</v>
      </c>
      <c r="K54" s="244">
        <v>2025</v>
      </c>
      <c r="L54" s="246">
        <v>2024003630023</v>
      </c>
      <c r="M54" s="245" t="s">
        <v>1680</v>
      </c>
      <c r="N54" s="31" t="s">
        <v>1959</v>
      </c>
      <c r="O54" s="247">
        <v>1800000</v>
      </c>
      <c r="P54" s="248" t="s">
        <v>621</v>
      </c>
      <c r="Q54" s="249">
        <v>20</v>
      </c>
      <c r="R54" s="249" t="s">
        <v>561</v>
      </c>
      <c r="S54" s="443">
        <v>18176</v>
      </c>
      <c r="T54" s="443">
        <v>17393</v>
      </c>
      <c r="U54" s="443">
        <v>27306</v>
      </c>
      <c r="V54" s="443">
        <v>7097</v>
      </c>
      <c r="W54" s="443">
        <v>871</v>
      </c>
      <c r="X54" s="443">
        <v>295</v>
      </c>
      <c r="Y54" s="443">
        <v>362</v>
      </c>
      <c r="Z54" s="443">
        <v>324</v>
      </c>
      <c r="AA54" s="443">
        <v>1</v>
      </c>
      <c r="AB54" s="443">
        <v>0</v>
      </c>
      <c r="AC54" s="443">
        <v>0</v>
      </c>
      <c r="AD54" s="443">
        <v>0</v>
      </c>
      <c r="AE54" s="443">
        <v>0</v>
      </c>
      <c r="AF54" s="443">
        <v>1814</v>
      </c>
      <c r="AG54" s="443">
        <v>4401</v>
      </c>
      <c r="AH54" s="443">
        <f t="shared" si="0"/>
        <v>35569</v>
      </c>
      <c r="AI54" s="159">
        <v>45659</v>
      </c>
      <c r="AJ54" s="250">
        <v>46022</v>
      </c>
      <c r="AK54" s="249" t="s">
        <v>562</v>
      </c>
    </row>
    <row r="55" spans="1:37" ht="54" customHeight="1" x14ac:dyDescent="0.25">
      <c r="A55" s="244">
        <v>1</v>
      </c>
      <c r="B55" s="245" t="s">
        <v>459</v>
      </c>
      <c r="C55" s="244">
        <v>22</v>
      </c>
      <c r="D55" s="244" t="s">
        <v>557</v>
      </c>
      <c r="E55" s="244">
        <v>2201</v>
      </c>
      <c r="F55" s="245" t="s">
        <v>394</v>
      </c>
      <c r="G55" s="244">
        <v>2201029</v>
      </c>
      <c r="H55" s="245" t="s">
        <v>611</v>
      </c>
      <c r="I55" s="244">
        <v>220102900</v>
      </c>
      <c r="J55" s="245" t="s">
        <v>612</v>
      </c>
      <c r="K55" s="244">
        <v>2025</v>
      </c>
      <c r="L55" s="246">
        <v>2024003630023</v>
      </c>
      <c r="M55" s="245" t="s">
        <v>1680</v>
      </c>
      <c r="N55" s="31" t="s">
        <v>1960</v>
      </c>
      <c r="O55" s="247">
        <v>1800000</v>
      </c>
      <c r="P55" s="248" t="s">
        <v>622</v>
      </c>
      <c r="Q55" s="249">
        <v>20</v>
      </c>
      <c r="R55" s="249" t="s">
        <v>561</v>
      </c>
      <c r="S55" s="443">
        <v>18176</v>
      </c>
      <c r="T55" s="443">
        <v>17393</v>
      </c>
      <c r="U55" s="443">
        <v>27306</v>
      </c>
      <c r="V55" s="443">
        <v>7097</v>
      </c>
      <c r="W55" s="443">
        <v>871</v>
      </c>
      <c r="X55" s="443">
        <v>295</v>
      </c>
      <c r="Y55" s="443">
        <v>362</v>
      </c>
      <c r="Z55" s="443">
        <v>324</v>
      </c>
      <c r="AA55" s="443">
        <v>1</v>
      </c>
      <c r="AB55" s="443">
        <v>0</v>
      </c>
      <c r="AC55" s="443">
        <v>0</v>
      </c>
      <c r="AD55" s="443">
        <v>0</v>
      </c>
      <c r="AE55" s="443">
        <v>0</v>
      </c>
      <c r="AF55" s="443">
        <v>1814</v>
      </c>
      <c r="AG55" s="443">
        <v>4401</v>
      </c>
      <c r="AH55" s="443">
        <f t="shared" si="0"/>
        <v>35569</v>
      </c>
      <c r="AI55" s="159">
        <v>45659</v>
      </c>
      <c r="AJ55" s="250">
        <v>46022</v>
      </c>
      <c r="AK55" s="249" t="s">
        <v>562</v>
      </c>
    </row>
    <row r="56" spans="1:37" ht="54" customHeight="1" x14ac:dyDescent="0.25">
      <c r="A56" s="244">
        <v>1</v>
      </c>
      <c r="B56" s="245" t="s">
        <v>459</v>
      </c>
      <c r="C56" s="244">
        <v>22</v>
      </c>
      <c r="D56" s="244" t="s">
        <v>557</v>
      </c>
      <c r="E56" s="244">
        <v>2201</v>
      </c>
      <c r="F56" s="245" t="s">
        <v>394</v>
      </c>
      <c r="G56" s="244">
        <v>2201029</v>
      </c>
      <c r="H56" s="245" t="s">
        <v>611</v>
      </c>
      <c r="I56" s="244">
        <v>220102900</v>
      </c>
      <c r="J56" s="245" t="s">
        <v>612</v>
      </c>
      <c r="K56" s="244">
        <v>2025</v>
      </c>
      <c r="L56" s="246">
        <v>2024003630023</v>
      </c>
      <c r="M56" s="245" t="s">
        <v>1680</v>
      </c>
      <c r="N56" s="31" t="s">
        <v>1961</v>
      </c>
      <c r="O56" s="247">
        <v>1800000</v>
      </c>
      <c r="P56" s="248" t="s">
        <v>623</v>
      </c>
      <c r="Q56" s="249">
        <v>20</v>
      </c>
      <c r="R56" s="249" t="s">
        <v>561</v>
      </c>
      <c r="S56" s="443">
        <v>18176</v>
      </c>
      <c r="T56" s="443">
        <v>17393</v>
      </c>
      <c r="U56" s="443">
        <v>27306</v>
      </c>
      <c r="V56" s="443">
        <v>7097</v>
      </c>
      <c r="W56" s="443">
        <v>871</v>
      </c>
      <c r="X56" s="443">
        <v>295</v>
      </c>
      <c r="Y56" s="443">
        <v>362</v>
      </c>
      <c r="Z56" s="443">
        <v>324</v>
      </c>
      <c r="AA56" s="443">
        <v>1</v>
      </c>
      <c r="AB56" s="443">
        <v>0</v>
      </c>
      <c r="AC56" s="443">
        <v>0</v>
      </c>
      <c r="AD56" s="443">
        <v>0</v>
      </c>
      <c r="AE56" s="443">
        <v>0</v>
      </c>
      <c r="AF56" s="443">
        <v>1814</v>
      </c>
      <c r="AG56" s="443">
        <v>4401</v>
      </c>
      <c r="AH56" s="443">
        <f t="shared" si="0"/>
        <v>35569</v>
      </c>
      <c r="AI56" s="159">
        <v>45659</v>
      </c>
      <c r="AJ56" s="250">
        <v>46022</v>
      </c>
      <c r="AK56" s="249" t="s">
        <v>562</v>
      </c>
    </row>
    <row r="57" spans="1:37" ht="54" customHeight="1" x14ac:dyDescent="0.25">
      <c r="A57" s="244">
        <v>1</v>
      </c>
      <c r="B57" s="245" t="s">
        <v>459</v>
      </c>
      <c r="C57" s="244">
        <v>22</v>
      </c>
      <c r="D57" s="244" t="s">
        <v>557</v>
      </c>
      <c r="E57" s="244">
        <v>2201</v>
      </c>
      <c r="F57" s="245" t="s">
        <v>394</v>
      </c>
      <c r="G57" s="244">
        <v>2201030</v>
      </c>
      <c r="H57" s="245" t="s">
        <v>624</v>
      </c>
      <c r="I57" s="244">
        <v>220103000</v>
      </c>
      <c r="J57" s="245" t="s">
        <v>625</v>
      </c>
      <c r="K57" s="244">
        <v>2025</v>
      </c>
      <c r="L57" s="246">
        <v>2024003630023</v>
      </c>
      <c r="M57" s="245" t="s">
        <v>1680</v>
      </c>
      <c r="N57" s="31" t="s">
        <v>1962</v>
      </c>
      <c r="O57" s="251">
        <v>1300186868</v>
      </c>
      <c r="P57" s="248" t="s">
        <v>626</v>
      </c>
      <c r="Q57" s="249">
        <v>25</v>
      </c>
      <c r="R57" s="249" t="s">
        <v>588</v>
      </c>
      <c r="S57" s="443">
        <v>18176</v>
      </c>
      <c r="T57" s="443">
        <v>17393</v>
      </c>
      <c r="U57" s="443">
        <v>27306</v>
      </c>
      <c r="V57" s="443">
        <v>7097</v>
      </c>
      <c r="W57" s="443">
        <v>871</v>
      </c>
      <c r="X57" s="443">
        <v>295</v>
      </c>
      <c r="Y57" s="443">
        <v>362</v>
      </c>
      <c r="Z57" s="443">
        <v>324</v>
      </c>
      <c r="AA57" s="443">
        <v>1</v>
      </c>
      <c r="AB57" s="443">
        <v>0</v>
      </c>
      <c r="AC57" s="443">
        <v>0</v>
      </c>
      <c r="AD57" s="443">
        <v>0</v>
      </c>
      <c r="AE57" s="443">
        <v>0</v>
      </c>
      <c r="AF57" s="443">
        <v>1814</v>
      </c>
      <c r="AG57" s="443">
        <v>4401</v>
      </c>
      <c r="AH57" s="443">
        <f t="shared" si="0"/>
        <v>35569</v>
      </c>
      <c r="AI57" s="159">
        <v>45659</v>
      </c>
      <c r="AJ57" s="250">
        <v>46022</v>
      </c>
      <c r="AK57" s="249" t="s">
        <v>562</v>
      </c>
    </row>
    <row r="58" spans="1:37" ht="54" customHeight="1" x14ac:dyDescent="0.25">
      <c r="A58" s="244">
        <v>1</v>
      </c>
      <c r="B58" s="245" t="s">
        <v>459</v>
      </c>
      <c r="C58" s="244">
        <v>22</v>
      </c>
      <c r="D58" s="244" t="s">
        <v>557</v>
      </c>
      <c r="E58" s="244">
        <v>2201</v>
      </c>
      <c r="F58" s="245" t="s">
        <v>394</v>
      </c>
      <c r="G58" s="244">
        <v>2201030</v>
      </c>
      <c r="H58" s="245" t="s">
        <v>624</v>
      </c>
      <c r="I58" s="244">
        <v>220103000</v>
      </c>
      <c r="J58" s="245" t="s">
        <v>625</v>
      </c>
      <c r="K58" s="244">
        <v>2025</v>
      </c>
      <c r="L58" s="246">
        <v>2024003630023</v>
      </c>
      <c r="M58" s="245" t="s">
        <v>1680</v>
      </c>
      <c r="N58" s="31" t="s">
        <v>1963</v>
      </c>
      <c r="O58" s="251">
        <v>5000000</v>
      </c>
      <c r="P58" s="248" t="s">
        <v>627</v>
      </c>
      <c r="Q58" s="249">
        <v>25</v>
      </c>
      <c r="R58" s="249" t="s">
        <v>588</v>
      </c>
      <c r="S58" s="443">
        <v>18176</v>
      </c>
      <c r="T58" s="443">
        <v>17393</v>
      </c>
      <c r="U58" s="443">
        <v>27306</v>
      </c>
      <c r="V58" s="443">
        <v>7097</v>
      </c>
      <c r="W58" s="443">
        <v>871</v>
      </c>
      <c r="X58" s="443">
        <v>295</v>
      </c>
      <c r="Y58" s="443">
        <v>362</v>
      </c>
      <c r="Z58" s="443">
        <v>324</v>
      </c>
      <c r="AA58" s="443">
        <v>1</v>
      </c>
      <c r="AB58" s="443">
        <v>0</v>
      </c>
      <c r="AC58" s="443">
        <v>0</v>
      </c>
      <c r="AD58" s="443">
        <v>0</v>
      </c>
      <c r="AE58" s="443">
        <v>0</v>
      </c>
      <c r="AF58" s="443">
        <v>1814</v>
      </c>
      <c r="AG58" s="443">
        <v>4401</v>
      </c>
      <c r="AH58" s="443">
        <f t="shared" si="0"/>
        <v>35569</v>
      </c>
      <c r="AI58" s="159">
        <v>45659</v>
      </c>
      <c r="AJ58" s="250">
        <v>46022</v>
      </c>
      <c r="AK58" s="249" t="s">
        <v>562</v>
      </c>
    </row>
    <row r="59" spans="1:37" ht="54" customHeight="1" x14ac:dyDescent="0.25">
      <c r="A59" s="244">
        <v>1</v>
      </c>
      <c r="B59" s="245" t="s">
        <v>459</v>
      </c>
      <c r="C59" s="244">
        <v>22</v>
      </c>
      <c r="D59" s="244" t="s">
        <v>557</v>
      </c>
      <c r="E59" s="244">
        <v>2201</v>
      </c>
      <c r="F59" s="245" t="s">
        <v>394</v>
      </c>
      <c r="G59" s="244">
        <v>2201030</v>
      </c>
      <c r="H59" s="245" t="s">
        <v>624</v>
      </c>
      <c r="I59" s="244">
        <v>220103000</v>
      </c>
      <c r="J59" s="245" t="s">
        <v>625</v>
      </c>
      <c r="K59" s="244">
        <v>2025</v>
      </c>
      <c r="L59" s="246">
        <v>2024003630023</v>
      </c>
      <c r="M59" s="245" t="s">
        <v>1680</v>
      </c>
      <c r="N59" s="31" t="s">
        <v>1964</v>
      </c>
      <c r="O59" s="251">
        <v>302400000</v>
      </c>
      <c r="P59" s="248" t="s">
        <v>626</v>
      </c>
      <c r="Q59" s="249">
        <v>25</v>
      </c>
      <c r="R59" s="249" t="s">
        <v>588</v>
      </c>
      <c r="S59" s="443">
        <v>18176</v>
      </c>
      <c r="T59" s="443">
        <v>17393</v>
      </c>
      <c r="U59" s="443">
        <v>27306</v>
      </c>
      <c r="V59" s="443">
        <v>7097</v>
      </c>
      <c r="W59" s="443">
        <v>871</v>
      </c>
      <c r="X59" s="443">
        <v>295</v>
      </c>
      <c r="Y59" s="443">
        <v>362</v>
      </c>
      <c r="Z59" s="443">
        <v>324</v>
      </c>
      <c r="AA59" s="443">
        <v>1</v>
      </c>
      <c r="AB59" s="443">
        <v>0</v>
      </c>
      <c r="AC59" s="443">
        <v>0</v>
      </c>
      <c r="AD59" s="443">
        <v>0</v>
      </c>
      <c r="AE59" s="443">
        <v>0</v>
      </c>
      <c r="AF59" s="443">
        <v>1814</v>
      </c>
      <c r="AG59" s="443">
        <v>4401</v>
      </c>
      <c r="AH59" s="443">
        <f t="shared" si="0"/>
        <v>35569</v>
      </c>
      <c r="AI59" s="159">
        <v>45659</v>
      </c>
      <c r="AJ59" s="250">
        <v>46022</v>
      </c>
      <c r="AK59" s="249" t="s">
        <v>562</v>
      </c>
    </row>
    <row r="60" spans="1:37" ht="54" customHeight="1" x14ac:dyDescent="0.25">
      <c r="A60" s="244">
        <v>1</v>
      </c>
      <c r="B60" s="245" t="s">
        <v>459</v>
      </c>
      <c r="C60" s="244">
        <v>22</v>
      </c>
      <c r="D60" s="244" t="s">
        <v>557</v>
      </c>
      <c r="E60" s="244">
        <v>2201</v>
      </c>
      <c r="F60" s="245" t="s">
        <v>394</v>
      </c>
      <c r="G60" s="244">
        <v>2201030</v>
      </c>
      <c r="H60" s="245" t="s">
        <v>624</v>
      </c>
      <c r="I60" s="244">
        <v>220103000</v>
      </c>
      <c r="J60" s="245" t="s">
        <v>625</v>
      </c>
      <c r="K60" s="244">
        <v>2025</v>
      </c>
      <c r="L60" s="246">
        <v>2024003630023</v>
      </c>
      <c r="M60" s="245" t="s">
        <v>1680</v>
      </c>
      <c r="N60" s="31" t="s">
        <v>1965</v>
      </c>
      <c r="O60" s="251">
        <v>5000000</v>
      </c>
      <c r="P60" s="248" t="s">
        <v>627</v>
      </c>
      <c r="Q60" s="249">
        <v>25</v>
      </c>
      <c r="R60" s="249" t="s">
        <v>588</v>
      </c>
      <c r="S60" s="443">
        <v>18176</v>
      </c>
      <c r="T60" s="443">
        <v>17393</v>
      </c>
      <c r="U60" s="443">
        <v>27306</v>
      </c>
      <c r="V60" s="443">
        <v>7097</v>
      </c>
      <c r="W60" s="443">
        <v>871</v>
      </c>
      <c r="X60" s="443">
        <v>295</v>
      </c>
      <c r="Y60" s="443">
        <v>362</v>
      </c>
      <c r="Z60" s="443">
        <v>324</v>
      </c>
      <c r="AA60" s="443">
        <v>1</v>
      </c>
      <c r="AB60" s="443">
        <v>0</v>
      </c>
      <c r="AC60" s="443">
        <v>0</v>
      </c>
      <c r="AD60" s="443">
        <v>0</v>
      </c>
      <c r="AE60" s="443">
        <v>0</v>
      </c>
      <c r="AF60" s="443">
        <v>1814</v>
      </c>
      <c r="AG60" s="443">
        <v>4401</v>
      </c>
      <c r="AH60" s="443">
        <f t="shared" si="0"/>
        <v>35569</v>
      </c>
      <c r="AI60" s="159">
        <v>45659</v>
      </c>
      <c r="AJ60" s="250">
        <v>46022</v>
      </c>
      <c r="AK60" s="249" t="s">
        <v>562</v>
      </c>
    </row>
    <row r="61" spans="1:37" ht="54" customHeight="1" x14ac:dyDescent="0.25">
      <c r="A61" s="244">
        <v>1</v>
      </c>
      <c r="B61" s="245" t="s">
        <v>459</v>
      </c>
      <c r="C61" s="244">
        <v>22</v>
      </c>
      <c r="D61" s="244" t="s">
        <v>557</v>
      </c>
      <c r="E61" s="244">
        <v>2201</v>
      </c>
      <c r="F61" s="245" t="s">
        <v>394</v>
      </c>
      <c r="G61" s="244">
        <v>2201032</v>
      </c>
      <c r="H61" s="245" t="s">
        <v>628</v>
      </c>
      <c r="I61" s="244">
        <v>220103200</v>
      </c>
      <c r="J61" s="245" t="s">
        <v>629</v>
      </c>
      <c r="K61" s="244">
        <v>2025</v>
      </c>
      <c r="L61" s="246">
        <v>2024003630023</v>
      </c>
      <c r="M61" s="245" t="s">
        <v>1680</v>
      </c>
      <c r="N61" s="31" t="s">
        <v>1966</v>
      </c>
      <c r="O61" s="247">
        <v>74000000</v>
      </c>
      <c r="P61" s="248" t="s">
        <v>630</v>
      </c>
      <c r="Q61" s="249">
        <v>20</v>
      </c>
      <c r="R61" s="249" t="s">
        <v>561</v>
      </c>
      <c r="S61" s="443">
        <v>18176</v>
      </c>
      <c r="T61" s="443">
        <v>17393</v>
      </c>
      <c r="U61" s="443">
        <v>27306</v>
      </c>
      <c r="V61" s="443">
        <v>7097</v>
      </c>
      <c r="W61" s="443">
        <v>871</v>
      </c>
      <c r="X61" s="443">
        <v>295</v>
      </c>
      <c r="Y61" s="443">
        <v>362</v>
      </c>
      <c r="Z61" s="443">
        <v>324</v>
      </c>
      <c r="AA61" s="443">
        <v>1</v>
      </c>
      <c r="AB61" s="443">
        <v>0</v>
      </c>
      <c r="AC61" s="443">
        <v>0</v>
      </c>
      <c r="AD61" s="443">
        <v>0</v>
      </c>
      <c r="AE61" s="443">
        <v>0</v>
      </c>
      <c r="AF61" s="443">
        <v>1814</v>
      </c>
      <c r="AG61" s="443">
        <v>4401</v>
      </c>
      <c r="AH61" s="443">
        <f t="shared" si="0"/>
        <v>35569</v>
      </c>
      <c r="AI61" s="159">
        <v>45659</v>
      </c>
      <c r="AJ61" s="250">
        <v>46022</v>
      </c>
      <c r="AK61" s="249" t="s">
        <v>562</v>
      </c>
    </row>
    <row r="62" spans="1:37" ht="54" customHeight="1" x14ac:dyDescent="0.25">
      <c r="A62" s="244">
        <v>1</v>
      </c>
      <c r="B62" s="245" t="s">
        <v>459</v>
      </c>
      <c r="C62" s="244">
        <v>22</v>
      </c>
      <c r="D62" s="244" t="s">
        <v>557</v>
      </c>
      <c r="E62" s="244">
        <v>2201</v>
      </c>
      <c r="F62" s="245" t="s">
        <v>394</v>
      </c>
      <c r="G62" s="244">
        <v>2201062</v>
      </c>
      <c r="H62" s="245" t="s">
        <v>631</v>
      </c>
      <c r="I62" s="244">
        <v>220106200</v>
      </c>
      <c r="J62" s="245" t="s">
        <v>632</v>
      </c>
      <c r="K62" s="244">
        <v>2025</v>
      </c>
      <c r="L62" s="246">
        <v>2024003630023</v>
      </c>
      <c r="M62" s="245" t="s">
        <v>1680</v>
      </c>
      <c r="N62" s="31" t="s">
        <v>1967</v>
      </c>
      <c r="O62" s="247">
        <v>89300000</v>
      </c>
      <c r="P62" s="248" t="s">
        <v>633</v>
      </c>
      <c r="Q62" s="249">
        <v>20</v>
      </c>
      <c r="R62" s="249" t="s">
        <v>561</v>
      </c>
      <c r="S62" s="443">
        <v>18176</v>
      </c>
      <c r="T62" s="443">
        <v>17393</v>
      </c>
      <c r="U62" s="443">
        <v>27306</v>
      </c>
      <c r="V62" s="443">
        <v>7097</v>
      </c>
      <c r="W62" s="443">
        <v>871</v>
      </c>
      <c r="X62" s="443">
        <v>295</v>
      </c>
      <c r="Y62" s="443">
        <v>362</v>
      </c>
      <c r="Z62" s="443">
        <v>324</v>
      </c>
      <c r="AA62" s="443">
        <v>1</v>
      </c>
      <c r="AB62" s="443">
        <v>0</v>
      </c>
      <c r="AC62" s="443">
        <v>0</v>
      </c>
      <c r="AD62" s="443">
        <v>0</v>
      </c>
      <c r="AE62" s="443">
        <v>0</v>
      </c>
      <c r="AF62" s="443">
        <v>1814</v>
      </c>
      <c r="AG62" s="443">
        <v>4401</v>
      </c>
      <c r="AH62" s="443">
        <f t="shared" si="0"/>
        <v>35569</v>
      </c>
      <c r="AI62" s="159">
        <v>45659</v>
      </c>
      <c r="AJ62" s="250">
        <v>46022</v>
      </c>
      <c r="AK62" s="249" t="s">
        <v>562</v>
      </c>
    </row>
    <row r="63" spans="1:37" ht="54" customHeight="1" x14ac:dyDescent="0.25">
      <c r="A63" s="244">
        <v>1</v>
      </c>
      <c r="B63" s="245" t="s">
        <v>459</v>
      </c>
      <c r="C63" s="244">
        <v>22</v>
      </c>
      <c r="D63" s="244" t="s">
        <v>557</v>
      </c>
      <c r="E63" s="244">
        <v>2201</v>
      </c>
      <c r="F63" s="245" t="s">
        <v>394</v>
      </c>
      <c r="G63" s="244">
        <v>2201062</v>
      </c>
      <c r="H63" s="245" t="s">
        <v>631</v>
      </c>
      <c r="I63" s="244">
        <v>220106200</v>
      </c>
      <c r="J63" s="245" t="s">
        <v>632</v>
      </c>
      <c r="K63" s="244">
        <v>2025</v>
      </c>
      <c r="L63" s="246">
        <v>2024003630023</v>
      </c>
      <c r="M63" s="245" t="s">
        <v>1680</v>
      </c>
      <c r="N63" s="31" t="s">
        <v>1968</v>
      </c>
      <c r="O63" s="247">
        <v>10700000</v>
      </c>
      <c r="P63" s="248" t="s">
        <v>634</v>
      </c>
      <c r="Q63" s="249">
        <v>20</v>
      </c>
      <c r="R63" s="249" t="s">
        <v>561</v>
      </c>
      <c r="S63" s="443">
        <v>18176</v>
      </c>
      <c r="T63" s="443">
        <v>17393</v>
      </c>
      <c r="U63" s="443">
        <v>27306</v>
      </c>
      <c r="V63" s="443">
        <v>7097</v>
      </c>
      <c r="W63" s="443">
        <v>871</v>
      </c>
      <c r="X63" s="443">
        <v>295</v>
      </c>
      <c r="Y63" s="443">
        <v>362</v>
      </c>
      <c r="Z63" s="443">
        <v>324</v>
      </c>
      <c r="AA63" s="443">
        <v>1</v>
      </c>
      <c r="AB63" s="443">
        <v>0</v>
      </c>
      <c r="AC63" s="443">
        <v>0</v>
      </c>
      <c r="AD63" s="443">
        <v>0</v>
      </c>
      <c r="AE63" s="443">
        <v>0</v>
      </c>
      <c r="AF63" s="443">
        <v>1814</v>
      </c>
      <c r="AG63" s="443">
        <v>4401</v>
      </c>
      <c r="AH63" s="443">
        <f t="shared" si="0"/>
        <v>35569</v>
      </c>
      <c r="AI63" s="159">
        <v>45659</v>
      </c>
      <c r="AJ63" s="250">
        <v>46022</v>
      </c>
      <c r="AK63" s="249" t="s">
        <v>562</v>
      </c>
    </row>
    <row r="64" spans="1:37" ht="63.75" x14ac:dyDescent="0.25">
      <c r="A64" s="244">
        <v>1</v>
      </c>
      <c r="B64" s="245" t="s">
        <v>459</v>
      </c>
      <c r="C64" s="244">
        <v>22</v>
      </c>
      <c r="D64" s="244" t="s">
        <v>557</v>
      </c>
      <c r="E64" s="244">
        <v>2201</v>
      </c>
      <c r="F64" s="245" t="s">
        <v>394</v>
      </c>
      <c r="G64" s="244">
        <v>2201069</v>
      </c>
      <c r="H64" s="245" t="s">
        <v>635</v>
      </c>
      <c r="I64" s="244">
        <v>220106900</v>
      </c>
      <c r="J64" s="245" t="s">
        <v>284</v>
      </c>
      <c r="K64" s="244">
        <v>2025</v>
      </c>
      <c r="L64" s="246">
        <v>2024003630023</v>
      </c>
      <c r="M64" s="245" t="s">
        <v>1680</v>
      </c>
      <c r="N64" s="31" t="s">
        <v>2477</v>
      </c>
      <c r="O64" s="247">
        <v>50000000</v>
      </c>
      <c r="P64" s="248" t="s">
        <v>636</v>
      </c>
      <c r="Q64" s="249">
        <v>20</v>
      </c>
      <c r="R64" s="249" t="s">
        <v>561</v>
      </c>
      <c r="S64" s="443">
        <v>18176</v>
      </c>
      <c r="T64" s="443">
        <v>17393</v>
      </c>
      <c r="U64" s="443">
        <v>27306</v>
      </c>
      <c r="V64" s="443">
        <v>7097</v>
      </c>
      <c r="W64" s="443">
        <v>871</v>
      </c>
      <c r="X64" s="443">
        <v>295</v>
      </c>
      <c r="Y64" s="443">
        <v>362</v>
      </c>
      <c r="Z64" s="443">
        <v>324</v>
      </c>
      <c r="AA64" s="443">
        <v>1</v>
      </c>
      <c r="AB64" s="443">
        <v>0</v>
      </c>
      <c r="AC64" s="443">
        <v>0</v>
      </c>
      <c r="AD64" s="443">
        <v>0</v>
      </c>
      <c r="AE64" s="443">
        <v>0</v>
      </c>
      <c r="AF64" s="443">
        <v>1814</v>
      </c>
      <c r="AG64" s="443">
        <v>4401</v>
      </c>
      <c r="AH64" s="443">
        <f t="shared" si="0"/>
        <v>35569</v>
      </c>
      <c r="AI64" s="159">
        <v>45659</v>
      </c>
      <c r="AJ64" s="250">
        <v>46022</v>
      </c>
      <c r="AK64" s="249" t="s">
        <v>562</v>
      </c>
    </row>
    <row r="65" spans="1:37" ht="63.75" x14ac:dyDescent="0.25">
      <c r="A65" s="244">
        <v>1</v>
      </c>
      <c r="B65" s="245" t="s">
        <v>459</v>
      </c>
      <c r="C65" s="244">
        <v>22</v>
      </c>
      <c r="D65" s="244" t="s">
        <v>557</v>
      </c>
      <c r="E65" s="244">
        <v>2201</v>
      </c>
      <c r="F65" s="245" t="s">
        <v>394</v>
      </c>
      <c r="G65" s="244">
        <v>2201069</v>
      </c>
      <c r="H65" s="245" t="s">
        <v>635</v>
      </c>
      <c r="I65" s="244">
        <v>220106900</v>
      </c>
      <c r="J65" s="245" t="s">
        <v>284</v>
      </c>
      <c r="K65" s="244">
        <v>2025</v>
      </c>
      <c r="L65" s="246">
        <v>2024003630023</v>
      </c>
      <c r="M65" s="245" t="s">
        <v>1680</v>
      </c>
      <c r="N65" s="31" t="s">
        <v>2478</v>
      </c>
      <c r="O65" s="251">
        <v>248000000</v>
      </c>
      <c r="P65" s="248" t="s">
        <v>637</v>
      </c>
      <c r="Q65" s="249">
        <v>21</v>
      </c>
      <c r="R65" s="249" t="s">
        <v>638</v>
      </c>
      <c r="S65" s="443">
        <v>18176</v>
      </c>
      <c r="T65" s="443">
        <v>17393</v>
      </c>
      <c r="U65" s="443">
        <v>27306</v>
      </c>
      <c r="V65" s="443">
        <v>7097</v>
      </c>
      <c r="W65" s="443">
        <v>871</v>
      </c>
      <c r="X65" s="443">
        <v>295</v>
      </c>
      <c r="Y65" s="443">
        <v>362</v>
      </c>
      <c r="Z65" s="443">
        <v>324</v>
      </c>
      <c r="AA65" s="443">
        <v>1</v>
      </c>
      <c r="AB65" s="443">
        <v>0</v>
      </c>
      <c r="AC65" s="443">
        <v>0</v>
      </c>
      <c r="AD65" s="443">
        <v>0</v>
      </c>
      <c r="AE65" s="443">
        <v>0</v>
      </c>
      <c r="AF65" s="443">
        <v>1814</v>
      </c>
      <c r="AG65" s="443">
        <v>4401</v>
      </c>
      <c r="AH65" s="443">
        <f t="shared" si="0"/>
        <v>35569</v>
      </c>
      <c r="AI65" s="159">
        <v>45659</v>
      </c>
      <c r="AJ65" s="250">
        <v>46022</v>
      </c>
      <c r="AK65" s="249" t="s">
        <v>562</v>
      </c>
    </row>
    <row r="66" spans="1:37" ht="51" x14ac:dyDescent="0.25">
      <c r="A66" s="244">
        <v>1</v>
      </c>
      <c r="B66" s="245" t="s">
        <v>459</v>
      </c>
      <c r="C66" s="244">
        <v>22</v>
      </c>
      <c r="D66" s="244" t="s">
        <v>557</v>
      </c>
      <c r="E66" s="244">
        <v>2201</v>
      </c>
      <c r="F66" s="245" t="s">
        <v>394</v>
      </c>
      <c r="G66" s="244">
        <v>2201069</v>
      </c>
      <c r="H66" s="245" t="s">
        <v>635</v>
      </c>
      <c r="I66" s="244">
        <v>220106900</v>
      </c>
      <c r="J66" s="245" t="s">
        <v>284</v>
      </c>
      <c r="K66" s="244">
        <v>2025</v>
      </c>
      <c r="L66" s="246">
        <v>2024003630023</v>
      </c>
      <c r="M66" s="245" t="s">
        <v>1680</v>
      </c>
      <c r="N66" s="31" t="s">
        <v>1914</v>
      </c>
      <c r="O66" s="251">
        <v>7315287</v>
      </c>
      <c r="P66" s="248" t="s">
        <v>639</v>
      </c>
      <c r="Q66" s="249">
        <v>25</v>
      </c>
      <c r="R66" s="249" t="s">
        <v>588</v>
      </c>
      <c r="S66" s="443">
        <v>18176</v>
      </c>
      <c r="T66" s="443">
        <v>17393</v>
      </c>
      <c r="U66" s="443">
        <v>27306</v>
      </c>
      <c r="V66" s="443">
        <v>7097</v>
      </c>
      <c r="W66" s="443">
        <v>871</v>
      </c>
      <c r="X66" s="443">
        <v>295</v>
      </c>
      <c r="Y66" s="443">
        <v>362</v>
      </c>
      <c r="Z66" s="443">
        <v>324</v>
      </c>
      <c r="AA66" s="443">
        <v>1</v>
      </c>
      <c r="AB66" s="443">
        <v>0</v>
      </c>
      <c r="AC66" s="443">
        <v>0</v>
      </c>
      <c r="AD66" s="443">
        <v>0</v>
      </c>
      <c r="AE66" s="443">
        <v>0</v>
      </c>
      <c r="AF66" s="443">
        <v>1814</v>
      </c>
      <c r="AG66" s="443">
        <v>4401</v>
      </c>
      <c r="AH66" s="443">
        <f t="shared" si="0"/>
        <v>35569</v>
      </c>
      <c r="AI66" s="159">
        <v>45659</v>
      </c>
      <c r="AJ66" s="250">
        <v>46022</v>
      </c>
      <c r="AK66" s="249" t="s">
        <v>562</v>
      </c>
    </row>
    <row r="67" spans="1:37" ht="51" x14ac:dyDescent="0.25">
      <c r="A67" s="244">
        <v>1</v>
      </c>
      <c r="B67" s="245" t="s">
        <v>459</v>
      </c>
      <c r="C67" s="244">
        <v>22</v>
      </c>
      <c r="D67" s="244" t="s">
        <v>557</v>
      </c>
      <c r="E67" s="244">
        <v>2201</v>
      </c>
      <c r="F67" s="245" t="s">
        <v>394</v>
      </c>
      <c r="G67" s="244">
        <v>2201077</v>
      </c>
      <c r="H67" s="245" t="s">
        <v>640</v>
      </c>
      <c r="I67" s="244">
        <v>220107700</v>
      </c>
      <c r="J67" s="245" t="s">
        <v>641</v>
      </c>
      <c r="K67" s="244">
        <v>2025</v>
      </c>
      <c r="L67" s="246">
        <v>2024003630023</v>
      </c>
      <c r="M67" s="245" t="s">
        <v>1680</v>
      </c>
      <c r="N67" s="31" t="s">
        <v>1969</v>
      </c>
      <c r="O67" s="247">
        <v>50000000</v>
      </c>
      <c r="P67" s="248" t="s">
        <v>642</v>
      </c>
      <c r="Q67" s="249">
        <v>20</v>
      </c>
      <c r="R67" s="249" t="s">
        <v>561</v>
      </c>
      <c r="S67" s="443">
        <v>18176</v>
      </c>
      <c r="T67" s="443">
        <v>17393</v>
      </c>
      <c r="U67" s="443">
        <v>27306</v>
      </c>
      <c r="V67" s="443">
        <v>7097</v>
      </c>
      <c r="W67" s="443">
        <v>871</v>
      </c>
      <c r="X67" s="443">
        <v>295</v>
      </c>
      <c r="Y67" s="443">
        <v>362</v>
      </c>
      <c r="Z67" s="443">
        <v>324</v>
      </c>
      <c r="AA67" s="443">
        <v>1</v>
      </c>
      <c r="AB67" s="443">
        <v>0</v>
      </c>
      <c r="AC67" s="443">
        <v>0</v>
      </c>
      <c r="AD67" s="443">
        <v>0</v>
      </c>
      <c r="AE67" s="443">
        <v>0</v>
      </c>
      <c r="AF67" s="443">
        <v>1814</v>
      </c>
      <c r="AG67" s="443">
        <v>4401</v>
      </c>
      <c r="AH67" s="443">
        <f t="shared" si="0"/>
        <v>35569</v>
      </c>
      <c r="AI67" s="159">
        <v>45659</v>
      </c>
      <c r="AJ67" s="250">
        <v>46022</v>
      </c>
      <c r="AK67" s="249" t="s">
        <v>562</v>
      </c>
    </row>
    <row r="68" spans="1:37" ht="63" customHeight="1" x14ac:dyDescent="0.25">
      <c r="A68" s="244">
        <v>1</v>
      </c>
      <c r="B68" s="245" t="s">
        <v>459</v>
      </c>
      <c r="C68" s="244">
        <v>22</v>
      </c>
      <c r="D68" s="244" t="s">
        <v>557</v>
      </c>
      <c r="E68" s="244">
        <v>2201</v>
      </c>
      <c r="F68" s="245" t="s">
        <v>394</v>
      </c>
      <c r="G68" s="244">
        <v>2201077</v>
      </c>
      <c r="H68" s="245" t="s">
        <v>640</v>
      </c>
      <c r="I68" s="244">
        <v>220107700</v>
      </c>
      <c r="J68" s="245" t="s">
        <v>641</v>
      </c>
      <c r="K68" s="244">
        <v>2025</v>
      </c>
      <c r="L68" s="246">
        <v>2024003630023</v>
      </c>
      <c r="M68" s="245" t="s">
        <v>1680</v>
      </c>
      <c r="N68" s="31" t="s">
        <v>1970</v>
      </c>
      <c r="O68" s="251">
        <v>26447253</v>
      </c>
      <c r="P68" s="248" t="s">
        <v>643</v>
      </c>
      <c r="Q68" s="249">
        <v>25</v>
      </c>
      <c r="R68" s="249" t="s">
        <v>588</v>
      </c>
      <c r="S68" s="443">
        <v>18176</v>
      </c>
      <c r="T68" s="443">
        <v>17393</v>
      </c>
      <c r="U68" s="443">
        <v>27306</v>
      </c>
      <c r="V68" s="443">
        <v>7097</v>
      </c>
      <c r="W68" s="443">
        <v>871</v>
      </c>
      <c r="X68" s="443">
        <v>295</v>
      </c>
      <c r="Y68" s="443">
        <v>362</v>
      </c>
      <c r="Z68" s="443">
        <v>324</v>
      </c>
      <c r="AA68" s="443">
        <v>1</v>
      </c>
      <c r="AB68" s="443">
        <v>0</v>
      </c>
      <c r="AC68" s="443">
        <v>0</v>
      </c>
      <c r="AD68" s="443">
        <v>0</v>
      </c>
      <c r="AE68" s="443">
        <v>0</v>
      </c>
      <c r="AF68" s="443">
        <v>1814</v>
      </c>
      <c r="AG68" s="443">
        <v>4401</v>
      </c>
      <c r="AH68" s="443">
        <f t="shared" si="0"/>
        <v>35569</v>
      </c>
      <c r="AI68" s="159">
        <v>45659</v>
      </c>
      <c r="AJ68" s="250">
        <v>46022</v>
      </c>
      <c r="AK68" s="249" t="s">
        <v>562</v>
      </c>
    </row>
    <row r="69" spans="1:37" ht="63" customHeight="1" x14ac:dyDescent="0.25">
      <c r="A69" s="244">
        <v>1</v>
      </c>
      <c r="B69" s="245" t="s">
        <v>459</v>
      </c>
      <c r="C69" s="244">
        <v>22</v>
      </c>
      <c r="D69" s="244" t="s">
        <v>557</v>
      </c>
      <c r="E69" s="244">
        <v>2201</v>
      </c>
      <c r="F69" s="245" t="s">
        <v>394</v>
      </c>
      <c r="G69" s="244">
        <v>2201071</v>
      </c>
      <c r="H69" s="245" t="s">
        <v>644</v>
      </c>
      <c r="I69" s="244">
        <v>220107100</v>
      </c>
      <c r="J69" s="245" t="s">
        <v>645</v>
      </c>
      <c r="K69" s="244">
        <v>2025</v>
      </c>
      <c r="L69" s="246">
        <v>2024003630025</v>
      </c>
      <c r="M69" s="245" t="s">
        <v>1681</v>
      </c>
      <c r="N69" s="31" t="s">
        <v>1971</v>
      </c>
      <c r="O69" s="247">
        <f>5597494727.28+0.6</f>
        <v>5597494727.8800001</v>
      </c>
      <c r="P69" s="248" t="s">
        <v>646</v>
      </c>
      <c r="Q69" s="249">
        <v>35</v>
      </c>
      <c r="R69" s="249" t="s">
        <v>647</v>
      </c>
      <c r="S69" s="443">
        <v>18176</v>
      </c>
      <c r="T69" s="443">
        <v>17393</v>
      </c>
      <c r="U69" s="443">
        <v>27306</v>
      </c>
      <c r="V69" s="443">
        <v>7097</v>
      </c>
      <c r="W69" s="443">
        <v>871</v>
      </c>
      <c r="X69" s="443">
        <v>295</v>
      </c>
      <c r="Y69" s="443">
        <v>362</v>
      </c>
      <c r="Z69" s="443">
        <v>324</v>
      </c>
      <c r="AA69" s="443">
        <v>1</v>
      </c>
      <c r="AB69" s="443">
        <v>0</v>
      </c>
      <c r="AC69" s="443">
        <v>0</v>
      </c>
      <c r="AD69" s="443">
        <v>0</v>
      </c>
      <c r="AE69" s="443">
        <v>0</v>
      </c>
      <c r="AF69" s="443">
        <v>1814</v>
      </c>
      <c r="AG69" s="443">
        <v>4401</v>
      </c>
      <c r="AH69" s="443">
        <v>35569</v>
      </c>
      <c r="AI69" s="159">
        <v>45659</v>
      </c>
      <c r="AJ69" s="250">
        <v>46022</v>
      </c>
      <c r="AK69" s="249" t="s">
        <v>562</v>
      </c>
    </row>
    <row r="70" spans="1:37" ht="63" customHeight="1" x14ac:dyDescent="0.25">
      <c r="A70" s="244">
        <v>1</v>
      </c>
      <c r="B70" s="245" t="s">
        <v>459</v>
      </c>
      <c r="C70" s="244">
        <v>22</v>
      </c>
      <c r="D70" s="244" t="s">
        <v>557</v>
      </c>
      <c r="E70" s="244">
        <v>2201</v>
      </c>
      <c r="F70" s="245" t="s">
        <v>394</v>
      </c>
      <c r="G70" s="244">
        <v>2201071</v>
      </c>
      <c r="H70" s="245" t="s">
        <v>644</v>
      </c>
      <c r="I70" s="244">
        <v>220107100</v>
      </c>
      <c r="J70" s="245" t="s">
        <v>645</v>
      </c>
      <c r="K70" s="244">
        <v>2025</v>
      </c>
      <c r="L70" s="246">
        <v>2024003630025</v>
      </c>
      <c r="M70" s="245" t="s">
        <v>1681</v>
      </c>
      <c r="N70" s="31" t="s">
        <v>1972</v>
      </c>
      <c r="O70" s="247">
        <v>2200000000</v>
      </c>
      <c r="P70" s="248" t="s">
        <v>648</v>
      </c>
      <c r="Q70" s="249">
        <v>20</v>
      </c>
      <c r="R70" s="249" t="s">
        <v>561</v>
      </c>
      <c r="S70" s="443">
        <v>18176</v>
      </c>
      <c r="T70" s="443">
        <v>17393</v>
      </c>
      <c r="U70" s="443">
        <v>27306</v>
      </c>
      <c r="V70" s="443">
        <v>7097</v>
      </c>
      <c r="W70" s="443">
        <v>871</v>
      </c>
      <c r="X70" s="443">
        <v>295</v>
      </c>
      <c r="Y70" s="443">
        <v>362</v>
      </c>
      <c r="Z70" s="443">
        <v>324</v>
      </c>
      <c r="AA70" s="443">
        <v>1</v>
      </c>
      <c r="AB70" s="443">
        <v>0</v>
      </c>
      <c r="AC70" s="443">
        <v>0</v>
      </c>
      <c r="AD70" s="443">
        <v>0</v>
      </c>
      <c r="AE70" s="443">
        <v>0</v>
      </c>
      <c r="AF70" s="443">
        <v>1814</v>
      </c>
      <c r="AG70" s="443">
        <v>4401</v>
      </c>
      <c r="AH70" s="443">
        <v>35569</v>
      </c>
      <c r="AI70" s="159">
        <v>45659</v>
      </c>
      <c r="AJ70" s="250">
        <v>46022</v>
      </c>
      <c r="AK70" s="249" t="s">
        <v>562</v>
      </c>
    </row>
    <row r="71" spans="1:37" ht="63" customHeight="1" x14ac:dyDescent="0.25">
      <c r="A71" s="244">
        <v>1</v>
      </c>
      <c r="B71" s="245" t="s">
        <v>459</v>
      </c>
      <c r="C71" s="244">
        <v>22</v>
      </c>
      <c r="D71" s="244" t="s">
        <v>557</v>
      </c>
      <c r="E71" s="244">
        <v>2201</v>
      </c>
      <c r="F71" s="245" t="s">
        <v>394</v>
      </c>
      <c r="G71" s="244">
        <v>2201071</v>
      </c>
      <c r="H71" s="245" t="s">
        <v>644</v>
      </c>
      <c r="I71" s="244">
        <v>220107100</v>
      </c>
      <c r="J71" s="245" t="s">
        <v>645</v>
      </c>
      <c r="K71" s="244">
        <v>2025</v>
      </c>
      <c r="L71" s="246">
        <v>2024003630025</v>
      </c>
      <c r="M71" s="245" t="s">
        <v>1681</v>
      </c>
      <c r="N71" s="31" t="s">
        <v>1973</v>
      </c>
      <c r="O71" s="247">
        <v>40000000</v>
      </c>
      <c r="P71" s="248" t="s">
        <v>649</v>
      </c>
      <c r="Q71" s="249">
        <v>20</v>
      </c>
      <c r="R71" s="249" t="s">
        <v>561</v>
      </c>
      <c r="S71" s="443">
        <v>18176</v>
      </c>
      <c r="T71" s="443">
        <v>17393</v>
      </c>
      <c r="U71" s="443">
        <v>27306</v>
      </c>
      <c r="V71" s="443">
        <v>7097</v>
      </c>
      <c r="W71" s="443">
        <v>871</v>
      </c>
      <c r="X71" s="443">
        <v>295</v>
      </c>
      <c r="Y71" s="443">
        <v>362</v>
      </c>
      <c r="Z71" s="443">
        <v>324</v>
      </c>
      <c r="AA71" s="443">
        <v>1</v>
      </c>
      <c r="AB71" s="443">
        <v>0</v>
      </c>
      <c r="AC71" s="443">
        <v>0</v>
      </c>
      <c r="AD71" s="443">
        <v>0</v>
      </c>
      <c r="AE71" s="443">
        <v>0</v>
      </c>
      <c r="AF71" s="443">
        <v>1814</v>
      </c>
      <c r="AG71" s="443">
        <v>4401</v>
      </c>
      <c r="AH71" s="443">
        <v>35569</v>
      </c>
      <c r="AI71" s="159">
        <v>45659</v>
      </c>
      <c r="AJ71" s="250">
        <v>46022</v>
      </c>
      <c r="AK71" s="249" t="s">
        <v>562</v>
      </c>
    </row>
    <row r="72" spans="1:37" ht="63" customHeight="1" x14ac:dyDescent="0.25">
      <c r="A72" s="244">
        <v>1</v>
      </c>
      <c r="B72" s="245" t="s">
        <v>459</v>
      </c>
      <c r="C72" s="244">
        <v>22</v>
      </c>
      <c r="D72" s="244" t="s">
        <v>557</v>
      </c>
      <c r="E72" s="244">
        <v>2201</v>
      </c>
      <c r="F72" s="245" t="s">
        <v>394</v>
      </c>
      <c r="G72" s="244">
        <v>2201071</v>
      </c>
      <c r="H72" s="245" t="s">
        <v>644</v>
      </c>
      <c r="I72" s="244">
        <v>220107100</v>
      </c>
      <c r="J72" s="245" t="s">
        <v>645</v>
      </c>
      <c r="K72" s="244">
        <v>2025</v>
      </c>
      <c r="L72" s="246">
        <v>2024003630025</v>
      </c>
      <c r="M72" s="245" t="s">
        <v>1681</v>
      </c>
      <c r="N72" s="31" t="s">
        <v>1974</v>
      </c>
      <c r="O72" s="247">
        <v>260000000</v>
      </c>
      <c r="P72" s="248" t="s">
        <v>648</v>
      </c>
      <c r="Q72" s="249">
        <v>20</v>
      </c>
      <c r="R72" s="249" t="s">
        <v>561</v>
      </c>
      <c r="S72" s="443">
        <v>18176</v>
      </c>
      <c r="T72" s="443">
        <v>17393</v>
      </c>
      <c r="U72" s="443">
        <v>27306</v>
      </c>
      <c r="V72" s="443">
        <v>7097</v>
      </c>
      <c r="W72" s="443">
        <v>871</v>
      </c>
      <c r="X72" s="443">
        <v>295</v>
      </c>
      <c r="Y72" s="443">
        <v>362</v>
      </c>
      <c r="Z72" s="443">
        <v>324</v>
      </c>
      <c r="AA72" s="443">
        <v>1</v>
      </c>
      <c r="AB72" s="443">
        <v>0</v>
      </c>
      <c r="AC72" s="443">
        <v>0</v>
      </c>
      <c r="AD72" s="443">
        <v>0</v>
      </c>
      <c r="AE72" s="443">
        <v>0</v>
      </c>
      <c r="AF72" s="443">
        <v>1814</v>
      </c>
      <c r="AG72" s="443">
        <v>4401</v>
      </c>
      <c r="AH72" s="443">
        <v>35569</v>
      </c>
      <c r="AI72" s="159">
        <v>45659</v>
      </c>
      <c r="AJ72" s="250">
        <v>46022</v>
      </c>
      <c r="AK72" s="249" t="s">
        <v>562</v>
      </c>
    </row>
    <row r="73" spans="1:37" ht="63" customHeight="1" x14ac:dyDescent="0.25">
      <c r="A73" s="244">
        <v>1</v>
      </c>
      <c r="B73" s="245" t="s">
        <v>459</v>
      </c>
      <c r="C73" s="244">
        <v>22</v>
      </c>
      <c r="D73" s="244" t="s">
        <v>557</v>
      </c>
      <c r="E73" s="244">
        <v>2201</v>
      </c>
      <c r="F73" s="245" t="s">
        <v>394</v>
      </c>
      <c r="G73" s="244">
        <v>2201071</v>
      </c>
      <c r="H73" s="245" t="s">
        <v>644</v>
      </c>
      <c r="I73" s="244">
        <v>220107100</v>
      </c>
      <c r="J73" s="245" t="s">
        <v>645</v>
      </c>
      <c r="K73" s="244">
        <v>2025</v>
      </c>
      <c r="L73" s="246">
        <v>2024003630025</v>
      </c>
      <c r="M73" s="245" t="s">
        <v>1681</v>
      </c>
      <c r="N73" s="31" t="s">
        <v>1975</v>
      </c>
      <c r="O73" s="247">
        <v>11762186676.879999</v>
      </c>
      <c r="P73" s="248" t="s">
        <v>650</v>
      </c>
      <c r="Q73" s="249">
        <v>25</v>
      </c>
      <c r="R73" s="249" t="s">
        <v>588</v>
      </c>
      <c r="S73" s="443">
        <v>18176</v>
      </c>
      <c r="T73" s="443">
        <v>17393</v>
      </c>
      <c r="U73" s="443">
        <v>27306</v>
      </c>
      <c r="V73" s="443">
        <v>7097</v>
      </c>
      <c r="W73" s="443">
        <v>871</v>
      </c>
      <c r="X73" s="443">
        <v>295</v>
      </c>
      <c r="Y73" s="443">
        <v>362</v>
      </c>
      <c r="Z73" s="443">
        <v>324</v>
      </c>
      <c r="AA73" s="443">
        <v>1</v>
      </c>
      <c r="AB73" s="443">
        <v>0</v>
      </c>
      <c r="AC73" s="443">
        <v>0</v>
      </c>
      <c r="AD73" s="443">
        <v>0</v>
      </c>
      <c r="AE73" s="443">
        <v>0</v>
      </c>
      <c r="AF73" s="443">
        <v>1814</v>
      </c>
      <c r="AG73" s="443">
        <v>4401</v>
      </c>
      <c r="AH73" s="443">
        <v>35569</v>
      </c>
      <c r="AI73" s="159">
        <v>45659</v>
      </c>
      <c r="AJ73" s="250">
        <v>46022</v>
      </c>
      <c r="AK73" s="249" t="s">
        <v>562</v>
      </c>
    </row>
    <row r="74" spans="1:37" ht="63" customHeight="1" x14ac:dyDescent="0.25">
      <c r="A74" s="244">
        <v>1</v>
      </c>
      <c r="B74" s="245" t="s">
        <v>459</v>
      </c>
      <c r="C74" s="244">
        <v>22</v>
      </c>
      <c r="D74" s="244" t="s">
        <v>557</v>
      </c>
      <c r="E74" s="244">
        <v>2201</v>
      </c>
      <c r="F74" s="245" t="s">
        <v>394</v>
      </c>
      <c r="G74" s="244">
        <v>2201071</v>
      </c>
      <c r="H74" s="245" t="s">
        <v>644</v>
      </c>
      <c r="I74" s="244">
        <v>220107100</v>
      </c>
      <c r="J74" s="245" t="s">
        <v>645</v>
      </c>
      <c r="K74" s="244">
        <v>2025</v>
      </c>
      <c r="L74" s="246">
        <v>2024003630025</v>
      </c>
      <c r="M74" s="245" t="s">
        <v>1681</v>
      </c>
      <c r="N74" s="31" t="s">
        <v>1976</v>
      </c>
      <c r="O74" s="247">
        <v>473675389.72000003</v>
      </c>
      <c r="P74" s="248" t="s">
        <v>651</v>
      </c>
      <c r="Q74" s="249">
        <v>25</v>
      </c>
      <c r="R74" s="249" t="s">
        <v>588</v>
      </c>
      <c r="S74" s="443">
        <v>18176</v>
      </c>
      <c r="T74" s="443">
        <v>17393</v>
      </c>
      <c r="U74" s="443">
        <v>27306</v>
      </c>
      <c r="V74" s="443">
        <v>7097</v>
      </c>
      <c r="W74" s="443">
        <v>871</v>
      </c>
      <c r="X74" s="443">
        <v>295</v>
      </c>
      <c r="Y74" s="443">
        <v>362</v>
      </c>
      <c r="Z74" s="443">
        <v>324</v>
      </c>
      <c r="AA74" s="443">
        <v>1</v>
      </c>
      <c r="AB74" s="443">
        <v>0</v>
      </c>
      <c r="AC74" s="443">
        <v>0</v>
      </c>
      <c r="AD74" s="443">
        <v>0</v>
      </c>
      <c r="AE74" s="443">
        <v>0</v>
      </c>
      <c r="AF74" s="443">
        <v>1814</v>
      </c>
      <c r="AG74" s="443">
        <v>4401</v>
      </c>
      <c r="AH74" s="443">
        <v>35569</v>
      </c>
      <c r="AI74" s="159">
        <v>45659</v>
      </c>
      <c r="AJ74" s="250">
        <v>46022</v>
      </c>
      <c r="AK74" s="249" t="s">
        <v>562</v>
      </c>
    </row>
    <row r="75" spans="1:37" ht="63" customHeight="1" x14ac:dyDescent="0.25">
      <c r="A75" s="244">
        <v>1</v>
      </c>
      <c r="B75" s="245" t="s">
        <v>459</v>
      </c>
      <c r="C75" s="244">
        <v>22</v>
      </c>
      <c r="D75" s="244" t="s">
        <v>557</v>
      </c>
      <c r="E75" s="244">
        <v>2201</v>
      </c>
      <c r="F75" s="245" t="s">
        <v>394</v>
      </c>
      <c r="G75" s="244">
        <v>2201071</v>
      </c>
      <c r="H75" s="245" t="s">
        <v>644</v>
      </c>
      <c r="I75" s="244">
        <v>220107100</v>
      </c>
      <c r="J75" s="245" t="s">
        <v>645</v>
      </c>
      <c r="K75" s="244">
        <v>2025</v>
      </c>
      <c r="L75" s="246">
        <v>2024003630025</v>
      </c>
      <c r="M75" s="245" t="s">
        <v>1681</v>
      </c>
      <c r="N75" s="31" t="s">
        <v>1977</v>
      </c>
      <c r="O75" s="247">
        <v>489005076.32999998</v>
      </c>
      <c r="P75" s="248" t="s">
        <v>652</v>
      </c>
      <c r="Q75" s="249">
        <v>25</v>
      </c>
      <c r="R75" s="249" t="s">
        <v>588</v>
      </c>
      <c r="S75" s="443">
        <v>18176</v>
      </c>
      <c r="T75" s="443">
        <v>17393</v>
      </c>
      <c r="U75" s="443">
        <v>27306</v>
      </c>
      <c r="V75" s="443">
        <v>7097</v>
      </c>
      <c r="W75" s="443">
        <v>871</v>
      </c>
      <c r="X75" s="443">
        <v>295</v>
      </c>
      <c r="Y75" s="443">
        <v>362</v>
      </c>
      <c r="Z75" s="443">
        <v>324</v>
      </c>
      <c r="AA75" s="443">
        <v>1</v>
      </c>
      <c r="AB75" s="443">
        <v>0</v>
      </c>
      <c r="AC75" s="443">
        <v>0</v>
      </c>
      <c r="AD75" s="443">
        <v>0</v>
      </c>
      <c r="AE75" s="443">
        <v>0</v>
      </c>
      <c r="AF75" s="443">
        <v>1814</v>
      </c>
      <c r="AG75" s="443">
        <v>4401</v>
      </c>
      <c r="AH75" s="443">
        <v>35569</v>
      </c>
      <c r="AI75" s="159">
        <v>45659</v>
      </c>
      <c r="AJ75" s="250">
        <v>46022</v>
      </c>
      <c r="AK75" s="249" t="s">
        <v>562</v>
      </c>
    </row>
    <row r="76" spans="1:37" ht="63" customHeight="1" x14ac:dyDescent="0.25">
      <c r="A76" s="244">
        <v>1</v>
      </c>
      <c r="B76" s="245" t="s">
        <v>459</v>
      </c>
      <c r="C76" s="244">
        <v>22</v>
      </c>
      <c r="D76" s="244" t="s">
        <v>557</v>
      </c>
      <c r="E76" s="244">
        <v>2201</v>
      </c>
      <c r="F76" s="245" t="s">
        <v>394</v>
      </c>
      <c r="G76" s="244">
        <v>2201071</v>
      </c>
      <c r="H76" s="245" t="s">
        <v>644</v>
      </c>
      <c r="I76" s="244">
        <v>220107100</v>
      </c>
      <c r="J76" s="245" t="s">
        <v>645</v>
      </c>
      <c r="K76" s="244">
        <v>2025</v>
      </c>
      <c r="L76" s="246">
        <v>2024003630025</v>
      </c>
      <c r="M76" s="245" t="s">
        <v>1681</v>
      </c>
      <c r="N76" s="31" t="s">
        <v>1978</v>
      </c>
      <c r="O76" s="247">
        <v>328547480.75999999</v>
      </c>
      <c r="P76" s="248" t="s">
        <v>653</v>
      </c>
      <c r="Q76" s="249">
        <v>25</v>
      </c>
      <c r="R76" s="249" t="s">
        <v>588</v>
      </c>
      <c r="S76" s="443">
        <v>18176</v>
      </c>
      <c r="T76" s="443">
        <v>17393</v>
      </c>
      <c r="U76" s="443">
        <v>27306</v>
      </c>
      <c r="V76" s="443">
        <v>7097</v>
      </c>
      <c r="W76" s="443">
        <v>871</v>
      </c>
      <c r="X76" s="443">
        <v>295</v>
      </c>
      <c r="Y76" s="443">
        <v>362</v>
      </c>
      <c r="Z76" s="443">
        <v>324</v>
      </c>
      <c r="AA76" s="443">
        <v>1</v>
      </c>
      <c r="AB76" s="443">
        <v>0</v>
      </c>
      <c r="AC76" s="443">
        <v>0</v>
      </c>
      <c r="AD76" s="443">
        <v>0</v>
      </c>
      <c r="AE76" s="443">
        <v>0</v>
      </c>
      <c r="AF76" s="443">
        <v>1814</v>
      </c>
      <c r="AG76" s="443">
        <v>4401</v>
      </c>
      <c r="AH76" s="443">
        <v>35569</v>
      </c>
      <c r="AI76" s="159">
        <v>45659</v>
      </c>
      <c r="AJ76" s="250">
        <v>46022</v>
      </c>
      <c r="AK76" s="249" t="s">
        <v>562</v>
      </c>
    </row>
    <row r="77" spans="1:37" ht="63" customHeight="1" x14ac:dyDescent="0.25">
      <c r="A77" s="244">
        <v>1</v>
      </c>
      <c r="B77" s="245" t="s">
        <v>459</v>
      </c>
      <c r="C77" s="244">
        <v>22</v>
      </c>
      <c r="D77" s="244" t="s">
        <v>557</v>
      </c>
      <c r="E77" s="244">
        <v>2201</v>
      </c>
      <c r="F77" s="245" t="s">
        <v>394</v>
      </c>
      <c r="G77" s="244">
        <v>2201071</v>
      </c>
      <c r="H77" s="245" t="s">
        <v>644</v>
      </c>
      <c r="I77" s="244">
        <v>220107100</v>
      </c>
      <c r="J77" s="245" t="s">
        <v>645</v>
      </c>
      <c r="K77" s="244">
        <v>2025</v>
      </c>
      <c r="L77" s="246">
        <v>2024003630025</v>
      </c>
      <c r="M77" s="245" t="s">
        <v>1681</v>
      </c>
      <c r="N77" s="31" t="s">
        <v>1979</v>
      </c>
      <c r="O77" s="247">
        <v>602055551.69000006</v>
      </c>
      <c r="P77" s="248" t="s">
        <v>654</v>
      </c>
      <c r="Q77" s="249">
        <v>25</v>
      </c>
      <c r="R77" s="249" t="s">
        <v>588</v>
      </c>
      <c r="S77" s="443">
        <v>18176</v>
      </c>
      <c r="T77" s="443">
        <v>17393</v>
      </c>
      <c r="U77" s="443">
        <v>27306</v>
      </c>
      <c r="V77" s="443">
        <v>7097</v>
      </c>
      <c r="W77" s="443">
        <v>871</v>
      </c>
      <c r="X77" s="443">
        <v>295</v>
      </c>
      <c r="Y77" s="443">
        <v>362</v>
      </c>
      <c r="Z77" s="443">
        <v>324</v>
      </c>
      <c r="AA77" s="443">
        <v>1</v>
      </c>
      <c r="AB77" s="443">
        <v>0</v>
      </c>
      <c r="AC77" s="443">
        <v>0</v>
      </c>
      <c r="AD77" s="443">
        <v>0</v>
      </c>
      <c r="AE77" s="443">
        <v>0</v>
      </c>
      <c r="AF77" s="443">
        <v>1814</v>
      </c>
      <c r="AG77" s="443">
        <v>4401</v>
      </c>
      <c r="AH77" s="443">
        <v>35569</v>
      </c>
      <c r="AI77" s="159">
        <v>45659</v>
      </c>
      <c r="AJ77" s="250">
        <v>46022</v>
      </c>
      <c r="AK77" s="249" t="s">
        <v>562</v>
      </c>
    </row>
    <row r="78" spans="1:37" ht="63" customHeight="1" x14ac:dyDescent="0.25">
      <c r="A78" s="244">
        <v>1</v>
      </c>
      <c r="B78" s="245" t="s">
        <v>459</v>
      </c>
      <c r="C78" s="244">
        <v>22</v>
      </c>
      <c r="D78" s="244" t="s">
        <v>557</v>
      </c>
      <c r="E78" s="244">
        <v>2201</v>
      </c>
      <c r="F78" s="245" t="s">
        <v>394</v>
      </c>
      <c r="G78" s="244">
        <v>2201071</v>
      </c>
      <c r="H78" s="245" t="s">
        <v>644</v>
      </c>
      <c r="I78" s="244">
        <v>220107100</v>
      </c>
      <c r="J78" s="245" t="s">
        <v>645</v>
      </c>
      <c r="K78" s="244">
        <v>2025</v>
      </c>
      <c r="L78" s="246">
        <v>2024003630025</v>
      </c>
      <c r="M78" s="245" t="s">
        <v>1681</v>
      </c>
      <c r="N78" s="31" t="s">
        <v>1980</v>
      </c>
      <c r="O78" s="247">
        <v>506735964.01999998</v>
      </c>
      <c r="P78" s="248" t="s">
        <v>655</v>
      </c>
      <c r="Q78" s="249">
        <v>25</v>
      </c>
      <c r="R78" s="249" t="s">
        <v>588</v>
      </c>
      <c r="S78" s="443">
        <v>18176</v>
      </c>
      <c r="T78" s="443">
        <v>17393</v>
      </c>
      <c r="U78" s="443">
        <v>27306</v>
      </c>
      <c r="V78" s="443">
        <v>7097</v>
      </c>
      <c r="W78" s="443">
        <v>871</v>
      </c>
      <c r="X78" s="443">
        <v>295</v>
      </c>
      <c r="Y78" s="443">
        <v>362</v>
      </c>
      <c r="Z78" s="443">
        <v>324</v>
      </c>
      <c r="AA78" s="443">
        <v>1</v>
      </c>
      <c r="AB78" s="443">
        <v>0</v>
      </c>
      <c r="AC78" s="443">
        <v>0</v>
      </c>
      <c r="AD78" s="443">
        <v>0</v>
      </c>
      <c r="AE78" s="443">
        <v>0</v>
      </c>
      <c r="AF78" s="443">
        <v>1814</v>
      </c>
      <c r="AG78" s="443">
        <v>4401</v>
      </c>
      <c r="AH78" s="443">
        <v>35569</v>
      </c>
      <c r="AI78" s="159">
        <v>45659</v>
      </c>
      <c r="AJ78" s="250">
        <v>46022</v>
      </c>
      <c r="AK78" s="249" t="s">
        <v>562</v>
      </c>
    </row>
    <row r="79" spans="1:37" ht="63" customHeight="1" x14ac:dyDescent="0.25">
      <c r="A79" s="244">
        <v>1</v>
      </c>
      <c r="B79" s="245" t="s">
        <v>459</v>
      </c>
      <c r="C79" s="244">
        <v>22</v>
      </c>
      <c r="D79" s="244" t="s">
        <v>557</v>
      </c>
      <c r="E79" s="244">
        <v>2201</v>
      </c>
      <c r="F79" s="245" t="s">
        <v>394</v>
      </c>
      <c r="G79" s="244">
        <v>2201071</v>
      </c>
      <c r="H79" s="245" t="s">
        <v>644</v>
      </c>
      <c r="I79" s="244">
        <v>220107100</v>
      </c>
      <c r="J79" s="245" t="s">
        <v>645</v>
      </c>
      <c r="K79" s="244">
        <v>2025</v>
      </c>
      <c r="L79" s="246">
        <v>2024003630025</v>
      </c>
      <c r="M79" s="245" t="s">
        <v>1681</v>
      </c>
      <c r="N79" s="31" t="s">
        <v>1981</v>
      </c>
      <c r="O79" s="247">
        <v>3150000</v>
      </c>
      <c r="P79" s="248" t="s">
        <v>656</v>
      </c>
      <c r="Q79" s="249">
        <v>25</v>
      </c>
      <c r="R79" s="249" t="s">
        <v>588</v>
      </c>
      <c r="S79" s="443">
        <v>18176</v>
      </c>
      <c r="T79" s="443">
        <v>17393</v>
      </c>
      <c r="U79" s="443">
        <v>27306</v>
      </c>
      <c r="V79" s="443">
        <v>7097</v>
      </c>
      <c r="W79" s="443">
        <v>871</v>
      </c>
      <c r="X79" s="443">
        <v>295</v>
      </c>
      <c r="Y79" s="443">
        <v>362</v>
      </c>
      <c r="Z79" s="443">
        <v>324</v>
      </c>
      <c r="AA79" s="443">
        <v>1</v>
      </c>
      <c r="AB79" s="443">
        <v>0</v>
      </c>
      <c r="AC79" s="443">
        <v>0</v>
      </c>
      <c r="AD79" s="443">
        <v>0</v>
      </c>
      <c r="AE79" s="443">
        <v>0</v>
      </c>
      <c r="AF79" s="443">
        <v>1814</v>
      </c>
      <c r="AG79" s="443">
        <v>4401</v>
      </c>
      <c r="AH79" s="443">
        <v>35569</v>
      </c>
      <c r="AI79" s="159">
        <v>45659</v>
      </c>
      <c r="AJ79" s="250">
        <v>46022</v>
      </c>
      <c r="AK79" s="249" t="s">
        <v>562</v>
      </c>
    </row>
    <row r="80" spans="1:37" ht="63" customHeight="1" x14ac:dyDescent="0.25">
      <c r="A80" s="244">
        <v>1</v>
      </c>
      <c r="B80" s="245" t="s">
        <v>459</v>
      </c>
      <c r="C80" s="244">
        <v>22</v>
      </c>
      <c r="D80" s="244" t="s">
        <v>557</v>
      </c>
      <c r="E80" s="244">
        <v>2201</v>
      </c>
      <c r="F80" s="245" t="s">
        <v>394</v>
      </c>
      <c r="G80" s="244">
        <v>2201071</v>
      </c>
      <c r="H80" s="245" t="s">
        <v>644</v>
      </c>
      <c r="I80" s="244">
        <v>220107100</v>
      </c>
      <c r="J80" s="245" t="s">
        <v>645</v>
      </c>
      <c r="K80" s="244">
        <v>2025</v>
      </c>
      <c r="L80" s="246">
        <v>2024003630025</v>
      </c>
      <c r="M80" s="245" t="s">
        <v>1681</v>
      </c>
      <c r="N80" s="31" t="s">
        <v>1982</v>
      </c>
      <c r="O80" s="247">
        <v>1498402044.8</v>
      </c>
      <c r="P80" s="248" t="s">
        <v>657</v>
      </c>
      <c r="Q80" s="249">
        <v>25</v>
      </c>
      <c r="R80" s="249" t="s">
        <v>588</v>
      </c>
      <c r="S80" s="443">
        <v>18176</v>
      </c>
      <c r="T80" s="443">
        <v>17393</v>
      </c>
      <c r="U80" s="443">
        <v>27306</v>
      </c>
      <c r="V80" s="443">
        <v>7097</v>
      </c>
      <c r="W80" s="443">
        <v>871</v>
      </c>
      <c r="X80" s="443">
        <v>295</v>
      </c>
      <c r="Y80" s="443">
        <v>362</v>
      </c>
      <c r="Z80" s="443">
        <v>324</v>
      </c>
      <c r="AA80" s="443">
        <v>1</v>
      </c>
      <c r="AB80" s="443">
        <v>0</v>
      </c>
      <c r="AC80" s="443">
        <v>0</v>
      </c>
      <c r="AD80" s="443">
        <v>0</v>
      </c>
      <c r="AE80" s="443">
        <v>0</v>
      </c>
      <c r="AF80" s="443">
        <v>1814</v>
      </c>
      <c r="AG80" s="443">
        <v>4401</v>
      </c>
      <c r="AH80" s="443">
        <v>35569</v>
      </c>
      <c r="AI80" s="159">
        <v>45659</v>
      </c>
      <c r="AJ80" s="250">
        <v>46022</v>
      </c>
      <c r="AK80" s="249" t="s">
        <v>562</v>
      </c>
    </row>
    <row r="81" spans="1:37" ht="63" customHeight="1" x14ac:dyDescent="0.25">
      <c r="A81" s="244">
        <v>1</v>
      </c>
      <c r="B81" s="245" t="s">
        <v>459</v>
      </c>
      <c r="C81" s="244">
        <v>22</v>
      </c>
      <c r="D81" s="244" t="s">
        <v>557</v>
      </c>
      <c r="E81" s="244">
        <v>2201</v>
      </c>
      <c r="F81" s="245" t="s">
        <v>394</v>
      </c>
      <c r="G81" s="244">
        <v>2201071</v>
      </c>
      <c r="H81" s="245" t="s">
        <v>644</v>
      </c>
      <c r="I81" s="244">
        <v>220107100</v>
      </c>
      <c r="J81" s="245" t="s">
        <v>645</v>
      </c>
      <c r="K81" s="244">
        <v>2025</v>
      </c>
      <c r="L81" s="246">
        <v>2024003630025</v>
      </c>
      <c r="M81" s="245" t="s">
        <v>1681</v>
      </c>
      <c r="N81" s="31" t="s">
        <v>1983</v>
      </c>
      <c r="O81" s="247">
        <v>1064196037.8800001</v>
      </c>
      <c r="P81" s="248" t="s">
        <v>658</v>
      </c>
      <c r="Q81" s="249">
        <v>25</v>
      </c>
      <c r="R81" s="249" t="s">
        <v>588</v>
      </c>
      <c r="S81" s="443">
        <v>18176</v>
      </c>
      <c r="T81" s="443">
        <v>17393</v>
      </c>
      <c r="U81" s="443">
        <v>27306</v>
      </c>
      <c r="V81" s="443">
        <v>7097</v>
      </c>
      <c r="W81" s="443">
        <v>871</v>
      </c>
      <c r="X81" s="443">
        <v>295</v>
      </c>
      <c r="Y81" s="443">
        <v>362</v>
      </c>
      <c r="Z81" s="443">
        <v>324</v>
      </c>
      <c r="AA81" s="443">
        <v>1</v>
      </c>
      <c r="AB81" s="443">
        <v>0</v>
      </c>
      <c r="AC81" s="443">
        <v>0</v>
      </c>
      <c r="AD81" s="443">
        <v>0</v>
      </c>
      <c r="AE81" s="443">
        <v>0</v>
      </c>
      <c r="AF81" s="443">
        <v>1814</v>
      </c>
      <c r="AG81" s="443">
        <v>4401</v>
      </c>
      <c r="AH81" s="443">
        <v>35569</v>
      </c>
      <c r="AI81" s="159">
        <v>45659</v>
      </c>
      <c r="AJ81" s="250">
        <v>46022</v>
      </c>
      <c r="AK81" s="249" t="s">
        <v>562</v>
      </c>
    </row>
    <row r="82" spans="1:37" ht="63" customHeight="1" x14ac:dyDescent="0.25">
      <c r="A82" s="244">
        <v>1</v>
      </c>
      <c r="B82" s="245" t="s">
        <v>459</v>
      </c>
      <c r="C82" s="244">
        <v>22</v>
      </c>
      <c r="D82" s="244" t="s">
        <v>557</v>
      </c>
      <c r="E82" s="244">
        <v>2201</v>
      </c>
      <c r="F82" s="245" t="s">
        <v>394</v>
      </c>
      <c r="G82" s="244">
        <v>2201071</v>
      </c>
      <c r="H82" s="245" t="s">
        <v>644</v>
      </c>
      <c r="I82" s="244">
        <v>220107100</v>
      </c>
      <c r="J82" s="245" t="s">
        <v>645</v>
      </c>
      <c r="K82" s="244">
        <v>2025</v>
      </c>
      <c r="L82" s="246">
        <v>2024003630025</v>
      </c>
      <c r="M82" s="245" t="s">
        <v>1681</v>
      </c>
      <c r="N82" s="31" t="s">
        <v>1984</v>
      </c>
      <c r="O82" s="247">
        <v>1713139467.1400001</v>
      </c>
      <c r="P82" s="248" t="s">
        <v>659</v>
      </c>
      <c r="Q82" s="249">
        <v>25</v>
      </c>
      <c r="R82" s="249" t="s">
        <v>588</v>
      </c>
      <c r="S82" s="443">
        <v>18176</v>
      </c>
      <c r="T82" s="443">
        <v>17393</v>
      </c>
      <c r="U82" s="443">
        <v>27306</v>
      </c>
      <c r="V82" s="443">
        <v>7097</v>
      </c>
      <c r="W82" s="443">
        <v>871</v>
      </c>
      <c r="X82" s="443">
        <v>295</v>
      </c>
      <c r="Y82" s="443">
        <v>362</v>
      </c>
      <c r="Z82" s="443">
        <v>324</v>
      </c>
      <c r="AA82" s="443">
        <v>1</v>
      </c>
      <c r="AB82" s="443">
        <v>0</v>
      </c>
      <c r="AC82" s="443">
        <v>0</v>
      </c>
      <c r="AD82" s="443">
        <v>0</v>
      </c>
      <c r="AE82" s="443">
        <v>0</v>
      </c>
      <c r="AF82" s="443">
        <v>1814</v>
      </c>
      <c r="AG82" s="443">
        <v>4401</v>
      </c>
      <c r="AH82" s="443">
        <v>35569</v>
      </c>
      <c r="AI82" s="159">
        <v>45659</v>
      </c>
      <c r="AJ82" s="250">
        <v>46022</v>
      </c>
      <c r="AK82" s="249" t="s">
        <v>562</v>
      </c>
    </row>
    <row r="83" spans="1:37" ht="63" customHeight="1" x14ac:dyDescent="0.25">
      <c r="A83" s="244">
        <v>1</v>
      </c>
      <c r="B83" s="245" t="s">
        <v>459</v>
      </c>
      <c r="C83" s="244">
        <v>22</v>
      </c>
      <c r="D83" s="244" t="s">
        <v>557</v>
      </c>
      <c r="E83" s="244">
        <v>2201</v>
      </c>
      <c r="F83" s="245" t="s">
        <v>394</v>
      </c>
      <c r="G83" s="244">
        <v>2201071</v>
      </c>
      <c r="H83" s="245" t="s">
        <v>644</v>
      </c>
      <c r="I83" s="244">
        <v>220107100</v>
      </c>
      <c r="J83" s="245" t="s">
        <v>645</v>
      </c>
      <c r="K83" s="244">
        <v>2025</v>
      </c>
      <c r="L83" s="246">
        <v>2024003630025</v>
      </c>
      <c r="M83" s="245" t="s">
        <v>1681</v>
      </c>
      <c r="N83" s="31" t="s">
        <v>1985</v>
      </c>
      <c r="O83" s="247">
        <v>541875626.12</v>
      </c>
      <c r="P83" s="248" t="s">
        <v>660</v>
      </c>
      <c r="Q83" s="249">
        <v>25</v>
      </c>
      <c r="R83" s="249" t="s">
        <v>588</v>
      </c>
      <c r="S83" s="443">
        <v>18176</v>
      </c>
      <c r="T83" s="443">
        <v>17393</v>
      </c>
      <c r="U83" s="443">
        <v>27306</v>
      </c>
      <c r="V83" s="443">
        <v>7097</v>
      </c>
      <c r="W83" s="443">
        <v>871</v>
      </c>
      <c r="X83" s="443">
        <v>295</v>
      </c>
      <c r="Y83" s="443">
        <v>362</v>
      </c>
      <c r="Z83" s="443">
        <v>324</v>
      </c>
      <c r="AA83" s="443">
        <v>1</v>
      </c>
      <c r="AB83" s="443">
        <v>0</v>
      </c>
      <c r="AC83" s="443">
        <v>0</v>
      </c>
      <c r="AD83" s="443">
        <v>0</v>
      </c>
      <c r="AE83" s="443">
        <v>0</v>
      </c>
      <c r="AF83" s="443">
        <v>1814</v>
      </c>
      <c r="AG83" s="443">
        <v>4401</v>
      </c>
      <c r="AH83" s="443">
        <v>35569</v>
      </c>
      <c r="AI83" s="159">
        <v>45659</v>
      </c>
      <c r="AJ83" s="250">
        <v>46022</v>
      </c>
      <c r="AK83" s="249" t="s">
        <v>562</v>
      </c>
    </row>
    <row r="84" spans="1:37" ht="63" customHeight="1" x14ac:dyDescent="0.25">
      <c r="A84" s="244">
        <v>1</v>
      </c>
      <c r="B84" s="245" t="s">
        <v>459</v>
      </c>
      <c r="C84" s="244">
        <v>22</v>
      </c>
      <c r="D84" s="244" t="s">
        <v>557</v>
      </c>
      <c r="E84" s="244">
        <v>2201</v>
      </c>
      <c r="F84" s="245" t="s">
        <v>394</v>
      </c>
      <c r="G84" s="244">
        <v>2201071</v>
      </c>
      <c r="H84" s="245" t="s">
        <v>644</v>
      </c>
      <c r="I84" s="244">
        <v>220107100</v>
      </c>
      <c r="J84" s="245" t="s">
        <v>645</v>
      </c>
      <c r="K84" s="244">
        <v>2025</v>
      </c>
      <c r="L84" s="246">
        <v>2024003630025</v>
      </c>
      <c r="M84" s="245" t="s">
        <v>1681</v>
      </c>
      <c r="N84" s="31" t="s">
        <v>1986</v>
      </c>
      <c r="O84" s="247">
        <v>61140800</v>
      </c>
      <c r="P84" s="248" t="s">
        <v>661</v>
      </c>
      <c r="Q84" s="249">
        <v>25</v>
      </c>
      <c r="R84" s="249" t="s">
        <v>588</v>
      </c>
      <c r="S84" s="443">
        <v>18176</v>
      </c>
      <c r="T84" s="443">
        <v>17393</v>
      </c>
      <c r="U84" s="443">
        <v>27306</v>
      </c>
      <c r="V84" s="443">
        <v>7097</v>
      </c>
      <c r="W84" s="443">
        <v>871</v>
      </c>
      <c r="X84" s="443">
        <v>295</v>
      </c>
      <c r="Y84" s="443">
        <v>362</v>
      </c>
      <c r="Z84" s="443">
        <v>324</v>
      </c>
      <c r="AA84" s="443">
        <v>1</v>
      </c>
      <c r="AB84" s="443">
        <v>0</v>
      </c>
      <c r="AC84" s="443">
        <v>0</v>
      </c>
      <c r="AD84" s="443">
        <v>0</v>
      </c>
      <c r="AE84" s="443">
        <v>0</v>
      </c>
      <c r="AF84" s="443">
        <v>1814</v>
      </c>
      <c r="AG84" s="443">
        <v>4401</v>
      </c>
      <c r="AH84" s="443">
        <v>35569</v>
      </c>
      <c r="AI84" s="159">
        <v>45659</v>
      </c>
      <c r="AJ84" s="250">
        <v>46022</v>
      </c>
      <c r="AK84" s="249" t="s">
        <v>562</v>
      </c>
    </row>
    <row r="85" spans="1:37" ht="63" customHeight="1" x14ac:dyDescent="0.25">
      <c r="A85" s="244">
        <v>1</v>
      </c>
      <c r="B85" s="245" t="s">
        <v>459</v>
      </c>
      <c r="C85" s="244">
        <v>22</v>
      </c>
      <c r="D85" s="244" t="s">
        <v>557</v>
      </c>
      <c r="E85" s="244">
        <v>2201</v>
      </c>
      <c r="F85" s="245" t="s">
        <v>394</v>
      </c>
      <c r="G85" s="244">
        <v>2201071</v>
      </c>
      <c r="H85" s="245" t="s">
        <v>644</v>
      </c>
      <c r="I85" s="244">
        <v>220107100</v>
      </c>
      <c r="J85" s="245" t="s">
        <v>645</v>
      </c>
      <c r="K85" s="244">
        <v>2025</v>
      </c>
      <c r="L85" s="246">
        <v>2024003630025</v>
      </c>
      <c r="M85" s="245" t="s">
        <v>1681</v>
      </c>
      <c r="N85" s="31" t="s">
        <v>1987</v>
      </c>
      <c r="O85" s="247">
        <v>403935965.24000001</v>
      </c>
      <c r="P85" s="248" t="s">
        <v>662</v>
      </c>
      <c r="Q85" s="249">
        <v>25</v>
      </c>
      <c r="R85" s="249" t="s">
        <v>588</v>
      </c>
      <c r="S85" s="443">
        <v>18176</v>
      </c>
      <c r="T85" s="443">
        <v>17393</v>
      </c>
      <c r="U85" s="443">
        <v>27306</v>
      </c>
      <c r="V85" s="443">
        <v>7097</v>
      </c>
      <c r="W85" s="443">
        <v>871</v>
      </c>
      <c r="X85" s="443">
        <v>295</v>
      </c>
      <c r="Y85" s="443">
        <v>362</v>
      </c>
      <c r="Z85" s="443">
        <v>324</v>
      </c>
      <c r="AA85" s="443">
        <v>1</v>
      </c>
      <c r="AB85" s="443">
        <v>0</v>
      </c>
      <c r="AC85" s="443">
        <v>0</v>
      </c>
      <c r="AD85" s="443">
        <v>0</v>
      </c>
      <c r="AE85" s="443">
        <v>0</v>
      </c>
      <c r="AF85" s="443">
        <v>1814</v>
      </c>
      <c r="AG85" s="443">
        <v>4401</v>
      </c>
      <c r="AH85" s="443">
        <v>35569</v>
      </c>
      <c r="AI85" s="159">
        <v>45659</v>
      </c>
      <c r="AJ85" s="250">
        <v>46022</v>
      </c>
      <c r="AK85" s="249" t="s">
        <v>562</v>
      </c>
    </row>
    <row r="86" spans="1:37" ht="63" customHeight="1" x14ac:dyDescent="0.25">
      <c r="A86" s="244">
        <v>1</v>
      </c>
      <c r="B86" s="245" t="s">
        <v>459</v>
      </c>
      <c r="C86" s="244">
        <v>22</v>
      </c>
      <c r="D86" s="244" t="s">
        <v>557</v>
      </c>
      <c r="E86" s="244">
        <v>2201</v>
      </c>
      <c r="F86" s="245" t="s">
        <v>394</v>
      </c>
      <c r="G86" s="244">
        <v>2201071</v>
      </c>
      <c r="H86" s="245" t="s">
        <v>644</v>
      </c>
      <c r="I86" s="244">
        <v>220107100</v>
      </c>
      <c r="J86" s="245" t="s">
        <v>645</v>
      </c>
      <c r="K86" s="244">
        <v>2025</v>
      </c>
      <c r="L86" s="246">
        <v>2024003630025</v>
      </c>
      <c r="M86" s="245" t="s">
        <v>1681</v>
      </c>
      <c r="N86" s="31" t="s">
        <v>1988</v>
      </c>
      <c r="O86" s="247">
        <v>65818860.799999997</v>
      </c>
      <c r="P86" s="248" t="s">
        <v>663</v>
      </c>
      <c r="Q86" s="249">
        <v>25</v>
      </c>
      <c r="R86" s="249" t="s">
        <v>588</v>
      </c>
      <c r="S86" s="443">
        <v>18176</v>
      </c>
      <c r="T86" s="443">
        <v>17393</v>
      </c>
      <c r="U86" s="443">
        <v>27306</v>
      </c>
      <c r="V86" s="443">
        <v>7097</v>
      </c>
      <c r="W86" s="443">
        <v>871</v>
      </c>
      <c r="X86" s="443">
        <v>295</v>
      </c>
      <c r="Y86" s="443">
        <v>362</v>
      </c>
      <c r="Z86" s="443">
        <v>324</v>
      </c>
      <c r="AA86" s="443">
        <v>1</v>
      </c>
      <c r="AB86" s="443">
        <v>0</v>
      </c>
      <c r="AC86" s="443">
        <v>0</v>
      </c>
      <c r="AD86" s="443">
        <v>0</v>
      </c>
      <c r="AE86" s="443">
        <v>0</v>
      </c>
      <c r="AF86" s="443">
        <v>1814</v>
      </c>
      <c r="AG86" s="443">
        <v>4401</v>
      </c>
      <c r="AH86" s="443">
        <v>35569</v>
      </c>
      <c r="AI86" s="159">
        <v>45659</v>
      </c>
      <c r="AJ86" s="250">
        <v>46022</v>
      </c>
      <c r="AK86" s="249" t="s">
        <v>562</v>
      </c>
    </row>
    <row r="87" spans="1:37" ht="63" customHeight="1" x14ac:dyDescent="0.25">
      <c r="A87" s="244">
        <v>1</v>
      </c>
      <c r="B87" s="245" t="s">
        <v>459</v>
      </c>
      <c r="C87" s="244">
        <v>22</v>
      </c>
      <c r="D87" s="244" t="s">
        <v>557</v>
      </c>
      <c r="E87" s="244">
        <v>2201</v>
      </c>
      <c r="F87" s="245" t="s">
        <v>394</v>
      </c>
      <c r="G87" s="244">
        <v>2201071</v>
      </c>
      <c r="H87" s="245" t="s">
        <v>644</v>
      </c>
      <c r="I87" s="244">
        <v>220107100</v>
      </c>
      <c r="J87" s="245" t="s">
        <v>645</v>
      </c>
      <c r="K87" s="244">
        <v>2025</v>
      </c>
      <c r="L87" s="246">
        <v>2024003630025</v>
      </c>
      <c r="M87" s="245" t="s">
        <v>1681</v>
      </c>
      <c r="N87" s="31" t="s">
        <v>1989</v>
      </c>
      <c r="O87" s="247">
        <v>65818860.799999997</v>
      </c>
      <c r="P87" s="248" t="s">
        <v>664</v>
      </c>
      <c r="Q87" s="249">
        <v>25</v>
      </c>
      <c r="R87" s="249" t="s">
        <v>588</v>
      </c>
      <c r="S87" s="443">
        <v>18176</v>
      </c>
      <c r="T87" s="443">
        <v>17393</v>
      </c>
      <c r="U87" s="443">
        <v>27306</v>
      </c>
      <c r="V87" s="443">
        <v>7097</v>
      </c>
      <c r="W87" s="443">
        <v>871</v>
      </c>
      <c r="X87" s="443">
        <v>295</v>
      </c>
      <c r="Y87" s="443">
        <v>362</v>
      </c>
      <c r="Z87" s="443">
        <v>324</v>
      </c>
      <c r="AA87" s="443">
        <v>1</v>
      </c>
      <c r="AB87" s="443">
        <v>0</v>
      </c>
      <c r="AC87" s="443">
        <v>0</v>
      </c>
      <c r="AD87" s="443">
        <v>0</v>
      </c>
      <c r="AE87" s="443">
        <v>0</v>
      </c>
      <c r="AF87" s="443">
        <v>1814</v>
      </c>
      <c r="AG87" s="443">
        <v>4401</v>
      </c>
      <c r="AH87" s="443">
        <v>35569</v>
      </c>
      <c r="AI87" s="159">
        <v>45659</v>
      </c>
      <c r="AJ87" s="250">
        <v>46022</v>
      </c>
      <c r="AK87" s="249" t="s">
        <v>562</v>
      </c>
    </row>
    <row r="88" spans="1:37" ht="63" customHeight="1" x14ac:dyDescent="0.25">
      <c r="A88" s="244">
        <v>1</v>
      </c>
      <c r="B88" s="245" t="s">
        <v>459</v>
      </c>
      <c r="C88" s="244">
        <v>22</v>
      </c>
      <c r="D88" s="244" t="s">
        <v>557</v>
      </c>
      <c r="E88" s="244">
        <v>2201</v>
      </c>
      <c r="F88" s="245" t="s">
        <v>394</v>
      </c>
      <c r="G88" s="244">
        <v>2201071</v>
      </c>
      <c r="H88" s="245" t="s">
        <v>644</v>
      </c>
      <c r="I88" s="244">
        <v>220107100</v>
      </c>
      <c r="J88" s="245" t="s">
        <v>645</v>
      </c>
      <c r="K88" s="244">
        <v>2025</v>
      </c>
      <c r="L88" s="246">
        <v>2024003630025</v>
      </c>
      <c r="M88" s="245" t="s">
        <v>1681</v>
      </c>
      <c r="N88" s="31" t="s">
        <v>1990</v>
      </c>
      <c r="O88" s="247">
        <v>131461780.8</v>
      </c>
      <c r="P88" s="248" t="s">
        <v>665</v>
      </c>
      <c r="Q88" s="249">
        <v>25</v>
      </c>
      <c r="R88" s="249" t="s">
        <v>588</v>
      </c>
      <c r="S88" s="443">
        <v>18176</v>
      </c>
      <c r="T88" s="443">
        <v>17393</v>
      </c>
      <c r="U88" s="443">
        <v>27306</v>
      </c>
      <c r="V88" s="443">
        <v>7097</v>
      </c>
      <c r="W88" s="443">
        <v>871</v>
      </c>
      <c r="X88" s="443">
        <v>295</v>
      </c>
      <c r="Y88" s="443">
        <v>362</v>
      </c>
      <c r="Z88" s="443">
        <v>324</v>
      </c>
      <c r="AA88" s="443">
        <v>1</v>
      </c>
      <c r="AB88" s="443">
        <v>0</v>
      </c>
      <c r="AC88" s="443">
        <v>0</v>
      </c>
      <c r="AD88" s="443">
        <v>0</v>
      </c>
      <c r="AE88" s="443">
        <v>0</v>
      </c>
      <c r="AF88" s="443">
        <v>1814</v>
      </c>
      <c r="AG88" s="443">
        <v>4401</v>
      </c>
      <c r="AH88" s="443">
        <v>35569</v>
      </c>
      <c r="AI88" s="159">
        <v>45659</v>
      </c>
      <c r="AJ88" s="250">
        <v>46022</v>
      </c>
      <c r="AK88" s="249" t="s">
        <v>562</v>
      </c>
    </row>
    <row r="89" spans="1:37" ht="63" customHeight="1" x14ac:dyDescent="0.25">
      <c r="A89" s="244">
        <v>1</v>
      </c>
      <c r="B89" s="245" t="s">
        <v>459</v>
      </c>
      <c r="C89" s="244">
        <v>22</v>
      </c>
      <c r="D89" s="244" t="s">
        <v>557</v>
      </c>
      <c r="E89" s="244">
        <v>2201</v>
      </c>
      <c r="F89" s="245" t="s">
        <v>394</v>
      </c>
      <c r="G89" s="244">
        <v>2201071</v>
      </c>
      <c r="H89" s="245" t="s">
        <v>644</v>
      </c>
      <c r="I89" s="244">
        <v>220107100</v>
      </c>
      <c r="J89" s="245" t="s">
        <v>645</v>
      </c>
      <c r="K89" s="244">
        <v>2025</v>
      </c>
      <c r="L89" s="246">
        <v>2024003630025</v>
      </c>
      <c r="M89" s="245" t="s">
        <v>1681</v>
      </c>
      <c r="N89" s="31" t="s">
        <v>1991</v>
      </c>
      <c r="O89" s="247">
        <v>10500000</v>
      </c>
      <c r="P89" s="248" t="s">
        <v>666</v>
      </c>
      <c r="Q89" s="249">
        <v>25</v>
      </c>
      <c r="R89" s="249" t="s">
        <v>588</v>
      </c>
      <c r="S89" s="443">
        <v>18176</v>
      </c>
      <c r="T89" s="443">
        <v>17393</v>
      </c>
      <c r="U89" s="443">
        <v>27306</v>
      </c>
      <c r="V89" s="443">
        <v>7097</v>
      </c>
      <c r="W89" s="443">
        <v>871</v>
      </c>
      <c r="X89" s="443">
        <v>295</v>
      </c>
      <c r="Y89" s="443">
        <v>362</v>
      </c>
      <c r="Z89" s="443">
        <v>324</v>
      </c>
      <c r="AA89" s="443">
        <v>1</v>
      </c>
      <c r="AB89" s="443">
        <v>0</v>
      </c>
      <c r="AC89" s="443">
        <v>0</v>
      </c>
      <c r="AD89" s="443">
        <v>0</v>
      </c>
      <c r="AE89" s="443">
        <v>0</v>
      </c>
      <c r="AF89" s="443">
        <v>1814</v>
      </c>
      <c r="AG89" s="443">
        <v>4401</v>
      </c>
      <c r="AH89" s="443">
        <v>35569</v>
      </c>
      <c r="AI89" s="159">
        <v>45659</v>
      </c>
      <c r="AJ89" s="250">
        <v>46022</v>
      </c>
      <c r="AK89" s="249" t="s">
        <v>562</v>
      </c>
    </row>
    <row r="90" spans="1:37" s="266" customFormat="1" ht="63" customHeight="1" x14ac:dyDescent="0.25">
      <c r="A90" s="261">
        <v>1</v>
      </c>
      <c r="B90" s="262" t="s">
        <v>459</v>
      </c>
      <c r="C90" s="261">
        <v>22</v>
      </c>
      <c r="D90" s="261" t="s">
        <v>557</v>
      </c>
      <c r="E90" s="261">
        <v>2201</v>
      </c>
      <c r="F90" s="262" t="s">
        <v>394</v>
      </c>
      <c r="G90" s="261">
        <v>2201071</v>
      </c>
      <c r="H90" s="262" t="s">
        <v>644</v>
      </c>
      <c r="I90" s="261">
        <v>220107100</v>
      </c>
      <c r="J90" s="262" t="s">
        <v>645</v>
      </c>
      <c r="K90" s="261">
        <v>2025</v>
      </c>
      <c r="L90" s="263">
        <v>2024003630025</v>
      </c>
      <c r="M90" s="262" t="s">
        <v>1681</v>
      </c>
      <c r="N90" s="445" t="s">
        <v>1992</v>
      </c>
      <c r="O90" s="259">
        <v>61384297.409999996</v>
      </c>
      <c r="P90" s="260" t="s">
        <v>667</v>
      </c>
      <c r="Q90" s="264">
        <v>25</v>
      </c>
      <c r="R90" s="264" t="s">
        <v>588</v>
      </c>
      <c r="S90" s="444">
        <v>18176</v>
      </c>
      <c r="T90" s="444">
        <v>17393</v>
      </c>
      <c r="U90" s="444">
        <v>27306</v>
      </c>
      <c r="V90" s="444">
        <v>7097</v>
      </c>
      <c r="W90" s="444">
        <v>871</v>
      </c>
      <c r="X90" s="444">
        <v>295</v>
      </c>
      <c r="Y90" s="444">
        <v>362</v>
      </c>
      <c r="Z90" s="444">
        <v>324</v>
      </c>
      <c r="AA90" s="444">
        <v>1</v>
      </c>
      <c r="AB90" s="444">
        <v>0</v>
      </c>
      <c r="AC90" s="444">
        <v>0</v>
      </c>
      <c r="AD90" s="444">
        <v>0</v>
      </c>
      <c r="AE90" s="444">
        <v>0</v>
      </c>
      <c r="AF90" s="444">
        <v>1814</v>
      </c>
      <c r="AG90" s="444">
        <v>4401</v>
      </c>
      <c r="AH90" s="444">
        <v>35569</v>
      </c>
      <c r="AI90" s="159">
        <v>45659</v>
      </c>
      <c r="AJ90" s="265">
        <v>46022</v>
      </c>
      <c r="AK90" s="264" t="s">
        <v>562</v>
      </c>
    </row>
    <row r="91" spans="1:37" s="266" customFormat="1" ht="63" customHeight="1" x14ac:dyDescent="0.25">
      <c r="A91" s="261">
        <v>1</v>
      </c>
      <c r="B91" s="262" t="s">
        <v>459</v>
      </c>
      <c r="C91" s="261">
        <v>22</v>
      </c>
      <c r="D91" s="261" t="s">
        <v>557</v>
      </c>
      <c r="E91" s="261">
        <v>2201</v>
      </c>
      <c r="F91" s="262" t="s">
        <v>394</v>
      </c>
      <c r="G91" s="261">
        <v>2201071</v>
      </c>
      <c r="H91" s="262" t="s">
        <v>644</v>
      </c>
      <c r="I91" s="261">
        <v>220107100</v>
      </c>
      <c r="J91" s="262" t="s">
        <v>645</v>
      </c>
      <c r="K91" s="261">
        <v>2025</v>
      </c>
      <c r="L91" s="263">
        <v>2024003630025</v>
      </c>
      <c r="M91" s="262" t="s">
        <v>1681</v>
      </c>
      <c r="N91" s="445" t="s">
        <v>1993</v>
      </c>
      <c r="O91" s="259">
        <v>304569416</v>
      </c>
      <c r="P91" s="260" t="s">
        <v>668</v>
      </c>
      <c r="Q91" s="264">
        <v>25</v>
      </c>
      <c r="R91" s="264" t="s">
        <v>588</v>
      </c>
      <c r="S91" s="444">
        <v>18176</v>
      </c>
      <c r="T91" s="444">
        <v>17393</v>
      </c>
      <c r="U91" s="444">
        <v>27306</v>
      </c>
      <c r="V91" s="444">
        <v>7097</v>
      </c>
      <c r="W91" s="444">
        <v>871</v>
      </c>
      <c r="X91" s="444">
        <v>295</v>
      </c>
      <c r="Y91" s="444">
        <v>362</v>
      </c>
      <c r="Z91" s="444">
        <v>324</v>
      </c>
      <c r="AA91" s="444">
        <v>1</v>
      </c>
      <c r="AB91" s="444">
        <v>0</v>
      </c>
      <c r="AC91" s="444">
        <v>0</v>
      </c>
      <c r="AD91" s="444">
        <v>0</v>
      </c>
      <c r="AE91" s="444">
        <v>0</v>
      </c>
      <c r="AF91" s="444">
        <v>1814</v>
      </c>
      <c r="AG91" s="444">
        <v>4401</v>
      </c>
      <c r="AH91" s="444">
        <v>35569</v>
      </c>
      <c r="AI91" s="159">
        <v>45659</v>
      </c>
      <c r="AJ91" s="265">
        <v>46022</v>
      </c>
      <c r="AK91" s="264" t="s">
        <v>562</v>
      </c>
    </row>
    <row r="92" spans="1:37" s="266" customFormat="1" ht="63" customHeight="1" x14ac:dyDescent="0.25">
      <c r="A92" s="261">
        <v>1</v>
      </c>
      <c r="B92" s="262" t="s">
        <v>459</v>
      </c>
      <c r="C92" s="261">
        <v>22</v>
      </c>
      <c r="D92" s="261" t="s">
        <v>557</v>
      </c>
      <c r="E92" s="261">
        <v>2201</v>
      </c>
      <c r="F92" s="262" t="s">
        <v>394</v>
      </c>
      <c r="G92" s="261">
        <v>2201071</v>
      </c>
      <c r="H92" s="262" t="s">
        <v>644</v>
      </c>
      <c r="I92" s="261">
        <v>220107100</v>
      </c>
      <c r="J92" s="262" t="s">
        <v>645</v>
      </c>
      <c r="K92" s="261">
        <v>2025</v>
      </c>
      <c r="L92" s="263">
        <v>2024003630025</v>
      </c>
      <c r="M92" s="262" t="s">
        <v>1681</v>
      </c>
      <c r="N92" s="445" t="s">
        <v>1994</v>
      </c>
      <c r="O92" s="259">
        <v>18900000</v>
      </c>
      <c r="P92" s="260" t="s">
        <v>669</v>
      </c>
      <c r="Q92" s="264">
        <v>25</v>
      </c>
      <c r="R92" s="264" t="s">
        <v>588</v>
      </c>
      <c r="S92" s="444">
        <v>18176</v>
      </c>
      <c r="T92" s="444">
        <v>17393</v>
      </c>
      <c r="U92" s="444">
        <v>27306</v>
      </c>
      <c r="V92" s="444">
        <v>7097</v>
      </c>
      <c r="W92" s="444">
        <v>871</v>
      </c>
      <c r="X92" s="444">
        <v>295</v>
      </c>
      <c r="Y92" s="444">
        <v>362</v>
      </c>
      <c r="Z92" s="444">
        <v>324</v>
      </c>
      <c r="AA92" s="444">
        <v>1</v>
      </c>
      <c r="AB92" s="444">
        <v>0</v>
      </c>
      <c r="AC92" s="444">
        <v>0</v>
      </c>
      <c r="AD92" s="444">
        <v>0</v>
      </c>
      <c r="AE92" s="444">
        <v>0</v>
      </c>
      <c r="AF92" s="444">
        <v>1814</v>
      </c>
      <c r="AG92" s="444">
        <v>4401</v>
      </c>
      <c r="AH92" s="444">
        <v>35569</v>
      </c>
      <c r="AI92" s="159">
        <v>45659</v>
      </c>
      <c r="AJ92" s="265">
        <v>46022</v>
      </c>
      <c r="AK92" s="264" t="s">
        <v>562</v>
      </c>
    </row>
    <row r="93" spans="1:37" s="266" customFormat="1" ht="63" customHeight="1" x14ac:dyDescent="0.25">
      <c r="A93" s="261">
        <v>1</v>
      </c>
      <c r="B93" s="262" t="s">
        <v>459</v>
      </c>
      <c r="C93" s="261">
        <v>22</v>
      </c>
      <c r="D93" s="261" t="s">
        <v>557</v>
      </c>
      <c r="E93" s="261">
        <v>2201</v>
      </c>
      <c r="F93" s="262" t="s">
        <v>394</v>
      </c>
      <c r="G93" s="261">
        <v>2201071</v>
      </c>
      <c r="H93" s="262" t="s">
        <v>644</v>
      </c>
      <c r="I93" s="261">
        <v>220107100</v>
      </c>
      <c r="J93" s="262" t="s">
        <v>645</v>
      </c>
      <c r="K93" s="261">
        <v>2025</v>
      </c>
      <c r="L93" s="263">
        <v>2024003630025</v>
      </c>
      <c r="M93" s="262" t="s">
        <v>1681</v>
      </c>
      <c r="N93" s="445" t="s">
        <v>1995</v>
      </c>
      <c r="O93" s="259">
        <v>325816544</v>
      </c>
      <c r="P93" s="260" t="s">
        <v>670</v>
      </c>
      <c r="Q93" s="264">
        <v>25</v>
      </c>
      <c r="R93" s="264" t="s">
        <v>588</v>
      </c>
      <c r="S93" s="444">
        <v>18176</v>
      </c>
      <c r="T93" s="444">
        <v>17393</v>
      </c>
      <c r="U93" s="444">
        <v>27306</v>
      </c>
      <c r="V93" s="444">
        <v>7097</v>
      </c>
      <c r="W93" s="444">
        <v>871</v>
      </c>
      <c r="X93" s="444">
        <v>295</v>
      </c>
      <c r="Y93" s="444">
        <v>362</v>
      </c>
      <c r="Z93" s="444">
        <v>324</v>
      </c>
      <c r="AA93" s="444">
        <v>1</v>
      </c>
      <c r="AB93" s="444">
        <v>0</v>
      </c>
      <c r="AC93" s="444">
        <v>0</v>
      </c>
      <c r="AD93" s="444">
        <v>0</v>
      </c>
      <c r="AE93" s="444">
        <v>0</v>
      </c>
      <c r="AF93" s="444">
        <v>1814</v>
      </c>
      <c r="AG93" s="444">
        <v>4401</v>
      </c>
      <c r="AH93" s="444">
        <v>35569</v>
      </c>
      <c r="AI93" s="159">
        <v>45659</v>
      </c>
      <c r="AJ93" s="265">
        <v>46022</v>
      </c>
      <c r="AK93" s="264" t="s">
        <v>562</v>
      </c>
    </row>
    <row r="94" spans="1:37" s="266" customFormat="1" ht="63" customHeight="1" x14ac:dyDescent="0.25">
      <c r="A94" s="261">
        <v>1</v>
      </c>
      <c r="B94" s="262" t="s">
        <v>459</v>
      </c>
      <c r="C94" s="261">
        <v>22</v>
      </c>
      <c r="D94" s="261" t="s">
        <v>557</v>
      </c>
      <c r="E94" s="261">
        <v>2201</v>
      </c>
      <c r="F94" s="262" t="s">
        <v>394</v>
      </c>
      <c r="G94" s="261">
        <v>2201071</v>
      </c>
      <c r="H94" s="262" t="s">
        <v>644</v>
      </c>
      <c r="I94" s="261">
        <v>220107100</v>
      </c>
      <c r="J94" s="262" t="s">
        <v>645</v>
      </c>
      <c r="K94" s="261">
        <v>2025</v>
      </c>
      <c r="L94" s="263">
        <v>2024003630025</v>
      </c>
      <c r="M94" s="262" t="s">
        <v>1681</v>
      </c>
      <c r="N94" s="445" t="s">
        <v>1996</v>
      </c>
      <c r="O94" s="259">
        <v>10500000</v>
      </c>
      <c r="P94" s="260" t="s">
        <v>671</v>
      </c>
      <c r="Q94" s="264">
        <v>25</v>
      </c>
      <c r="R94" s="264" t="s">
        <v>588</v>
      </c>
      <c r="S94" s="444">
        <v>18176</v>
      </c>
      <c r="T94" s="444">
        <v>17393</v>
      </c>
      <c r="U94" s="444">
        <v>27306</v>
      </c>
      <c r="V94" s="444">
        <v>7097</v>
      </c>
      <c r="W94" s="444">
        <v>871</v>
      </c>
      <c r="X94" s="444">
        <v>295</v>
      </c>
      <c r="Y94" s="444">
        <v>362</v>
      </c>
      <c r="Z94" s="444">
        <v>324</v>
      </c>
      <c r="AA94" s="444">
        <v>1</v>
      </c>
      <c r="AB94" s="444">
        <v>0</v>
      </c>
      <c r="AC94" s="444">
        <v>0</v>
      </c>
      <c r="AD94" s="444">
        <v>0</v>
      </c>
      <c r="AE94" s="444">
        <v>0</v>
      </c>
      <c r="AF94" s="444">
        <v>1814</v>
      </c>
      <c r="AG94" s="444">
        <v>4401</v>
      </c>
      <c r="AH94" s="444">
        <v>35569</v>
      </c>
      <c r="AI94" s="159">
        <v>45659</v>
      </c>
      <c r="AJ94" s="265">
        <v>46022</v>
      </c>
      <c r="AK94" s="264" t="s">
        <v>562</v>
      </c>
    </row>
    <row r="95" spans="1:37" s="266" customFormat="1" ht="63" customHeight="1" x14ac:dyDescent="0.25">
      <c r="A95" s="261">
        <v>1</v>
      </c>
      <c r="B95" s="262" t="s">
        <v>459</v>
      </c>
      <c r="C95" s="261">
        <v>22</v>
      </c>
      <c r="D95" s="261" t="s">
        <v>557</v>
      </c>
      <c r="E95" s="261">
        <v>2201</v>
      </c>
      <c r="F95" s="262" t="s">
        <v>394</v>
      </c>
      <c r="G95" s="261">
        <v>2201071</v>
      </c>
      <c r="H95" s="262" t="s">
        <v>644</v>
      </c>
      <c r="I95" s="261">
        <v>220107100</v>
      </c>
      <c r="J95" s="262" t="s">
        <v>645</v>
      </c>
      <c r="K95" s="261">
        <v>2025</v>
      </c>
      <c r="L95" s="263">
        <v>2024003630025</v>
      </c>
      <c r="M95" s="262" t="s">
        <v>1681</v>
      </c>
      <c r="N95" s="445" t="s">
        <v>1997</v>
      </c>
      <c r="O95" s="259">
        <v>99029758320.740005</v>
      </c>
      <c r="P95" s="260" t="s">
        <v>672</v>
      </c>
      <c r="Q95" s="264">
        <v>25</v>
      </c>
      <c r="R95" s="264" t="s">
        <v>588</v>
      </c>
      <c r="S95" s="444">
        <v>18176</v>
      </c>
      <c r="T95" s="444">
        <v>17393</v>
      </c>
      <c r="U95" s="444">
        <v>27306</v>
      </c>
      <c r="V95" s="444">
        <v>7097</v>
      </c>
      <c r="W95" s="444">
        <v>871</v>
      </c>
      <c r="X95" s="444">
        <v>295</v>
      </c>
      <c r="Y95" s="444">
        <v>362</v>
      </c>
      <c r="Z95" s="444">
        <v>324</v>
      </c>
      <c r="AA95" s="444">
        <v>1</v>
      </c>
      <c r="AB95" s="444">
        <v>0</v>
      </c>
      <c r="AC95" s="444">
        <v>0</v>
      </c>
      <c r="AD95" s="444">
        <v>0</v>
      </c>
      <c r="AE95" s="444">
        <v>0</v>
      </c>
      <c r="AF95" s="444">
        <v>1814</v>
      </c>
      <c r="AG95" s="444">
        <v>4401</v>
      </c>
      <c r="AH95" s="444">
        <v>35569</v>
      </c>
      <c r="AI95" s="159">
        <v>45659</v>
      </c>
      <c r="AJ95" s="265">
        <v>46022</v>
      </c>
      <c r="AK95" s="264" t="s">
        <v>562</v>
      </c>
    </row>
    <row r="96" spans="1:37" s="266" customFormat="1" ht="63" customHeight="1" x14ac:dyDescent="0.25">
      <c r="A96" s="261">
        <v>1</v>
      </c>
      <c r="B96" s="262" t="s">
        <v>459</v>
      </c>
      <c r="C96" s="261">
        <v>22</v>
      </c>
      <c r="D96" s="261" t="s">
        <v>557</v>
      </c>
      <c r="E96" s="261">
        <v>2201</v>
      </c>
      <c r="F96" s="262" t="s">
        <v>394</v>
      </c>
      <c r="G96" s="261">
        <v>2201071</v>
      </c>
      <c r="H96" s="262" t="s">
        <v>644</v>
      </c>
      <c r="I96" s="261">
        <v>220107100</v>
      </c>
      <c r="J96" s="262" t="s">
        <v>645</v>
      </c>
      <c r="K96" s="261">
        <v>2025</v>
      </c>
      <c r="L96" s="263">
        <v>2024003630025</v>
      </c>
      <c r="M96" s="262" t="s">
        <v>1681</v>
      </c>
      <c r="N96" s="445" t="s">
        <v>1998</v>
      </c>
      <c r="O96" s="259">
        <v>1725297785.8800001</v>
      </c>
      <c r="P96" s="260" t="s">
        <v>673</v>
      </c>
      <c r="Q96" s="264">
        <v>25</v>
      </c>
      <c r="R96" s="264" t="s">
        <v>588</v>
      </c>
      <c r="S96" s="444">
        <v>18176</v>
      </c>
      <c r="T96" s="444">
        <v>17393</v>
      </c>
      <c r="U96" s="444">
        <v>27306</v>
      </c>
      <c r="V96" s="444">
        <v>7097</v>
      </c>
      <c r="W96" s="444">
        <v>871</v>
      </c>
      <c r="X96" s="444">
        <v>295</v>
      </c>
      <c r="Y96" s="444">
        <v>362</v>
      </c>
      <c r="Z96" s="444">
        <v>324</v>
      </c>
      <c r="AA96" s="444">
        <v>1</v>
      </c>
      <c r="AB96" s="444">
        <v>0</v>
      </c>
      <c r="AC96" s="444">
        <v>0</v>
      </c>
      <c r="AD96" s="444">
        <v>0</v>
      </c>
      <c r="AE96" s="444">
        <v>0</v>
      </c>
      <c r="AF96" s="444">
        <v>1814</v>
      </c>
      <c r="AG96" s="444">
        <v>4401</v>
      </c>
      <c r="AH96" s="444">
        <v>35569</v>
      </c>
      <c r="AI96" s="159">
        <v>45659</v>
      </c>
      <c r="AJ96" s="265">
        <v>46022</v>
      </c>
      <c r="AK96" s="264" t="s">
        <v>562</v>
      </c>
    </row>
    <row r="97" spans="1:37" s="266" customFormat="1" ht="63" customHeight="1" x14ac:dyDescent="0.25">
      <c r="A97" s="261">
        <v>1</v>
      </c>
      <c r="B97" s="262" t="s">
        <v>459</v>
      </c>
      <c r="C97" s="261">
        <v>22</v>
      </c>
      <c r="D97" s="261" t="s">
        <v>557</v>
      </c>
      <c r="E97" s="261">
        <v>2201</v>
      </c>
      <c r="F97" s="262" t="s">
        <v>394</v>
      </c>
      <c r="G97" s="261">
        <v>2201071</v>
      </c>
      <c r="H97" s="262" t="s">
        <v>644</v>
      </c>
      <c r="I97" s="261">
        <v>220107100</v>
      </c>
      <c r="J97" s="262" t="s">
        <v>645</v>
      </c>
      <c r="K97" s="261">
        <v>2025</v>
      </c>
      <c r="L97" s="263">
        <v>2024003630025</v>
      </c>
      <c r="M97" s="262" t="s">
        <v>1681</v>
      </c>
      <c r="N97" s="445" t="s">
        <v>1999</v>
      </c>
      <c r="O97" s="259">
        <v>36976589.049999997</v>
      </c>
      <c r="P97" s="260" t="s">
        <v>674</v>
      </c>
      <c r="Q97" s="264">
        <v>25</v>
      </c>
      <c r="R97" s="264" t="s">
        <v>588</v>
      </c>
      <c r="S97" s="444">
        <v>18176</v>
      </c>
      <c r="T97" s="444">
        <v>17393</v>
      </c>
      <c r="U97" s="444">
        <v>27306</v>
      </c>
      <c r="V97" s="444">
        <v>7097</v>
      </c>
      <c r="W97" s="444">
        <v>871</v>
      </c>
      <c r="X97" s="444">
        <v>295</v>
      </c>
      <c r="Y97" s="444">
        <v>362</v>
      </c>
      <c r="Z97" s="444">
        <v>324</v>
      </c>
      <c r="AA97" s="444">
        <v>1</v>
      </c>
      <c r="AB97" s="444">
        <v>0</v>
      </c>
      <c r="AC97" s="444">
        <v>0</v>
      </c>
      <c r="AD97" s="444">
        <v>0</v>
      </c>
      <c r="AE97" s="444">
        <v>0</v>
      </c>
      <c r="AF97" s="444">
        <v>1814</v>
      </c>
      <c r="AG97" s="444">
        <v>4401</v>
      </c>
      <c r="AH97" s="444">
        <v>35569</v>
      </c>
      <c r="AI97" s="159">
        <v>45659</v>
      </c>
      <c r="AJ97" s="265">
        <v>46022</v>
      </c>
      <c r="AK97" s="264" t="s">
        <v>562</v>
      </c>
    </row>
    <row r="98" spans="1:37" s="266" customFormat="1" ht="63" customHeight="1" x14ac:dyDescent="0.25">
      <c r="A98" s="261">
        <v>1</v>
      </c>
      <c r="B98" s="262" t="s">
        <v>459</v>
      </c>
      <c r="C98" s="261">
        <v>22</v>
      </c>
      <c r="D98" s="261" t="s">
        <v>557</v>
      </c>
      <c r="E98" s="261">
        <v>2201</v>
      </c>
      <c r="F98" s="262" t="s">
        <v>394</v>
      </c>
      <c r="G98" s="261">
        <v>2201071</v>
      </c>
      <c r="H98" s="262" t="s">
        <v>644</v>
      </c>
      <c r="I98" s="261">
        <v>220107100</v>
      </c>
      <c r="J98" s="262" t="s">
        <v>645</v>
      </c>
      <c r="K98" s="261">
        <v>2025</v>
      </c>
      <c r="L98" s="263">
        <v>2024003630025</v>
      </c>
      <c r="M98" s="262" t="s">
        <v>1681</v>
      </c>
      <c r="N98" s="445" t="s">
        <v>2000</v>
      </c>
      <c r="O98" s="259">
        <v>60825058.18</v>
      </c>
      <c r="P98" s="260" t="s">
        <v>675</v>
      </c>
      <c r="Q98" s="264">
        <v>25</v>
      </c>
      <c r="R98" s="264" t="s">
        <v>588</v>
      </c>
      <c r="S98" s="444">
        <v>18176</v>
      </c>
      <c r="T98" s="444">
        <v>17393</v>
      </c>
      <c r="U98" s="444">
        <v>27306</v>
      </c>
      <c r="V98" s="444">
        <v>7097</v>
      </c>
      <c r="W98" s="444">
        <v>871</v>
      </c>
      <c r="X98" s="444">
        <v>295</v>
      </c>
      <c r="Y98" s="444">
        <v>362</v>
      </c>
      <c r="Z98" s="444">
        <v>324</v>
      </c>
      <c r="AA98" s="444">
        <v>1</v>
      </c>
      <c r="AB98" s="444">
        <v>0</v>
      </c>
      <c r="AC98" s="444">
        <v>0</v>
      </c>
      <c r="AD98" s="444">
        <v>0</v>
      </c>
      <c r="AE98" s="444">
        <v>0</v>
      </c>
      <c r="AF98" s="444">
        <v>1814</v>
      </c>
      <c r="AG98" s="444">
        <v>4401</v>
      </c>
      <c r="AH98" s="444">
        <v>35569</v>
      </c>
      <c r="AI98" s="159">
        <v>45659</v>
      </c>
      <c r="AJ98" s="265">
        <v>46022</v>
      </c>
      <c r="AK98" s="264" t="s">
        <v>562</v>
      </c>
    </row>
    <row r="99" spans="1:37" s="266" customFormat="1" ht="63" customHeight="1" x14ac:dyDescent="0.25">
      <c r="A99" s="261">
        <v>1</v>
      </c>
      <c r="B99" s="262" t="s">
        <v>459</v>
      </c>
      <c r="C99" s="261">
        <v>22</v>
      </c>
      <c r="D99" s="261" t="s">
        <v>557</v>
      </c>
      <c r="E99" s="261">
        <v>2201</v>
      </c>
      <c r="F99" s="262" t="s">
        <v>394</v>
      </c>
      <c r="G99" s="261">
        <v>2201071</v>
      </c>
      <c r="H99" s="262" t="s">
        <v>644</v>
      </c>
      <c r="I99" s="261">
        <v>220107100</v>
      </c>
      <c r="J99" s="262" t="s">
        <v>645</v>
      </c>
      <c r="K99" s="261">
        <v>2025</v>
      </c>
      <c r="L99" s="263">
        <v>2024003630025</v>
      </c>
      <c r="M99" s="262" t="s">
        <v>1681</v>
      </c>
      <c r="N99" s="445" t="s">
        <v>2001</v>
      </c>
      <c r="O99" s="259">
        <v>4973264000</v>
      </c>
      <c r="P99" s="260" t="s">
        <v>676</v>
      </c>
      <c r="Q99" s="264">
        <v>25</v>
      </c>
      <c r="R99" s="264" t="s">
        <v>588</v>
      </c>
      <c r="S99" s="444">
        <v>18176</v>
      </c>
      <c r="T99" s="444">
        <v>17393</v>
      </c>
      <c r="U99" s="444">
        <v>27306</v>
      </c>
      <c r="V99" s="444">
        <v>7097</v>
      </c>
      <c r="W99" s="444">
        <v>871</v>
      </c>
      <c r="X99" s="444">
        <v>295</v>
      </c>
      <c r="Y99" s="444">
        <v>362</v>
      </c>
      <c r="Z99" s="444">
        <v>324</v>
      </c>
      <c r="AA99" s="444">
        <v>1</v>
      </c>
      <c r="AB99" s="444">
        <v>0</v>
      </c>
      <c r="AC99" s="444">
        <v>0</v>
      </c>
      <c r="AD99" s="444">
        <v>0</v>
      </c>
      <c r="AE99" s="444">
        <v>0</v>
      </c>
      <c r="AF99" s="444">
        <v>1814</v>
      </c>
      <c r="AG99" s="444">
        <v>4401</v>
      </c>
      <c r="AH99" s="444">
        <v>35569</v>
      </c>
      <c r="AI99" s="159">
        <v>45659</v>
      </c>
      <c r="AJ99" s="265">
        <v>46022</v>
      </c>
      <c r="AK99" s="264" t="s">
        <v>562</v>
      </c>
    </row>
    <row r="100" spans="1:37" s="266" customFormat="1" ht="63" customHeight="1" x14ac:dyDescent="0.25">
      <c r="A100" s="261">
        <v>1</v>
      </c>
      <c r="B100" s="262" t="s">
        <v>459</v>
      </c>
      <c r="C100" s="261">
        <v>22</v>
      </c>
      <c r="D100" s="261" t="s">
        <v>557</v>
      </c>
      <c r="E100" s="261">
        <v>2201</v>
      </c>
      <c r="F100" s="262" t="s">
        <v>394</v>
      </c>
      <c r="G100" s="261">
        <v>2201071</v>
      </c>
      <c r="H100" s="262" t="s">
        <v>644</v>
      </c>
      <c r="I100" s="261">
        <v>220107100</v>
      </c>
      <c r="J100" s="262" t="s">
        <v>645</v>
      </c>
      <c r="K100" s="261">
        <v>2025</v>
      </c>
      <c r="L100" s="263">
        <v>2024003630025</v>
      </c>
      <c r="M100" s="262" t="s">
        <v>1681</v>
      </c>
      <c r="N100" s="445" t="s">
        <v>2002</v>
      </c>
      <c r="O100" s="259">
        <v>9590240000</v>
      </c>
      <c r="P100" s="260" t="s">
        <v>677</v>
      </c>
      <c r="Q100" s="264">
        <v>25</v>
      </c>
      <c r="R100" s="264" t="s">
        <v>588</v>
      </c>
      <c r="S100" s="444">
        <v>18176</v>
      </c>
      <c r="T100" s="444">
        <v>17393</v>
      </c>
      <c r="U100" s="444">
        <v>27306</v>
      </c>
      <c r="V100" s="444">
        <v>7097</v>
      </c>
      <c r="W100" s="444">
        <v>871</v>
      </c>
      <c r="X100" s="444">
        <v>295</v>
      </c>
      <c r="Y100" s="444">
        <v>362</v>
      </c>
      <c r="Z100" s="444">
        <v>324</v>
      </c>
      <c r="AA100" s="444">
        <v>1</v>
      </c>
      <c r="AB100" s="444">
        <v>0</v>
      </c>
      <c r="AC100" s="444">
        <v>0</v>
      </c>
      <c r="AD100" s="444">
        <v>0</v>
      </c>
      <c r="AE100" s="444">
        <v>0</v>
      </c>
      <c r="AF100" s="444">
        <v>1814</v>
      </c>
      <c r="AG100" s="444">
        <v>4401</v>
      </c>
      <c r="AH100" s="444">
        <v>35569</v>
      </c>
      <c r="AI100" s="159">
        <v>45659</v>
      </c>
      <c r="AJ100" s="265">
        <v>46022</v>
      </c>
      <c r="AK100" s="264" t="s">
        <v>562</v>
      </c>
    </row>
    <row r="101" spans="1:37" s="266" customFormat="1" ht="63" customHeight="1" x14ac:dyDescent="0.25">
      <c r="A101" s="261">
        <v>1</v>
      </c>
      <c r="B101" s="262" t="s">
        <v>459</v>
      </c>
      <c r="C101" s="261">
        <v>22</v>
      </c>
      <c r="D101" s="261" t="s">
        <v>557</v>
      </c>
      <c r="E101" s="261">
        <v>2201</v>
      </c>
      <c r="F101" s="262" t="s">
        <v>394</v>
      </c>
      <c r="G101" s="261">
        <v>2201071</v>
      </c>
      <c r="H101" s="262" t="s">
        <v>644</v>
      </c>
      <c r="I101" s="261">
        <v>220107100</v>
      </c>
      <c r="J101" s="262" t="s">
        <v>645</v>
      </c>
      <c r="K101" s="261">
        <v>2025</v>
      </c>
      <c r="L101" s="263">
        <v>2024003630025</v>
      </c>
      <c r="M101" s="262" t="s">
        <v>1681</v>
      </c>
      <c r="N101" s="445" t="s">
        <v>2003</v>
      </c>
      <c r="O101" s="259">
        <v>4502864000</v>
      </c>
      <c r="P101" s="260" t="s">
        <v>678</v>
      </c>
      <c r="Q101" s="264">
        <v>25</v>
      </c>
      <c r="R101" s="264" t="s">
        <v>588</v>
      </c>
      <c r="S101" s="444">
        <v>18176</v>
      </c>
      <c r="T101" s="444">
        <v>17393</v>
      </c>
      <c r="U101" s="444">
        <v>27306</v>
      </c>
      <c r="V101" s="444">
        <v>7097</v>
      </c>
      <c r="W101" s="444">
        <v>871</v>
      </c>
      <c r="X101" s="444">
        <v>295</v>
      </c>
      <c r="Y101" s="444">
        <v>362</v>
      </c>
      <c r="Z101" s="444">
        <v>324</v>
      </c>
      <c r="AA101" s="444">
        <v>1</v>
      </c>
      <c r="AB101" s="444">
        <v>0</v>
      </c>
      <c r="AC101" s="444">
        <v>0</v>
      </c>
      <c r="AD101" s="444">
        <v>0</v>
      </c>
      <c r="AE101" s="444">
        <v>0</v>
      </c>
      <c r="AF101" s="444">
        <v>1814</v>
      </c>
      <c r="AG101" s="444">
        <v>4401</v>
      </c>
      <c r="AH101" s="444">
        <v>35569</v>
      </c>
      <c r="AI101" s="159">
        <v>45659</v>
      </c>
      <c r="AJ101" s="265">
        <v>46022</v>
      </c>
      <c r="AK101" s="264" t="s">
        <v>562</v>
      </c>
    </row>
    <row r="102" spans="1:37" s="266" customFormat="1" ht="63" customHeight="1" x14ac:dyDescent="0.25">
      <c r="A102" s="261">
        <v>1</v>
      </c>
      <c r="B102" s="262" t="s">
        <v>459</v>
      </c>
      <c r="C102" s="261">
        <v>22</v>
      </c>
      <c r="D102" s="261" t="s">
        <v>557</v>
      </c>
      <c r="E102" s="261">
        <v>2201</v>
      </c>
      <c r="F102" s="262" t="s">
        <v>394</v>
      </c>
      <c r="G102" s="261">
        <v>2201071</v>
      </c>
      <c r="H102" s="262" t="s">
        <v>644</v>
      </c>
      <c r="I102" s="261">
        <v>220107100</v>
      </c>
      <c r="J102" s="262" t="s">
        <v>645</v>
      </c>
      <c r="K102" s="261">
        <v>2025</v>
      </c>
      <c r="L102" s="263">
        <v>2024003630025</v>
      </c>
      <c r="M102" s="262" t="s">
        <v>1681</v>
      </c>
      <c r="N102" s="445" t="s">
        <v>2004</v>
      </c>
      <c r="O102" s="259">
        <v>10500000</v>
      </c>
      <c r="P102" s="260" t="s">
        <v>679</v>
      </c>
      <c r="Q102" s="264">
        <v>25</v>
      </c>
      <c r="R102" s="264" t="s">
        <v>588</v>
      </c>
      <c r="S102" s="444">
        <v>18176</v>
      </c>
      <c r="T102" s="444">
        <v>17393</v>
      </c>
      <c r="U102" s="444">
        <v>27306</v>
      </c>
      <c r="V102" s="444">
        <v>7097</v>
      </c>
      <c r="W102" s="444">
        <v>871</v>
      </c>
      <c r="X102" s="444">
        <v>295</v>
      </c>
      <c r="Y102" s="444">
        <v>362</v>
      </c>
      <c r="Z102" s="444">
        <v>324</v>
      </c>
      <c r="AA102" s="444">
        <v>1</v>
      </c>
      <c r="AB102" s="444">
        <v>0</v>
      </c>
      <c r="AC102" s="444">
        <v>0</v>
      </c>
      <c r="AD102" s="444">
        <v>0</v>
      </c>
      <c r="AE102" s="444">
        <v>0</v>
      </c>
      <c r="AF102" s="444">
        <v>1814</v>
      </c>
      <c r="AG102" s="444">
        <v>4401</v>
      </c>
      <c r="AH102" s="444">
        <v>35569</v>
      </c>
      <c r="AI102" s="159">
        <v>45659</v>
      </c>
      <c r="AJ102" s="265">
        <v>46022</v>
      </c>
      <c r="AK102" s="264" t="s">
        <v>562</v>
      </c>
    </row>
    <row r="103" spans="1:37" s="266" customFormat="1" ht="63" customHeight="1" x14ac:dyDescent="0.25">
      <c r="A103" s="261">
        <v>1</v>
      </c>
      <c r="B103" s="262" t="s">
        <v>459</v>
      </c>
      <c r="C103" s="261">
        <v>22</v>
      </c>
      <c r="D103" s="261" t="s">
        <v>557</v>
      </c>
      <c r="E103" s="261">
        <v>2201</v>
      </c>
      <c r="F103" s="262" t="s">
        <v>394</v>
      </c>
      <c r="G103" s="261">
        <v>2201071</v>
      </c>
      <c r="H103" s="262" t="s">
        <v>644</v>
      </c>
      <c r="I103" s="261">
        <v>220107100</v>
      </c>
      <c r="J103" s="262" t="s">
        <v>645</v>
      </c>
      <c r="K103" s="261">
        <v>2025</v>
      </c>
      <c r="L103" s="263">
        <v>2024003630025</v>
      </c>
      <c r="M103" s="262" t="s">
        <v>1681</v>
      </c>
      <c r="N103" s="445" t="s">
        <v>2005</v>
      </c>
      <c r="O103" s="259">
        <v>1660756462.9200001</v>
      </c>
      <c r="P103" s="260" t="s">
        <v>680</v>
      </c>
      <c r="Q103" s="264">
        <v>25</v>
      </c>
      <c r="R103" s="264" t="s">
        <v>588</v>
      </c>
      <c r="S103" s="444">
        <v>18176</v>
      </c>
      <c r="T103" s="444">
        <v>17393</v>
      </c>
      <c r="U103" s="444">
        <v>27306</v>
      </c>
      <c r="V103" s="444">
        <v>7097</v>
      </c>
      <c r="W103" s="444">
        <v>871</v>
      </c>
      <c r="X103" s="444">
        <v>295</v>
      </c>
      <c r="Y103" s="444">
        <v>362</v>
      </c>
      <c r="Z103" s="444">
        <v>324</v>
      </c>
      <c r="AA103" s="444">
        <v>1</v>
      </c>
      <c r="AB103" s="444">
        <v>0</v>
      </c>
      <c r="AC103" s="444">
        <v>0</v>
      </c>
      <c r="AD103" s="444">
        <v>0</v>
      </c>
      <c r="AE103" s="444">
        <v>0</v>
      </c>
      <c r="AF103" s="444">
        <v>1814</v>
      </c>
      <c r="AG103" s="444">
        <v>4401</v>
      </c>
      <c r="AH103" s="444">
        <v>35569</v>
      </c>
      <c r="AI103" s="159">
        <v>45659</v>
      </c>
      <c r="AJ103" s="265">
        <v>46022</v>
      </c>
      <c r="AK103" s="264" t="s">
        <v>562</v>
      </c>
    </row>
    <row r="104" spans="1:37" s="266" customFormat="1" ht="63" customHeight="1" x14ac:dyDescent="0.25">
      <c r="A104" s="261">
        <v>1</v>
      </c>
      <c r="B104" s="262" t="s">
        <v>459</v>
      </c>
      <c r="C104" s="261">
        <v>22</v>
      </c>
      <c r="D104" s="261" t="s">
        <v>557</v>
      </c>
      <c r="E104" s="261">
        <v>2201</v>
      </c>
      <c r="F104" s="262" t="s">
        <v>394</v>
      </c>
      <c r="G104" s="261">
        <v>2201071</v>
      </c>
      <c r="H104" s="262" t="s">
        <v>644</v>
      </c>
      <c r="I104" s="261">
        <v>220107100</v>
      </c>
      <c r="J104" s="262" t="s">
        <v>645</v>
      </c>
      <c r="K104" s="261">
        <v>2025</v>
      </c>
      <c r="L104" s="263">
        <v>2024003630025</v>
      </c>
      <c r="M104" s="262" t="s">
        <v>1681</v>
      </c>
      <c r="N104" s="445" t="s">
        <v>2006</v>
      </c>
      <c r="O104" s="259">
        <v>29814963.199999999</v>
      </c>
      <c r="P104" s="260" t="s">
        <v>681</v>
      </c>
      <c r="Q104" s="264">
        <v>25</v>
      </c>
      <c r="R104" s="264" t="s">
        <v>588</v>
      </c>
      <c r="S104" s="444">
        <v>18176</v>
      </c>
      <c r="T104" s="444">
        <v>17393</v>
      </c>
      <c r="U104" s="444">
        <v>27306</v>
      </c>
      <c r="V104" s="444">
        <v>7097</v>
      </c>
      <c r="W104" s="444">
        <v>871</v>
      </c>
      <c r="X104" s="444">
        <v>295</v>
      </c>
      <c r="Y104" s="444">
        <v>362</v>
      </c>
      <c r="Z104" s="444">
        <v>324</v>
      </c>
      <c r="AA104" s="444">
        <v>1</v>
      </c>
      <c r="AB104" s="444">
        <v>0</v>
      </c>
      <c r="AC104" s="444">
        <v>0</v>
      </c>
      <c r="AD104" s="444">
        <v>0</v>
      </c>
      <c r="AE104" s="444">
        <v>0</v>
      </c>
      <c r="AF104" s="444">
        <v>1814</v>
      </c>
      <c r="AG104" s="444">
        <v>4401</v>
      </c>
      <c r="AH104" s="444">
        <v>35569</v>
      </c>
      <c r="AI104" s="159">
        <v>45659</v>
      </c>
      <c r="AJ104" s="265">
        <v>46022</v>
      </c>
      <c r="AK104" s="264" t="s">
        <v>562</v>
      </c>
    </row>
    <row r="105" spans="1:37" s="266" customFormat="1" ht="63" customHeight="1" x14ac:dyDescent="0.25">
      <c r="A105" s="261">
        <v>1</v>
      </c>
      <c r="B105" s="262" t="s">
        <v>459</v>
      </c>
      <c r="C105" s="261">
        <v>22</v>
      </c>
      <c r="D105" s="261" t="s">
        <v>557</v>
      </c>
      <c r="E105" s="261">
        <v>2201</v>
      </c>
      <c r="F105" s="262" t="s">
        <v>394</v>
      </c>
      <c r="G105" s="261">
        <v>2201071</v>
      </c>
      <c r="H105" s="262" t="s">
        <v>644</v>
      </c>
      <c r="I105" s="261">
        <v>220107100</v>
      </c>
      <c r="J105" s="262" t="s">
        <v>645</v>
      </c>
      <c r="K105" s="261">
        <v>2025</v>
      </c>
      <c r="L105" s="263">
        <v>2024003630025</v>
      </c>
      <c r="M105" s="262" t="s">
        <v>1681</v>
      </c>
      <c r="N105" s="445" t="s">
        <v>2007</v>
      </c>
      <c r="O105" s="259">
        <v>4428515633.6000004</v>
      </c>
      <c r="P105" s="260" t="s">
        <v>682</v>
      </c>
      <c r="Q105" s="264">
        <v>25</v>
      </c>
      <c r="R105" s="264" t="s">
        <v>588</v>
      </c>
      <c r="S105" s="444">
        <v>18176</v>
      </c>
      <c r="T105" s="444">
        <v>17393</v>
      </c>
      <c r="U105" s="444">
        <v>27306</v>
      </c>
      <c r="V105" s="444">
        <v>7097</v>
      </c>
      <c r="W105" s="444">
        <v>871</v>
      </c>
      <c r="X105" s="444">
        <v>295</v>
      </c>
      <c r="Y105" s="444">
        <v>362</v>
      </c>
      <c r="Z105" s="444">
        <v>324</v>
      </c>
      <c r="AA105" s="444">
        <v>1</v>
      </c>
      <c r="AB105" s="444">
        <v>0</v>
      </c>
      <c r="AC105" s="444">
        <v>0</v>
      </c>
      <c r="AD105" s="444">
        <v>0</v>
      </c>
      <c r="AE105" s="444">
        <v>0</v>
      </c>
      <c r="AF105" s="444">
        <v>1814</v>
      </c>
      <c r="AG105" s="444">
        <v>4401</v>
      </c>
      <c r="AH105" s="444">
        <v>35569</v>
      </c>
      <c r="AI105" s="159">
        <v>45659</v>
      </c>
      <c r="AJ105" s="265">
        <v>46022</v>
      </c>
      <c r="AK105" s="264" t="s">
        <v>562</v>
      </c>
    </row>
    <row r="106" spans="1:37" s="266" customFormat="1" ht="63" customHeight="1" x14ac:dyDescent="0.25">
      <c r="A106" s="261">
        <v>1</v>
      </c>
      <c r="B106" s="262" t="s">
        <v>459</v>
      </c>
      <c r="C106" s="261">
        <v>22</v>
      </c>
      <c r="D106" s="261" t="s">
        <v>557</v>
      </c>
      <c r="E106" s="261">
        <v>2201</v>
      </c>
      <c r="F106" s="262" t="s">
        <v>394</v>
      </c>
      <c r="G106" s="261">
        <v>2201071</v>
      </c>
      <c r="H106" s="262" t="s">
        <v>644</v>
      </c>
      <c r="I106" s="261">
        <v>220107100</v>
      </c>
      <c r="J106" s="262" t="s">
        <v>645</v>
      </c>
      <c r="K106" s="261">
        <v>2025</v>
      </c>
      <c r="L106" s="263">
        <v>2024003630025</v>
      </c>
      <c r="M106" s="262" t="s">
        <v>1681</v>
      </c>
      <c r="N106" s="445" t="s">
        <v>2008</v>
      </c>
      <c r="O106" s="259">
        <v>3555104698.6999998</v>
      </c>
      <c r="P106" s="260" t="s">
        <v>683</v>
      </c>
      <c r="Q106" s="264">
        <v>25</v>
      </c>
      <c r="R106" s="264" t="s">
        <v>588</v>
      </c>
      <c r="S106" s="444">
        <v>18176</v>
      </c>
      <c r="T106" s="444">
        <v>17393</v>
      </c>
      <c r="U106" s="444">
        <v>27306</v>
      </c>
      <c r="V106" s="444">
        <v>7097</v>
      </c>
      <c r="W106" s="444">
        <v>871</v>
      </c>
      <c r="X106" s="444">
        <v>295</v>
      </c>
      <c r="Y106" s="444">
        <v>362</v>
      </c>
      <c r="Z106" s="444">
        <v>324</v>
      </c>
      <c r="AA106" s="444">
        <v>1</v>
      </c>
      <c r="AB106" s="444">
        <v>0</v>
      </c>
      <c r="AC106" s="444">
        <v>0</v>
      </c>
      <c r="AD106" s="444">
        <v>0</v>
      </c>
      <c r="AE106" s="444">
        <v>0</v>
      </c>
      <c r="AF106" s="444">
        <v>1814</v>
      </c>
      <c r="AG106" s="444">
        <v>4401</v>
      </c>
      <c r="AH106" s="444">
        <v>35569</v>
      </c>
      <c r="AI106" s="159">
        <v>45659</v>
      </c>
      <c r="AJ106" s="265">
        <v>46022</v>
      </c>
      <c r="AK106" s="264" t="s">
        <v>562</v>
      </c>
    </row>
    <row r="107" spans="1:37" s="266" customFormat="1" ht="63" customHeight="1" x14ac:dyDescent="0.25">
      <c r="A107" s="261">
        <v>1</v>
      </c>
      <c r="B107" s="262" t="s">
        <v>459</v>
      </c>
      <c r="C107" s="261">
        <v>22</v>
      </c>
      <c r="D107" s="261" t="s">
        <v>557</v>
      </c>
      <c r="E107" s="261">
        <v>2201</v>
      </c>
      <c r="F107" s="262" t="s">
        <v>394</v>
      </c>
      <c r="G107" s="261">
        <v>2201071</v>
      </c>
      <c r="H107" s="262" t="s">
        <v>644</v>
      </c>
      <c r="I107" s="261">
        <v>220107100</v>
      </c>
      <c r="J107" s="262" t="s">
        <v>645</v>
      </c>
      <c r="K107" s="261">
        <v>2025</v>
      </c>
      <c r="L107" s="263">
        <v>2024003630025</v>
      </c>
      <c r="M107" s="262" t="s">
        <v>1681</v>
      </c>
      <c r="N107" s="445" t="s">
        <v>2009</v>
      </c>
      <c r="O107" s="259">
        <v>682756426.80999994</v>
      </c>
      <c r="P107" s="260" t="s">
        <v>684</v>
      </c>
      <c r="Q107" s="264">
        <v>25</v>
      </c>
      <c r="R107" s="264" t="s">
        <v>588</v>
      </c>
      <c r="S107" s="444">
        <v>18176</v>
      </c>
      <c r="T107" s="444">
        <v>17393</v>
      </c>
      <c r="U107" s="444">
        <v>27306</v>
      </c>
      <c r="V107" s="444">
        <v>7097</v>
      </c>
      <c r="W107" s="444">
        <v>871</v>
      </c>
      <c r="X107" s="444">
        <v>295</v>
      </c>
      <c r="Y107" s="444">
        <v>362</v>
      </c>
      <c r="Z107" s="444">
        <v>324</v>
      </c>
      <c r="AA107" s="444">
        <v>1</v>
      </c>
      <c r="AB107" s="444">
        <v>0</v>
      </c>
      <c r="AC107" s="444">
        <v>0</v>
      </c>
      <c r="AD107" s="444">
        <v>0</v>
      </c>
      <c r="AE107" s="444">
        <v>0</v>
      </c>
      <c r="AF107" s="444">
        <v>1814</v>
      </c>
      <c r="AG107" s="444">
        <v>4401</v>
      </c>
      <c r="AH107" s="444">
        <v>35569</v>
      </c>
      <c r="AI107" s="159">
        <v>45659</v>
      </c>
      <c r="AJ107" s="265">
        <v>46022</v>
      </c>
      <c r="AK107" s="264" t="s">
        <v>562</v>
      </c>
    </row>
    <row r="108" spans="1:37" s="266" customFormat="1" ht="63" customHeight="1" x14ac:dyDescent="0.25">
      <c r="A108" s="261">
        <v>1</v>
      </c>
      <c r="B108" s="262" t="s">
        <v>459</v>
      </c>
      <c r="C108" s="261">
        <v>22</v>
      </c>
      <c r="D108" s="261" t="s">
        <v>557</v>
      </c>
      <c r="E108" s="261">
        <v>2201</v>
      </c>
      <c r="F108" s="262" t="s">
        <v>394</v>
      </c>
      <c r="G108" s="261">
        <v>2201071</v>
      </c>
      <c r="H108" s="262" t="s">
        <v>644</v>
      </c>
      <c r="I108" s="261">
        <v>220107100</v>
      </c>
      <c r="J108" s="262" t="s">
        <v>645</v>
      </c>
      <c r="K108" s="261">
        <v>2025</v>
      </c>
      <c r="L108" s="263">
        <v>2024003630025</v>
      </c>
      <c r="M108" s="262" t="s">
        <v>1681</v>
      </c>
      <c r="N108" s="445" t="s">
        <v>2010</v>
      </c>
      <c r="O108" s="259">
        <v>682756426.80999994</v>
      </c>
      <c r="P108" s="260" t="s">
        <v>685</v>
      </c>
      <c r="Q108" s="264">
        <v>25</v>
      </c>
      <c r="R108" s="264" t="s">
        <v>588</v>
      </c>
      <c r="S108" s="444">
        <v>18176</v>
      </c>
      <c r="T108" s="444">
        <v>17393</v>
      </c>
      <c r="U108" s="444">
        <v>27306</v>
      </c>
      <c r="V108" s="444">
        <v>7097</v>
      </c>
      <c r="W108" s="444">
        <v>871</v>
      </c>
      <c r="X108" s="444">
        <v>295</v>
      </c>
      <c r="Y108" s="444">
        <v>362</v>
      </c>
      <c r="Z108" s="444">
        <v>324</v>
      </c>
      <c r="AA108" s="444">
        <v>1</v>
      </c>
      <c r="AB108" s="444">
        <v>0</v>
      </c>
      <c r="AC108" s="444">
        <v>0</v>
      </c>
      <c r="AD108" s="444">
        <v>0</v>
      </c>
      <c r="AE108" s="444">
        <v>0</v>
      </c>
      <c r="AF108" s="444">
        <v>1814</v>
      </c>
      <c r="AG108" s="444">
        <v>4401</v>
      </c>
      <c r="AH108" s="444">
        <v>35569</v>
      </c>
      <c r="AI108" s="159">
        <v>45659</v>
      </c>
      <c r="AJ108" s="265">
        <v>46022</v>
      </c>
      <c r="AK108" s="264" t="s">
        <v>562</v>
      </c>
    </row>
    <row r="109" spans="1:37" s="266" customFormat="1" ht="63" customHeight="1" x14ac:dyDescent="0.25">
      <c r="A109" s="261">
        <v>1</v>
      </c>
      <c r="B109" s="262" t="s">
        <v>459</v>
      </c>
      <c r="C109" s="261">
        <v>22</v>
      </c>
      <c r="D109" s="261" t="s">
        <v>557</v>
      </c>
      <c r="E109" s="261">
        <v>2201</v>
      </c>
      <c r="F109" s="262" t="s">
        <v>394</v>
      </c>
      <c r="G109" s="261">
        <v>2201071</v>
      </c>
      <c r="H109" s="262" t="s">
        <v>644</v>
      </c>
      <c r="I109" s="261">
        <v>220107100</v>
      </c>
      <c r="J109" s="262" t="s">
        <v>645</v>
      </c>
      <c r="K109" s="261">
        <v>2025</v>
      </c>
      <c r="L109" s="263">
        <v>2024003630025</v>
      </c>
      <c r="M109" s="262" t="s">
        <v>1681</v>
      </c>
      <c r="N109" s="445" t="s">
        <v>2011</v>
      </c>
      <c r="O109" s="259">
        <v>1364639538.54</v>
      </c>
      <c r="P109" s="260" t="s">
        <v>686</v>
      </c>
      <c r="Q109" s="264">
        <v>25</v>
      </c>
      <c r="R109" s="264" t="s">
        <v>588</v>
      </c>
      <c r="S109" s="444">
        <v>18176</v>
      </c>
      <c r="T109" s="444">
        <v>17393</v>
      </c>
      <c r="U109" s="444">
        <v>27306</v>
      </c>
      <c r="V109" s="444">
        <v>7097</v>
      </c>
      <c r="W109" s="444">
        <v>871</v>
      </c>
      <c r="X109" s="444">
        <v>295</v>
      </c>
      <c r="Y109" s="444">
        <v>362</v>
      </c>
      <c r="Z109" s="444">
        <v>324</v>
      </c>
      <c r="AA109" s="444">
        <v>1</v>
      </c>
      <c r="AB109" s="444">
        <v>0</v>
      </c>
      <c r="AC109" s="444">
        <v>0</v>
      </c>
      <c r="AD109" s="444">
        <v>0</v>
      </c>
      <c r="AE109" s="444">
        <v>0</v>
      </c>
      <c r="AF109" s="444">
        <v>1814</v>
      </c>
      <c r="AG109" s="444">
        <v>4401</v>
      </c>
      <c r="AH109" s="444">
        <v>35569</v>
      </c>
      <c r="AI109" s="159">
        <v>45659</v>
      </c>
      <c r="AJ109" s="265">
        <v>46022</v>
      </c>
      <c r="AK109" s="264" t="s">
        <v>562</v>
      </c>
    </row>
    <row r="110" spans="1:37" s="266" customFormat="1" ht="63" customHeight="1" x14ac:dyDescent="0.25">
      <c r="A110" s="261">
        <v>1</v>
      </c>
      <c r="B110" s="262" t="s">
        <v>459</v>
      </c>
      <c r="C110" s="261">
        <v>22</v>
      </c>
      <c r="D110" s="261" t="s">
        <v>557</v>
      </c>
      <c r="E110" s="261">
        <v>2201</v>
      </c>
      <c r="F110" s="262" t="s">
        <v>394</v>
      </c>
      <c r="G110" s="261">
        <v>2201071</v>
      </c>
      <c r="H110" s="262" t="s">
        <v>644</v>
      </c>
      <c r="I110" s="261">
        <v>220107100</v>
      </c>
      <c r="J110" s="262" t="s">
        <v>645</v>
      </c>
      <c r="K110" s="261">
        <v>2025</v>
      </c>
      <c r="L110" s="263">
        <v>2024003630025</v>
      </c>
      <c r="M110" s="262" t="s">
        <v>1681</v>
      </c>
      <c r="N110" s="445" t="s">
        <v>2012</v>
      </c>
      <c r="O110" s="259">
        <v>758553202.71000004</v>
      </c>
      <c r="P110" s="260" t="s">
        <v>687</v>
      </c>
      <c r="Q110" s="264">
        <v>25</v>
      </c>
      <c r="R110" s="264" t="s">
        <v>588</v>
      </c>
      <c r="S110" s="444">
        <v>18176</v>
      </c>
      <c r="T110" s="444">
        <v>17393</v>
      </c>
      <c r="U110" s="444">
        <v>27306</v>
      </c>
      <c r="V110" s="444">
        <v>7097</v>
      </c>
      <c r="W110" s="444">
        <v>871</v>
      </c>
      <c r="X110" s="444">
        <v>295</v>
      </c>
      <c r="Y110" s="444">
        <v>362</v>
      </c>
      <c r="Z110" s="444">
        <v>324</v>
      </c>
      <c r="AA110" s="444">
        <v>1</v>
      </c>
      <c r="AB110" s="444">
        <v>0</v>
      </c>
      <c r="AC110" s="444">
        <v>0</v>
      </c>
      <c r="AD110" s="444">
        <v>0</v>
      </c>
      <c r="AE110" s="444">
        <v>0</v>
      </c>
      <c r="AF110" s="444">
        <v>1814</v>
      </c>
      <c r="AG110" s="444">
        <v>4401</v>
      </c>
      <c r="AH110" s="444">
        <v>35569</v>
      </c>
      <c r="AI110" s="159">
        <v>45659</v>
      </c>
      <c r="AJ110" s="265">
        <v>46022</v>
      </c>
      <c r="AK110" s="264" t="s">
        <v>562</v>
      </c>
    </row>
    <row r="111" spans="1:37" s="266" customFormat="1" ht="63" customHeight="1" x14ac:dyDescent="0.25">
      <c r="A111" s="261">
        <v>1</v>
      </c>
      <c r="B111" s="262" t="s">
        <v>459</v>
      </c>
      <c r="C111" s="261">
        <v>22</v>
      </c>
      <c r="D111" s="261" t="s">
        <v>557</v>
      </c>
      <c r="E111" s="261">
        <v>2201</v>
      </c>
      <c r="F111" s="262" t="s">
        <v>394</v>
      </c>
      <c r="G111" s="261">
        <v>2201071</v>
      </c>
      <c r="H111" s="262" t="s">
        <v>644</v>
      </c>
      <c r="I111" s="261">
        <v>220107100</v>
      </c>
      <c r="J111" s="262" t="s">
        <v>645</v>
      </c>
      <c r="K111" s="261">
        <v>2025</v>
      </c>
      <c r="L111" s="263">
        <v>2024003630025</v>
      </c>
      <c r="M111" s="262" t="s">
        <v>1681</v>
      </c>
      <c r="N111" s="445" t="s">
        <v>2013</v>
      </c>
      <c r="O111" s="259">
        <v>969578624.97000003</v>
      </c>
      <c r="P111" s="260" t="s">
        <v>688</v>
      </c>
      <c r="Q111" s="264">
        <v>25</v>
      </c>
      <c r="R111" s="264" t="s">
        <v>588</v>
      </c>
      <c r="S111" s="444">
        <v>18176</v>
      </c>
      <c r="T111" s="444">
        <v>17393</v>
      </c>
      <c r="U111" s="444">
        <v>27306</v>
      </c>
      <c r="V111" s="444">
        <v>7097</v>
      </c>
      <c r="W111" s="444">
        <v>871</v>
      </c>
      <c r="X111" s="444">
        <v>295</v>
      </c>
      <c r="Y111" s="444">
        <v>362</v>
      </c>
      <c r="Z111" s="444">
        <v>324</v>
      </c>
      <c r="AA111" s="444">
        <v>1</v>
      </c>
      <c r="AB111" s="444">
        <v>0</v>
      </c>
      <c r="AC111" s="444">
        <v>0</v>
      </c>
      <c r="AD111" s="444">
        <v>0</v>
      </c>
      <c r="AE111" s="444">
        <v>0</v>
      </c>
      <c r="AF111" s="444">
        <v>1814</v>
      </c>
      <c r="AG111" s="444">
        <v>4401</v>
      </c>
      <c r="AH111" s="444">
        <v>35569</v>
      </c>
      <c r="AI111" s="159">
        <v>45659</v>
      </c>
      <c r="AJ111" s="265">
        <v>46022</v>
      </c>
      <c r="AK111" s="264" t="s">
        <v>562</v>
      </c>
    </row>
    <row r="112" spans="1:37" s="266" customFormat="1" ht="63" customHeight="1" x14ac:dyDescent="0.25">
      <c r="A112" s="261">
        <v>1</v>
      </c>
      <c r="B112" s="262" t="s">
        <v>459</v>
      </c>
      <c r="C112" s="261">
        <v>22</v>
      </c>
      <c r="D112" s="261" t="s">
        <v>557</v>
      </c>
      <c r="E112" s="261">
        <v>2201</v>
      </c>
      <c r="F112" s="262" t="s">
        <v>394</v>
      </c>
      <c r="G112" s="261">
        <v>2201071</v>
      </c>
      <c r="H112" s="262" t="s">
        <v>644</v>
      </c>
      <c r="I112" s="261">
        <v>220107100</v>
      </c>
      <c r="J112" s="262" t="s">
        <v>645</v>
      </c>
      <c r="K112" s="261">
        <v>2025</v>
      </c>
      <c r="L112" s="263">
        <v>2024003630025</v>
      </c>
      <c r="M112" s="262" t="s">
        <v>1681</v>
      </c>
      <c r="N112" s="445" t="s">
        <v>2014</v>
      </c>
      <c r="O112" s="259">
        <v>82173235.200000003</v>
      </c>
      <c r="P112" s="260" t="s">
        <v>689</v>
      </c>
      <c r="Q112" s="264">
        <v>25</v>
      </c>
      <c r="R112" s="264" t="s">
        <v>588</v>
      </c>
      <c r="S112" s="444">
        <v>18176</v>
      </c>
      <c r="T112" s="444">
        <v>17393</v>
      </c>
      <c r="U112" s="444">
        <v>27306</v>
      </c>
      <c r="V112" s="444">
        <v>7097</v>
      </c>
      <c r="W112" s="444">
        <v>871</v>
      </c>
      <c r="X112" s="444">
        <v>295</v>
      </c>
      <c r="Y112" s="444">
        <v>362</v>
      </c>
      <c r="Z112" s="444">
        <v>324</v>
      </c>
      <c r="AA112" s="444">
        <v>1</v>
      </c>
      <c r="AB112" s="444">
        <v>0</v>
      </c>
      <c r="AC112" s="444">
        <v>0</v>
      </c>
      <c r="AD112" s="444">
        <v>0</v>
      </c>
      <c r="AE112" s="444">
        <v>0</v>
      </c>
      <c r="AF112" s="444">
        <v>1814</v>
      </c>
      <c r="AG112" s="444">
        <v>4401</v>
      </c>
      <c r="AH112" s="444">
        <v>35569</v>
      </c>
      <c r="AI112" s="159">
        <v>45659</v>
      </c>
      <c r="AJ112" s="265">
        <v>46022</v>
      </c>
      <c r="AK112" s="264" t="s">
        <v>562</v>
      </c>
    </row>
    <row r="113" spans="1:37" s="266" customFormat="1" ht="63" customHeight="1" x14ac:dyDescent="0.25">
      <c r="A113" s="261">
        <v>1</v>
      </c>
      <c r="B113" s="262" t="s">
        <v>459</v>
      </c>
      <c r="C113" s="261">
        <v>22</v>
      </c>
      <c r="D113" s="261" t="s">
        <v>557</v>
      </c>
      <c r="E113" s="261">
        <v>2201</v>
      </c>
      <c r="F113" s="262" t="s">
        <v>394</v>
      </c>
      <c r="G113" s="261">
        <v>2201071</v>
      </c>
      <c r="H113" s="262" t="s">
        <v>644</v>
      </c>
      <c r="I113" s="261">
        <v>220107100</v>
      </c>
      <c r="J113" s="262" t="s">
        <v>645</v>
      </c>
      <c r="K113" s="261">
        <v>2025</v>
      </c>
      <c r="L113" s="263">
        <v>2024003630025</v>
      </c>
      <c r="M113" s="262" t="s">
        <v>1681</v>
      </c>
      <c r="N113" s="445" t="s">
        <v>2015</v>
      </c>
      <c r="O113" s="259">
        <v>10000000</v>
      </c>
      <c r="P113" s="260" t="s">
        <v>690</v>
      </c>
      <c r="Q113" s="264">
        <v>25</v>
      </c>
      <c r="R113" s="264" t="s">
        <v>588</v>
      </c>
      <c r="S113" s="444">
        <v>18176</v>
      </c>
      <c r="T113" s="444">
        <v>17393</v>
      </c>
      <c r="U113" s="444">
        <v>27306</v>
      </c>
      <c r="V113" s="444">
        <v>7097</v>
      </c>
      <c r="W113" s="444">
        <v>871</v>
      </c>
      <c r="X113" s="444">
        <v>295</v>
      </c>
      <c r="Y113" s="444">
        <v>362</v>
      </c>
      <c r="Z113" s="444">
        <v>324</v>
      </c>
      <c r="AA113" s="444">
        <v>1</v>
      </c>
      <c r="AB113" s="444">
        <v>0</v>
      </c>
      <c r="AC113" s="444">
        <v>0</v>
      </c>
      <c r="AD113" s="444">
        <v>0</v>
      </c>
      <c r="AE113" s="444">
        <v>0</v>
      </c>
      <c r="AF113" s="444">
        <v>1814</v>
      </c>
      <c r="AG113" s="444">
        <v>4401</v>
      </c>
      <c r="AH113" s="444">
        <v>35569</v>
      </c>
      <c r="AI113" s="159">
        <v>45659</v>
      </c>
      <c r="AJ113" s="265">
        <v>46022</v>
      </c>
      <c r="AK113" s="264" t="s">
        <v>562</v>
      </c>
    </row>
    <row r="114" spans="1:37" s="266" customFormat="1" ht="63" customHeight="1" x14ac:dyDescent="0.25">
      <c r="A114" s="261">
        <v>1</v>
      </c>
      <c r="B114" s="262" t="s">
        <v>459</v>
      </c>
      <c r="C114" s="261">
        <v>22</v>
      </c>
      <c r="D114" s="261" t="s">
        <v>557</v>
      </c>
      <c r="E114" s="261">
        <v>2201</v>
      </c>
      <c r="F114" s="262" t="s">
        <v>394</v>
      </c>
      <c r="G114" s="261">
        <v>2201071</v>
      </c>
      <c r="H114" s="262" t="s">
        <v>644</v>
      </c>
      <c r="I114" s="261">
        <v>220107100</v>
      </c>
      <c r="J114" s="262" t="s">
        <v>645</v>
      </c>
      <c r="K114" s="261">
        <v>2025</v>
      </c>
      <c r="L114" s="263">
        <v>2024003630025</v>
      </c>
      <c r="M114" s="262" t="s">
        <v>1681</v>
      </c>
      <c r="N114" s="445" t="s">
        <v>2016</v>
      </c>
      <c r="O114" s="259">
        <v>625302720</v>
      </c>
      <c r="P114" s="260" t="s">
        <v>691</v>
      </c>
      <c r="Q114" s="264">
        <v>25</v>
      </c>
      <c r="R114" s="264" t="s">
        <v>588</v>
      </c>
      <c r="S114" s="444">
        <v>18176</v>
      </c>
      <c r="T114" s="444">
        <v>17393</v>
      </c>
      <c r="U114" s="444">
        <v>27306</v>
      </c>
      <c r="V114" s="444">
        <v>7097</v>
      </c>
      <c r="W114" s="444">
        <v>871</v>
      </c>
      <c r="X114" s="444">
        <v>295</v>
      </c>
      <c r="Y114" s="444">
        <v>362</v>
      </c>
      <c r="Z114" s="444">
        <v>324</v>
      </c>
      <c r="AA114" s="444">
        <v>1</v>
      </c>
      <c r="AB114" s="444">
        <v>0</v>
      </c>
      <c r="AC114" s="444">
        <v>0</v>
      </c>
      <c r="AD114" s="444">
        <v>0</v>
      </c>
      <c r="AE114" s="444">
        <v>0</v>
      </c>
      <c r="AF114" s="444">
        <v>1814</v>
      </c>
      <c r="AG114" s="444">
        <v>4401</v>
      </c>
      <c r="AH114" s="444">
        <v>35569</v>
      </c>
      <c r="AI114" s="159">
        <v>45659</v>
      </c>
      <c r="AJ114" s="265">
        <v>46022</v>
      </c>
      <c r="AK114" s="264" t="s">
        <v>562</v>
      </c>
    </row>
    <row r="115" spans="1:37" s="266" customFormat="1" ht="63" customHeight="1" x14ac:dyDescent="0.25">
      <c r="A115" s="261">
        <v>1</v>
      </c>
      <c r="B115" s="262" t="s">
        <v>459</v>
      </c>
      <c r="C115" s="261">
        <v>22</v>
      </c>
      <c r="D115" s="261" t="s">
        <v>557</v>
      </c>
      <c r="E115" s="261">
        <v>2201</v>
      </c>
      <c r="F115" s="262" t="s">
        <v>394</v>
      </c>
      <c r="G115" s="261">
        <v>2201071</v>
      </c>
      <c r="H115" s="262" t="s">
        <v>644</v>
      </c>
      <c r="I115" s="261">
        <v>220107100</v>
      </c>
      <c r="J115" s="262" t="s">
        <v>645</v>
      </c>
      <c r="K115" s="261">
        <v>2025</v>
      </c>
      <c r="L115" s="263">
        <v>2024003630025</v>
      </c>
      <c r="M115" s="262" t="s">
        <v>1681</v>
      </c>
      <c r="N115" s="445" t="s">
        <v>2017</v>
      </c>
      <c r="O115" s="259">
        <v>10000000</v>
      </c>
      <c r="P115" s="260" t="s">
        <v>692</v>
      </c>
      <c r="Q115" s="264">
        <v>25</v>
      </c>
      <c r="R115" s="264" t="s">
        <v>588</v>
      </c>
      <c r="S115" s="444">
        <v>18176</v>
      </c>
      <c r="T115" s="444">
        <v>17393</v>
      </c>
      <c r="U115" s="444">
        <v>27306</v>
      </c>
      <c r="V115" s="444">
        <v>7097</v>
      </c>
      <c r="W115" s="444">
        <v>871</v>
      </c>
      <c r="X115" s="444">
        <v>295</v>
      </c>
      <c r="Y115" s="444">
        <v>362</v>
      </c>
      <c r="Z115" s="444">
        <v>324</v>
      </c>
      <c r="AA115" s="444">
        <v>1</v>
      </c>
      <c r="AB115" s="444">
        <v>0</v>
      </c>
      <c r="AC115" s="444">
        <v>0</v>
      </c>
      <c r="AD115" s="444">
        <v>0</v>
      </c>
      <c r="AE115" s="444">
        <v>0</v>
      </c>
      <c r="AF115" s="444">
        <v>1814</v>
      </c>
      <c r="AG115" s="444">
        <v>4401</v>
      </c>
      <c r="AH115" s="444">
        <v>35569</v>
      </c>
      <c r="AI115" s="159">
        <v>45659</v>
      </c>
      <c r="AJ115" s="265">
        <v>46022</v>
      </c>
      <c r="AK115" s="264" t="s">
        <v>562</v>
      </c>
    </row>
    <row r="116" spans="1:37" s="266" customFormat="1" ht="63" customHeight="1" x14ac:dyDescent="0.25">
      <c r="A116" s="261">
        <v>1</v>
      </c>
      <c r="B116" s="262" t="s">
        <v>459</v>
      </c>
      <c r="C116" s="261">
        <v>22</v>
      </c>
      <c r="D116" s="261" t="s">
        <v>557</v>
      </c>
      <c r="E116" s="261">
        <v>2201</v>
      </c>
      <c r="F116" s="262" t="s">
        <v>394</v>
      </c>
      <c r="G116" s="261">
        <v>2201071</v>
      </c>
      <c r="H116" s="262" t="s">
        <v>644</v>
      </c>
      <c r="I116" s="261">
        <v>220107100</v>
      </c>
      <c r="J116" s="262" t="s">
        <v>645</v>
      </c>
      <c r="K116" s="261">
        <v>2025</v>
      </c>
      <c r="L116" s="263">
        <v>2024003630025</v>
      </c>
      <c r="M116" s="262" t="s">
        <v>1681</v>
      </c>
      <c r="N116" s="445" t="s">
        <v>2018</v>
      </c>
      <c r="O116" s="259">
        <v>9897499302.2800007</v>
      </c>
      <c r="P116" s="260" t="s">
        <v>693</v>
      </c>
      <c r="Q116" s="264">
        <v>26</v>
      </c>
      <c r="R116" s="264" t="s">
        <v>694</v>
      </c>
      <c r="S116" s="444">
        <v>18176</v>
      </c>
      <c r="T116" s="444">
        <v>17393</v>
      </c>
      <c r="U116" s="444">
        <v>27306</v>
      </c>
      <c r="V116" s="444">
        <v>7097</v>
      </c>
      <c r="W116" s="444">
        <v>871</v>
      </c>
      <c r="X116" s="444">
        <v>295</v>
      </c>
      <c r="Y116" s="444">
        <v>362</v>
      </c>
      <c r="Z116" s="444">
        <v>324</v>
      </c>
      <c r="AA116" s="444">
        <v>1</v>
      </c>
      <c r="AB116" s="444">
        <v>0</v>
      </c>
      <c r="AC116" s="444">
        <v>0</v>
      </c>
      <c r="AD116" s="444">
        <v>0</v>
      </c>
      <c r="AE116" s="444">
        <v>0</v>
      </c>
      <c r="AF116" s="444">
        <v>1814</v>
      </c>
      <c r="AG116" s="444">
        <v>4401</v>
      </c>
      <c r="AH116" s="444">
        <v>35569</v>
      </c>
      <c r="AI116" s="159">
        <v>45659</v>
      </c>
      <c r="AJ116" s="265">
        <v>46022</v>
      </c>
      <c r="AK116" s="264" t="s">
        <v>562</v>
      </c>
    </row>
    <row r="117" spans="1:37" s="266" customFormat="1" ht="63" customHeight="1" x14ac:dyDescent="0.25">
      <c r="A117" s="261">
        <v>1</v>
      </c>
      <c r="B117" s="262" t="s">
        <v>459</v>
      </c>
      <c r="C117" s="261">
        <v>22</v>
      </c>
      <c r="D117" s="261" t="s">
        <v>557</v>
      </c>
      <c r="E117" s="261">
        <v>2201</v>
      </c>
      <c r="F117" s="262" t="s">
        <v>394</v>
      </c>
      <c r="G117" s="261">
        <v>2201071</v>
      </c>
      <c r="H117" s="262" t="s">
        <v>644</v>
      </c>
      <c r="I117" s="261">
        <v>220107100</v>
      </c>
      <c r="J117" s="262" t="s">
        <v>645</v>
      </c>
      <c r="K117" s="261">
        <v>2025</v>
      </c>
      <c r="L117" s="263">
        <v>2024003630025</v>
      </c>
      <c r="M117" s="262" t="s">
        <v>1681</v>
      </c>
      <c r="N117" s="445" t="s">
        <v>2019</v>
      </c>
      <c r="O117" s="259">
        <v>5420710093.1599998</v>
      </c>
      <c r="P117" s="260" t="s">
        <v>695</v>
      </c>
      <c r="Q117" s="264">
        <v>26</v>
      </c>
      <c r="R117" s="264" t="s">
        <v>694</v>
      </c>
      <c r="S117" s="444">
        <v>18176</v>
      </c>
      <c r="T117" s="444">
        <v>17393</v>
      </c>
      <c r="U117" s="444">
        <v>27306</v>
      </c>
      <c r="V117" s="444">
        <v>7097</v>
      </c>
      <c r="W117" s="444">
        <v>871</v>
      </c>
      <c r="X117" s="444">
        <v>295</v>
      </c>
      <c r="Y117" s="444">
        <v>362</v>
      </c>
      <c r="Z117" s="444">
        <v>324</v>
      </c>
      <c r="AA117" s="444">
        <v>1</v>
      </c>
      <c r="AB117" s="444">
        <v>0</v>
      </c>
      <c r="AC117" s="444">
        <v>0</v>
      </c>
      <c r="AD117" s="444">
        <v>0</v>
      </c>
      <c r="AE117" s="444">
        <v>0</v>
      </c>
      <c r="AF117" s="444">
        <v>1814</v>
      </c>
      <c r="AG117" s="444">
        <v>4401</v>
      </c>
      <c r="AH117" s="444">
        <v>35569</v>
      </c>
      <c r="AI117" s="159">
        <v>45659</v>
      </c>
      <c r="AJ117" s="265">
        <v>46022</v>
      </c>
      <c r="AK117" s="264" t="s">
        <v>562</v>
      </c>
    </row>
    <row r="118" spans="1:37" s="266" customFormat="1" ht="63" customHeight="1" x14ac:dyDescent="0.25">
      <c r="A118" s="261">
        <v>1</v>
      </c>
      <c r="B118" s="262" t="s">
        <v>459</v>
      </c>
      <c r="C118" s="261">
        <v>22</v>
      </c>
      <c r="D118" s="261" t="s">
        <v>557</v>
      </c>
      <c r="E118" s="261">
        <v>2201</v>
      </c>
      <c r="F118" s="262" t="s">
        <v>394</v>
      </c>
      <c r="G118" s="261">
        <v>2201071</v>
      </c>
      <c r="H118" s="262" t="s">
        <v>644</v>
      </c>
      <c r="I118" s="261">
        <v>220107100</v>
      </c>
      <c r="J118" s="262" t="s">
        <v>645</v>
      </c>
      <c r="K118" s="261">
        <v>2025</v>
      </c>
      <c r="L118" s="263">
        <v>2024003630025</v>
      </c>
      <c r="M118" s="262" t="s">
        <v>1681</v>
      </c>
      <c r="N118" s="445" t="s">
        <v>2020</v>
      </c>
      <c r="O118" s="259">
        <v>5420710093.1599998</v>
      </c>
      <c r="P118" s="260" t="s">
        <v>696</v>
      </c>
      <c r="Q118" s="264">
        <v>26</v>
      </c>
      <c r="R118" s="264" t="s">
        <v>694</v>
      </c>
      <c r="S118" s="444">
        <v>18176</v>
      </c>
      <c r="T118" s="444">
        <v>17393</v>
      </c>
      <c r="U118" s="444">
        <v>27306</v>
      </c>
      <c r="V118" s="444">
        <v>7097</v>
      </c>
      <c r="W118" s="444">
        <v>871</v>
      </c>
      <c r="X118" s="444">
        <v>295</v>
      </c>
      <c r="Y118" s="444">
        <v>362</v>
      </c>
      <c r="Z118" s="444">
        <v>324</v>
      </c>
      <c r="AA118" s="444">
        <v>1</v>
      </c>
      <c r="AB118" s="444">
        <v>0</v>
      </c>
      <c r="AC118" s="444">
        <v>0</v>
      </c>
      <c r="AD118" s="444">
        <v>0</v>
      </c>
      <c r="AE118" s="444">
        <v>0</v>
      </c>
      <c r="AF118" s="444">
        <v>1814</v>
      </c>
      <c r="AG118" s="444">
        <v>4401</v>
      </c>
      <c r="AH118" s="444">
        <v>35569</v>
      </c>
      <c r="AI118" s="159">
        <v>45659</v>
      </c>
      <c r="AJ118" s="265">
        <v>46022</v>
      </c>
      <c r="AK118" s="264" t="s">
        <v>562</v>
      </c>
    </row>
    <row r="119" spans="1:37" s="266" customFormat="1" ht="63" customHeight="1" x14ac:dyDescent="0.25">
      <c r="A119" s="261">
        <v>1</v>
      </c>
      <c r="B119" s="262" t="s">
        <v>459</v>
      </c>
      <c r="C119" s="261">
        <v>22</v>
      </c>
      <c r="D119" s="261" t="s">
        <v>557</v>
      </c>
      <c r="E119" s="261">
        <v>2201</v>
      </c>
      <c r="F119" s="262" t="s">
        <v>394</v>
      </c>
      <c r="G119" s="261">
        <v>2201071</v>
      </c>
      <c r="H119" s="262" t="s">
        <v>644</v>
      </c>
      <c r="I119" s="261">
        <v>220107100</v>
      </c>
      <c r="J119" s="262" t="s">
        <v>645</v>
      </c>
      <c r="K119" s="261">
        <v>2025</v>
      </c>
      <c r="L119" s="263">
        <v>2024003630025</v>
      </c>
      <c r="M119" s="262" t="s">
        <v>1681</v>
      </c>
      <c r="N119" s="445" t="s">
        <v>2021</v>
      </c>
      <c r="O119" s="259">
        <v>10574267302.280001</v>
      </c>
      <c r="P119" s="260" t="s">
        <v>697</v>
      </c>
      <c r="Q119" s="264">
        <v>26</v>
      </c>
      <c r="R119" s="264" t="s">
        <v>694</v>
      </c>
      <c r="S119" s="444">
        <v>18176</v>
      </c>
      <c r="T119" s="444">
        <v>17393</v>
      </c>
      <c r="U119" s="444">
        <v>27306</v>
      </c>
      <c r="V119" s="444">
        <v>7097</v>
      </c>
      <c r="W119" s="444">
        <v>871</v>
      </c>
      <c r="X119" s="444">
        <v>295</v>
      </c>
      <c r="Y119" s="444">
        <v>362</v>
      </c>
      <c r="Z119" s="444">
        <v>324</v>
      </c>
      <c r="AA119" s="444">
        <v>1</v>
      </c>
      <c r="AB119" s="444">
        <v>0</v>
      </c>
      <c r="AC119" s="444">
        <v>0</v>
      </c>
      <c r="AD119" s="444">
        <v>0</v>
      </c>
      <c r="AE119" s="444">
        <v>0</v>
      </c>
      <c r="AF119" s="444">
        <v>1814</v>
      </c>
      <c r="AG119" s="444">
        <v>4401</v>
      </c>
      <c r="AH119" s="444">
        <v>35569</v>
      </c>
      <c r="AI119" s="159">
        <v>45659</v>
      </c>
      <c r="AJ119" s="265">
        <v>46022</v>
      </c>
      <c r="AK119" s="264" t="s">
        <v>562</v>
      </c>
    </row>
    <row r="120" spans="1:37" s="266" customFormat="1" ht="63" customHeight="1" x14ac:dyDescent="0.25">
      <c r="A120" s="261">
        <v>1</v>
      </c>
      <c r="B120" s="262" t="s">
        <v>459</v>
      </c>
      <c r="C120" s="261">
        <v>22</v>
      </c>
      <c r="D120" s="261" t="s">
        <v>557</v>
      </c>
      <c r="E120" s="261">
        <v>2201</v>
      </c>
      <c r="F120" s="262" t="s">
        <v>394</v>
      </c>
      <c r="G120" s="261">
        <v>2201071</v>
      </c>
      <c r="H120" s="262" t="s">
        <v>644</v>
      </c>
      <c r="I120" s="261">
        <v>220107100</v>
      </c>
      <c r="J120" s="262" t="s">
        <v>645</v>
      </c>
      <c r="K120" s="261">
        <v>2025</v>
      </c>
      <c r="L120" s="263">
        <v>2024003630025</v>
      </c>
      <c r="M120" s="262" t="s">
        <v>1681</v>
      </c>
      <c r="N120" s="445" t="s">
        <v>2022</v>
      </c>
      <c r="O120" s="259">
        <v>11207087838.4</v>
      </c>
      <c r="P120" s="260" t="s">
        <v>698</v>
      </c>
      <c r="Q120" s="264">
        <v>25</v>
      </c>
      <c r="R120" s="264" t="s">
        <v>588</v>
      </c>
      <c r="S120" s="444">
        <v>18176</v>
      </c>
      <c r="T120" s="444">
        <v>17393</v>
      </c>
      <c r="U120" s="444">
        <v>27306</v>
      </c>
      <c r="V120" s="444">
        <v>7097</v>
      </c>
      <c r="W120" s="444">
        <v>871</v>
      </c>
      <c r="X120" s="444">
        <v>295</v>
      </c>
      <c r="Y120" s="444">
        <v>362</v>
      </c>
      <c r="Z120" s="444">
        <v>324</v>
      </c>
      <c r="AA120" s="444">
        <v>1</v>
      </c>
      <c r="AB120" s="444">
        <v>0</v>
      </c>
      <c r="AC120" s="444">
        <v>0</v>
      </c>
      <c r="AD120" s="444">
        <v>0</v>
      </c>
      <c r="AE120" s="444">
        <v>0</v>
      </c>
      <c r="AF120" s="444">
        <v>1814</v>
      </c>
      <c r="AG120" s="444">
        <v>4401</v>
      </c>
      <c r="AH120" s="444">
        <v>35569</v>
      </c>
      <c r="AI120" s="159">
        <v>45659</v>
      </c>
      <c r="AJ120" s="265">
        <v>46022</v>
      </c>
      <c r="AK120" s="264" t="s">
        <v>562</v>
      </c>
    </row>
    <row r="121" spans="1:37" s="266" customFormat="1" ht="63" customHeight="1" x14ac:dyDescent="0.25">
      <c r="A121" s="261">
        <v>1</v>
      </c>
      <c r="B121" s="262" t="s">
        <v>459</v>
      </c>
      <c r="C121" s="261">
        <v>22</v>
      </c>
      <c r="D121" s="261" t="s">
        <v>557</v>
      </c>
      <c r="E121" s="261">
        <v>2201</v>
      </c>
      <c r="F121" s="262" t="s">
        <v>394</v>
      </c>
      <c r="G121" s="261">
        <v>2201071</v>
      </c>
      <c r="H121" s="262" t="s">
        <v>644</v>
      </c>
      <c r="I121" s="261">
        <v>220107100</v>
      </c>
      <c r="J121" s="262" t="s">
        <v>645</v>
      </c>
      <c r="K121" s="261">
        <v>2025</v>
      </c>
      <c r="L121" s="263">
        <v>2024003630025</v>
      </c>
      <c r="M121" s="262" t="s">
        <v>1681</v>
      </c>
      <c r="N121" s="445" t="s">
        <v>2023</v>
      </c>
      <c r="O121" s="259">
        <v>210000000</v>
      </c>
      <c r="P121" s="260" t="s">
        <v>699</v>
      </c>
      <c r="Q121" s="264">
        <v>25</v>
      </c>
      <c r="R121" s="264" t="s">
        <v>588</v>
      </c>
      <c r="S121" s="444">
        <v>18176</v>
      </c>
      <c r="T121" s="444">
        <v>17393</v>
      </c>
      <c r="U121" s="444">
        <v>27306</v>
      </c>
      <c r="V121" s="444">
        <v>7097</v>
      </c>
      <c r="W121" s="444">
        <v>871</v>
      </c>
      <c r="X121" s="444">
        <v>295</v>
      </c>
      <c r="Y121" s="444">
        <v>362</v>
      </c>
      <c r="Z121" s="444">
        <v>324</v>
      </c>
      <c r="AA121" s="444">
        <v>1</v>
      </c>
      <c r="AB121" s="444">
        <v>0</v>
      </c>
      <c r="AC121" s="444">
        <v>0</v>
      </c>
      <c r="AD121" s="444">
        <v>0</v>
      </c>
      <c r="AE121" s="444">
        <v>0</v>
      </c>
      <c r="AF121" s="444">
        <v>1814</v>
      </c>
      <c r="AG121" s="444">
        <v>4401</v>
      </c>
      <c r="AH121" s="444">
        <v>35569</v>
      </c>
      <c r="AI121" s="159">
        <v>45659</v>
      </c>
      <c r="AJ121" s="265">
        <v>46022</v>
      </c>
      <c r="AK121" s="264" t="s">
        <v>562</v>
      </c>
    </row>
    <row r="122" spans="1:37" s="266" customFormat="1" ht="63" customHeight="1" x14ac:dyDescent="0.25">
      <c r="A122" s="261">
        <v>1</v>
      </c>
      <c r="B122" s="262" t="s">
        <v>459</v>
      </c>
      <c r="C122" s="261">
        <v>22</v>
      </c>
      <c r="D122" s="261" t="s">
        <v>557</v>
      </c>
      <c r="E122" s="261">
        <v>2201</v>
      </c>
      <c r="F122" s="262" t="s">
        <v>394</v>
      </c>
      <c r="G122" s="261">
        <v>2201071</v>
      </c>
      <c r="H122" s="262" t="s">
        <v>644</v>
      </c>
      <c r="I122" s="261">
        <v>220107100</v>
      </c>
      <c r="J122" s="262" t="s">
        <v>645</v>
      </c>
      <c r="K122" s="261">
        <v>2025</v>
      </c>
      <c r="L122" s="263">
        <v>2024003630025</v>
      </c>
      <c r="M122" s="262" t="s">
        <v>1681</v>
      </c>
      <c r="N122" s="445" t="s">
        <v>2024</v>
      </c>
      <c r="O122" s="259">
        <v>1000000</v>
      </c>
      <c r="P122" s="260" t="s">
        <v>700</v>
      </c>
      <c r="Q122" s="264">
        <v>25</v>
      </c>
      <c r="R122" s="264" t="s">
        <v>588</v>
      </c>
      <c r="S122" s="444">
        <v>18176</v>
      </c>
      <c r="T122" s="444">
        <v>17393</v>
      </c>
      <c r="U122" s="444">
        <v>27306</v>
      </c>
      <c r="V122" s="444">
        <v>7097</v>
      </c>
      <c r="W122" s="444">
        <v>871</v>
      </c>
      <c r="X122" s="444">
        <v>295</v>
      </c>
      <c r="Y122" s="444">
        <v>362</v>
      </c>
      <c r="Z122" s="444">
        <v>324</v>
      </c>
      <c r="AA122" s="444">
        <v>1</v>
      </c>
      <c r="AB122" s="444">
        <v>0</v>
      </c>
      <c r="AC122" s="444">
        <v>0</v>
      </c>
      <c r="AD122" s="444">
        <v>0</v>
      </c>
      <c r="AE122" s="444">
        <v>0</v>
      </c>
      <c r="AF122" s="444">
        <v>1814</v>
      </c>
      <c r="AG122" s="444">
        <v>4401</v>
      </c>
      <c r="AH122" s="444">
        <v>35569</v>
      </c>
      <c r="AI122" s="159">
        <v>45659</v>
      </c>
      <c r="AJ122" s="265">
        <v>46022</v>
      </c>
      <c r="AK122" s="264" t="s">
        <v>562</v>
      </c>
    </row>
    <row r="123" spans="1:37" s="266" customFormat="1" ht="63" customHeight="1" x14ac:dyDescent="0.25">
      <c r="A123" s="261">
        <v>1</v>
      </c>
      <c r="B123" s="262" t="s">
        <v>459</v>
      </c>
      <c r="C123" s="261">
        <v>22</v>
      </c>
      <c r="D123" s="261" t="s">
        <v>557</v>
      </c>
      <c r="E123" s="261">
        <v>2201</v>
      </c>
      <c r="F123" s="262" t="s">
        <v>394</v>
      </c>
      <c r="G123" s="261">
        <v>2201071</v>
      </c>
      <c r="H123" s="262" t="s">
        <v>644</v>
      </c>
      <c r="I123" s="261">
        <v>220107100</v>
      </c>
      <c r="J123" s="262" t="s">
        <v>645</v>
      </c>
      <c r="K123" s="261">
        <v>2025</v>
      </c>
      <c r="L123" s="263">
        <v>2024003630025</v>
      </c>
      <c r="M123" s="262" t="s">
        <v>1681</v>
      </c>
      <c r="N123" s="445" t="s">
        <v>2025</v>
      </c>
      <c r="O123" s="259">
        <v>725768000</v>
      </c>
      <c r="P123" s="260" t="s">
        <v>701</v>
      </c>
      <c r="Q123" s="264">
        <v>25</v>
      </c>
      <c r="R123" s="264" t="s">
        <v>588</v>
      </c>
      <c r="S123" s="444">
        <v>18176</v>
      </c>
      <c r="T123" s="444">
        <v>17393</v>
      </c>
      <c r="U123" s="444">
        <v>27306</v>
      </c>
      <c r="V123" s="444">
        <v>7097</v>
      </c>
      <c r="W123" s="444">
        <v>871</v>
      </c>
      <c r="X123" s="444">
        <v>295</v>
      </c>
      <c r="Y123" s="444">
        <v>362</v>
      </c>
      <c r="Z123" s="444">
        <v>324</v>
      </c>
      <c r="AA123" s="444">
        <v>1</v>
      </c>
      <c r="AB123" s="444">
        <v>0</v>
      </c>
      <c r="AC123" s="444">
        <v>0</v>
      </c>
      <c r="AD123" s="444">
        <v>0</v>
      </c>
      <c r="AE123" s="444">
        <v>0</v>
      </c>
      <c r="AF123" s="444">
        <v>1814</v>
      </c>
      <c r="AG123" s="444">
        <v>4401</v>
      </c>
      <c r="AH123" s="444">
        <v>35569</v>
      </c>
      <c r="AI123" s="159">
        <v>45659</v>
      </c>
      <c r="AJ123" s="265">
        <v>46022</v>
      </c>
      <c r="AK123" s="264" t="s">
        <v>562</v>
      </c>
    </row>
    <row r="124" spans="1:37" s="266" customFormat="1" ht="63" customHeight="1" x14ac:dyDescent="0.25">
      <c r="A124" s="261">
        <v>1</v>
      </c>
      <c r="B124" s="262" t="s">
        <v>459</v>
      </c>
      <c r="C124" s="261">
        <v>22</v>
      </c>
      <c r="D124" s="261" t="s">
        <v>557</v>
      </c>
      <c r="E124" s="261">
        <v>2201</v>
      </c>
      <c r="F124" s="262" t="s">
        <v>394</v>
      </c>
      <c r="G124" s="261">
        <v>2201071</v>
      </c>
      <c r="H124" s="262" t="s">
        <v>644</v>
      </c>
      <c r="I124" s="261">
        <v>220107100</v>
      </c>
      <c r="J124" s="262" t="s">
        <v>645</v>
      </c>
      <c r="K124" s="261">
        <v>2025</v>
      </c>
      <c r="L124" s="263">
        <v>2024003630025</v>
      </c>
      <c r="M124" s="262" t="s">
        <v>1681</v>
      </c>
      <c r="N124" s="445" t="s">
        <v>2026</v>
      </c>
      <c r="O124" s="259">
        <v>1815920000</v>
      </c>
      <c r="P124" s="260" t="s">
        <v>702</v>
      </c>
      <c r="Q124" s="264">
        <v>25</v>
      </c>
      <c r="R124" s="264" t="s">
        <v>588</v>
      </c>
      <c r="S124" s="444">
        <v>18176</v>
      </c>
      <c r="T124" s="444">
        <v>17393</v>
      </c>
      <c r="U124" s="444">
        <v>27306</v>
      </c>
      <c r="V124" s="444">
        <v>7097</v>
      </c>
      <c r="W124" s="444">
        <v>871</v>
      </c>
      <c r="X124" s="444">
        <v>295</v>
      </c>
      <c r="Y124" s="444">
        <v>362</v>
      </c>
      <c r="Z124" s="444">
        <v>324</v>
      </c>
      <c r="AA124" s="444">
        <v>1</v>
      </c>
      <c r="AB124" s="444">
        <v>0</v>
      </c>
      <c r="AC124" s="444">
        <v>0</v>
      </c>
      <c r="AD124" s="444">
        <v>0</v>
      </c>
      <c r="AE124" s="444">
        <v>0</v>
      </c>
      <c r="AF124" s="444">
        <v>1814</v>
      </c>
      <c r="AG124" s="444">
        <v>4401</v>
      </c>
      <c r="AH124" s="444">
        <v>35569</v>
      </c>
      <c r="AI124" s="159">
        <v>45659</v>
      </c>
      <c r="AJ124" s="265">
        <v>46022</v>
      </c>
      <c r="AK124" s="264" t="s">
        <v>562</v>
      </c>
    </row>
    <row r="125" spans="1:37" s="266" customFormat="1" ht="63" customHeight="1" x14ac:dyDescent="0.25">
      <c r="A125" s="261">
        <v>1</v>
      </c>
      <c r="B125" s="262" t="s">
        <v>459</v>
      </c>
      <c r="C125" s="261">
        <v>22</v>
      </c>
      <c r="D125" s="261" t="s">
        <v>557</v>
      </c>
      <c r="E125" s="261">
        <v>2201</v>
      </c>
      <c r="F125" s="262" t="s">
        <v>394</v>
      </c>
      <c r="G125" s="261">
        <v>2201071</v>
      </c>
      <c r="H125" s="262" t="s">
        <v>644</v>
      </c>
      <c r="I125" s="261">
        <v>220107100</v>
      </c>
      <c r="J125" s="262" t="s">
        <v>645</v>
      </c>
      <c r="K125" s="261">
        <v>2025</v>
      </c>
      <c r="L125" s="263">
        <v>2024003630025</v>
      </c>
      <c r="M125" s="262" t="s">
        <v>1681</v>
      </c>
      <c r="N125" s="445" t="s">
        <v>2027</v>
      </c>
      <c r="O125" s="259">
        <v>755088371.97000003</v>
      </c>
      <c r="P125" s="260" t="s">
        <v>703</v>
      </c>
      <c r="Q125" s="264">
        <v>25</v>
      </c>
      <c r="R125" s="264" t="s">
        <v>588</v>
      </c>
      <c r="S125" s="444">
        <v>18176</v>
      </c>
      <c r="T125" s="444">
        <v>17393</v>
      </c>
      <c r="U125" s="444">
        <v>27306</v>
      </c>
      <c r="V125" s="444">
        <v>7097</v>
      </c>
      <c r="W125" s="444">
        <v>871</v>
      </c>
      <c r="X125" s="444">
        <v>295</v>
      </c>
      <c r="Y125" s="444">
        <v>362</v>
      </c>
      <c r="Z125" s="444">
        <v>324</v>
      </c>
      <c r="AA125" s="444">
        <v>1</v>
      </c>
      <c r="AB125" s="444">
        <v>0</v>
      </c>
      <c r="AC125" s="444">
        <v>0</v>
      </c>
      <c r="AD125" s="444">
        <v>0</v>
      </c>
      <c r="AE125" s="444">
        <v>0</v>
      </c>
      <c r="AF125" s="444">
        <v>1814</v>
      </c>
      <c r="AG125" s="444">
        <v>4401</v>
      </c>
      <c r="AH125" s="444">
        <v>35569</v>
      </c>
      <c r="AI125" s="159">
        <v>45659</v>
      </c>
      <c r="AJ125" s="265">
        <v>46022</v>
      </c>
      <c r="AK125" s="264" t="s">
        <v>562</v>
      </c>
    </row>
    <row r="126" spans="1:37" s="266" customFormat="1" ht="63" customHeight="1" x14ac:dyDescent="0.25">
      <c r="A126" s="261">
        <v>1</v>
      </c>
      <c r="B126" s="262" t="s">
        <v>459</v>
      </c>
      <c r="C126" s="261">
        <v>22</v>
      </c>
      <c r="D126" s="261" t="s">
        <v>557</v>
      </c>
      <c r="E126" s="261">
        <v>2201</v>
      </c>
      <c r="F126" s="262" t="s">
        <v>394</v>
      </c>
      <c r="G126" s="261">
        <v>2201071</v>
      </c>
      <c r="H126" s="262" t="s">
        <v>644</v>
      </c>
      <c r="I126" s="261">
        <v>220107100</v>
      </c>
      <c r="J126" s="262" t="s">
        <v>645</v>
      </c>
      <c r="K126" s="261">
        <v>2025</v>
      </c>
      <c r="L126" s="263">
        <v>2024003630025</v>
      </c>
      <c r="M126" s="262" t="s">
        <v>1681</v>
      </c>
      <c r="N126" s="445" t="s">
        <v>2028</v>
      </c>
      <c r="O126" s="259">
        <v>5000000</v>
      </c>
      <c r="P126" s="260" t="s">
        <v>704</v>
      </c>
      <c r="Q126" s="264">
        <v>25</v>
      </c>
      <c r="R126" s="264" t="s">
        <v>588</v>
      </c>
      <c r="S126" s="444">
        <v>18176</v>
      </c>
      <c r="T126" s="444">
        <v>17393</v>
      </c>
      <c r="U126" s="444">
        <v>27306</v>
      </c>
      <c r="V126" s="444">
        <v>7097</v>
      </c>
      <c r="W126" s="444">
        <v>871</v>
      </c>
      <c r="X126" s="444">
        <v>295</v>
      </c>
      <c r="Y126" s="444">
        <v>362</v>
      </c>
      <c r="Z126" s="444">
        <v>324</v>
      </c>
      <c r="AA126" s="444">
        <v>1</v>
      </c>
      <c r="AB126" s="444">
        <v>0</v>
      </c>
      <c r="AC126" s="444">
        <v>0</v>
      </c>
      <c r="AD126" s="444">
        <v>0</v>
      </c>
      <c r="AE126" s="444">
        <v>0</v>
      </c>
      <c r="AF126" s="444">
        <v>1814</v>
      </c>
      <c r="AG126" s="444">
        <v>4401</v>
      </c>
      <c r="AH126" s="444">
        <v>35569</v>
      </c>
      <c r="AI126" s="159">
        <v>45659</v>
      </c>
      <c r="AJ126" s="265">
        <v>46022</v>
      </c>
      <c r="AK126" s="264" t="s">
        <v>562</v>
      </c>
    </row>
    <row r="127" spans="1:37" s="266" customFormat="1" ht="63" customHeight="1" x14ac:dyDescent="0.25">
      <c r="A127" s="261">
        <v>1</v>
      </c>
      <c r="B127" s="262" t="s">
        <v>459</v>
      </c>
      <c r="C127" s="261">
        <v>22</v>
      </c>
      <c r="D127" s="261" t="s">
        <v>557</v>
      </c>
      <c r="E127" s="261">
        <v>2201</v>
      </c>
      <c r="F127" s="262" t="s">
        <v>394</v>
      </c>
      <c r="G127" s="261">
        <v>2201071</v>
      </c>
      <c r="H127" s="262" t="s">
        <v>644</v>
      </c>
      <c r="I127" s="261">
        <v>220107100</v>
      </c>
      <c r="J127" s="262" t="s">
        <v>645</v>
      </c>
      <c r="K127" s="261">
        <v>2025</v>
      </c>
      <c r="L127" s="263">
        <v>2024003630025</v>
      </c>
      <c r="M127" s="262" t="s">
        <v>1681</v>
      </c>
      <c r="N127" s="445" t="s">
        <v>2029</v>
      </c>
      <c r="O127" s="259">
        <v>269480000</v>
      </c>
      <c r="P127" s="260" t="s">
        <v>705</v>
      </c>
      <c r="Q127" s="264">
        <v>25</v>
      </c>
      <c r="R127" s="264" t="s">
        <v>588</v>
      </c>
      <c r="S127" s="444">
        <v>18176</v>
      </c>
      <c r="T127" s="444">
        <v>17393</v>
      </c>
      <c r="U127" s="444">
        <v>27306</v>
      </c>
      <c r="V127" s="444">
        <v>7097</v>
      </c>
      <c r="W127" s="444">
        <v>871</v>
      </c>
      <c r="X127" s="444">
        <v>295</v>
      </c>
      <c r="Y127" s="444">
        <v>362</v>
      </c>
      <c r="Z127" s="444">
        <v>324</v>
      </c>
      <c r="AA127" s="444">
        <v>1</v>
      </c>
      <c r="AB127" s="444">
        <v>0</v>
      </c>
      <c r="AC127" s="444">
        <v>0</v>
      </c>
      <c r="AD127" s="444">
        <v>0</v>
      </c>
      <c r="AE127" s="444">
        <v>0</v>
      </c>
      <c r="AF127" s="444">
        <v>1814</v>
      </c>
      <c r="AG127" s="444">
        <v>4401</v>
      </c>
      <c r="AH127" s="444">
        <v>35569</v>
      </c>
      <c r="AI127" s="159">
        <v>45659</v>
      </c>
      <c r="AJ127" s="265">
        <v>46022</v>
      </c>
      <c r="AK127" s="264" t="s">
        <v>562</v>
      </c>
    </row>
    <row r="128" spans="1:37" s="266" customFormat="1" ht="63" customHeight="1" x14ac:dyDescent="0.25">
      <c r="A128" s="261">
        <v>1</v>
      </c>
      <c r="B128" s="262" t="s">
        <v>459</v>
      </c>
      <c r="C128" s="261">
        <v>22</v>
      </c>
      <c r="D128" s="261" t="s">
        <v>557</v>
      </c>
      <c r="E128" s="261">
        <v>2201</v>
      </c>
      <c r="F128" s="262" t="s">
        <v>394</v>
      </c>
      <c r="G128" s="261">
        <v>2201071</v>
      </c>
      <c r="H128" s="262" t="s">
        <v>644</v>
      </c>
      <c r="I128" s="261">
        <v>220107100</v>
      </c>
      <c r="J128" s="262" t="s">
        <v>645</v>
      </c>
      <c r="K128" s="261">
        <v>2025</v>
      </c>
      <c r="L128" s="263">
        <v>2024003630025</v>
      </c>
      <c r="M128" s="262" t="s">
        <v>1681</v>
      </c>
      <c r="N128" s="445" t="s">
        <v>2030</v>
      </c>
      <c r="O128" s="259">
        <v>3557992923.1999998</v>
      </c>
      <c r="P128" s="260" t="s">
        <v>706</v>
      </c>
      <c r="Q128" s="264">
        <v>25</v>
      </c>
      <c r="R128" s="264" t="s">
        <v>588</v>
      </c>
      <c r="S128" s="444">
        <v>18176</v>
      </c>
      <c r="T128" s="444">
        <v>17393</v>
      </c>
      <c r="U128" s="444">
        <v>27306</v>
      </c>
      <c r="V128" s="444">
        <v>7097</v>
      </c>
      <c r="W128" s="444">
        <v>871</v>
      </c>
      <c r="X128" s="444">
        <v>295</v>
      </c>
      <c r="Y128" s="444">
        <v>362</v>
      </c>
      <c r="Z128" s="444">
        <v>324</v>
      </c>
      <c r="AA128" s="444">
        <v>1</v>
      </c>
      <c r="AB128" s="444">
        <v>0</v>
      </c>
      <c r="AC128" s="444">
        <v>0</v>
      </c>
      <c r="AD128" s="444">
        <v>0</v>
      </c>
      <c r="AE128" s="444">
        <v>0</v>
      </c>
      <c r="AF128" s="444">
        <v>1814</v>
      </c>
      <c r="AG128" s="444">
        <v>4401</v>
      </c>
      <c r="AH128" s="444">
        <v>35569</v>
      </c>
      <c r="AI128" s="159">
        <v>45659</v>
      </c>
      <c r="AJ128" s="265">
        <v>46022</v>
      </c>
      <c r="AK128" s="264" t="s">
        <v>562</v>
      </c>
    </row>
    <row r="129" spans="1:37" s="266" customFormat="1" ht="63" customHeight="1" x14ac:dyDescent="0.25">
      <c r="A129" s="261">
        <v>1</v>
      </c>
      <c r="B129" s="262" t="s">
        <v>459</v>
      </c>
      <c r="C129" s="261">
        <v>22</v>
      </c>
      <c r="D129" s="261" t="s">
        <v>557</v>
      </c>
      <c r="E129" s="261">
        <v>2201</v>
      </c>
      <c r="F129" s="262" t="s">
        <v>394</v>
      </c>
      <c r="G129" s="261">
        <v>2201071</v>
      </c>
      <c r="H129" s="262" t="s">
        <v>644</v>
      </c>
      <c r="I129" s="261">
        <v>220107100</v>
      </c>
      <c r="J129" s="262" t="s">
        <v>645</v>
      </c>
      <c r="K129" s="261">
        <v>2025</v>
      </c>
      <c r="L129" s="263">
        <v>2024003630025</v>
      </c>
      <c r="M129" s="262" t="s">
        <v>1681</v>
      </c>
      <c r="N129" s="445" t="s">
        <v>2031</v>
      </c>
      <c r="O129" s="259">
        <v>718003505.60000002</v>
      </c>
      <c r="P129" s="260" t="s">
        <v>707</v>
      </c>
      <c r="Q129" s="264">
        <v>25</v>
      </c>
      <c r="R129" s="264" t="s">
        <v>588</v>
      </c>
      <c r="S129" s="444">
        <v>18176</v>
      </c>
      <c r="T129" s="444">
        <v>17393</v>
      </c>
      <c r="U129" s="444">
        <v>27306</v>
      </c>
      <c r="V129" s="444">
        <v>7097</v>
      </c>
      <c r="W129" s="444">
        <v>871</v>
      </c>
      <c r="X129" s="444">
        <v>295</v>
      </c>
      <c r="Y129" s="444">
        <v>362</v>
      </c>
      <c r="Z129" s="444">
        <v>324</v>
      </c>
      <c r="AA129" s="444">
        <v>1</v>
      </c>
      <c r="AB129" s="444">
        <v>0</v>
      </c>
      <c r="AC129" s="444">
        <v>0</v>
      </c>
      <c r="AD129" s="444">
        <v>0</v>
      </c>
      <c r="AE129" s="444">
        <v>0</v>
      </c>
      <c r="AF129" s="444">
        <v>1814</v>
      </c>
      <c r="AG129" s="444">
        <v>4401</v>
      </c>
      <c r="AH129" s="444">
        <v>35569</v>
      </c>
      <c r="AI129" s="159">
        <v>45659</v>
      </c>
      <c r="AJ129" s="265">
        <v>46022</v>
      </c>
      <c r="AK129" s="264" t="s">
        <v>562</v>
      </c>
    </row>
    <row r="130" spans="1:37" s="266" customFormat="1" ht="63" customHeight="1" x14ac:dyDescent="0.25">
      <c r="A130" s="261">
        <v>1</v>
      </c>
      <c r="B130" s="262" t="s">
        <v>459</v>
      </c>
      <c r="C130" s="261">
        <v>22</v>
      </c>
      <c r="D130" s="261" t="s">
        <v>557</v>
      </c>
      <c r="E130" s="261">
        <v>2201</v>
      </c>
      <c r="F130" s="262" t="s">
        <v>394</v>
      </c>
      <c r="G130" s="261">
        <v>2201071</v>
      </c>
      <c r="H130" s="262" t="s">
        <v>644</v>
      </c>
      <c r="I130" s="261">
        <v>220107100</v>
      </c>
      <c r="J130" s="262" t="s">
        <v>645</v>
      </c>
      <c r="K130" s="261">
        <v>2025</v>
      </c>
      <c r="L130" s="263">
        <v>2024003630025</v>
      </c>
      <c r="M130" s="262" t="s">
        <v>1681</v>
      </c>
      <c r="N130" s="445" t="s">
        <v>2032</v>
      </c>
      <c r="O130" s="259">
        <v>536965596.79999995</v>
      </c>
      <c r="P130" s="260" t="s">
        <v>708</v>
      </c>
      <c r="Q130" s="264">
        <v>25</v>
      </c>
      <c r="R130" s="264" t="s">
        <v>588</v>
      </c>
      <c r="S130" s="444">
        <v>18176</v>
      </c>
      <c r="T130" s="444">
        <v>17393</v>
      </c>
      <c r="U130" s="444">
        <v>27306</v>
      </c>
      <c r="V130" s="444">
        <v>7097</v>
      </c>
      <c r="W130" s="444">
        <v>871</v>
      </c>
      <c r="X130" s="444">
        <v>295</v>
      </c>
      <c r="Y130" s="444">
        <v>362</v>
      </c>
      <c r="Z130" s="444">
        <v>324</v>
      </c>
      <c r="AA130" s="444">
        <v>1</v>
      </c>
      <c r="AB130" s="444">
        <v>0</v>
      </c>
      <c r="AC130" s="444">
        <v>0</v>
      </c>
      <c r="AD130" s="444">
        <v>0</v>
      </c>
      <c r="AE130" s="444">
        <v>0</v>
      </c>
      <c r="AF130" s="444">
        <v>1814</v>
      </c>
      <c r="AG130" s="444">
        <v>4401</v>
      </c>
      <c r="AH130" s="444">
        <v>35569</v>
      </c>
      <c r="AI130" s="159">
        <v>45659</v>
      </c>
      <c r="AJ130" s="265">
        <v>46022</v>
      </c>
      <c r="AK130" s="264" t="s">
        <v>562</v>
      </c>
    </row>
    <row r="131" spans="1:37" s="266" customFormat="1" ht="63" customHeight="1" x14ac:dyDescent="0.25">
      <c r="A131" s="261">
        <v>1</v>
      </c>
      <c r="B131" s="262" t="s">
        <v>459</v>
      </c>
      <c r="C131" s="261">
        <v>22</v>
      </c>
      <c r="D131" s="261" t="s">
        <v>557</v>
      </c>
      <c r="E131" s="261">
        <v>2201</v>
      </c>
      <c r="F131" s="262" t="s">
        <v>394</v>
      </c>
      <c r="G131" s="261">
        <v>2201071</v>
      </c>
      <c r="H131" s="262" t="s">
        <v>644</v>
      </c>
      <c r="I131" s="261">
        <v>220107100</v>
      </c>
      <c r="J131" s="262" t="s">
        <v>645</v>
      </c>
      <c r="K131" s="261">
        <v>2025</v>
      </c>
      <c r="L131" s="263">
        <v>2024003630025</v>
      </c>
      <c r="M131" s="262" t="s">
        <v>1681</v>
      </c>
      <c r="N131" s="445" t="s">
        <v>2033</v>
      </c>
      <c r="O131" s="259">
        <v>91160932.799999997</v>
      </c>
      <c r="P131" s="260" t="s">
        <v>709</v>
      </c>
      <c r="Q131" s="264">
        <v>25</v>
      </c>
      <c r="R131" s="264" t="s">
        <v>588</v>
      </c>
      <c r="S131" s="444">
        <v>18176</v>
      </c>
      <c r="T131" s="444">
        <v>17393</v>
      </c>
      <c r="U131" s="444">
        <v>27306</v>
      </c>
      <c r="V131" s="444">
        <v>7097</v>
      </c>
      <c r="W131" s="444">
        <v>871</v>
      </c>
      <c r="X131" s="444">
        <v>295</v>
      </c>
      <c r="Y131" s="444">
        <v>362</v>
      </c>
      <c r="Z131" s="444">
        <v>324</v>
      </c>
      <c r="AA131" s="444">
        <v>1</v>
      </c>
      <c r="AB131" s="444">
        <v>0</v>
      </c>
      <c r="AC131" s="444">
        <v>0</v>
      </c>
      <c r="AD131" s="444">
        <v>0</v>
      </c>
      <c r="AE131" s="444">
        <v>0</v>
      </c>
      <c r="AF131" s="444">
        <v>1814</v>
      </c>
      <c r="AG131" s="444">
        <v>4401</v>
      </c>
      <c r="AH131" s="444">
        <v>35569</v>
      </c>
      <c r="AI131" s="159">
        <v>45659</v>
      </c>
      <c r="AJ131" s="265">
        <v>46022</v>
      </c>
      <c r="AK131" s="264" t="s">
        <v>562</v>
      </c>
    </row>
    <row r="132" spans="1:37" s="266" customFormat="1" ht="63" customHeight="1" x14ac:dyDescent="0.25">
      <c r="A132" s="261">
        <v>1</v>
      </c>
      <c r="B132" s="262" t="s">
        <v>459</v>
      </c>
      <c r="C132" s="261">
        <v>22</v>
      </c>
      <c r="D132" s="261" t="s">
        <v>557</v>
      </c>
      <c r="E132" s="261">
        <v>2201</v>
      </c>
      <c r="F132" s="262" t="s">
        <v>394</v>
      </c>
      <c r="G132" s="261">
        <v>2201071</v>
      </c>
      <c r="H132" s="262" t="s">
        <v>644</v>
      </c>
      <c r="I132" s="261">
        <v>220107100</v>
      </c>
      <c r="J132" s="262" t="s">
        <v>645</v>
      </c>
      <c r="K132" s="261">
        <v>2025</v>
      </c>
      <c r="L132" s="263">
        <v>2024003630025</v>
      </c>
      <c r="M132" s="262" t="s">
        <v>1681</v>
      </c>
      <c r="N132" s="445" t="s">
        <v>2034</v>
      </c>
      <c r="O132" s="259">
        <v>91160932.799999997</v>
      </c>
      <c r="P132" s="260" t="s">
        <v>710</v>
      </c>
      <c r="Q132" s="264">
        <v>25</v>
      </c>
      <c r="R132" s="264" t="s">
        <v>588</v>
      </c>
      <c r="S132" s="444">
        <v>18176</v>
      </c>
      <c r="T132" s="444">
        <v>17393</v>
      </c>
      <c r="U132" s="444">
        <v>27306</v>
      </c>
      <c r="V132" s="444">
        <v>7097</v>
      </c>
      <c r="W132" s="444">
        <v>871</v>
      </c>
      <c r="X132" s="444">
        <v>295</v>
      </c>
      <c r="Y132" s="444">
        <v>362</v>
      </c>
      <c r="Z132" s="444">
        <v>324</v>
      </c>
      <c r="AA132" s="444">
        <v>1</v>
      </c>
      <c r="AB132" s="444">
        <v>0</v>
      </c>
      <c r="AC132" s="444">
        <v>0</v>
      </c>
      <c r="AD132" s="444">
        <v>0</v>
      </c>
      <c r="AE132" s="444">
        <v>0</v>
      </c>
      <c r="AF132" s="444">
        <v>1814</v>
      </c>
      <c r="AG132" s="444">
        <v>4401</v>
      </c>
      <c r="AH132" s="444">
        <v>35569</v>
      </c>
      <c r="AI132" s="159">
        <v>45659</v>
      </c>
      <c r="AJ132" s="265">
        <v>46022</v>
      </c>
      <c r="AK132" s="264" t="s">
        <v>562</v>
      </c>
    </row>
    <row r="133" spans="1:37" s="266" customFormat="1" ht="63" customHeight="1" x14ac:dyDescent="0.25">
      <c r="A133" s="261">
        <v>1</v>
      </c>
      <c r="B133" s="262" t="s">
        <v>459</v>
      </c>
      <c r="C133" s="261">
        <v>22</v>
      </c>
      <c r="D133" s="261" t="s">
        <v>557</v>
      </c>
      <c r="E133" s="261">
        <v>2201</v>
      </c>
      <c r="F133" s="262" t="s">
        <v>394</v>
      </c>
      <c r="G133" s="261">
        <v>2201071</v>
      </c>
      <c r="H133" s="262" t="s">
        <v>644</v>
      </c>
      <c r="I133" s="261">
        <v>220107100</v>
      </c>
      <c r="J133" s="262" t="s">
        <v>645</v>
      </c>
      <c r="K133" s="261">
        <v>2025</v>
      </c>
      <c r="L133" s="263">
        <v>2024003630025</v>
      </c>
      <c r="M133" s="262" t="s">
        <v>1681</v>
      </c>
      <c r="N133" s="445" t="s">
        <v>2035</v>
      </c>
      <c r="O133" s="259">
        <v>182321865.59999999</v>
      </c>
      <c r="P133" s="260" t="s">
        <v>711</v>
      </c>
      <c r="Q133" s="264">
        <v>25</v>
      </c>
      <c r="R133" s="264" t="s">
        <v>588</v>
      </c>
      <c r="S133" s="444">
        <v>18176</v>
      </c>
      <c r="T133" s="444">
        <v>17393</v>
      </c>
      <c r="U133" s="444">
        <v>27306</v>
      </c>
      <c r="V133" s="444">
        <v>7097</v>
      </c>
      <c r="W133" s="444">
        <v>871</v>
      </c>
      <c r="X133" s="444">
        <v>295</v>
      </c>
      <c r="Y133" s="444">
        <v>362</v>
      </c>
      <c r="Z133" s="444">
        <v>324</v>
      </c>
      <c r="AA133" s="444">
        <v>1</v>
      </c>
      <c r="AB133" s="444">
        <v>0</v>
      </c>
      <c r="AC133" s="444">
        <v>0</v>
      </c>
      <c r="AD133" s="444">
        <v>0</v>
      </c>
      <c r="AE133" s="444">
        <v>0</v>
      </c>
      <c r="AF133" s="444">
        <v>1814</v>
      </c>
      <c r="AG133" s="444">
        <v>4401</v>
      </c>
      <c r="AH133" s="444">
        <v>35569</v>
      </c>
      <c r="AI133" s="159">
        <v>45659</v>
      </c>
      <c r="AJ133" s="265">
        <v>46022</v>
      </c>
      <c r="AK133" s="264" t="s">
        <v>562</v>
      </c>
    </row>
    <row r="134" spans="1:37" s="266" customFormat="1" ht="63" customHeight="1" x14ac:dyDescent="0.25">
      <c r="A134" s="261">
        <v>1</v>
      </c>
      <c r="B134" s="262" t="s">
        <v>459</v>
      </c>
      <c r="C134" s="261">
        <v>22</v>
      </c>
      <c r="D134" s="261" t="s">
        <v>557</v>
      </c>
      <c r="E134" s="261">
        <v>2201</v>
      </c>
      <c r="F134" s="262" t="s">
        <v>394</v>
      </c>
      <c r="G134" s="261">
        <v>2201071</v>
      </c>
      <c r="H134" s="262" t="s">
        <v>644</v>
      </c>
      <c r="I134" s="261">
        <v>220107100</v>
      </c>
      <c r="J134" s="262" t="s">
        <v>645</v>
      </c>
      <c r="K134" s="261">
        <v>2025</v>
      </c>
      <c r="L134" s="263">
        <v>2024003630025</v>
      </c>
      <c r="M134" s="262" t="s">
        <v>1681</v>
      </c>
      <c r="N134" s="445" t="s">
        <v>2036</v>
      </c>
      <c r="O134" s="259">
        <v>64512000</v>
      </c>
      <c r="P134" s="260" t="s">
        <v>712</v>
      </c>
      <c r="Q134" s="264">
        <v>25</v>
      </c>
      <c r="R134" s="264" t="s">
        <v>588</v>
      </c>
      <c r="S134" s="444">
        <v>18176</v>
      </c>
      <c r="T134" s="444">
        <v>17393</v>
      </c>
      <c r="U134" s="444">
        <v>27306</v>
      </c>
      <c r="V134" s="444">
        <v>7097</v>
      </c>
      <c r="W134" s="444">
        <v>871</v>
      </c>
      <c r="X134" s="444">
        <v>295</v>
      </c>
      <c r="Y134" s="444">
        <v>362</v>
      </c>
      <c r="Z134" s="444">
        <v>324</v>
      </c>
      <c r="AA134" s="444">
        <v>1</v>
      </c>
      <c r="AB134" s="444">
        <v>0</v>
      </c>
      <c r="AC134" s="444">
        <v>0</v>
      </c>
      <c r="AD134" s="444">
        <v>0</v>
      </c>
      <c r="AE134" s="444">
        <v>0</v>
      </c>
      <c r="AF134" s="444">
        <v>1814</v>
      </c>
      <c r="AG134" s="444">
        <v>4401</v>
      </c>
      <c r="AH134" s="444">
        <v>35569</v>
      </c>
      <c r="AI134" s="159">
        <v>45659</v>
      </c>
      <c r="AJ134" s="265">
        <v>46022</v>
      </c>
      <c r="AK134" s="264" t="s">
        <v>562</v>
      </c>
    </row>
    <row r="135" spans="1:37" s="266" customFormat="1" ht="63" customHeight="1" x14ac:dyDescent="0.25">
      <c r="A135" s="261">
        <v>1</v>
      </c>
      <c r="B135" s="262" t="s">
        <v>459</v>
      </c>
      <c r="C135" s="261">
        <v>22</v>
      </c>
      <c r="D135" s="261" t="s">
        <v>557</v>
      </c>
      <c r="E135" s="261">
        <v>2201</v>
      </c>
      <c r="F135" s="262" t="s">
        <v>394</v>
      </c>
      <c r="G135" s="261">
        <v>2201071</v>
      </c>
      <c r="H135" s="262" t="s">
        <v>644</v>
      </c>
      <c r="I135" s="261">
        <v>220107100</v>
      </c>
      <c r="J135" s="262" t="s">
        <v>645</v>
      </c>
      <c r="K135" s="261">
        <v>2025</v>
      </c>
      <c r="L135" s="263">
        <v>2024003630025</v>
      </c>
      <c r="M135" s="262" t="s">
        <v>1681</v>
      </c>
      <c r="N135" s="445" t="s">
        <v>2037</v>
      </c>
      <c r="O135" s="259">
        <v>123882673.45999999</v>
      </c>
      <c r="P135" s="260" t="s">
        <v>713</v>
      </c>
      <c r="Q135" s="264">
        <v>25</v>
      </c>
      <c r="R135" s="264" t="s">
        <v>588</v>
      </c>
      <c r="S135" s="444">
        <v>18176</v>
      </c>
      <c r="T135" s="444">
        <v>17393</v>
      </c>
      <c r="U135" s="444">
        <v>27306</v>
      </c>
      <c r="V135" s="444">
        <v>7097</v>
      </c>
      <c r="W135" s="444">
        <v>871</v>
      </c>
      <c r="X135" s="444">
        <v>295</v>
      </c>
      <c r="Y135" s="444">
        <v>362</v>
      </c>
      <c r="Z135" s="444">
        <v>324</v>
      </c>
      <c r="AA135" s="444">
        <v>1</v>
      </c>
      <c r="AB135" s="444">
        <v>0</v>
      </c>
      <c r="AC135" s="444">
        <v>0</v>
      </c>
      <c r="AD135" s="444">
        <v>0</v>
      </c>
      <c r="AE135" s="444">
        <v>0</v>
      </c>
      <c r="AF135" s="444">
        <v>1814</v>
      </c>
      <c r="AG135" s="444">
        <v>4401</v>
      </c>
      <c r="AH135" s="444">
        <v>35569</v>
      </c>
      <c r="AI135" s="159">
        <v>45659</v>
      </c>
      <c r="AJ135" s="265">
        <v>46022</v>
      </c>
      <c r="AK135" s="264" t="s">
        <v>562</v>
      </c>
    </row>
    <row r="136" spans="1:37" s="266" customFormat="1" ht="63" customHeight="1" x14ac:dyDescent="0.25">
      <c r="A136" s="261">
        <v>1</v>
      </c>
      <c r="B136" s="262" t="s">
        <v>459</v>
      </c>
      <c r="C136" s="261">
        <v>22</v>
      </c>
      <c r="D136" s="261" t="s">
        <v>557</v>
      </c>
      <c r="E136" s="261">
        <v>2201</v>
      </c>
      <c r="F136" s="262" t="s">
        <v>394</v>
      </c>
      <c r="G136" s="261">
        <v>2201071</v>
      </c>
      <c r="H136" s="262" t="s">
        <v>644</v>
      </c>
      <c r="I136" s="261">
        <v>220107100</v>
      </c>
      <c r="J136" s="262" t="s">
        <v>645</v>
      </c>
      <c r="K136" s="261">
        <v>2025</v>
      </c>
      <c r="L136" s="263">
        <v>2024003630025</v>
      </c>
      <c r="M136" s="262" t="s">
        <v>1681</v>
      </c>
      <c r="N136" s="445" t="s">
        <v>2038</v>
      </c>
      <c r="O136" s="259">
        <v>25428037.670000002</v>
      </c>
      <c r="P136" s="260" t="s">
        <v>714</v>
      </c>
      <c r="Q136" s="264">
        <v>25</v>
      </c>
      <c r="R136" s="264" t="s">
        <v>588</v>
      </c>
      <c r="S136" s="444">
        <v>18176</v>
      </c>
      <c r="T136" s="444">
        <v>17393</v>
      </c>
      <c r="U136" s="444">
        <v>27306</v>
      </c>
      <c r="V136" s="444">
        <v>7097</v>
      </c>
      <c r="W136" s="444">
        <v>871</v>
      </c>
      <c r="X136" s="444">
        <v>295</v>
      </c>
      <c r="Y136" s="444">
        <v>362</v>
      </c>
      <c r="Z136" s="444">
        <v>324</v>
      </c>
      <c r="AA136" s="444">
        <v>1</v>
      </c>
      <c r="AB136" s="444">
        <v>0</v>
      </c>
      <c r="AC136" s="444">
        <v>0</v>
      </c>
      <c r="AD136" s="444">
        <v>0</v>
      </c>
      <c r="AE136" s="444">
        <v>0</v>
      </c>
      <c r="AF136" s="444">
        <v>1814</v>
      </c>
      <c r="AG136" s="444">
        <v>4401</v>
      </c>
      <c r="AH136" s="444">
        <v>35569</v>
      </c>
      <c r="AI136" s="159">
        <v>45659</v>
      </c>
      <c r="AJ136" s="265">
        <v>46022</v>
      </c>
      <c r="AK136" s="264" t="s">
        <v>562</v>
      </c>
    </row>
    <row r="137" spans="1:37" s="266" customFormat="1" ht="63" customHeight="1" x14ac:dyDescent="0.25">
      <c r="A137" s="261">
        <v>1</v>
      </c>
      <c r="B137" s="262" t="s">
        <v>459</v>
      </c>
      <c r="C137" s="261">
        <v>22</v>
      </c>
      <c r="D137" s="261" t="s">
        <v>557</v>
      </c>
      <c r="E137" s="261">
        <v>2201</v>
      </c>
      <c r="F137" s="262" t="s">
        <v>394</v>
      </c>
      <c r="G137" s="261">
        <v>2201071</v>
      </c>
      <c r="H137" s="262" t="s">
        <v>644</v>
      </c>
      <c r="I137" s="261">
        <v>220107100</v>
      </c>
      <c r="J137" s="262" t="s">
        <v>645</v>
      </c>
      <c r="K137" s="261">
        <v>2025</v>
      </c>
      <c r="L137" s="263">
        <v>2024003630025</v>
      </c>
      <c r="M137" s="262" t="s">
        <v>1681</v>
      </c>
      <c r="N137" s="445" t="s">
        <v>2039</v>
      </c>
      <c r="O137" s="259">
        <v>5000000</v>
      </c>
      <c r="P137" s="260" t="s">
        <v>715</v>
      </c>
      <c r="Q137" s="264">
        <v>25</v>
      </c>
      <c r="R137" s="264" t="s">
        <v>588</v>
      </c>
      <c r="S137" s="444">
        <v>18176</v>
      </c>
      <c r="T137" s="444">
        <v>17393</v>
      </c>
      <c r="U137" s="444">
        <v>27306</v>
      </c>
      <c r="V137" s="444">
        <v>7097</v>
      </c>
      <c r="W137" s="444">
        <v>871</v>
      </c>
      <c r="X137" s="444">
        <v>295</v>
      </c>
      <c r="Y137" s="444">
        <v>362</v>
      </c>
      <c r="Z137" s="444">
        <v>324</v>
      </c>
      <c r="AA137" s="444">
        <v>1</v>
      </c>
      <c r="AB137" s="444">
        <v>0</v>
      </c>
      <c r="AC137" s="444">
        <v>0</v>
      </c>
      <c r="AD137" s="444">
        <v>0</v>
      </c>
      <c r="AE137" s="444">
        <v>0</v>
      </c>
      <c r="AF137" s="444">
        <v>1814</v>
      </c>
      <c r="AG137" s="444">
        <v>4401</v>
      </c>
      <c r="AH137" s="444">
        <v>35569</v>
      </c>
      <c r="AI137" s="159">
        <v>45659</v>
      </c>
      <c r="AJ137" s="265">
        <v>46022</v>
      </c>
      <c r="AK137" s="264" t="s">
        <v>562</v>
      </c>
    </row>
    <row r="138" spans="1:37" s="266" customFormat="1" ht="63" customHeight="1" x14ac:dyDescent="0.25">
      <c r="A138" s="261">
        <v>1</v>
      </c>
      <c r="B138" s="262" t="s">
        <v>459</v>
      </c>
      <c r="C138" s="261">
        <v>22</v>
      </c>
      <c r="D138" s="261" t="s">
        <v>557</v>
      </c>
      <c r="E138" s="261">
        <v>2201</v>
      </c>
      <c r="F138" s="262" t="s">
        <v>394</v>
      </c>
      <c r="G138" s="261">
        <v>2201071</v>
      </c>
      <c r="H138" s="262" t="s">
        <v>644</v>
      </c>
      <c r="I138" s="261">
        <v>220107100</v>
      </c>
      <c r="J138" s="262" t="s">
        <v>645</v>
      </c>
      <c r="K138" s="261">
        <v>2025</v>
      </c>
      <c r="L138" s="263">
        <v>2024003630025</v>
      </c>
      <c r="M138" s="262" t="s">
        <v>1681</v>
      </c>
      <c r="N138" s="445" t="s">
        <v>2040</v>
      </c>
      <c r="O138" s="259">
        <v>10000000</v>
      </c>
      <c r="P138" s="260" t="s">
        <v>716</v>
      </c>
      <c r="Q138" s="264">
        <v>25</v>
      </c>
      <c r="R138" s="264" t="s">
        <v>588</v>
      </c>
      <c r="S138" s="444">
        <v>18176</v>
      </c>
      <c r="T138" s="444">
        <v>17393</v>
      </c>
      <c r="U138" s="444">
        <v>27306</v>
      </c>
      <c r="V138" s="444">
        <v>7097</v>
      </c>
      <c r="W138" s="444">
        <v>871</v>
      </c>
      <c r="X138" s="444">
        <v>295</v>
      </c>
      <c r="Y138" s="444">
        <v>362</v>
      </c>
      <c r="Z138" s="444">
        <v>324</v>
      </c>
      <c r="AA138" s="444">
        <v>1</v>
      </c>
      <c r="AB138" s="444">
        <v>0</v>
      </c>
      <c r="AC138" s="444">
        <v>0</v>
      </c>
      <c r="AD138" s="444">
        <v>0</v>
      </c>
      <c r="AE138" s="444">
        <v>0</v>
      </c>
      <c r="AF138" s="444">
        <v>1814</v>
      </c>
      <c r="AG138" s="444">
        <v>4401</v>
      </c>
      <c r="AH138" s="444">
        <v>35569</v>
      </c>
      <c r="AI138" s="159">
        <v>45659</v>
      </c>
      <c r="AJ138" s="265">
        <v>46022</v>
      </c>
      <c r="AK138" s="264" t="s">
        <v>562</v>
      </c>
    </row>
    <row r="139" spans="1:37" s="266" customFormat="1" ht="63" customHeight="1" x14ac:dyDescent="0.25">
      <c r="A139" s="261">
        <v>1</v>
      </c>
      <c r="B139" s="262" t="s">
        <v>459</v>
      </c>
      <c r="C139" s="261">
        <v>22</v>
      </c>
      <c r="D139" s="261" t="s">
        <v>557</v>
      </c>
      <c r="E139" s="261">
        <v>2201</v>
      </c>
      <c r="F139" s="262" t="s">
        <v>394</v>
      </c>
      <c r="G139" s="261">
        <v>2201071</v>
      </c>
      <c r="H139" s="262" t="s">
        <v>644</v>
      </c>
      <c r="I139" s="261">
        <v>220107100</v>
      </c>
      <c r="J139" s="262" t="s">
        <v>645</v>
      </c>
      <c r="K139" s="261">
        <v>2025</v>
      </c>
      <c r="L139" s="263">
        <v>2024003630025</v>
      </c>
      <c r="M139" s="262" t="s">
        <v>1681</v>
      </c>
      <c r="N139" s="445" t="s">
        <v>2041</v>
      </c>
      <c r="O139" s="259">
        <v>2145307302.28</v>
      </c>
      <c r="P139" s="260" t="s">
        <v>717</v>
      </c>
      <c r="Q139" s="264">
        <v>26</v>
      </c>
      <c r="R139" s="264" t="s">
        <v>694</v>
      </c>
      <c r="S139" s="444">
        <v>18176</v>
      </c>
      <c r="T139" s="444">
        <v>17393</v>
      </c>
      <c r="U139" s="444">
        <v>27306</v>
      </c>
      <c r="V139" s="444">
        <v>7097</v>
      </c>
      <c r="W139" s="444">
        <v>871</v>
      </c>
      <c r="X139" s="444">
        <v>295</v>
      </c>
      <c r="Y139" s="444">
        <v>362</v>
      </c>
      <c r="Z139" s="444">
        <v>324</v>
      </c>
      <c r="AA139" s="444">
        <v>1</v>
      </c>
      <c r="AB139" s="444">
        <v>0</v>
      </c>
      <c r="AC139" s="444">
        <v>0</v>
      </c>
      <c r="AD139" s="444">
        <v>0</v>
      </c>
      <c r="AE139" s="444">
        <v>0</v>
      </c>
      <c r="AF139" s="444">
        <v>1814</v>
      </c>
      <c r="AG139" s="444">
        <v>4401</v>
      </c>
      <c r="AH139" s="444">
        <v>35569</v>
      </c>
      <c r="AI139" s="159">
        <v>45659</v>
      </c>
      <c r="AJ139" s="265">
        <v>46022</v>
      </c>
      <c r="AK139" s="264" t="s">
        <v>562</v>
      </c>
    </row>
    <row r="140" spans="1:37" s="266" customFormat="1" ht="63" customHeight="1" x14ac:dyDescent="0.25">
      <c r="A140" s="261">
        <v>1</v>
      </c>
      <c r="B140" s="262" t="s">
        <v>459</v>
      </c>
      <c r="C140" s="261">
        <v>22</v>
      </c>
      <c r="D140" s="261" t="s">
        <v>557</v>
      </c>
      <c r="E140" s="261">
        <v>2201</v>
      </c>
      <c r="F140" s="262" t="s">
        <v>394</v>
      </c>
      <c r="G140" s="261">
        <v>2201071</v>
      </c>
      <c r="H140" s="262" t="s">
        <v>644</v>
      </c>
      <c r="I140" s="261">
        <v>220107100</v>
      </c>
      <c r="J140" s="262" t="s">
        <v>645</v>
      </c>
      <c r="K140" s="261">
        <v>2025</v>
      </c>
      <c r="L140" s="263">
        <v>2024003630025</v>
      </c>
      <c r="M140" s="262" t="s">
        <v>1681</v>
      </c>
      <c r="N140" s="445" t="s">
        <v>2042</v>
      </c>
      <c r="O140" s="259">
        <v>1923051302.28</v>
      </c>
      <c r="P140" s="260" t="s">
        <v>718</v>
      </c>
      <c r="Q140" s="264">
        <v>26</v>
      </c>
      <c r="R140" s="264" t="s">
        <v>694</v>
      </c>
      <c r="S140" s="444">
        <v>18176</v>
      </c>
      <c r="T140" s="444">
        <v>17393</v>
      </c>
      <c r="U140" s="444">
        <v>27306</v>
      </c>
      <c r="V140" s="444">
        <v>7097</v>
      </c>
      <c r="W140" s="444">
        <v>871</v>
      </c>
      <c r="X140" s="444">
        <v>295</v>
      </c>
      <c r="Y140" s="444">
        <v>362</v>
      </c>
      <c r="Z140" s="444">
        <v>324</v>
      </c>
      <c r="AA140" s="444">
        <v>1</v>
      </c>
      <c r="AB140" s="444">
        <v>0</v>
      </c>
      <c r="AC140" s="444">
        <v>0</v>
      </c>
      <c r="AD140" s="444">
        <v>0</v>
      </c>
      <c r="AE140" s="444">
        <v>0</v>
      </c>
      <c r="AF140" s="444">
        <v>1814</v>
      </c>
      <c r="AG140" s="444">
        <v>4401</v>
      </c>
      <c r="AH140" s="444">
        <v>35569</v>
      </c>
      <c r="AI140" s="159">
        <v>45659</v>
      </c>
      <c r="AJ140" s="265">
        <v>46022</v>
      </c>
      <c r="AK140" s="264" t="s">
        <v>562</v>
      </c>
    </row>
    <row r="141" spans="1:37" s="266" customFormat="1" ht="63" customHeight="1" x14ac:dyDescent="0.25">
      <c r="A141" s="261">
        <v>1</v>
      </c>
      <c r="B141" s="262" t="s">
        <v>459</v>
      </c>
      <c r="C141" s="261">
        <v>22</v>
      </c>
      <c r="D141" s="261" t="s">
        <v>557</v>
      </c>
      <c r="E141" s="261">
        <v>2201</v>
      </c>
      <c r="F141" s="262" t="s">
        <v>394</v>
      </c>
      <c r="G141" s="261">
        <v>2201071</v>
      </c>
      <c r="H141" s="262" t="s">
        <v>644</v>
      </c>
      <c r="I141" s="261">
        <v>220107100</v>
      </c>
      <c r="J141" s="262" t="s">
        <v>645</v>
      </c>
      <c r="K141" s="261">
        <v>2025</v>
      </c>
      <c r="L141" s="263">
        <v>2024003630025</v>
      </c>
      <c r="M141" s="262" t="s">
        <v>1681</v>
      </c>
      <c r="N141" s="445" t="s">
        <v>2043</v>
      </c>
      <c r="O141" s="259">
        <v>1923051302.28</v>
      </c>
      <c r="P141" s="260" t="s">
        <v>719</v>
      </c>
      <c r="Q141" s="264">
        <v>26</v>
      </c>
      <c r="R141" s="264" t="s">
        <v>694</v>
      </c>
      <c r="S141" s="444">
        <v>18176</v>
      </c>
      <c r="T141" s="444">
        <v>17393</v>
      </c>
      <c r="U141" s="444">
        <v>27306</v>
      </c>
      <c r="V141" s="444">
        <v>7097</v>
      </c>
      <c r="W141" s="444">
        <v>871</v>
      </c>
      <c r="X141" s="444">
        <v>295</v>
      </c>
      <c r="Y141" s="444">
        <v>362</v>
      </c>
      <c r="Z141" s="444">
        <v>324</v>
      </c>
      <c r="AA141" s="444">
        <v>1</v>
      </c>
      <c r="AB141" s="444">
        <v>0</v>
      </c>
      <c r="AC141" s="444">
        <v>0</v>
      </c>
      <c r="AD141" s="444">
        <v>0</v>
      </c>
      <c r="AE141" s="444">
        <v>0</v>
      </c>
      <c r="AF141" s="444">
        <v>1814</v>
      </c>
      <c r="AG141" s="444">
        <v>4401</v>
      </c>
      <c r="AH141" s="444">
        <v>35569</v>
      </c>
      <c r="AI141" s="159">
        <v>45659</v>
      </c>
      <c r="AJ141" s="265">
        <v>46022</v>
      </c>
      <c r="AK141" s="264" t="s">
        <v>562</v>
      </c>
    </row>
    <row r="142" spans="1:37" s="266" customFormat="1" ht="63" customHeight="1" thickBot="1" x14ac:dyDescent="0.3">
      <c r="A142" s="261">
        <v>1</v>
      </c>
      <c r="B142" s="262" t="s">
        <v>459</v>
      </c>
      <c r="C142" s="261">
        <v>22</v>
      </c>
      <c r="D142" s="261" t="s">
        <v>557</v>
      </c>
      <c r="E142" s="261">
        <v>2201</v>
      </c>
      <c r="F142" s="262" t="s">
        <v>394</v>
      </c>
      <c r="G142" s="261">
        <v>2201071</v>
      </c>
      <c r="H142" s="262" t="s">
        <v>644</v>
      </c>
      <c r="I142" s="261">
        <v>220107100</v>
      </c>
      <c r="J142" s="262" t="s">
        <v>645</v>
      </c>
      <c r="K142" s="261">
        <v>2025</v>
      </c>
      <c r="L142" s="263">
        <v>2024003630025</v>
      </c>
      <c r="M142" s="262" t="s">
        <v>1681</v>
      </c>
      <c r="N142" s="445" t="s">
        <v>2044</v>
      </c>
      <c r="O142" s="259">
        <v>3164331302.2800002</v>
      </c>
      <c r="P142" s="260" t="s">
        <v>720</v>
      </c>
      <c r="Q142" s="264">
        <v>26</v>
      </c>
      <c r="R142" s="264" t="s">
        <v>694</v>
      </c>
      <c r="S142" s="444">
        <v>18176</v>
      </c>
      <c r="T142" s="444">
        <v>17393</v>
      </c>
      <c r="U142" s="444">
        <v>27306</v>
      </c>
      <c r="V142" s="444">
        <v>7097</v>
      </c>
      <c r="W142" s="444">
        <v>871</v>
      </c>
      <c r="X142" s="444">
        <v>295</v>
      </c>
      <c r="Y142" s="444">
        <v>362</v>
      </c>
      <c r="Z142" s="444">
        <v>324</v>
      </c>
      <c r="AA142" s="444">
        <v>1</v>
      </c>
      <c r="AB142" s="444">
        <v>0</v>
      </c>
      <c r="AC142" s="444">
        <v>0</v>
      </c>
      <c r="AD142" s="444">
        <v>0</v>
      </c>
      <c r="AE142" s="444">
        <v>0</v>
      </c>
      <c r="AF142" s="444">
        <v>1814</v>
      </c>
      <c r="AG142" s="444">
        <v>4401</v>
      </c>
      <c r="AH142" s="444">
        <v>35569</v>
      </c>
      <c r="AI142" s="159">
        <v>45659</v>
      </c>
      <c r="AJ142" s="265">
        <v>46022</v>
      </c>
      <c r="AK142" s="264" t="s">
        <v>562</v>
      </c>
    </row>
    <row r="143" spans="1:37" ht="15.75" thickBot="1" x14ac:dyDescent="0.3">
      <c r="A143" s="33"/>
      <c r="B143" s="34"/>
      <c r="C143" s="34"/>
      <c r="D143" s="34"/>
      <c r="E143" s="34"/>
      <c r="F143" s="34"/>
      <c r="G143" s="34"/>
      <c r="H143" s="34"/>
      <c r="I143" s="34"/>
      <c r="J143" s="34"/>
      <c r="K143" s="34"/>
      <c r="L143" s="34"/>
      <c r="M143" s="34"/>
      <c r="N143" s="182"/>
      <c r="O143" s="106">
        <f>SUM(O10:O142)</f>
        <v>244190171261.88004</v>
      </c>
      <c r="P143" s="34"/>
      <c r="Q143" s="34"/>
      <c r="R143" s="34"/>
      <c r="S143" s="34"/>
      <c r="T143" s="34"/>
      <c r="U143" s="34"/>
      <c r="V143" s="34"/>
      <c r="W143" s="34"/>
      <c r="X143" s="34"/>
      <c r="Y143" s="34"/>
      <c r="Z143" s="34"/>
      <c r="AA143" s="34"/>
      <c r="AB143" s="34"/>
      <c r="AC143" s="34"/>
      <c r="AD143" s="34"/>
      <c r="AE143" s="34"/>
      <c r="AF143" s="34"/>
      <c r="AG143" s="34"/>
      <c r="AH143" s="34"/>
      <c r="AI143" s="34"/>
      <c r="AJ143" s="34"/>
      <c r="AK143" s="65"/>
    </row>
    <row r="144" spans="1:37" x14ac:dyDescent="0.25">
      <c r="O144" s="107"/>
    </row>
    <row r="147" spans="1:38" x14ac:dyDescent="0.25">
      <c r="A147" s="22"/>
      <c r="B147" s="22"/>
      <c r="C147" s="22"/>
      <c r="D147" s="22"/>
      <c r="E147" s="22"/>
      <c r="F147" s="22"/>
      <c r="G147" s="22"/>
      <c r="H147" s="22"/>
      <c r="I147" s="22"/>
      <c r="J147" s="22"/>
      <c r="K147" s="22"/>
      <c r="L147" s="22"/>
      <c r="M147" s="22"/>
      <c r="N147" s="22"/>
      <c r="O147" s="22"/>
      <c r="P147" s="22"/>
      <c r="Q147" s="23"/>
      <c r="R147" s="23"/>
      <c r="S147" s="22"/>
      <c r="T147" s="22"/>
      <c r="U147" s="22"/>
      <c r="V147" s="22"/>
      <c r="W147" s="22"/>
      <c r="X147" s="22"/>
      <c r="Y147" s="22"/>
      <c r="Z147" s="22"/>
      <c r="AA147" s="22"/>
      <c r="AB147" s="22"/>
      <c r="AC147" s="22"/>
      <c r="AD147" s="22"/>
      <c r="AE147" s="22"/>
      <c r="AF147" s="22"/>
      <c r="AG147" s="22"/>
      <c r="AH147" s="22"/>
      <c r="AI147" s="22"/>
      <c r="AJ147" s="22"/>
      <c r="AK147" s="22"/>
      <c r="AL147" s="22"/>
    </row>
    <row r="148" spans="1:38" ht="15.75" x14ac:dyDescent="0.25">
      <c r="A148" s="22"/>
      <c r="B148" s="22"/>
      <c r="C148" s="22"/>
      <c r="D148" s="22"/>
      <c r="E148" s="22"/>
      <c r="F148" s="22"/>
      <c r="G148" s="22"/>
      <c r="H148" s="22"/>
      <c r="I148" s="22"/>
      <c r="J148" s="22"/>
      <c r="K148" s="22"/>
      <c r="L148" s="22"/>
      <c r="M148" s="137" t="s">
        <v>1664</v>
      </c>
      <c r="N148" s="22"/>
      <c r="O148" s="22"/>
      <c r="P148" s="22"/>
      <c r="Q148" s="23"/>
      <c r="R148" s="23"/>
      <c r="S148" s="22"/>
      <c r="T148" s="22"/>
      <c r="U148" s="22"/>
      <c r="V148" s="22"/>
      <c r="W148" s="22"/>
      <c r="X148" s="22"/>
      <c r="Y148" s="22"/>
      <c r="Z148" s="22"/>
      <c r="AA148" s="22"/>
      <c r="AB148" s="22"/>
      <c r="AC148" s="22"/>
      <c r="AD148" s="22"/>
      <c r="AE148" s="22"/>
      <c r="AF148" s="22"/>
      <c r="AG148" s="22"/>
      <c r="AH148" s="22"/>
      <c r="AI148" s="22"/>
      <c r="AJ148" s="22"/>
      <c r="AK148" s="22"/>
      <c r="AL148" s="22"/>
    </row>
    <row r="149" spans="1:38" ht="15.75" x14ac:dyDescent="0.25">
      <c r="A149" s="22"/>
      <c r="B149" s="22"/>
      <c r="C149" s="22"/>
      <c r="D149" s="22"/>
      <c r="E149" s="22"/>
      <c r="F149" s="22"/>
      <c r="G149" s="22"/>
      <c r="H149" s="22"/>
      <c r="I149" s="22"/>
      <c r="J149" s="22"/>
      <c r="K149" s="22"/>
      <c r="L149" s="22"/>
      <c r="M149" s="137" t="s">
        <v>1666</v>
      </c>
      <c r="N149" s="22"/>
      <c r="O149" s="22"/>
      <c r="P149" s="22"/>
      <c r="Q149" s="23"/>
      <c r="R149" s="23"/>
      <c r="S149" s="22"/>
      <c r="T149" s="22"/>
      <c r="U149" s="22"/>
      <c r="V149" s="22"/>
      <c r="W149" s="22"/>
      <c r="X149" s="22"/>
      <c r="Y149" s="22"/>
      <c r="Z149" s="22"/>
      <c r="AA149" s="22"/>
      <c r="AB149" s="22"/>
      <c r="AC149" s="22"/>
      <c r="AD149" s="22"/>
      <c r="AE149" s="22"/>
      <c r="AF149" s="22"/>
      <c r="AG149" s="22"/>
      <c r="AH149" s="22"/>
      <c r="AI149" s="22"/>
      <c r="AJ149" s="22"/>
      <c r="AK149" s="22"/>
      <c r="AL149" s="22"/>
    </row>
    <row r="150" spans="1:38" x14ac:dyDescent="0.25">
      <c r="A150" s="22"/>
      <c r="B150" s="22"/>
      <c r="C150" s="22"/>
      <c r="D150" s="22"/>
      <c r="E150" s="22"/>
      <c r="F150" s="22"/>
      <c r="G150" s="22"/>
      <c r="H150" s="22"/>
      <c r="I150" s="22"/>
      <c r="J150" s="22"/>
      <c r="K150" s="22"/>
      <c r="L150" s="22"/>
      <c r="M150" s="22"/>
      <c r="N150" s="22"/>
      <c r="O150" s="22"/>
      <c r="P150" s="22"/>
      <c r="Q150" s="23"/>
      <c r="R150" s="23"/>
      <c r="S150" s="22"/>
      <c r="T150" s="22"/>
      <c r="U150" s="22"/>
      <c r="V150" s="22"/>
      <c r="W150" s="22"/>
      <c r="X150" s="22"/>
      <c r="Y150" s="22"/>
      <c r="Z150" s="22"/>
      <c r="AA150" s="22"/>
      <c r="AB150" s="22"/>
      <c r="AC150" s="22"/>
      <c r="AD150" s="22"/>
      <c r="AE150" s="22"/>
      <c r="AF150" s="22"/>
      <c r="AG150" s="22"/>
      <c r="AH150" s="22"/>
      <c r="AI150" s="22"/>
      <c r="AJ150" s="22"/>
      <c r="AK150" s="22"/>
      <c r="AL150" s="22"/>
    </row>
    <row r="151" spans="1:38" x14ac:dyDescent="0.25">
      <c r="A151" s="22"/>
      <c r="B151" s="22"/>
      <c r="C151" s="22"/>
      <c r="D151" s="22"/>
      <c r="E151" s="22"/>
      <c r="F151" s="22"/>
      <c r="G151" s="22"/>
      <c r="H151" s="22"/>
      <c r="I151" s="22"/>
      <c r="J151" s="22"/>
      <c r="K151" s="22"/>
      <c r="L151" s="22"/>
      <c r="M151" s="22"/>
      <c r="N151" s="22"/>
      <c r="O151" s="22"/>
      <c r="P151" s="22"/>
      <c r="Q151" s="23"/>
      <c r="R151" s="23"/>
      <c r="S151" s="22"/>
      <c r="T151" s="22"/>
      <c r="U151" s="22"/>
      <c r="V151" s="22"/>
      <c r="W151" s="22"/>
      <c r="X151" s="22"/>
      <c r="Y151" s="22"/>
      <c r="Z151" s="22"/>
      <c r="AA151" s="22"/>
      <c r="AB151" s="22"/>
      <c r="AC151" s="22"/>
      <c r="AD151" s="22"/>
      <c r="AE151" s="22"/>
      <c r="AF151" s="22"/>
      <c r="AG151" s="22"/>
      <c r="AH151" s="22"/>
      <c r="AI151" s="22"/>
      <c r="AJ151" s="22"/>
      <c r="AK151" s="22"/>
      <c r="AL151" s="22"/>
    </row>
    <row r="152" spans="1:38" x14ac:dyDescent="0.25">
      <c r="A152" s="22"/>
      <c r="B152" s="22"/>
      <c r="C152" s="22"/>
      <c r="D152" s="22"/>
      <c r="E152" s="22"/>
      <c r="F152" s="22"/>
      <c r="G152" s="22"/>
      <c r="H152" s="22"/>
      <c r="I152" s="22"/>
      <c r="J152" s="22"/>
      <c r="K152" s="22"/>
      <c r="L152" s="22"/>
      <c r="M152" s="22"/>
      <c r="N152" s="22"/>
      <c r="O152" s="22"/>
      <c r="P152" s="22"/>
      <c r="Q152" s="23"/>
      <c r="R152" s="23"/>
      <c r="S152" s="22"/>
      <c r="T152" s="22"/>
      <c r="U152" s="22"/>
      <c r="V152" s="22"/>
      <c r="W152" s="22"/>
      <c r="X152" s="22"/>
      <c r="Y152" s="22"/>
      <c r="Z152" s="22"/>
      <c r="AA152" s="22"/>
      <c r="AB152" s="22"/>
      <c r="AC152" s="22"/>
      <c r="AD152" s="22"/>
      <c r="AE152" s="22"/>
      <c r="AF152" s="22"/>
      <c r="AG152" s="22"/>
      <c r="AH152" s="22"/>
      <c r="AI152" s="22"/>
      <c r="AJ152" s="22"/>
      <c r="AK152" s="22"/>
      <c r="AL152" s="22"/>
    </row>
    <row r="153" spans="1:38" x14ac:dyDescent="0.25">
      <c r="A153" s="22"/>
      <c r="B153" s="22"/>
      <c r="C153" s="22"/>
      <c r="D153" s="22"/>
      <c r="E153" s="22"/>
      <c r="F153" s="22"/>
      <c r="G153" s="22"/>
      <c r="H153" s="22"/>
      <c r="I153" s="22"/>
      <c r="J153" s="22"/>
      <c r="K153" s="22"/>
      <c r="L153" s="22"/>
      <c r="M153" s="22"/>
      <c r="N153" s="22"/>
      <c r="O153" s="22"/>
      <c r="P153" s="22"/>
      <c r="Q153" s="23"/>
      <c r="R153" s="23"/>
      <c r="S153" s="22"/>
      <c r="T153" s="22"/>
      <c r="U153" s="22"/>
      <c r="V153" s="22"/>
      <c r="W153" s="22"/>
      <c r="X153" s="22"/>
      <c r="Y153" s="22"/>
      <c r="Z153" s="22"/>
      <c r="AA153" s="22"/>
      <c r="AB153" s="22"/>
      <c r="AC153" s="22"/>
      <c r="AD153" s="22"/>
      <c r="AE153" s="22"/>
      <c r="AF153" s="22"/>
      <c r="AG153" s="22"/>
      <c r="AH153" s="22"/>
      <c r="AI153" s="22"/>
      <c r="AJ153" s="22"/>
      <c r="AK153" s="22"/>
      <c r="AL153" s="22"/>
    </row>
    <row r="154" spans="1:38" ht="27.75" customHeight="1" x14ac:dyDescent="0.25">
      <c r="A154" s="22"/>
      <c r="B154" s="22"/>
      <c r="C154" s="22"/>
      <c r="D154" s="22"/>
      <c r="E154" s="22"/>
      <c r="F154" s="22"/>
      <c r="G154" s="312" t="s">
        <v>49</v>
      </c>
      <c r="H154" s="312"/>
      <c r="I154" s="313" t="s">
        <v>57</v>
      </c>
      <c r="J154" s="314"/>
      <c r="K154" s="315" t="s">
        <v>50</v>
      </c>
      <c r="L154" s="316"/>
      <c r="M154" s="22"/>
      <c r="N154" s="22"/>
      <c r="O154" s="22"/>
      <c r="P154" s="22"/>
      <c r="Q154" s="23"/>
      <c r="R154" s="23"/>
      <c r="S154" s="22"/>
      <c r="T154" s="22"/>
      <c r="U154" s="22"/>
      <c r="V154" s="22"/>
      <c r="W154" s="22"/>
      <c r="X154" s="22"/>
      <c r="Y154" s="22"/>
      <c r="Z154" s="22"/>
      <c r="AA154" s="22"/>
      <c r="AB154" s="22"/>
      <c r="AC154" s="22"/>
      <c r="AD154" s="22"/>
      <c r="AE154" s="22"/>
      <c r="AF154" s="22"/>
      <c r="AG154" s="22"/>
      <c r="AH154" s="22"/>
      <c r="AI154" s="22"/>
      <c r="AJ154" s="22"/>
      <c r="AK154" s="22"/>
      <c r="AL154" s="22"/>
    </row>
    <row r="155" spans="1:38" ht="47.25" customHeight="1" x14ac:dyDescent="0.25">
      <c r="A155" s="22"/>
      <c r="B155" s="22"/>
      <c r="C155" s="22"/>
      <c r="D155" s="22"/>
      <c r="E155" s="22"/>
      <c r="F155" s="22"/>
      <c r="G155" s="312" t="s">
        <v>51</v>
      </c>
      <c r="H155" s="312"/>
      <c r="I155" s="323" t="s">
        <v>58</v>
      </c>
      <c r="J155" s="324"/>
      <c r="K155" s="312" t="s">
        <v>52</v>
      </c>
      <c r="L155" s="312"/>
      <c r="M155" s="22"/>
      <c r="N155" s="22"/>
      <c r="O155" s="22"/>
      <c r="P155" s="66"/>
      <c r="Q155" s="23"/>
      <c r="R155" s="23"/>
      <c r="S155" s="22"/>
      <c r="T155" s="22"/>
      <c r="U155" s="22"/>
      <c r="V155" s="22"/>
      <c r="W155" s="22"/>
      <c r="X155" s="22"/>
      <c r="Y155" s="22"/>
      <c r="Z155" s="22"/>
      <c r="AA155" s="22"/>
      <c r="AB155" s="22"/>
      <c r="AC155" s="22"/>
      <c r="AD155" s="22"/>
      <c r="AE155" s="22"/>
      <c r="AF155" s="22"/>
      <c r="AG155" s="22"/>
      <c r="AH155" s="22"/>
      <c r="AI155" s="22"/>
      <c r="AJ155" s="22"/>
      <c r="AK155" s="22"/>
      <c r="AL155" s="22"/>
    </row>
    <row r="156" spans="1:38" ht="47.25" customHeight="1" x14ac:dyDescent="0.25">
      <c r="G156" s="312" t="s">
        <v>53</v>
      </c>
      <c r="H156" s="312"/>
      <c r="I156" s="312" t="s">
        <v>59</v>
      </c>
      <c r="J156" s="312"/>
      <c r="K156" s="312" t="s">
        <v>54</v>
      </c>
      <c r="L156" s="312"/>
    </row>
    <row r="157" spans="1:38" x14ac:dyDescent="0.25">
      <c r="G157" s="24" t="s">
        <v>55</v>
      </c>
      <c r="H157" s="22"/>
      <c r="I157" s="22"/>
      <c r="J157" s="22"/>
    </row>
  </sheetData>
  <mergeCells count="30">
    <mergeCell ref="G156:H156"/>
    <mergeCell ref="I156:J156"/>
    <mergeCell ref="K156:L156"/>
    <mergeCell ref="G154:H154"/>
    <mergeCell ref="I154:J154"/>
    <mergeCell ref="K154:L154"/>
    <mergeCell ref="G155:H155"/>
    <mergeCell ref="K155:L155"/>
    <mergeCell ref="I155:J155"/>
    <mergeCell ref="A1:B6"/>
    <mergeCell ref="C1:AI1"/>
    <mergeCell ref="C2:AI4"/>
    <mergeCell ref="C5:AI6"/>
    <mergeCell ref="A7:B8"/>
    <mergeCell ref="C7:D8"/>
    <mergeCell ref="E7:F8"/>
    <mergeCell ref="G7:H8"/>
    <mergeCell ref="I7:J8"/>
    <mergeCell ref="K7:K8"/>
    <mergeCell ref="L7:O8"/>
    <mergeCell ref="AK7:AK9"/>
    <mergeCell ref="P8:R8"/>
    <mergeCell ref="S8:T8"/>
    <mergeCell ref="U8:X8"/>
    <mergeCell ref="Y8:AD8"/>
    <mergeCell ref="AE8:AG8"/>
    <mergeCell ref="AH8:AH9"/>
    <mergeCell ref="S7:AH7"/>
    <mergeCell ref="AI7:AI9"/>
    <mergeCell ref="AJ7:AJ9"/>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1"/>
  <sheetViews>
    <sheetView showGridLines="0" zoomScale="70" zoomScaleNormal="70" workbookViewId="0">
      <selection sqref="A1:B6"/>
    </sheetView>
  </sheetViews>
  <sheetFormatPr baseColWidth="10" defaultRowHeight="15" x14ac:dyDescent="0.25"/>
  <cols>
    <col min="2" max="2" width="32" customWidth="1"/>
    <col min="4" max="4" width="24.7109375" customWidth="1"/>
    <col min="5" max="5" width="13" customWidth="1"/>
    <col min="6" max="6" width="37.5703125" customWidth="1"/>
    <col min="7" max="7" width="13.28515625" customWidth="1"/>
    <col min="8" max="8" width="43" customWidth="1"/>
    <col min="9" max="9" width="13.85546875" customWidth="1"/>
    <col min="10" max="10" width="30.7109375" customWidth="1"/>
    <col min="11" max="11" width="13.28515625" customWidth="1"/>
    <col min="12" max="12" width="20.42578125" customWidth="1"/>
    <col min="13" max="13" width="51" customWidth="1"/>
    <col min="14" max="14" width="52.42578125" customWidth="1"/>
    <col min="15" max="15" width="33.7109375" customWidth="1"/>
    <col min="16" max="16" width="57.85546875" customWidth="1"/>
    <col min="18" max="18" width="15.28515625" customWidth="1"/>
    <col min="34" max="34" width="11.42578125" customWidth="1"/>
    <col min="35" max="36" width="21.85546875" customWidth="1"/>
    <col min="37" max="37" width="31.140625" customWidth="1"/>
  </cols>
  <sheetData>
    <row r="1" spans="1:37" x14ac:dyDescent="0.25">
      <c r="A1" s="425"/>
      <c r="B1" s="426"/>
      <c r="C1" s="319" t="s">
        <v>0</v>
      </c>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row>
    <row r="2" spans="1:37" x14ac:dyDescent="0.25">
      <c r="A2" s="427"/>
      <c r="B2" s="428"/>
      <c r="C2" s="320" t="s">
        <v>1649</v>
      </c>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1"/>
      <c r="AJ2" s="1" t="s">
        <v>1</v>
      </c>
      <c r="AK2" s="1" t="s">
        <v>2</v>
      </c>
    </row>
    <row r="3" spans="1:37" x14ac:dyDescent="0.25">
      <c r="A3" s="427"/>
      <c r="B3" s="428"/>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1"/>
      <c r="AJ3" s="1" t="s">
        <v>3</v>
      </c>
      <c r="AK3" s="4">
        <v>13</v>
      </c>
    </row>
    <row r="4" spans="1:37" x14ac:dyDescent="0.25">
      <c r="A4" s="427"/>
      <c r="B4" s="428"/>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1"/>
      <c r="AJ4" s="1" t="s">
        <v>4</v>
      </c>
      <c r="AK4" s="5">
        <v>45635</v>
      </c>
    </row>
    <row r="5" spans="1:37" x14ac:dyDescent="0.25">
      <c r="A5" s="427"/>
      <c r="B5" s="428"/>
      <c r="C5" s="322" t="s">
        <v>1635</v>
      </c>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1" t="s">
        <v>5</v>
      </c>
      <c r="AK5" s="6" t="s">
        <v>6</v>
      </c>
    </row>
    <row r="6" spans="1:37" x14ac:dyDescent="0.25">
      <c r="A6" s="429"/>
      <c r="B6" s="430"/>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7"/>
      <c r="AK6" s="8"/>
    </row>
    <row r="7" spans="1:37" x14ac:dyDescent="0.25">
      <c r="A7" s="297" t="s">
        <v>7</v>
      </c>
      <c r="B7" s="298"/>
      <c r="C7" s="297" t="s">
        <v>8</v>
      </c>
      <c r="D7" s="301"/>
      <c r="E7" s="297" t="s">
        <v>9</v>
      </c>
      <c r="F7" s="301"/>
      <c r="G7" s="297" t="s">
        <v>10</v>
      </c>
      <c r="H7" s="301"/>
      <c r="I7" s="303" t="s">
        <v>11</v>
      </c>
      <c r="J7" s="304"/>
      <c r="K7" s="307" t="s">
        <v>12</v>
      </c>
      <c r="L7" s="308" t="s">
        <v>13</v>
      </c>
      <c r="M7" s="308"/>
      <c r="N7" s="308"/>
      <c r="O7" s="308"/>
      <c r="P7" s="330" t="s">
        <v>18</v>
      </c>
      <c r="Q7" s="330"/>
      <c r="R7" s="331"/>
      <c r="S7" s="290" t="s">
        <v>14</v>
      </c>
      <c r="T7" s="291"/>
      <c r="U7" s="291"/>
      <c r="V7" s="291"/>
      <c r="W7" s="291"/>
      <c r="X7" s="291"/>
      <c r="Y7" s="291"/>
      <c r="Z7" s="291"/>
      <c r="AA7" s="291"/>
      <c r="AB7" s="291"/>
      <c r="AC7" s="291"/>
      <c r="AD7" s="291"/>
      <c r="AE7" s="291"/>
      <c r="AF7" s="291"/>
      <c r="AG7" s="291"/>
      <c r="AH7" s="292"/>
      <c r="AI7" s="279" t="s">
        <v>15</v>
      </c>
      <c r="AJ7" s="279" t="s">
        <v>16</v>
      </c>
      <c r="AK7" s="279" t="s">
        <v>17</v>
      </c>
    </row>
    <row r="8" spans="1:37" x14ac:dyDescent="0.25">
      <c r="A8" s="299"/>
      <c r="B8" s="300"/>
      <c r="C8" s="299"/>
      <c r="D8" s="302"/>
      <c r="E8" s="299"/>
      <c r="F8" s="302"/>
      <c r="G8" s="299"/>
      <c r="H8" s="302"/>
      <c r="I8" s="305"/>
      <c r="J8" s="306"/>
      <c r="K8" s="307"/>
      <c r="L8" s="309"/>
      <c r="M8" s="309"/>
      <c r="N8" s="309"/>
      <c r="O8" s="309"/>
      <c r="P8" s="332"/>
      <c r="Q8" s="332"/>
      <c r="R8" s="333"/>
      <c r="S8" s="285" t="s">
        <v>19</v>
      </c>
      <c r="T8" s="286"/>
      <c r="U8" s="287" t="s">
        <v>20</v>
      </c>
      <c r="V8" s="286"/>
      <c r="W8" s="286"/>
      <c r="X8" s="286"/>
      <c r="Y8" s="288" t="s">
        <v>21</v>
      </c>
      <c r="Z8" s="286"/>
      <c r="AA8" s="286"/>
      <c r="AB8" s="286"/>
      <c r="AC8" s="286"/>
      <c r="AD8" s="286"/>
      <c r="AE8" s="287" t="s">
        <v>22</v>
      </c>
      <c r="AF8" s="286"/>
      <c r="AG8" s="286"/>
      <c r="AH8" s="289" t="s">
        <v>23</v>
      </c>
      <c r="AI8" s="280"/>
      <c r="AJ8" s="280"/>
      <c r="AK8" s="280"/>
    </row>
    <row r="9" spans="1:37" s="457" customFormat="1" ht="150.75" customHeight="1" x14ac:dyDescent="0.2">
      <c r="A9" s="15" t="s">
        <v>32</v>
      </c>
      <c r="B9" s="15" t="s">
        <v>56</v>
      </c>
      <c r="C9" s="15" t="s">
        <v>24</v>
      </c>
      <c r="D9" s="16" t="s">
        <v>25</v>
      </c>
      <c r="E9" s="16" t="s">
        <v>24</v>
      </c>
      <c r="F9" s="16" t="s">
        <v>25</v>
      </c>
      <c r="G9" s="17" t="s">
        <v>32</v>
      </c>
      <c r="H9" s="17" t="s">
        <v>25</v>
      </c>
      <c r="I9" s="17" t="s">
        <v>60</v>
      </c>
      <c r="J9" s="17" t="s">
        <v>33</v>
      </c>
      <c r="K9" s="17" t="s">
        <v>26</v>
      </c>
      <c r="L9" s="17" t="s">
        <v>27</v>
      </c>
      <c r="M9" s="17" t="s">
        <v>28</v>
      </c>
      <c r="N9" s="16" t="s">
        <v>29</v>
      </c>
      <c r="O9" s="18" t="s">
        <v>30</v>
      </c>
      <c r="P9" s="15" t="s">
        <v>31</v>
      </c>
      <c r="Q9" s="16" t="s">
        <v>32</v>
      </c>
      <c r="R9" s="16" t="s">
        <v>56</v>
      </c>
      <c r="S9" s="19" t="s">
        <v>34</v>
      </c>
      <c r="T9" s="20" t="s">
        <v>35</v>
      </c>
      <c r="U9" s="19" t="s">
        <v>36</v>
      </c>
      <c r="V9" s="19" t="s">
        <v>37</v>
      </c>
      <c r="W9" s="19" t="s">
        <v>38</v>
      </c>
      <c r="X9" s="19" t="s">
        <v>39</v>
      </c>
      <c r="Y9" s="19" t="s">
        <v>40</v>
      </c>
      <c r="Z9" s="19" t="s">
        <v>41</v>
      </c>
      <c r="AA9" s="19" t="s">
        <v>42</v>
      </c>
      <c r="AB9" s="19" t="s">
        <v>43</v>
      </c>
      <c r="AC9" s="19" t="s">
        <v>44</v>
      </c>
      <c r="AD9" s="19" t="s">
        <v>45</v>
      </c>
      <c r="AE9" s="19" t="s">
        <v>46</v>
      </c>
      <c r="AF9" s="19" t="s">
        <v>47</v>
      </c>
      <c r="AG9" s="19" t="s">
        <v>48</v>
      </c>
      <c r="AH9" s="289"/>
      <c r="AI9" s="281"/>
      <c r="AJ9" s="281"/>
      <c r="AK9" s="281"/>
    </row>
    <row r="10" spans="1:37" s="457" customFormat="1" ht="94.15" customHeight="1" x14ac:dyDescent="0.2">
      <c r="A10" s="458">
        <v>1</v>
      </c>
      <c r="B10" s="459" t="s">
        <v>459</v>
      </c>
      <c r="C10" s="458">
        <v>19</v>
      </c>
      <c r="D10" s="459" t="s">
        <v>1048</v>
      </c>
      <c r="E10" s="460">
        <v>1905</v>
      </c>
      <c r="F10" s="459" t="s">
        <v>1049</v>
      </c>
      <c r="G10" s="461">
        <v>1905021</v>
      </c>
      <c r="H10" s="462" t="s">
        <v>1050</v>
      </c>
      <c r="I10" s="463">
        <v>190502100</v>
      </c>
      <c r="J10" s="459" t="s">
        <v>1051</v>
      </c>
      <c r="K10" s="464">
        <v>12</v>
      </c>
      <c r="L10" s="458">
        <v>2024003630087</v>
      </c>
      <c r="M10" s="465" t="s">
        <v>1052</v>
      </c>
      <c r="N10" s="466" t="s">
        <v>2137</v>
      </c>
      <c r="O10" s="467">
        <v>30000000</v>
      </c>
      <c r="P10" s="468" t="s">
        <v>1053</v>
      </c>
      <c r="Q10" s="458">
        <v>20</v>
      </c>
      <c r="R10" s="469" t="s">
        <v>251</v>
      </c>
      <c r="S10" s="470">
        <v>875</v>
      </c>
      <c r="T10" s="470">
        <v>875</v>
      </c>
      <c r="U10" s="470">
        <v>600</v>
      </c>
      <c r="V10" s="470">
        <v>600</v>
      </c>
      <c r="W10" s="470">
        <v>200</v>
      </c>
      <c r="X10" s="470">
        <v>300</v>
      </c>
      <c r="Y10" s="471"/>
      <c r="Z10" s="471"/>
      <c r="AA10" s="471"/>
      <c r="AB10" s="471"/>
      <c r="AC10" s="471"/>
      <c r="AD10" s="471"/>
      <c r="AE10" s="471"/>
      <c r="AF10" s="471"/>
      <c r="AG10" s="471"/>
      <c r="AH10" s="472">
        <v>1750</v>
      </c>
      <c r="AI10" s="473">
        <v>45659</v>
      </c>
      <c r="AJ10" s="474">
        <v>46022</v>
      </c>
      <c r="AK10" s="475" t="s">
        <v>1668</v>
      </c>
    </row>
    <row r="11" spans="1:37" s="457" customFormat="1" ht="94.15" customHeight="1" x14ac:dyDescent="0.2">
      <c r="A11" s="458">
        <v>1</v>
      </c>
      <c r="B11" s="459" t="s">
        <v>459</v>
      </c>
      <c r="C11" s="458">
        <v>19</v>
      </c>
      <c r="D11" s="459" t="s">
        <v>1048</v>
      </c>
      <c r="E11" s="460">
        <v>1905</v>
      </c>
      <c r="F11" s="459" t="s">
        <v>1049</v>
      </c>
      <c r="G11" s="461">
        <v>1905022</v>
      </c>
      <c r="H11" s="462" t="s">
        <v>1054</v>
      </c>
      <c r="I11" s="463">
        <v>190502200</v>
      </c>
      <c r="J11" s="459" t="s">
        <v>1055</v>
      </c>
      <c r="K11" s="464">
        <v>12</v>
      </c>
      <c r="L11" s="458">
        <v>2024003630087</v>
      </c>
      <c r="M11" s="465" t="s">
        <v>1052</v>
      </c>
      <c r="N11" s="466" t="s">
        <v>2138</v>
      </c>
      <c r="O11" s="467">
        <v>20000000</v>
      </c>
      <c r="P11" s="468" t="s">
        <v>1056</v>
      </c>
      <c r="Q11" s="458">
        <v>20</v>
      </c>
      <c r="R11" s="469" t="s">
        <v>251</v>
      </c>
      <c r="S11" s="470">
        <v>875</v>
      </c>
      <c r="T11" s="470">
        <v>875</v>
      </c>
      <c r="U11" s="470">
        <v>600</v>
      </c>
      <c r="V11" s="470">
        <v>600</v>
      </c>
      <c r="W11" s="470">
        <v>200</v>
      </c>
      <c r="X11" s="470">
        <v>300</v>
      </c>
      <c r="Y11" s="471"/>
      <c r="Z11" s="471"/>
      <c r="AA11" s="471"/>
      <c r="AB11" s="471"/>
      <c r="AC11" s="471"/>
      <c r="AD11" s="471"/>
      <c r="AE11" s="471"/>
      <c r="AF11" s="471"/>
      <c r="AG11" s="471"/>
      <c r="AH11" s="472">
        <v>1750</v>
      </c>
      <c r="AI11" s="473">
        <v>45659</v>
      </c>
      <c r="AJ11" s="474">
        <v>46022</v>
      </c>
      <c r="AK11" s="475" t="s">
        <v>1668</v>
      </c>
    </row>
    <row r="12" spans="1:37" s="457" customFormat="1" ht="94.15" customHeight="1" x14ac:dyDescent="0.2">
      <c r="A12" s="458">
        <v>1</v>
      </c>
      <c r="B12" s="459" t="s">
        <v>459</v>
      </c>
      <c r="C12" s="458">
        <v>19</v>
      </c>
      <c r="D12" s="459" t="s">
        <v>1048</v>
      </c>
      <c r="E12" s="460">
        <v>1905</v>
      </c>
      <c r="F12" s="459" t="s">
        <v>1049</v>
      </c>
      <c r="G12" s="461">
        <v>1905022</v>
      </c>
      <c r="H12" s="462" t="s">
        <v>1054</v>
      </c>
      <c r="I12" s="463">
        <v>190502200</v>
      </c>
      <c r="J12" s="459" t="s">
        <v>1055</v>
      </c>
      <c r="K12" s="464">
        <v>12</v>
      </c>
      <c r="L12" s="458">
        <v>2024003630087</v>
      </c>
      <c r="M12" s="465" t="s">
        <v>1052</v>
      </c>
      <c r="N12" s="466" t="s">
        <v>2139</v>
      </c>
      <c r="O12" s="467">
        <v>24314047</v>
      </c>
      <c r="P12" s="468" t="s">
        <v>1056</v>
      </c>
      <c r="Q12" s="458">
        <v>20</v>
      </c>
      <c r="R12" s="469" t="s">
        <v>251</v>
      </c>
      <c r="S12" s="470">
        <v>875</v>
      </c>
      <c r="T12" s="470">
        <v>875</v>
      </c>
      <c r="U12" s="470">
        <v>600</v>
      </c>
      <c r="V12" s="470">
        <v>600</v>
      </c>
      <c r="W12" s="470">
        <v>200</v>
      </c>
      <c r="X12" s="470">
        <v>300</v>
      </c>
      <c r="Y12" s="471"/>
      <c r="Z12" s="471"/>
      <c r="AA12" s="471"/>
      <c r="AB12" s="471"/>
      <c r="AC12" s="471"/>
      <c r="AD12" s="471"/>
      <c r="AE12" s="471"/>
      <c r="AF12" s="471"/>
      <c r="AG12" s="471"/>
      <c r="AH12" s="472">
        <v>1750</v>
      </c>
      <c r="AI12" s="473">
        <v>45659</v>
      </c>
      <c r="AJ12" s="474">
        <v>46022</v>
      </c>
      <c r="AK12" s="475" t="s">
        <v>1668</v>
      </c>
    </row>
    <row r="13" spans="1:37" s="457" customFormat="1" ht="94.15" customHeight="1" x14ac:dyDescent="0.2">
      <c r="A13" s="458">
        <v>1</v>
      </c>
      <c r="B13" s="459" t="s">
        <v>459</v>
      </c>
      <c r="C13" s="458">
        <v>19</v>
      </c>
      <c r="D13" s="459" t="s">
        <v>1048</v>
      </c>
      <c r="E13" s="460">
        <v>1905</v>
      </c>
      <c r="F13" s="459" t="s">
        <v>1049</v>
      </c>
      <c r="G13" s="461">
        <v>1905022</v>
      </c>
      <c r="H13" s="462" t="s">
        <v>1054</v>
      </c>
      <c r="I13" s="463">
        <v>190502200</v>
      </c>
      <c r="J13" s="459" t="s">
        <v>1055</v>
      </c>
      <c r="K13" s="464">
        <v>12</v>
      </c>
      <c r="L13" s="458">
        <v>2024003630087</v>
      </c>
      <c r="M13" s="465" t="s">
        <v>1052</v>
      </c>
      <c r="N13" s="466" t="s">
        <v>2140</v>
      </c>
      <c r="O13" s="467">
        <v>3000000</v>
      </c>
      <c r="P13" s="468" t="s">
        <v>1057</v>
      </c>
      <c r="Q13" s="458">
        <v>20</v>
      </c>
      <c r="R13" s="469" t="s">
        <v>251</v>
      </c>
      <c r="S13" s="470">
        <v>875</v>
      </c>
      <c r="T13" s="470">
        <v>875</v>
      </c>
      <c r="U13" s="470">
        <v>600</v>
      </c>
      <c r="V13" s="470">
        <v>600</v>
      </c>
      <c r="W13" s="470">
        <v>200</v>
      </c>
      <c r="X13" s="470">
        <v>300</v>
      </c>
      <c r="Y13" s="471"/>
      <c r="Z13" s="471"/>
      <c r="AA13" s="471"/>
      <c r="AB13" s="471"/>
      <c r="AC13" s="471"/>
      <c r="AD13" s="471"/>
      <c r="AE13" s="471"/>
      <c r="AF13" s="471"/>
      <c r="AG13" s="471"/>
      <c r="AH13" s="472">
        <v>1750</v>
      </c>
      <c r="AI13" s="473">
        <v>45659</v>
      </c>
      <c r="AJ13" s="474">
        <v>46022</v>
      </c>
      <c r="AK13" s="475" t="s">
        <v>1668</v>
      </c>
    </row>
    <row r="14" spans="1:37" s="457" customFormat="1" ht="94.15" customHeight="1" x14ac:dyDescent="0.2">
      <c r="A14" s="458">
        <v>1</v>
      </c>
      <c r="B14" s="459" t="s">
        <v>459</v>
      </c>
      <c r="C14" s="458">
        <v>41</v>
      </c>
      <c r="D14" s="476" t="s">
        <v>1058</v>
      </c>
      <c r="E14" s="460">
        <v>4102</v>
      </c>
      <c r="F14" s="459" t="s">
        <v>1059</v>
      </c>
      <c r="G14" s="477">
        <v>4102042</v>
      </c>
      <c r="H14" s="459" t="s">
        <v>1060</v>
      </c>
      <c r="I14" s="477">
        <v>410204200</v>
      </c>
      <c r="J14" s="478" t="s">
        <v>1061</v>
      </c>
      <c r="K14" s="464">
        <v>12</v>
      </c>
      <c r="L14" s="479">
        <v>2024003630044</v>
      </c>
      <c r="M14" s="465" t="s">
        <v>1062</v>
      </c>
      <c r="N14" s="480" t="s">
        <v>2045</v>
      </c>
      <c r="O14" s="481">
        <v>23000000</v>
      </c>
      <c r="P14" s="468" t="s">
        <v>1063</v>
      </c>
      <c r="Q14" s="458">
        <v>20</v>
      </c>
      <c r="R14" s="469" t="s">
        <v>251</v>
      </c>
      <c r="S14" s="470">
        <v>650</v>
      </c>
      <c r="T14" s="470">
        <v>600</v>
      </c>
      <c r="U14" s="470">
        <v>350</v>
      </c>
      <c r="V14" s="470">
        <v>400</v>
      </c>
      <c r="W14" s="470">
        <v>300</v>
      </c>
      <c r="X14" s="470">
        <v>200</v>
      </c>
      <c r="Y14" s="471"/>
      <c r="Z14" s="471"/>
      <c r="AA14" s="471"/>
      <c r="AB14" s="471"/>
      <c r="AC14" s="471"/>
      <c r="AD14" s="471"/>
      <c r="AE14" s="471"/>
      <c r="AF14" s="471"/>
      <c r="AG14" s="471"/>
      <c r="AH14" s="472">
        <v>1250</v>
      </c>
      <c r="AI14" s="473">
        <v>45659</v>
      </c>
      <c r="AJ14" s="474">
        <v>46022</v>
      </c>
      <c r="AK14" s="475" t="s">
        <v>1668</v>
      </c>
    </row>
    <row r="15" spans="1:37" s="457" customFormat="1" ht="94.15" customHeight="1" x14ac:dyDescent="0.2">
      <c r="A15" s="458">
        <v>1</v>
      </c>
      <c r="B15" s="459" t="s">
        <v>459</v>
      </c>
      <c r="C15" s="458">
        <v>41</v>
      </c>
      <c r="D15" s="476" t="s">
        <v>1058</v>
      </c>
      <c r="E15" s="460">
        <v>4102</v>
      </c>
      <c r="F15" s="459" t="s">
        <v>1059</v>
      </c>
      <c r="G15" s="477">
        <v>4102042</v>
      </c>
      <c r="H15" s="459" t="s">
        <v>1060</v>
      </c>
      <c r="I15" s="477">
        <v>410204200</v>
      </c>
      <c r="J15" s="478" t="s">
        <v>1061</v>
      </c>
      <c r="K15" s="464">
        <v>12</v>
      </c>
      <c r="L15" s="479">
        <v>2024003630044</v>
      </c>
      <c r="M15" s="465" t="s">
        <v>1062</v>
      </c>
      <c r="N15" s="466" t="s">
        <v>2046</v>
      </c>
      <c r="O15" s="481">
        <v>20000000</v>
      </c>
      <c r="P15" s="468" t="s">
        <v>1063</v>
      </c>
      <c r="Q15" s="458">
        <v>20</v>
      </c>
      <c r="R15" s="469" t="s">
        <v>251</v>
      </c>
      <c r="S15" s="470">
        <v>650</v>
      </c>
      <c r="T15" s="470">
        <v>600</v>
      </c>
      <c r="U15" s="470">
        <v>350</v>
      </c>
      <c r="V15" s="470">
        <v>400</v>
      </c>
      <c r="W15" s="470">
        <v>300</v>
      </c>
      <c r="X15" s="470">
        <v>200</v>
      </c>
      <c r="Y15" s="471"/>
      <c r="Z15" s="471"/>
      <c r="AA15" s="471"/>
      <c r="AB15" s="471"/>
      <c r="AC15" s="471"/>
      <c r="AD15" s="471"/>
      <c r="AE15" s="471"/>
      <c r="AF15" s="471"/>
      <c r="AG15" s="471"/>
      <c r="AH15" s="472">
        <v>1250</v>
      </c>
      <c r="AI15" s="473">
        <v>45659</v>
      </c>
      <c r="AJ15" s="474">
        <v>46022</v>
      </c>
      <c r="AK15" s="475" t="s">
        <v>1668</v>
      </c>
    </row>
    <row r="16" spans="1:37" s="457" customFormat="1" ht="94.15" customHeight="1" x14ac:dyDescent="0.2">
      <c r="A16" s="458">
        <v>1</v>
      </c>
      <c r="B16" s="482" t="s">
        <v>459</v>
      </c>
      <c r="C16" s="458">
        <v>41</v>
      </c>
      <c r="D16" s="476" t="s">
        <v>1058</v>
      </c>
      <c r="E16" s="460">
        <v>4102</v>
      </c>
      <c r="F16" s="459" t="s">
        <v>1064</v>
      </c>
      <c r="G16" s="458" t="s">
        <v>1065</v>
      </c>
      <c r="H16" s="459" t="s">
        <v>1066</v>
      </c>
      <c r="I16" s="477">
        <v>410204300</v>
      </c>
      <c r="J16" s="478" t="s">
        <v>1067</v>
      </c>
      <c r="K16" s="464">
        <v>200</v>
      </c>
      <c r="L16" s="479">
        <v>2024003630044</v>
      </c>
      <c r="M16" s="465" t="s">
        <v>1062</v>
      </c>
      <c r="N16" s="480" t="s">
        <v>2047</v>
      </c>
      <c r="O16" s="481">
        <v>20000000</v>
      </c>
      <c r="P16" s="468" t="s">
        <v>1068</v>
      </c>
      <c r="Q16" s="458">
        <v>20</v>
      </c>
      <c r="R16" s="469" t="s">
        <v>251</v>
      </c>
      <c r="S16" s="470">
        <v>650</v>
      </c>
      <c r="T16" s="470">
        <v>600</v>
      </c>
      <c r="U16" s="470">
        <v>350</v>
      </c>
      <c r="V16" s="470">
        <v>400</v>
      </c>
      <c r="W16" s="470">
        <v>300</v>
      </c>
      <c r="X16" s="470">
        <v>200</v>
      </c>
      <c r="Y16" s="471"/>
      <c r="Z16" s="471"/>
      <c r="AA16" s="471"/>
      <c r="AB16" s="471"/>
      <c r="AC16" s="471"/>
      <c r="AD16" s="471"/>
      <c r="AE16" s="471"/>
      <c r="AF16" s="471"/>
      <c r="AG16" s="471"/>
      <c r="AH16" s="472">
        <v>1250</v>
      </c>
      <c r="AI16" s="473">
        <v>45659</v>
      </c>
      <c r="AJ16" s="474">
        <v>46022</v>
      </c>
      <c r="AK16" s="475" t="s">
        <v>1668</v>
      </c>
    </row>
    <row r="17" spans="1:37" s="457" customFormat="1" ht="94.15" customHeight="1" x14ac:dyDescent="0.2">
      <c r="A17" s="458">
        <v>1</v>
      </c>
      <c r="B17" s="482" t="s">
        <v>459</v>
      </c>
      <c r="C17" s="458">
        <v>41</v>
      </c>
      <c r="D17" s="476" t="s">
        <v>1058</v>
      </c>
      <c r="E17" s="460">
        <v>4102</v>
      </c>
      <c r="F17" s="459" t="s">
        <v>1064</v>
      </c>
      <c r="G17" s="458" t="s">
        <v>1065</v>
      </c>
      <c r="H17" s="459" t="s">
        <v>1066</v>
      </c>
      <c r="I17" s="477">
        <v>410204300</v>
      </c>
      <c r="J17" s="478" t="s">
        <v>1067</v>
      </c>
      <c r="K17" s="464">
        <v>200</v>
      </c>
      <c r="L17" s="479">
        <v>2024003630044</v>
      </c>
      <c r="M17" s="465" t="s">
        <v>1062</v>
      </c>
      <c r="N17" s="480" t="s">
        <v>2048</v>
      </c>
      <c r="O17" s="481">
        <v>365390500</v>
      </c>
      <c r="P17" s="468" t="s">
        <v>1068</v>
      </c>
      <c r="Q17" s="458">
        <v>20</v>
      </c>
      <c r="R17" s="469" t="s">
        <v>251</v>
      </c>
      <c r="S17" s="470">
        <v>650</v>
      </c>
      <c r="T17" s="470">
        <v>600</v>
      </c>
      <c r="U17" s="470">
        <v>350</v>
      </c>
      <c r="V17" s="470">
        <v>400</v>
      </c>
      <c r="W17" s="470">
        <v>300</v>
      </c>
      <c r="X17" s="470">
        <v>200</v>
      </c>
      <c r="Y17" s="471"/>
      <c r="Z17" s="471"/>
      <c r="AA17" s="471"/>
      <c r="AB17" s="471"/>
      <c r="AC17" s="471"/>
      <c r="AD17" s="471"/>
      <c r="AE17" s="471"/>
      <c r="AF17" s="471"/>
      <c r="AG17" s="471"/>
      <c r="AH17" s="472">
        <v>1250</v>
      </c>
      <c r="AI17" s="473">
        <v>45659</v>
      </c>
      <c r="AJ17" s="474">
        <v>46022</v>
      </c>
      <c r="AK17" s="475" t="s">
        <v>1668</v>
      </c>
    </row>
    <row r="18" spans="1:37" s="457" customFormat="1" ht="94.15" customHeight="1" x14ac:dyDescent="0.2">
      <c r="A18" s="458">
        <v>1</v>
      </c>
      <c r="B18" s="482" t="s">
        <v>459</v>
      </c>
      <c r="C18" s="458">
        <v>41</v>
      </c>
      <c r="D18" s="476" t="s">
        <v>1058</v>
      </c>
      <c r="E18" s="460">
        <v>4102</v>
      </c>
      <c r="F18" s="459" t="s">
        <v>1064</v>
      </c>
      <c r="G18" s="458" t="s">
        <v>1065</v>
      </c>
      <c r="H18" s="459" t="s">
        <v>1066</v>
      </c>
      <c r="I18" s="477">
        <v>410204300</v>
      </c>
      <c r="J18" s="478" t="s">
        <v>1067</v>
      </c>
      <c r="K18" s="464">
        <v>200</v>
      </c>
      <c r="L18" s="479">
        <v>2024003630044</v>
      </c>
      <c r="M18" s="465" t="s">
        <v>1062</v>
      </c>
      <c r="N18" s="480" t="s">
        <v>2049</v>
      </c>
      <c r="O18" s="481">
        <v>1000000</v>
      </c>
      <c r="P18" s="468" t="s">
        <v>1069</v>
      </c>
      <c r="Q18" s="458">
        <v>20</v>
      </c>
      <c r="R18" s="469" t="s">
        <v>251</v>
      </c>
      <c r="S18" s="470">
        <v>650</v>
      </c>
      <c r="T18" s="470">
        <v>600</v>
      </c>
      <c r="U18" s="470">
        <v>350</v>
      </c>
      <c r="V18" s="470">
        <v>400</v>
      </c>
      <c r="W18" s="470">
        <v>300</v>
      </c>
      <c r="X18" s="470">
        <v>200</v>
      </c>
      <c r="Y18" s="471"/>
      <c r="Z18" s="471"/>
      <c r="AA18" s="471"/>
      <c r="AB18" s="471"/>
      <c r="AC18" s="471"/>
      <c r="AD18" s="471"/>
      <c r="AE18" s="471"/>
      <c r="AF18" s="471"/>
      <c r="AG18" s="471"/>
      <c r="AH18" s="472">
        <v>1250</v>
      </c>
      <c r="AI18" s="473">
        <v>45659</v>
      </c>
      <c r="AJ18" s="474">
        <v>46022</v>
      </c>
      <c r="AK18" s="475" t="s">
        <v>1668</v>
      </c>
    </row>
    <row r="19" spans="1:37" s="457" customFormat="1" ht="94.15" customHeight="1" x14ac:dyDescent="0.2">
      <c r="A19" s="458">
        <v>1</v>
      </c>
      <c r="B19" s="482" t="s">
        <v>459</v>
      </c>
      <c r="C19" s="458">
        <v>41</v>
      </c>
      <c r="D19" s="476" t="s">
        <v>1058</v>
      </c>
      <c r="E19" s="460">
        <v>4102</v>
      </c>
      <c r="F19" s="459" t="s">
        <v>1064</v>
      </c>
      <c r="G19" s="458" t="s">
        <v>1065</v>
      </c>
      <c r="H19" s="459" t="s">
        <v>1066</v>
      </c>
      <c r="I19" s="477">
        <v>410204300</v>
      </c>
      <c r="J19" s="478" t="s">
        <v>1067</v>
      </c>
      <c r="K19" s="464">
        <v>200</v>
      </c>
      <c r="L19" s="479">
        <v>2024003630044</v>
      </c>
      <c r="M19" s="465" t="s">
        <v>1062</v>
      </c>
      <c r="N19" s="480" t="s">
        <v>2050</v>
      </c>
      <c r="O19" s="481">
        <v>8000000</v>
      </c>
      <c r="P19" s="468" t="s">
        <v>1070</v>
      </c>
      <c r="Q19" s="458">
        <v>20</v>
      </c>
      <c r="R19" s="469" t="s">
        <v>251</v>
      </c>
      <c r="S19" s="470">
        <v>650</v>
      </c>
      <c r="T19" s="470">
        <v>600</v>
      </c>
      <c r="U19" s="470">
        <v>350</v>
      </c>
      <c r="V19" s="470">
        <v>400</v>
      </c>
      <c r="W19" s="470">
        <v>300</v>
      </c>
      <c r="X19" s="470">
        <v>200</v>
      </c>
      <c r="Y19" s="471"/>
      <c r="Z19" s="471"/>
      <c r="AA19" s="471"/>
      <c r="AB19" s="471"/>
      <c r="AC19" s="471"/>
      <c r="AD19" s="471"/>
      <c r="AE19" s="471"/>
      <c r="AF19" s="471"/>
      <c r="AG19" s="471"/>
      <c r="AH19" s="472">
        <v>1250</v>
      </c>
      <c r="AI19" s="473">
        <v>45659</v>
      </c>
      <c r="AJ19" s="474">
        <v>46022</v>
      </c>
      <c r="AK19" s="475" t="s">
        <v>1668</v>
      </c>
    </row>
    <row r="20" spans="1:37" s="457" customFormat="1" ht="94.15" customHeight="1" x14ac:dyDescent="0.2">
      <c r="A20" s="458">
        <v>1</v>
      </c>
      <c r="B20" s="482" t="s">
        <v>459</v>
      </c>
      <c r="C20" s="458">
        <v>41</v>
      </c>
      <c r="D20" s="476" t="s">
        <v>1058</v>
      </c>
      <c r="E20" s="460">
        <v>4102</v>
      </c>
      <c r="F20" s="459" t="s">
        <v>1064</v>
      </c>
      <c r="G20" s="458" t="s">
        <v>1065</v>
      </c>
      <c r="H20" s="459" t="s">
        <v>1066</v>
      </c>
      <c r="I20" s="477">
        <v>410204300</v>
      </c>
      <c r="J20" s="478" t="s">
        <v>1067</v>
      </c>
      <c r="K20" s="464">
        <v>200</v>
      </c>
      <c r="L20" s="479">
        <v>2024003630044</v>
      </c>
      <c r="M20" s="465" t="s">
        <v>1062</v>
      </c>
      <c r="N20" s="480" t="s">
        <v>2051</v>
      </c>
      <c r="O20" s="481">
        <v>7000000</v>
      </c>
      <c r="P20" s="468" t="s">
        <v>1071</v>
      </c>
      <c r="Q20" s="458">
        <v>20</v>
      </c>
      <c r="R20" s="469" t="s">
        <v>251</v>
      </c>
      <c r="S20" s="470">
        <v>650</v>
      </c>
      <c r="T20" s="470">
        <v>600</v>
      </c>
      <c r="U20" s="470">
        <v>350</v>
      </c>
      <c r="V20" s="470">
        <v>400</v>
      </c>
      <c r="W20" s="470">
        <v>300</v>
      </c>
      <c r="X20" s="470">
        <v>200</v>
      </c>
      <c r="Y20" s="471"/>
      <c r="Z20" s="471"/>
      <c r="AA20" s="471"/>
      <c r="AB20" s="471"/>
      <c r="AC20" s="471"/>
      <c r="AD20" s="471"/>
      <c r="AE20" s="471"/>
      <c r="AF20" s="471"/>
      <c r="AG20" s="471"/>
      <c r="AH20" s="472">
        <v>1250</v>
      </c>
      <c r="AI20" s="473">
        <v>45659</v>
      </c>
      <c r="AJ20" s="474">
        <v>46022</v>
      </c>
      <c r="AK20" s="475" t="s">
        <v>1668</v>
      </c>
    </row>
    <row r="21" spans="1:37" s="457" customFormat="1" ht="94.15" customHeight="1" x14ac:dyDescent="0.2">
      <c r="A21" s="458">
        <v>1</v>
      </c>
      <c r="B21" s="482" t="s">
        <v>459</v>
      </c>
      <c r="C21" s="458">
        <v>41</v>
      </c>
      <c r="D21" s="476" t="s">
        <v>1058</v>
      </c>
      <c r="E21" s="460">
        <v>4102</v>
      </c>
      <c r="F21" s="459" t="s">
        <v>1064</v>
      </c>
      <c r="G21" s="458" t="s">
        <v>1065</v>
      </c>
      <c r="H21" s="459" t="s">
        <v>1066</v>
      </c>
      <c r="I21" s="477">
        <v>410204300</v>
      </c>
      <c r="J21" s="478" t="s">
        <v>1067</v>
      </c>
      <c r="K21" s="464">
        <v>200</v>
      </c>
      <c r="L21" s="479">
        <v>2024003630044</v>
      </c>
      <c r="M21" s="465" t="s">
        <v>1062</v>
      </c>
      <c r="N21" s="480" t="s">
        <v>2052</v>
      </c>
      <c r="O21" s="481">
        <v>17013500</v>
      </c>
      <c r="P21" s="468" t="s">
        <v>1071</v>
      </c>
      <c r="Q21" s="458">
        <v>20</v>
      </c>
      <c r="R21" s="469" t="s">
        <v>251</v>
      </c>
      <c r="S21" s="470">
        <v>650</v>
      </c>
      <c r="T21" s="470">
        <v>600</v>
      </c>
      <c r="U21" s="470">
        <v>350</v>
      </c>
      <c r="V21" s="470">
        <v>400</v>
      </c>
      <c r="W21" s="470">
        <v>300</v>
      </c>
      <c r="X21" s="470">
        <v>200</v>
      </c>
      <c r="Y21" s="471"/>
      <c r="Z21" s="471"/>
      <c r="AA21" s="471"/>
      <c r="AB21" s="471"/>
      <c r="AC21" s="471"/>
      <c r="AD21" s="471"/>
      <c r="AE21" s="471"/>
      <c r="AF21" s="471"/>
      <c r="AG21" s="471"/>
      <c r="AH21" s="472">
        <v>1250</v>
      </c>
      <c r="AI21" s="473">
        <v>45659</v>
      </c>
      <c r="AJ21" s="474">
        <v>46022</v>
      </c>
      <c r="AK21" s="475" t="s">
        <v>1668</v>
      </c>
    </row>
    <row r="22" spans="1:37" s="457" customFormat="1" ht="94.15" customHeight="1" x14ac:dyDescent="0.2">
      <c r="A22" s="458">
        <v>1</v>
      </c>
      <c r="B22" s="482" t="s">
        <v>459</v>
      </c>
      <c r="C22" s="458">
        <v>41</v>
      </c>
      <c r="D22" s="476" t="s">
        <v>1058</v>
      </c>
      <c r="E22" s="460">
        <v>4102</v>
      </c>
      <c r="F22" s="459" t="s">
        <v>1064</v>
      </c>
      <c r="G22" s="477">
        <v>4102001</v>
      </c>
      <c r="H22" s="459" t="s">
        <v>1072</v>
      </c>
      <c r="I22" s="477">
        <v>410200100</v>
      </c>
      <c r="J22" s="478" t="s">
        <v>1073</v>
      </c>
      <c r="K22" s="464">
        <v>75</v>
      </c>
      <c r="L22" s="483">
        <v>2024003630106</v>
      </c>
      <c r="M22" s="465" t="s">
        <v>1074</v>
      </c>
      <c r="N22" s="484" t="s">
        <v>2153</v>
      </c>
      <c r="O22" s="485">
        <v>50000000</v>
      </c>
      <c r="P22" s="468" t="s">
        <v>1075</v>
      </c>
      <c r="Q22" s="458">
        <v>20</v>
      </c>
      <c r="R22" s="469" t="s">
        <v>251</v>
      </c>
      <c r="S22" s="471">
        <v>2510</v>
      </c>
      <c r="T22" s="486" t="s">
        <v>1076</v>
      </c>
      <c r="U22" s="471">
        <v>2756</v>
      </c>
      <c r="V22" s="471">
        <v>1500</v>
      </c>
      <c r="W22" s="471">
        <v>763</v>
      </c>
      <c r="X22" s="471"/>
      <c r="Y22" s="471"/>
      <c r="Z22" s="471"/>
      <c r="AA22" s="471"/>
      <c r="AB22" s="471"/>
      <c r="AC22" s="471"/>
      <c r="AD22" s="471"/>
      <c r="AE22" s="471"/>
      <c r="AF22" s="471"/>
      <c r="AG22" s="471"/>
      <c r="AH22" s="472">
        <v>5019</v>
      </c>
      <c r="AI22" s="473">
        <v>45659</v>
      </c>
      <c r="AJ22" s="474">
        <v>46022</v>
      </c>
      <c r="AK22" s="475" t="s">
        <v>1668</v>
      </c>
    </row>
    <row r="23" spans="1:37" s="457" customFormat="1" ht="94.15" customHeight="1" x14ac:dyDescent="0.2">
      <c r="A23" s="458">
        <v>1</v>
      </c>
      <c r="B23" s="482" t="s">
        <v>459</v>
      </c>
      <c r="C23" s="458">
        <v>41</v>
      </c>
      <c r="D23" s="476" t="s">
        <v>1058</v>
      </c>
      <c r="E23" s="460">
        <v>4102</v>
      </c>
      <c r="F23" s="459" t="s">
        <v>1064</v>
      </c>
      <c r="G23" s="477">
        <v>4102001</v>
      </c>
      <c r="H23" s="459" t="s">
        <v>1072</v>
      </c>
      <c r="I23" s="477">
        <v>410200100</v>
      </c>
      <c r="J23" s="478" t="s">
        <v>1073</v>
      </c>
      <c r="K23" s="464">
        <v>75</v>
      </c>
      <c r="L23" s="483">
        <v>2024003630106</v>
      </c>
      <c r="M23" s="465" t="s">
        <v>1074</v>
      </c>
      <c r="N23" s="484" t="s">
        <v>2154</v>
      </c>
      <c r="O23" s="485">
        <v>40000000</v>
      </c>
      <c r="P23" s="468" t="s">
        <v>1075</v>
      </c>
      <c r="Q23" s="458">
        <v>20</v>
      </c>
      <c r="R23" s="469" t="s">
        <v>251</v>
      </c>
      <c r="S23" s="471">
        <v>2510</v>
      </c>
      <c r="T23" s="486" t="s">
        <v>1076</v>
      </c>
      <c r="U23" s="471">
        <v>2756</v>
      </c>
      <c r="V23" s="471">
        <v>1500</v>
      </c>
      <c r="W23" s="471">
        <v>763</v>
      </c>
      <c r="X23" s="471"/>
      <c r="Y23" s="471"/>
      <c r="Z23" s="471"/>
      <c r="AA23" s="471"/>
      <c r="AB23" s="471"/>
      <c r="AC23" s="471"/>
      <c r="AD23" s="471"/>
      <c r="AE23" s="471"/>
      <c r="AF23" s="471"/>
      <c r="AG23" s="471"/>
      <c r="AH23" s="472">
        <v>5019</v>
      </c>
      <c r="AI23" s="473">
        <v>45659</v>
      </c>
      <c r="AJ23" s="474">
        <v>46022</v>
      </c>
      <c r="AK23" s="475" t="s">
        <v>1668</v>
      </c>
    </row>
    <row r="24" spans="1:37" s="457" customFormat="1" ht="94.15" customHeight="1" x14ac:dyDescent="0.2">
      <c r="A24" s="458">
        <v>1</v>
      </c>
      <c r="B24" s="482" t="s">
        <v>459</v>
      </c>
      <c r="C24" s="458">
        <v>41</v>
      </c>
      <c r="D24" s="476" t="s">
        <v>1058</v>
      </c>
      <c r="E24" s="460">
        <v>4102</v>
      </c>
      <c r="F24" s="459" t="s">
        <v>1064</v>
      </c>
      <c r="G24" s="477">
        <v>4102001</v>
      </c>
      <c r="H24" s="459" t="s">
        <v>1072</v>
      </c>
      <c r="I24" s="477">
        <v>410200100</v>
      </c>
      <c r="J24" s="478" t="s">
        <v>1073</v>
      </c>
      <c r="K24" s="464">
        <v>75</v>
      </c>
      <c r="L24" s="483">
        <v>2024003630106</v>
      </c>
      <c r="M24" s="465" t="s">
        <v>1074</v>
      </c>
      <c r="N24" s="484" t="s">
        <v>2155</v>
      </c>
      <c r="O24" s="485">
        <v>10000000</v>
      </c>
      <c r="P24" s="468" t="s">
        <v>1075</v>
      </c>
      <c r="Q24" s="458">
        <v>20</v>
      </c>
      <c r="R24" s="469" t="s">
        <v>251</v>
      </c>
      <c r="S24" s="471">
        <v>2510</v>
      </c>
      <c r="T24" s="486" t="s">
        <v>1076</v>
      </c>
      <c r="U24" s="471">
        <v>2756</v>
      </c>
      <c r="V24" s="471">
        <v>1500</v>
      </c>
      <c r="W24" s="471">
        <v>763</v>
      </c>
      <c r="X24" s="471"/>
      <c r="Y24" s="471"/>
      <c r="Z24" s="471"/>
      <c r="AA24" s="471"/>
      <c r="AB24" s="471"/>
      <c r="AC24" s="471"/>
      <c r="AD24" s="471"/>
      <c r="AE24" s="471"/>
      <c r="AF24" s="471"/>
      <c r="AG24" s="471"/>
      <c r="AH24" s="472">
        <v>5019</v>
      </c>
      <c r="AI24" s="473">
        <v>45659</v>
      </c>
      <c r="AJ24" s="474">
        <v>46022</v>
      </c>
      <c r="AK24" s="475" t="s">
        <v>1668</v>
      </c>
    </row>
    <row r="25" spans="1:37" s="457" customFormat="1" ht="94.15" customHeight="1" x14ac:dyDescent="0.2">
      <c r="A25" s="487">
        <v>1</v>
      </c>
      <c r="B25" s="488" t="s">
        <v>459</v>
      </c>
      <c r="C25" s="487">
        <v>41</v>
      </c>
      <c r="D25" s="489" t="s">
        <v>1058</v>
      </c>
      <c r="E25" s="490">
        <v>4102</v>
      </c>
      <c r="F25" s="491" t="s">
        <v>1064</v>
      </c>
      <c r="G25" s="492" t="s">
        <v>1077</v>
      </c>
      <c r="H25" s="491" t="s">
        <v>1078</v>
      </c>
      <c r="I25" s="492">
        <v>410200600</v>
      </c>
      <c r="J25" s="491" t="s">
        <v>1079</v>
      </c>
      <c r="K25" s="464">
        <v>2</v>
      </c>
      <c r="L25" s="493">
        <v>2024003630106</v>
      </c>
      <c r="M25" s="494" t="s">
        <v>1074</v>
      </c>
      <c r="N25" s="495" t="s">
        <v>2156</v>
      </c>
      <c r="O25" s="496">
        <v>40000000</v>
      </c>
      <c r="P25" s="497" t="s">
        <v>1080</v>
      </c>
      <c r="Q25" s="487">
        <v>20</v>
      </c>
      <c r="R25" s="497" t="s">
        <v>251</v>
      </c>
      <c r="S25" s="498">
        <v>2510</v>
      </c>
      <c r="T25" s="499" t="s">
        <v>1076</v>
      </c>
      <c r="U25" s="498">
        <v>2756</v>
      </c>
      <c r="V25" s="498">
        <v>1500</v>
      </c>
      <c r="W25" s="498">
        <v>763</v>
      </c>
      <c r="X25" s="498"/>
      <c r="Y25" s="498"/>
      <c r="Z25" s="498"/>
      <c r="AA25" s="498"/>
      <c r="AB25" s="498"/>
      <c r="AC25" s="498"/>
      <c r="AD25" s="498"/>
      <c r="AE25" s="498"/>
      <c r="AF25" s="498"/>
      <c r="AG25" s="498"/>
      <c r="AH25" s="500">
        <v>5019</v>
      </c>
      <c r="AI25" s="473">
        <v>45659</v>
      </c>
      <c r="AJ25" s="501">
        <v>46022</v>
      </c>
      <c r="AK25" s="475" t="s">
        <v>1668</v>
      </c>
    </row>
    <row r="26" spans="1:37" s="457" customFormat="1" ht="94.15" customHeight="1" x14ac:dyDescent="0.2">
      <c r="A26" s="458">
        <v>1</v>
      </c>
      <c r="B26" s="482" t="s">
        <v>459</v>
      </c>
      <c r="C26" s="458">
        <v>41</v>
      </c>
      <c r="D26" s="476" t="s">
        <v>1058</v>
      </c>
      <c r="E26" s="460">
        <v>4102</v>
      </c>
      <c r="F26" s="459" t="s">
        <v>1064</v>
      </c>
      <c r="G26" s="477">
        <v>4102043</v>
      </c>
      <c r="H26" s="459" t="s">
        <v>1066</v>
      </c>
      <c r="I26" s="477">
        <v>410204301</v>
      </c>
      <c r="J26" s="459" t="s">
        <v>1081</v>
      </c>
      <c r="K26" s="464">
        <v>5000</v>
      </c>
      <c r="L26" s="483">
        <v>2024003630106</v>
      </c>
      <c r="M26" s="465" t="s">
        <v>1074</v>
      </c>
      <c r="N26" s="484" t="s">
        <v>2157</v>
      </c>
      <c r="O26" s="485">
        <v>10000000</v>
      </c>
      <c r="P26" s="468" t="s">
        <v>1082</v>
      </c>
      <c r="Q26" s="458">
        <v>20</v>
      </c>
      <c r="R26" s="469" t="s">
        <v>251</v>
      </c>
      <c r="S26" s="471">
        <v>2510</v>
      </c>
      <c r="T26" s="486" t="s">
        <v>1076</v>
      </c>
      <c r="U26" s="471">
        <v>2756</v>
      </c>
      <c r="V26" s="471">
        <v>1500</v>
      </c>
      <c r="W26" s="471">
        <v>763</v>
      </c>
      <c r="X26" s="471"/>
      <c r="Y26" s="471"/>
      <c r="Z26" s="471"/>
      <c r="AA26" s="471"/>
      <c r="AB26" s="471"/>
      <c r="AC26" s="471"/>
      <c r="AD26" s="471"/>
      <c r="AE26" s="471"/>
      <c r="AF26" s="471"/>
      <c r="AG26" s="471"/>
      <c r="AH26" s="472">
        <v>5019</v>
      </c>
      <c r="AI26" s="473">
        <v>45659</v>
      </c>
      <c r="AJ26" s="474">
        <v>46022</v>
      </c>
      <c r="AK26" s="475" t="s">
        <v>1668</v>
      </c>
    </row>
    <row r="27" spans="1:37" s="457" customFormat="1" ht="94.15" customHeight="1" x14ac:dyDescent="0.2">
      <c r="A27" s="458">
        <v>1</v>
      </c>
      <c r="B27" s="482" t="s">
        <v>459</v>
      </c>
      <c r="C27" s="458">
        <v>41</v>
      </c>
      <c r="D27" s="476" t="s">
        <v>1058</v>
      </c>
      <c r="E27" s="460">
        <v>4102</v>
      </c>
      <c r="F27" s="459" t="s">
        <v>1064</v>
      </c>
      <c r="G27" s="477">
        <v>4102043</v>
      </c>
      <c r="H27" s="459" t="s">
        <v>1066</v>
      </c>
      <c r="I27" s="477">
        <v>410204301</v>
      </c>
      <c r="J27" s="459" t="s">
        <v>1081</v>
      </c>
      <c r="K27" s="464">
        <v>5000</v>
      </c>
      <c r="L27" s="483">
        <v>2024003630106</v>
      </c>
      <c r="M27" s="465" t="s">
        <v>1074</v>
      </c>
      <c r="N27" s="484" t="s">
        <v>2158</v>
      </c>
      <c r="O27" s="485">
        <v>10000000</v>
      </c>
      <c r="P27" s="468" t="s">
        <v>1083</v>
      </c>
      <c r="Q27" s="458">
        <v>20</v>
      </c>
      <c r="R27" s="469" t="s">
        <v>251</v>
      </c>
      <c r="S27" s="471">
        <v>2510</v>
      </c>
      <c r="T27" s="486" t="s">
        <v>1076</v>
      </c>
      <c r="U27" s="471">
        <v>2756</v>
      </c>
      <c r="V27" s="471">
        <v>1500</v>
      </c>
      <c r="W27" s="471">
        <v>763</v>
      </c>
      <c r="X27" s="471"/>
      <c r="Y27" s="471"/>
      <c r="Z27" s="471"/>
      <c r="AA27" s="471"/>
      <c r="AB27" s="471"/>
      <c r="AC27" s="471"/>
      <c r="AD27" s="471"/>
      <c r="AE27" s="471"/>
      <c r="AF27" s="471"/>
      <c r="AG27" s="471"/>
      <c r="AH27" s="472">
        <v>5019</v>
      </c>
      <c r="AI27" s="473">
        <v>45659</v>
      </c>
      <c r="AJ27" s="474">
        <v>46022</v>
      </c>
      <c r="AK27" s="475" t="s">
        <v>1668</v>
      </c>
    </row>
    <row r="28" spans="1:37" s="457" customFormat="1" ht="94.15" customHeight="1" x14ac:dyDescent="0.2">
      <c r="A28" s="458">
        <v>1</v>
      </c>
      <c r="B28" s="482" t="s">
        <v>459</v>
      </c>
      <c r="C28" s="458">
        <v>41</v>
      </c>
      <c r="D28" s="476" t="s">
        <v>1058</v>
      </c>
      <c r="E28" s="460">
        <v>4102</v>
      </c>
      <c r="F28" s="459" t="s">
        <v>1064</v>
      </c>
      <c r="G28" s="477">
        <v>4102043</v>
      </c>
      <c r="H28" s="459" t="s">
        <v>1066</v>
      </c>
      <c r="I28" s="477">
        <v>410204301</v>
      </c>
      <c r="J28" s="459" t="s">
        <v>1081</v>
      </c>
      <c r="K28" s="464">
        <v>5000</v>
      </c>
      <c r="L28" s="483">
        <v>2024003630106</v>
      </c>
      <c r="M28" s="465" t="s">
        <v>1074</v>
      </c>
      <c r="N28" s="484" t="s">
        <v>2159</v>
      </c>
      <c r="O28" s="485">
        <v>12000000</v>
      </c>
      <c r="P28" s="468" t="s">
        <v>1083</v>
      </c>
      <c r="Q28" s="458">
        <v>20</v>
      </c>
      <c r="R28" s="469" t="s">
        <v>251</v>
      </c>
      <c r="S28" s="471">
        <v>2510</v>
      </c>
      <c r="T28" s="486" t="s">
        <v>1076</v>
      </c>
      <c r="U28" s="471">
        <v>2756</v>
      </c>
      <c r="V28" s="471">
        <v>1500</v>
      </c>
      <c r="W28" s="471">
        <v>763</v>
      </c>
      <c r="X28" s="471"/>
      <c r="Y28" s="471"/>
      <c r="Z28" s="471"/>
      <c r="AA28" s="471"/>
      <c r="AB28" s="471"/>
      <c r="AC28" s="471"/>
      <c r="AD28" s="471"/>
      <c r="AE28" s="471"/>
      <c r="AF28" s="471"/>
      <c r="AG28" s="471"/>
      <c r="AH28" s="472">
        <v>5019</v>
      </c>
      <c r="AI28" s="473">
        <v>45659</v>
      </c>
      <c r="AJ28" s="474">
        <v>46022</v>
      </c>
      <c r="AK28" s="475" t="s">
        <v>1668</v>
      </c>
    </row>
    <row r="29" spans="1:37" s="457" customFormat="1" ht="94.15" customHeight="1" x14ac:dyDescent="0.2">
      <c r="A29" s="458">
        <v>1</v>
      </c>
      <c r="B29" s="482" t="s">
        <v>459</v>
      </c>
      <c r="C29" s="458">
        <v>41</v>
      </c>
      <c r="D29" s="476" t="s">
        <v>1058</v>
      </c>
      <c r="E29" s="460">
        <v>4102</v>
      </c>
      <c r="F29" s="459" t="s">
        <v>1064</v>
      </c>
      <c r="G29" s="477">
        <v>4102043</v>
      </c>
      <c r="H29" s="459" t="s">
        <v>1066</v>
      </c>
      <c r="I29" s="477">
        <v>410204301</v>
      </c>
      <c r="J29" s="459" t="s">
        <v>1081</v>
      </c>
      <c r="K29" s="464">
        <v>5000</v>
      </c>
      <c r="L29" s="483">
        <v>2024003630106</v>
      </c>
      <c r="M29" s="465" t="s">
        <v>1074</v>
      </c>
      <c r="N29" s="484" t="s">
        <v>2160</v>
      </c>
      <c r="O29" s="485">
        <v>2000000</v>
      </c>
      <c r="P29" s="468" t="s">
        <v>1083</v>
      </c>
      <c r="Q29" s="458">
        <v>20</v>
      </c>
      <c r="R29" s="469" t="s">
        <v>251</v>
      </c>
      <c r="S29" s="471">
        <v>2510</v>
      </c>
      <c r="T29" s="486" t="s">
        <v>1076</v>
      </c>
      <c r="U29" s="471">
        <v>2756</v>
      </c>
      <c r="V29" s="471">
        <v>1500</v>
      </c>
      <c r="W29" s="471">
        <v>763</v>
      </c>
      <c r="X29" s="471"/>
      <c r="Y29" s="471"/>
      <c r="Z29" s="471"/>
      <c r="AA29" s="471"/>
      <c r="AB29" s="471"/>
      <c r="AC29" s="471"/>
      <c r="AD29" s="471"/>
      <c r="AE29" s="471"/>
      <c r="AF29" s="471"/>
      <c r="AG29" s="471"/>
      <c r="AH29" s="472">
        <v>5019</v>
      </c>
      <c r="AI29" s="473">
        <v>45659</v>
      </c>
      <c r="AJ29" s="474">
        <v>46022</v>
      </c>
      <c r="AK29" s="475" t="s">
        <v>1668</v>
      </c>
    </row>
    <row r="30" spans="1:37" s="457" customFormat="1" ht="94.15" customHeight="1" x14ac:dyDescent="0.2">
      <c r="A30" s="458">
        <v>1</v>
      </c>
      <c r="B30" s="482" t="s">
        <v>459</v>
      </c>
      <c r="C30" s="458">
        <v>41</v>
      </c>
      <c r="D30" s="476" t="s">
        <v>1058</v>
      </c>
      <c r="E30" s="460">
        <v>4102</v>
      </c>
      <c r="F30" s="459" t="s">
        <v>1064</v>
      </c>
      <c r="G30" s="477">
        <v>4102043</v>
      </c>
      <c r="H30" s="459" t="s">
        <v>1066</v>
      </c>
      <c r="I30" s="477">
        <v>410204301</v>
      </c>
      <c r="J30" s="459" t="s">
        <v>1081</v>
      </c>
      <c r="K30" s="464">
        <v>5000</v>
      </c>
      <c r="L30" s="483">
        <v>2024003630106</v>
      </c>
      <c r="M30" s="465" t="s">
        <v>1074</v>
      </c>
      <c r="N30" s="484" t="s">
        <v>2161</v>
      </c>
      <c r="O30" s="485">
        <v>2000000</v>
      </c>
      <c r="P30" s="468" t="s">
        <v>1082</v>
      </c>
      <c r="Q30" s="458">
        <v>20</v>
      </c>
      <c r="R30" s="469" t="s">
        <v>251</v>
      </c>
      <c r="S30" s="471">
        <v>2510</v>
      </c>
      <c r="T30" s="486" t="s">
        <v>1076</v>
      </c>
      <c r="U30" s="471">
        <v>2756</v>
      </c>
      <c r="V30" s="471">
        <v>1500</v>
      </c>
      <c r="W30" s="471">
        <v>763</v>
      </c>
      <c r="X30" s="471"/>
      <c r="Y30" s="471"/>
      <c r="Z30" s="471"/>
      <c r="AA30" s="471"/>
      <c r="AB30" s="471"/>
      <c r="AC30" s="471"/>
      <c r="AD30" s="471"/>
      <c r="AE30" s="471"/>
      <c r="AF30" s="471"/>
      <c r="AG30" s="471"/>
      <c r="AH30" s="472">
        <v>5019</v>
      </c>
      <c r="AI30" s="473">
        <v>45659</v>
      </c>
      <c r="AJ30" s="474">
        <v>46022</v>
      </c>
      <c r="AK30" s="475" t="s">
        <v>1668</v>
      </c>
    </row>
    <row r="31" spans="1:37" s="457" customFormat="1" ht="94.15" customHeight="1" x14ac:dyDescent="0.2">
      <c r="A31" s="458">
        <v>1</v>
      </c>
      <c r="B31" s="482" t="s">
        <v>459</v>
      </c>
      <c r="C31" s="458">
        <v>41</v>
      </c>
      <c r="D31" s="476" t="s">
        <v>1058</v>
      </c>
      <c r="E31" s="460">
        <v>4102</v>
      </c>
      <c r="F31" s="459" t="s">
        <v>1064</v>
      </c>
      <c r="G31" s="477">
        <v>4102043</v>
      </c>
      <c r="H31" s="459" t="s">
        <v>1066</v>
      </c>
      <c r="I31" s="477">
        <v>410204301</v>
      </c>
      <c r="J31" s="459" t="s">
        <v>1081</v>
      </c>
      <c r="K31" s="464">
        <v>5000</v>
      </c>
      <c r="L31" s="483">
        <v>2024003630106</v>
      </c>
      <c r="M31" s="465" t="s">
        <v>1074</v>
      </c>
      <c r="N31" s="484" t="s">
        <v>2162</v>
      </c>
      <c r="O31" s="485">
        <v>1000000</v>
      </c>
      <c r="P31" s="468" t="s">
        <v>1084</v>
      </c>
      <c r="Q31" s="458">
        <v>20</v>
      </c>
      <c r="R31" s="469" t="s">
        <v>251</v>
      </c>
      <c r="S31" s="471">
        <v>2510</v>
      </c>
      <c r="T31" s="486" t="s">
        <v>1076</v>
      </c>
      <c r="U31" s="471">
        <v>2756</v>
      </c>
      <c r="V31" s="471">
        <v>1500</v>
      </c>
      <c r="W31" s="471">
        <v>763</v>
      </c>
      <c r="X31" s="471"/>
      <c r="Y31" s="471"/>
      <c r="Z31" s="471"/>
      <c r="AA31" s="471"/>
      <c r="AB31" s="471"/>
      <c r="AC31" s="471"/>
      <c r="AD31" s="471"/>
      <c r="AE31" s="471"/>
      <c r="AF31" s="471"/>
      <c r="AG31" s="471"/>
      <c r="AH31" s="472">
        <v>5019</v>
      </c>
      <c r="AI31" s="473">
        <v>45659</v>
      </c>
      <c r="AJ31" s="474">
        <v>46022</v>
      </c>
      <c r="AK31" s="475" t="s">
        <v>1668</v>
      </c>
    </row>
    <row r="32" spans="1:37" s="457" customFormat="1" ht="94.15" customHeight="1" x14ac:dyDescent="0.2">
      <c r="A32" s="458">
        <v>1</v>
      </c>
      <c r="B32" s="482" t="s">
        <v>459</v>
      </c>
      <c r="C32" s="458">
        <v>41</v>
      </c>
      <c r="D32" s="476" t="s">
        <v>1058</v>
      </c>
      <c r="E32" s="460">
        <v>4102</v>
      </c>
      <c r="F32" s="459" t="s">
        <v>1064</v>
      </c>
      <c r="G32" s="477">
        <v>4102043</v>
      </c>
      <c r="H32" s="459" t="s">
        <v>1066</v>
      </c>
      <c r="I32" s="477">
        <v>410204301</v>
      </c>
      <c r="J32" s="459" t="s">
        <v>1081</v>
      </c>
      <c r="K32" s="464">
        <v>5000</v>
      </c>
      <c r="L32" s="483">
        <v>2024003630106</v>
      </c>
      <c r="M32" s="465" t="s">
        <v>1074</v>
      </c>
      <c r="N32" s="484" t="s">
        <v>2163</v>
      </c>
      <c r="O32" s="485">
        <v>1000000</v>
      </c>
      <c r="P32" s="468" t="s">
        <v>1084</v>
      </c>
      <c r="Q32" s="458">
        <v>20</v>
      </c>
      <c r="R32" s="469" t="s">
        <v>251</v>
      </c>
      <c r="S32" s="471">
        <v>2510</v>
      </c>
      <c r="T32" s="486" t="s">
        <v>1076</v>
      </c>
      <c r="U32" s="471">
        <v>2756</v>
      </c>
      <c r="V32" s="471">
        <v>1500</v>
      </c>
      <c r="W32" s="471">
        <v>763</v>
      </c>
      <c r="X32" s="471"/>
      <c r="Y32" s="471"/>
      <c r="Z32" s="471"/>
      <c r="AA32" s="471"/>
      <c r="AB32" s="471"/>
      <c r="AC32" s="471"/>
      <c r="AD32" s="471"/>
      <c r="AE32" s="471"/>
      <c r="AF32" s="471"/>
      <c r="AG32" s="471"/>
      <c r="AH32" s="472">
        <v>5019</v>
      </c>
      <c r="AI32" s="473">
        <v>45659</v>
      </c>
      <c r="AJ32" s="474">
        <v>46022</v>
      </c>
      <c r="AK32" s="475" t="s">
        <v>1668</v>
      </c>
    </row>
    <row r="33" spans="1:37" s="457" customFormat="1" ht="94.15" customHeight="1" x14ac:dyDescent="0.2">
      <c r="A33" s="458">
        <v>1</v>
      </c>
      <c r="B33" s="482" t="s">
        <v>459</v>
      </c>
      <c r="C33" s="458">
        <v>41</v>
      </c>
      <c r="D33" s="476" t="s">
        <v>1058</v>
      </c>
      <c r="E33" s="460">
        <v>4102</v>
      </c>
      <c r="F33" s="459" t="s">
        <v>1064</v>
      </c>
      <c r="G33" s="477">
        <v>4102043</v>
      </c>
      <c r="H33" s="459" t="s">
        <v>1066</v>
      </c>
      <c r="I33" s="477">
        <v>410204301</v>
      </c>
      <c r="J33" s="459" t="s">
        <v>1081</v>
      </c>
      <c r="K33" s="464">
        <v>5000</v>
      </c>
      <c r="L33" s="483">
        <v>2024003630106</v>
      </c>
      <c r="M33" s="465" t="s">
        <v>1074</v>
      </c>
      <c r="N33" s="484" t="s">
        <v>2164</v>
      </c>
      <c r="O33" s="485">
        <v>3000000</v>
      </c>
      <c r="P33" s="468" t="s">
        <v>1083</v>
      </c>
      <c r="Q33" s="458">
        <v>20</v>
      </c>
      <c r="R33" s="469" t="s">
        <v>251</v>
      </c>
      <c r="S33" s="471">
        <v>2510</v>
      </c>
      <c r="T33" s="486" t="s">
        <v>1076</v>
      </c>
      <c r="U33" s="471">
        <v>2756</v>
      </c>
      <c r="V33" s="471">
        <v>1500</v>
      </c>
      <c r="W33" s="471">
        <v>763</v>
      </c>
      <c r="X33" s="471"/>
      <c r="Y33" s="471"/>
      <c r="Z33" s="471"/>
      <c r="AA33" s="471"/>
      <c r="AB33" s="471"/>
      <c r="AC33" s="471"/>
      <c r="AD33" s="471"/>
      <c r="AE33" s="471"/>
      <c r="AF33" s="471"/>
      <c r="AG33" s="471"/>
      <c r="AH33" s="472">
        <v>5019</v>
      </c>
      <c r="AI33" s="473">
        <v>45659</v>
      </c>
      <c r="AJ33" s="474">
        <v>46022</v>
      </c>
      <c r="AK33" s="475" t="s">
        <v>1668</v>
      </c>
    </row>
    <row r="34" spans="1:37" s="457" customFormat="1" ht="94.15" customHeight="1" x14ac:dyDescent="0.2">
      <c r="A34" s="458">
        <v>1</v>
      </c>
      <c r="B34" s="482" t="s">
        <v>459</v>
      </c>
      <c r="C34" s="458">
        <v>41</v>
      </c>
      <c r="D34" s="476" t="s">
        <v>1058</v>
      </c>
      <c r="E34" s="460">
        <v>4102</v>
      </c>
      <c r="F34" s="459" t="s">
        <v>1064</v>
      </c>
      <c r="G34" s="477">
        <v>4102043</v>
      </c>
      <c r="H34" s="459" t="s">
        <v>1066</v>
      </c>
      <c r="I34" s="477">
        <v>410204301</v>
      </c>
      <c r="J34" s="459" t="s">
        <v>1081</v>
      </c>
      <c r="K34" s="464">
        <v>5000</v>
      </c>
      <c r="L34" s="483">
        <v>2024003630106</v>
      </c>
      <c r="M34" s="465" t="s">
        <v>1074</v>
      </c>
      <c r="N34" s="484" t="s">
        <v>2165</v>
      </c>
      <c r="O34" s="485">
        <v>1000000</v>
      </c>
      <c r="P34" s="468" t="s">
        <v>1083</v>
      </c>
      <c r="Q34" s="458">
        <v>20</v>
      </c>
      <c r="R34" s="469" t="s">
        <v>251</v>
      </c>
      <c r="S34" s="471">
        <v>2510</v>
      </c>
      <c r="T34" s="486" t="s">
        <v>1076</v>
      </c>
      <c r="U34" s="471">
        <v>2756</v>
      </c>
      <c r="V34" s="471">
        <v>1500</v>
      </c>
      <c r="W34" s="471">
        <v>763</v>
      </c>
      <c r="X34" s="471"/>
      <c r="Y34" s="471"/>
      <c r="Z34" s="471"/>
      <c r="AA34" s="471"/>
      <c r="AB34" s="471"/>
      <c r="AC34" s="471"/>
      <c r="AD34" s="471"/>
      <c r="AE34" s="471"/>
      <c r="AF34" s="471"/>
      <c r="AG34" s="471"/>
      <c r="AH34" s="472">
        <v>5019</v>
      </c>
      <c r="AI34" s="473">
        <v>45659</v>
      </c>
      <c r="AJ34" s="474">
        <v>46022</v>
      </c>
      <c r="AK34" s="475" t="s">
        <v>1668</v>
      </c>
    </row>
    <row r="35" spans="1:37" s="457" customFormat="1" ht="94.15" customHeight="1" x14ac:dyDescent="0.2">
      <c r="A35" s="458">
        <v>1</v>
      </c>
      <c r="B35" s="482" t="s">
        <v>459</v>
      </c>
      <c r="C35" s="458">
        <v>41</v>
      </c>
      <c r="D35" s="476" t="s">
        <v>1058</v>
      </c>
      <c r="E35" s="460">
        <v>4102</v>
      </c>
      <c r="F35" s="459" t="s">
        <v>1064</v>
      </c>
      <c r="G35" s="477">
        <v>4102043</v>
      </c>
      <c r="H35" s="459" t="s">
        <v>1066</v>
      </c>
      <c r="I35" s="477">
        <v>410204301</v>
      </c>
      <c r="J35" s="459" t="s">
        <v>1081</v>
      </c>
      <c r="K35" s="464">
        <v>5000</v>
      </c>
      <c r="L35" s="483">
        <v>2024003630106</v>
      </c>
      <c r="M35" s="465" t="s">
        <v>1074</v>
      </c>
      <c r="N35" s="484" t="s">
        <v>2166</v>
      </c>
      <c r="O35" s="485">
        <v>1000000</v>
      </c>
      <c r="P35" s="468" t="s">
        <v>2487</v>
      </c>
      <c r="Q35" s="458">
        <v>20</v>
      </c>
      <c r="R35" s="469" t="s">
        <v>251</v>
      </c>
      <c r="S35" s="471">
        <v>2510</v>
      </c>
      <c r="T35" s="486" t="s">
        <v>1076</v>
      </c>
      <c r="U35" s="471">
        <v>2756</v>
      </c>
      <c r="V35" s="471">
        <v>1500</v>
      </c>
      <c r="W35" s="471">
        <v>763</v>
      </c>
      <c r="X35" s="471"/>
      <c r="Y35" s="471"/>
      <c r="Z35" s="471"/>
      <c r="AA35" s="471"/>
      <c r="AB35" s="471"/>
      <c r="AC35" s="471"/>
      <c r="AD35" s="471"/>
      <c r="AE35" s="471"/>
      <c r="AF35" s="471"/>
      <c r="AG35" s="471"/>
      <c r="AH35" s="472">
        <v>5019</v>
      </c>
      <c r="AI35" s="473">
        <v>45659</v>
      </c>
      <c r="AJ35" s="474">
        <v>46022</v>
      </c>
      <c r="AK35" s="475" t="s">
        <v>1668</v>
      </c>
    </row>
    <row r="36" spans="1:37" s="457" customFormat="1" ht="94.15" customHeight="1" x14ac:dyDescent="0.2">
      <c r="A36" s="458">
        <v>1</v>
      </c>
      <c r="B36" s="482" t="s">
        <v>459</v>
      </c>
      <c r="C36" s="458">
        <v>41</v>
      </c>
      <c r="D36" s="476" t="s">
        <v>1058</v>
      </c>
      <c r="E36" s="460">
        <v>4102</v>
      </c>
      <c r="F36" s="459" t="s">
        <v>1064</v>
      </c>
      <c r="G36" s="477">
        <v>4102046</v>
      </c>
      <c r="H36" s="459" t="s">
        <v>1085</v>
      </c>
      <c r="I36" s="477">
        <v>410204600</v>
      </c>
      <c r="J36" s="459" t="s">
        <v>1086</v>
      </c>
      <c r="K36" s="464">
        <v>30</v>
      </c>
      <c r="L36" s="483">
        <v>2024003630106</v>
      </c>
      <c r="M36" s="465" t="s">
        <v>1074</v>
      </c>
      <c r="N36" s="484" t="s">
        <v>2167</v>
      </c>
      <c r="O36" s="485">
        <v>15000000</v>
      </c>
      <c r="P36" s="468" t="s">
        <v>1087</v>
      </c>
      <c r="Q36" s="458">
        <v>20</v>
      </c>
      <c r="R36" s="469" t="s">
        <v>251</v>
      </c>
      <c r="S36" s="471">
        <v>2510</v>
      </c>
      <c r="T36" s="486" t="s">
        <v>1076</v>
      </c>
      <c r="U36" s="471">
        <v>2756</v>
      </c>
      <c r="V36" s="471">
        <v>1500</v>
      </c>
      <c r="W36" s="471">
        <v>763</v>
      </c>
      <c r="X36" s="471"/>
      <c r="Y36" s="471"/>
      <c r="Z36" s="471"/>
      <c r="AA36" s="471"/>
      <c r="AB36" s="471"/>
      <c r="AC36" s="471"/>
      <c r="AD36" s="471"/>
      <c r="AE36" s="471"/>
      <c r="AF36" s="471"/>
      <c r="AG36" s="471"/>
      <c r="AH36" s="472">
        <v>5019</v>
      </c>
      <c r="AI36" s="473">
        <v>45659</v>
      </c>
      <c r="AJ36" s="474">
        <v>46022</v>
      </c>
      <c r="AK36" s="475" t="s">
        <v>1668</v>
      </c>
    </row>
    <row r="37" spans="1:37" s="457" customFormat="1" ht="94.15" customHeight="1" x14ac:dyDescent="0.2">
      <c r="A37" s="458">
        <v>1</v>
      </c>
      <c r="B37" s="482" t="s">
        <v>459</v>
      </c>
      <c r="C37" s="458">
        <v>41</v>
      </c>
      <c r="D37" s="476" t="s">
        <v>1058</v>
      </c>
      <c r="E37" s="460">
        <v>4102</v>
      </c>
      <c r="F37" s="459" t="s">
        <v>1064</v>
      </c>
      <c r="G37" s="477">
        <v>4102046</v>
      </c>
      <c r="H37" s="459" t="s">
        <v>1085</v>
      </c>
      <c r="I37" s="477">
        <v>410204600</v>
      </c>
      <c r="J37" s="459" t="s">
        <v>1086</v>
      </c>
      <c r="K37" s="464">
        <v>30</v>
      </c>
      <c r="L37" s="483">
        <v>2024003630106</v>
      </c>
      <c r="M37" s="465" t="s">
        <v>1074</v>
      </c>
      <c r="N37" s="484" t="s">
        <v>2168</v>
      </c>
      <c r="O37" s="485">
        <v>10000000</v>
      </c>
      <c r="P37" s="468" t="s">
        <v>1087</v>
      </c>
      <c r="Q37" s="458">
        <v>20</v>
      </c>
      <c r="R37" s="469" t="s">
        <v>251</v>
      </c>
      <c r="S37" s="471">
        <v>2510</v>
      </c>
      <c r="T37" s="486" t="s">
        <v>1076</v>
      </c>
      <c r="U37" s="471">
        <v>2756</v>
      </c>
      <c r="V37" s="471">
        <v>1500</v>
      </c>
      <c r="W37" s="471">
        <v>763</v>
      </c>
      <c r="X37" s="471"/>
      <c r="Y37" s="471"/>
      <c r="Z37" s="471"/>
      <c r="AA37" s="471"/>
      <c r="AB37" s="471"/>
      <c r="AC37" s="471"/>
      <c r="AD37" s="471"/>
      <c r="AE37" s="471"/>
      <c r="AF37" s="471"/>
      <c r="AG37" s="471"/>
      <c r="AH37" s="472">
        <v>5019</v>
      </c>
      <c r="AI37" s="473">
        <v>45659</v>
      </c>
      <c r="AJ37" s="474">
        <v>46022</v>
      </c>
      <c r="AK37" s="475" t="s">
        <v>1668</v>
      </c>
    </row>
    <row r="38" spans="1:37" s="457" customFormat="1" ht="94.15" customHeight="1" x14ac:dyDescent="0.2">
      <c r="A38" s="458">
        <v>1</v>
      </c>
      <c r="B38" s="482" t="s">
        <v>459</v>
      </c>
      <c r="C38" s="458">
        <v>41</v>
      </c>
      <c r="D38" s="476" t="s">
        <v>1058</v>
      </c>
      <c r="E38" s="460">
        <v>4102</v>
      </c>
      <c r="F38" s="459" t="s">
        <v>1064</v>
      </c>
      <c r="G38" s="458" t="s">
        <v>1088</v>
      </c>
      <c r="H38" s="459" t="s">
        <v>1089</v>
      </c>
      <c r="I38" s="463">
        <v>410203800</v>
      </c>
      <c r="J38" s="478" t="s">
        <v>1090</v>
      </c>
      <c r="K38" s="464">
        <v>100</v>
      </c>
      <c r="L38" s="458">
        <v>2024003630045</v>
      </c>
      <c r="M38" s="459" t="s">
        <v>1091</v>
      </c>
      <c r="N38" s="495" t="s">
        <v>2053</v>
      </c>
      <c r="O38" s="481">
        <v>230000000</v>
      </c>
      <c r="P38" s="468" t="s">
        <v>1092</v>
      </c>
      <c r="Q38" s="458">
        <v>20</v>
      </c>
      <c r="R38" s="469" t="s">
        <v>251</v>
      </c>
      <c r="S38" s="471">
        <v>20</v>
      </c>
      <c r="T38" s="486" t="s">
        <v>1093</v>
      </c>
      <c r="U38" s="471"/>
      <c r="V38" s="471">
        <v>85</v>
      </c>
      <c r="W38" s="471">
        <v>15</v>
      </c>
      <c r="X38" s="471"/>
      <c r="Y38" s="471"/>
      <c r="Z38" s="471">
        <v>5</v>
      </c>
      <c r="AA38" s="471"/>
      <c r="AB38" s="471"/>
      <c r="AC38" s="471"/>
      <c r="AD38" s="471"/>
      <c r="AE38" s="471"/>
      <c r="AF38" s="471"/>
      <c r="AG38" s="471"/>
      <c r="AH38" s="471">
        <v>100</v>
      </c>
      <c r="AI38" s="473">
        <v>45659</v>
      </c>
      <c r="AJ38" s="474">
        <v>46022</v>
      </c>
      <c r="AK38" s="475" t="s">
        <v>1668</v>
      </c>
    </row>
    <row r="39" spans="1:37" s="457" customFormat="1" ht="94.15" customHeight="1" x14ac:dyDescent="0.2">
      <c r="A39" s="458">
        <v>1</v>
      </c>
      <c r="B39" s="482" t="s">
        <v>459</v>
      </c>
      <c r="C39" s="458">
        <v>41</v>
      </c>
      <c r="D39" s="476" t="s">
        <v>1058</v>
      </c>
      <c r="E39" s="460">
        <v>4102</v>
      </c>
      <c r="F39" s="459" t="s">
        <v>1064</v>
      </c>
      <c r="G39" s="458" t="s">
        <v>1088</v>
      </c>
      <c r="H39" s="459" t="s">
        <v>1089</v>
      </c>
      <c r="I39" s="463">
        <v>410203800</v>
      </c>
      <c r="J39" s="478" t="s">
        <v>1090</v>
      </c>
      <c r="K39" s="464">
        <v>100</v>
      </c>
      <c r="L39" s="458">
        <v>2024003630045</v>
      </c>
      <c r="M39" s="459" t="s">
        <v>1091</v>
      </c>
      <c r="N39" s="495" t="s">
        <v>2054</v>
      </c>
      <c r="O39" s="481">
        <v>20000000</v>
      </c>
      <c r="P39" s="468" t="s">
        <v>1092</v>
      </c>
      <c r="Q39" s="458">
        <v>20</v>
      </c>
      <c r="R39" s="469" t="s">
        <v>251</v>
      </c>
      <c r="S39" s="471">
        <v>20</v>
      </c>
      <c r="T39" s="486" t="s">
        <v>1093</v>
      </c>
      <c r="U39" s="471"/>
      <c r="V39" s="471">
        <v>85</v>
      </c>
      <c r="W39" s="471">
        <v>15</v>
      </c>
      <c r="X39" s="471"/>
      <c r="Y39" s="471"/>
      <c r="Z39" s="471">
        <v>5</v>
      </c>
      <c r="AA39" s="471"/>
      <c r="AB39" s="471"/>
      <c r="AC39" s="471"/>
      <c r="AD39" s="471"/>
      <c r="AE39" s="471"/>
      <c r="AF39" s="471"/>
      <c r="AG39" s="471"/>
      <c r="AH39" s="471">
        <v>100</v>
      </c>
      <c r="AI39" s="473">
        <v>45659</v>
      </c>
      <c r="AJ39" s="474">
        <v>46022</v>
      </c>
      <c r="AK39" s="475" t="s">
        <v>1668</v>
      </c>
    </row>
    <row r="40" spans="1:37" s="457" customFormat="1" ht="94.15" customHeight="1" x14ac:dyDescent="0.2">
      <c r="A40" s="458">
        <v>1</v>
      </c>
      <c r="B40" s="482" t="s">
        <v>459</v>
      </c>
      <c r="C40" s="458">
        <v>41</v>
      </c>
      <c r="D40" s="476" t="s">
        <v>1058</v>
      </c>
      <c r="E40" s="460">
        <v>4102</v>
      </c>
      <c r="F40" s="459" t="s">
        <v>1064</v>
      </c>
      <c r="G40" s="458" t="s">
        <v>1088</v>
      </c>
      <c r="H40" s="459" t="s">
        <v>1089</v>
      </c>
      <c r="I40" s="463">
        <v>410203800</v>
      </c>
      <c r="J40" s="478" t="s">
        <v>1090</v>
      </c>
      <c r="K40" s="464">
        <v>100</v>
      </c>
      <c r="L40" s="458">
        <v>2024003630045</v>
      </c>
      <c r="M40" s="459" t="s">
        <v>1091</v>
      </c>
      <c r="N40" s="495" t="s">
        <v>2055</v>
      </c>
      <c r="O40" s="481">
        <v>10000000</v>
      </c>
      <c r="P40" s="468" t="s">
        <v>1092</v>
      </c>
      <c r="Q40" s="458">
        <v>20</v>
      </c>
      <c r="R40" s="469" t="s">
        <v>251</v>
      </c>
      <c r="S40" s="471">
        <v>20</v>
      </c>
      <c r="T40" s="486" t="s">
        <v>1093</v>
      </c>
      <c r="U40" s="471"/>
      <c r="V40" s="471">
        <v>85</v>
      </c>
      <c r="W40" s="471">
        <v>15</v>
      </c>
      <c r="X40" s="471"/>
      <c r="Y40" s="471"/>
      <c r="Z40" s="471">
        <v>5</v>
      </c>
      <c r="AA40" s="471"/>
      <c r="AB40" s="471"/>
      <c r="AC40" s="471"/>
      <c r="AD40" s="471"/>
      <c r="AE40" s="471"/>
      <c r="AF40" s="471"/>
      <c r="AG40" s="471"/>
      <c r="AH40" s="471">
        <v>100</v>
      </c>
      <c r="AI40" s="473">
        <v>45659</v>
      </c>
      <c r="AJ40" s="474">
        <v>46022</v>
      </c>
      <c r="AK40" s="475" t="s">
        <v>1668</v>
      </c>
    </row>
    <row r="41" spans="1:37" s="457" customFormat="1" ht="94.15" customHeight="1" x14ac:dyDescent="0.2">
      <c r="A41" s="458">
        <v>1</v>
      </c>
      <c r="B41" s="482" t="s">
        <v>459</v>
      </c>
      <c r="C41" s="458">
        <v>41</v>
      </c>
      <c r="D41" s="476" t="s">
        <v>1058</v>
      </c>
      <c r="E41" s="460">
        <v>4102</v>
      </c>
      <c r="F41" s="459" t="s">
        <v>1064</v>
      </c>
      <c r="G41" s="458" t="s">
        <v>1094</v>
      </c>
      <c r="H41" s="459" t="s">
        <v>1095</v>
      </c>
      <c r="I41" s="463">
        <v>410202800</v>
      </c>
      <c r="J41" s="459" t="s">
        <v>1095</v>
      </c>
      <c r="K41" s="464">
        <v>1</v>
      </c>
      <c r="L41" s="458">
        <v>2024003630045</v>
      </c>
      <c r="M41" s="459" t="s">
        <v>1091</v>
      </c>
      <c r="N41" s="495" t="s">
        <v>2056</v>
      </c>
      <c r="O41" s="467">
        <v>25000000</v>
      </c>
      <c r="P41" s="468" t="s">
        <v>1096</v>
      </c>
      <c r="Q41" s="458">
        <v>20</v>
      </c>
      <c r="R41" s="469" t="s">
        <v>251</v>
      </c>
      <c r="S41" s="471">
        <v>20</v>
      </c>
      <c r="T41" s="486" t="s">
        <v>1093</v>
      </c>
      <c r="U41" s="471"/>
      <c r="V41" s="471">
        <v>85</v>
      </c>
      <c r="W41" s="471">
        <v>15</v>
      </c>
      <c r="X41" s="471"/>
      <c r="Y41" s="471"/>
      <c r="Z41" s="471">
        <v>5</v>
      </c>
      <c r="AA41" s="471"/>
      <c r="AB41" s="471"/>
      <c r="AC41" s="471"/>
      <c r="AD41" s="471"/>
      <c r="AE41" s="471"/>
      <c r="AF41" s="471"/>
      <c r="AG41" s="471"/>
      <c r="AH41" s="471">
        <v>100</v>
      </c>
      <c r="AI41" s="473">
        <v>45659</v>
      </c>
      <c r="AJ41" s="474">
        <v>46022</v>
      </c>
      <c r="AK41" s="475" t="s">
        <v>1668</v>
      </c>
    </row>
    <row r="42" spans="1:37" s="457" customFormat="1" ht="94.15" customHeight="1" x14ac:dyDescent="0.2">
      <c r="A42" s="458">
        <v>1</v>
      </c>
      <c r="B42" s="482" t="s">
        <v>459</v>
      </c>
      <c r="C42" s="458">
        <v>41</v>
      </c>
      <c r="D42" s="476" t="s">
        <v>1058</v>
      </c>
      <c r="E42" s="460">
        <v>4103</v>
      </c>
      <c r="F42" s="459" t="s">
        <v>364</v>
      </c>
      <c r="G42" s="458">
        <v>4103052</v>
      </c>
      <c r="H42" s="459" t="s">
        <v>1097</v>
      </c>
      <c r="I42" s="463">
        <v>410305202</v>
      </c>
      <c r="J42" s="478" t="s">
        <v>1098</v>
      </c>
      <c r="K42" s="464">
        <v>1</v>
      </c>
      <c r="L42" s="458">
        <v>2024003630053</v>
      </c>
      <c r="M42" s="478" t="s">
        <v>1099</v>
      </c>
      <c r="N42" s="484" t="s">
        <v>2065</v>
      </c>
      <c r="O42" s="485">
        <v>60000000</v>
      </c>
      <c r="P42" s="468" t="s">
        <v>1100</v>
      </c>
      <c r="Q42" s="458">
        <v>20</v>
      </c>
      <c r="R42" s="469" t="s">
        <v>251</v>
      </c>
      <c r="S42" s="471">
        <v>162</v>
      </c>
      <c r="T42" s="486" t="s">
        <v>1101</v>
      </c>
      <c r="U42" s="471"/>
      <c r="V42" s="471"/>
      <c r="W42" s="471"/>
      <c r="X42" s="471"/>
      <c r="Y42" s="471"/>
      <c r="Z42" s="471"/>
      <c r="AA42" s="471"/>
      <c r="AB42" s="471"/>
      <c r="AC42" s="471"/>
      <c r="AD42" s="471"/>
      <c r="AE42" s="471"/>
      <c r="AF42" s="471"/>
      <c r="AG42" s="471"/>
      <c r="AH42" s="471">
        <v>250</v>
      </c>
      <c r="AI42" s="473">
        <v>45659</v>
      </c>
      <c r="AJ42" s="474">
        <v>46022</v>
      </c>
      <c r="AK42" s="475" t="s">
        <v>1668</v>
      </c>
    </row>
    <row r="43" spans="1:37" s="457" customFormat="1" ht="94.15" customHeight="1" x14ac:dyDescent="0.2">
      <c r="A43" s="458">
        <v>1</v>
      </c>
      <c r="B43" s="482" t="s">
        <v>459</v>
      </c>
      <c r="C43" s="458">
        <v>41</v>
      </c>
      <c r="D43" s="476" t="s">
        <v>1058</v>
      </c>
      <c r="E43" s="460">
        <v>4103</v>
      </c>
      <c r="F43" s="459" t="s">
        <v>364</v>
      </c>
      <c r="G43" s="458">
        <v>4103052</v>
      </c>
      <c r="H43" s="459" t="s">
        <v>1097</v>
      </c>
      <c r="I43" s="463">
        <v>410305202</v>
      </c>
      <c r="J43" s="478" t="s">
        <v>1098</v>
      </c>
      <c r="K43" s="464">
        <v>1</v>
      </c>
      <c r="L43" s="458">
        <v>2024003630053</v>
      </c>
      <c r="M43" s="478" t="s">
        <v>1099</v>
      </c>
      <c r="N43" s="484" t="s">
        <v>2066</v>
      </c>
      <c r="O43" s="485">
        <v>10000000</v>
      </c>
      <c r="P43" s="502" t="s">
        <v>1102</v>
      </c>
      <c r="Q43" s="458">
        <v>20</v>
      </c>
      <c r="R43" s="469" t="s">
        <v>251</v>
      </c>
      <c r="S43" s="471">
        <v>162</v>
      </c>
      <c r="T43" s="486" t="s">
        <v>1101</v>
      </c>
      <c r="U43" s="471"/>
      <c r="V43" s="471"/>
      <c r="W43" s="471"/>
      <c r="X43" s="471"/>
      <c r="Y43" s="471"/>
      <c r="Z43" s="471"/>
      <c r="AA43" s="471"/>
      <c r="AB43" s="471"/>
      <c r="AC43" s="471"/>
      <c r="AD43" s="471"/>
      <c r="AE43" s="471"/>
      <c r="AF43" s="471"/>
      <c r="AG43" s="471"/>
      <c r="AH43" s="471">
        <v>250</v>
      </c>
      <c r="AI43" s="473">
        <v>45659</v>
      </c>
      <c r="AJ43" s="474">
        <v>46022</v>
      </c>
      <c r="AK43" s="475" t="s">
        <v>1668</v>
      </c>
    </row>
    <row r="44" spans="1:37" s="457" customFormat="1" ht="94.15" customHeight="1" x14ac:dyDescent="0.2">
      <c r="A44" s="458">
        <v>1</v>
      </c>
      <c r="B44" s="482" t="s">
        <v>459</v>
      </c>
      <c r="C44" s="458">
        <v>41</v>
      </c>
      <c r="D44" s="476" t="s">
        <v>1058</v>
      </c>
      <c r="E44" s="460">
        <v>4103</v>
      </c>
      <c r="F44" s="459" t="s">
        <v>364</v>
      </c>
      <c r="G44" s="458">
        <v>4103050</v>
      </c>
      <c r="H44" s="459" t="s">
        <v>1103</v>
      </c>
      <c r="I44" s="463">
        <v>410305001</v>
      </c>
      <c r="J44" s="478" t="s">
        <v>1104</v>
      </c>
      <c r="K44" s="464">
        <v>12</v>
      </c>
      <c r="L44" s="458">
        <v>2024003630092</v>
      </c>
      <c r="M44" s="478" t="s">
        <v>1105</v>
      </c>
      <c r="N44" s="466" t="s">
        <v>2141</v>
      </c>
      <c r="O44" s="485">
        <v>12000000</v>
      </c>
      <c r="P44" s="468" t="s">
        <v>1106</v>
      </c>
      <c r="Q44" s="458">
        <v>20</v>
      </c>
      <c r="R44" s="469" t="s">
        <v>251</v>
      </c>
      <c r="S44" s="470">
        <v>316</v>
      </c>
      <c r="T44" s="470">
        <v>184</v>
      </c>
      <c r="U44" s="470"/>
      <c r="V44" s="470">
        <v>69</v>
      </c>
      <c r="W44" s="470">
        <v>431</v>
      </c>
      <c r="X44" s="470"/>
      <c r="Y44" s="470"/>
      <c r="Z44" s="470"/>
      <c r="AA44" s="470"/>
      <c r="AB44" s="470"/>
      <c r="AC44" s="470"/>
      <c r="AD44" s="470"/>
      <c r="AE44" s="470"/>
      <c r="AF44" s="470">
        <v>79</v>
      </c>
      <c r="AG44" s="470"/>
      <c r="AH44" s="471">
        <v>500</v>
      </c>
      <c r="AI44" s="473">
        <v>45659</v>
      </c>
      <c r="AJ44" s="474">
        <v>46022</v>
      </c>
      <c r="AK44" s="475" t="s">
        <v>1668</v>
      </c>
    </row>
    <row r="45" spans="1:37" s="457" customFormat="1" ht="94.15" customHeight="1" x14ac:dyDescent="0.2">
      <c r="A45" s="458">
        <v>1</v>
      </c>
      <c r="B45" s="482" t="s">
        <v>459</v>
      </c>
      <c r="C45" s="458">
        <v>41</v>
      </c>
      <c r="D45" s="476" t="s">
        <v>1058</v>
      </c>
      <c r="E45" s="460">
        <v>4103</v>
      </c>
      <c r="F45" s="459" t="s">
        <v>364</v>
      </c>
      <c r="G45" s="458">
        <v>4103050</v>
      </c>
      <c r="H45" s="459" t="s">
        <v>1103</v>
      </c>
      <c r="I45" s="463">
        <v>410305001</v>
      </c>
      <c r="J45" s="478" t="s">
        <v>1104</v>
      </c>
      <c r="K45" s="464">
        <v>12</v>
      </c>
      <c r="L45" s="458">
        <v>2024003630092</v>
      </c>
      <c r="M45" s="478" t="s">
        <v>1105</v>
      </c>
      <c r="N45" s="466" t="s">
        <v>2142</v>
      </c>
      <c r="O45" s="485">
        <v>40000000</v>
      </c>
      <c r="P45" s="468" t="s">
        <v>1107</v>
      </c>
      <c r="Q45" s="458">
        <v>20</v>
      </c>
      <c r="R45" s="469" t="s">
        <v>251</v>
      </c>
      <c r="S45" s="470">
        <v>316</v>
      </c>
      <c r="T45" s="470">
        <v>184</v>
      </c>
      <c r="U45" s="470"/>
      <c r="V45" s="470">
        <v>69</v>
      </c>
      <c r="W45" s="470">
        <v>431</v>
      </c>
      <c r="X45" s="470"/>
      <c r="Y45" s="470"/>
      <c r="Z45" s="470"/>
      <c r="AA45" s="470"/>
      <c r="AB45" s="470"/>
      <c r="AC45" s="470"/>
      <c r="AD45" s="470"/>
      <c r="AE45" s="470"/>
      <c r="AF45" s="470">
        <v>79</v>
      </c>
      <c r="AG45" s="470"/>
      <c r="AH45" s="471">
        <v>500</v>
      </c>
      <c r="AI45" s="473">
        <v>45659</v>
      </c>
      <c r="AJ45" s="474">
        <v>46022</v>
      </c>
      <c r="AK45" s="475" t="s">
        <v>1668</v>
      </c>
    </row>
    <row r="46" spans="1:37" s="457" customFormat="1" ht="94.15" customHeight="1" x14ac:dyDescent="0.2">
      <c r="A46" s="458">
        <v>1</v>
      </c>
      <c r="B46" s="482" t="s">
        <v>459</v>
      </c>
      <c r="C46" s="458">
        <v>41</v>
      </c>
      <c r="D46" s="476" t="s">
        <v>1058</v>
      </c>
      <c r="E46" s="460">
        <v>4103</v>
      </c>
      <c r="F46" s="459" t="s">
        <v>364</v>
      </c>
      <c r="G46" s="458">
        <v>4103050</v>
      </c>
      <c r="H46" s="459" t="s">
        <v>1103</v>
      </c>
      <c r="I46" s="463">
        <v>410305001</v>
      </c>
      <c r="J46" s="478" t="s">
        <v>1104</v>
      </c>
      <c r="K46" s="464">
        <v>12</v>
      </c>
      <c r="L46" s="458">
        <v>2024003630092</v>
      </c>
      <c r="M46" s="478" t="s">
        <v>1105</v>
      </c>
      <c r="N46" s="466" t="s">
        <v>2143</v>
      </c>
      <c r="O46" s="485">
        <v>20000000</v>
      </c>
      <c r="P46" s="468" t="s">
        <v>1107</v>
      </c>
      <c r="Q46" s="458">
        <v>20</v>
      </c>
      <c r="R46" s="469" t="s">
        <v>251</v>
      </c>
      <c r="S46" s="470">
        <v>316</v>
      </c>
      <c r="T46" s="470">
        <v>184</v>
      </c>
      <c r="U46" s="470"/>
      <c r="V46" s="470">
        <v>69</v>
      </c>
      <c r="W46" s="470">
        <v>431</v>
      </c>
      <c r="X46" s="470"/>
      <c r="Y46" s="470"/>
      <c r="Z46" s="470"/>
      <c r="AA46" s="470"/>
      <c r="AB46" s="470"/>
      <c r="AC46" s="470"/>
      <c r="AD46" s="470"/>
      <c r="AE46" s="470"/>
      <c r="AF46" s="470">
        <v>79</v>
      </c>
      <c r="AG46" s="470"/>
      <c r="AH46" s="471">
        <v>500</v>
      </c>
      <c r="AI46" s="473">
        <v>45659</v>
      </c>
      <c r="AJ46" s="474">
        <v>46022</v>
      </c>
      <c r="AK46" s="475" t="s">
        <v>1668</v>
      </c>
    </row>
    <row r="47" spans="1:37" s="457" customFormat="1" ht="94.15" customHeight="1" x14ac:dyDescent="0.2">
      <c r="A47" s="458">
        <v>1</v>
      </c>
      <c r="B47" s="482" t="s">
        <v>459</v>
      </c>
      <c r="C47" s="458">
        <v>41</v>
      </c>
      <c r="D47" s="476" t="s">
        <v>1058</v>
      </c>
      <c r="E47" s="460">
        <v>4103</v>
      </c>
      <c r="F47" s="459" t="s">
        <v>364</v>
      </c>
      <c r="G47" s="458">
        <v>4103058</v>
      </c>
      <c r="H47" s="459" t="s">
        <v>1108</v>
      </c>
      <c r="I47" s="463">
        <v>410305800</v>
      </c>
      <c r="J47" s="478" t="s">
        <v>1109</v>
      </c>
      <c r="K47" s="464">
        <v>15</v>
      </c>
      <c r="L47" s="458">
        <v>2024003630092</v>
      </c>
      <c r="M47" s="478" t="s">
        <v>1105</v>
      </c>
      <c r="N47" s="484" t="s">
        <v>2144</v>
      </c>
      <c r="O47" s="485">
        <v>15000000</v>
      </c>
      <c r="P47" s="468" t="s">
        <v>1110</v>
      </c>
      <c r="Q47" s="458">
        <v>20</v>
      </c>
      <c r="R47" s="469" t="s">
        <v>251</v>
      </c>
      <c r="S47" s="470">
        <v>316</v>
      </c>
      <c r="T47" s="470">
        <v>184</v>
      </c>
      <c r="U47" s="470"/>
      <c r="V47" s="470">
        <v>69</v>
      </c>
      <c r="W47" s="470">
        <v>431</v>
      </c>
      <c r="X47" s="470"/>
      <c r="Y47" s="470"/>
      <c r="Z47" s="470"/>
      <c r="AA47" s="470"/>
      <c r="AB47" s="470"/>
      <c r="AC47" s="470"/>
      <c r="AD47" s="470"/>
      <c r="AE47" s="470"/>
      <c r="AF47" s="470">
        <v>79</v>
      </c>
      <c r="AG47" s="470"/>
      <c r="AH47" s="471">
        <v>500</v>
      </c>
      <c r="AI47" s="473">
        <v>45659</v>
      </c>
      <c r="AJ47" s="474">
        <v>46022</v>
      </c>
      <c r="AK47" s="475" t="s">
        <v>1668</v>
      </c>
    </row>
    <row r="48" spans="1:37" s="457" customFormat="1" ht="94.15" customHeight="1" x14ac:dyDescent="0.2">
      <c r="A48" s="458">
        <v>1</v>
      </c>
      <c r="B48" s="482" t="s">
        <v>459</v>
      </c>
      <c r="C48" s="458">
        <v>41</v>
      </c>
      <c r="D48" s="476" t="s">
        <v>1058</v>
      </c>
      <c r="E48" s="460">
        <v>4103</v>
      </c>
      <c r="F48" s="459" t="s">
        <v>364</v>
      </c>
      <c r="G48" s="458">
        <v>4103058</v>
      </c>
      <c r="H48" s="459" t="s">
        <v>1108</v>
      </c>
      <c r="I48" s="463">
        <v>410305800</v>
      </c>
      <c r="J48" s="478" t="s">
        <v>1109</v>
      </c>
      <c r="K48" s="464">
        <v>15</v>
      </c>
      <c r="L48" s="458">
        <v>2024003630092</v>
      </c>
      <c r="M48" s="478" t="s">
        <v>1105</v>
      </c>
      <c r="N48" s="466" t="s">
        <v>2145</v>
      </c>
      <c r="O48" s="485">
        <v>10000000</v>
      </c>
      <c r="P48" s="468" t="s">
        <v>1110</v>
      </c>
      <c r="Q48" s="458">
        <v>20</v>
      </c>
      <c r="R48" s="469" t="s">
        <v>251</v>
      </c>
      <c r="S48" s="470">
        <v>316</v>
      </c>
      <c r="T48" s="470">
        <v>184</v>
      </c>
      <c r="U48" s="470"/>
      <c r="V48" s="470">
        <v>69</v>
      </c>
      <c r="W48" s="470">
        <v>431</v>
      </c>
      <c r="X48" s="470"/>
      <c r="Y48" s="470"/>
      <c r="Z48" s="470"/>
      <c r="AA48" s="470"/>
      <c r="AB48" s="470"/>
      <c r="AC48" s="470"/>
      <c r="AD48" s="470"/>
      <c r="AE48" s="470"/>
      <c r="AF48" s="470">
        <v>79</v>
      </c>
      <c r="AG48" s="470"/>
      <c r="AH48" s="471">
        <v>500</v>
      </c>
      <c r="AI48" s="473">
        <v>45659</v>
      </c>
      <c r="AJ48" s="474">
        <v>46022</v>
      </c>
      <c r="AK48" s="475" t="s">
        <v>1668</v>
      </c>
    </row>
    <row r="49" spans="1:37" s="457" customFormat="1" ht="94.15" customHeight="1" x14ac:dyDescent="0.2">
      <c r="A49" s="458">
        <v>1</v>
      </c>
      <c r="B49" s="482" t="s">
        <v>459</v>
      </c>
      <c r="C49" s="458">
        <v>41</v>
      </c>
      <c r="D49" s="476" t="s">
        <v>1058</v>
      </c>
      <c r="E49" s="460">
        <v>4103</v>
      </c>
      <c r="F49" s="459" t="s">
        <v>364</v>
      </c>
      <c r="G49" s="458">
        <v>4103059</v>
      </c>
      <c r="H49" s="459" t="s">
        <v>1111</v>
      </c>
      <c r="I49" s="463">
        <v>410305900</v>
      </c>
      <c r="J49" s="478" t="s">
        <v>1112</v>
      </c>
      <c r="K49" s="464">
        <v>30</v>
      </c>
      <c r="L49" s="458">
        <v>2024003630092</v>
      </c>
      <c r="M49" s="478" t="s">
        <v>1105</v>
      </c>
      <c r="N49" s="466" t="s">
        <v>2146</v>
      </c>
      <c r="O49" s="485">
        <v>10000000</v>
      </c>
      <c r="P49" s="468" t="s">
        <v>1113</v>
      </c>
      <c r="Q49" s="458">
        <v>20</v>
      </c>
      <c r="R49" s="469" t="s">
        <v>251</v>
      </c>
      <c r="S49" s="470">
        <v>316</v>
      </c>
      <c r="T49" s="470">
        <v>184</v>
      </c>
      <c r="U49" s="470"/>
      <c r="V49" s="470">
        <v>69</v>
      </c>
      <c r="W49" s="470">
        <v>431</v>
      </c>
      <c r="X49" s="470">
        <v>0</v>
      </c>
      <c r="Y49" s="470">
        <v>0</v>
      </c>
      <c r="Z49" s="470">
        <v>0</v>
      </c>
      <c r="AA49" s="470">
        <v>0</v>
      </c>
      <c r="AB49" s="470">
        <v>0</v>
      </c>
      <c r="AC49" s="470">
        <v>0</v>
      </c>
      <c r="AD49" s="470">
        <v>0</v>
      </c>
      <c r="AE49" s="470">
        <v>0</v>
      </c>
      <c r="AF49" s="470">
        <v>79</v>
      </c>
      <c r="AG49" s="470">
        <v>0</v>
      </c>
      <c r="AH49" s="471">
        <v>500</v>
      </c>
      <c r="AI49" s="473">
        <v>45659</v>
      </c>
      <c r="AJ49" s="474">
        <v>46022</v>
      </c>
      <c r="AK49" s="475" t="s">
        <v>1668</v>
      </c>
    </row>
    <row r="50" spans="1:37" s="457" customFormat="1" ht="94.15" customHeight="1" x14ac:dyDescent="0.2">
      <c r="A50" s="458">
        <v>1</v>
      </c>
      <c r="B50" s="482" t="s">
        <v>459</v>
      </c>
      <c r="C50" s="458">
        <v>41</v>
      </c>
      <c r="D50" s="476" t="s">
        <v>1058</v>
      </c>
      <c r="E50" s="460">
        <v>4103</v>
      </c>
      <c r="F50" s="459" t="s">
        <v>364</v>
      </c>
      <c r="G50" s="458">
        <v>4103059</v>
      </c>
      <c r="H50" s="459" t="s">
        <v>1111</v>
      </c>
      <c r="I50" s="463">
        <v>410305900</v>
      </c>
      <c r="J50" s="478" t="s">
        <v>1112</v>
      </c>
      <c r="K50" s="464">
        <v>30</v>
      </c>
      <c r="L50" s="458">
        <v>2024003630092</v>
      </c>
      <c r="M50" s="478" t="s">
        <v>1105</v>
      </c>
      <c r="N50" s="466" t="s">
        <v>2147</v>
      </c>
      <c r="O50" s="485">
        <v>10000000</v>
      </c>
      <c r="P50" s="468" t="s">
        <v>1113</v>
      </c>
      <c r="Q50" s="458">
        <v>20</v>
      </c>
      <c r="R50" s="469" t="s">
        <v>251</v>
      </c>
      <c r="S50" s="470">
        <v>316</v>
      </c>
      <c r="T50" s="470">
        <v>184</v>
      </c>
      <c r="U50" s="470"/>
      <c r="V50" s="470">
        <v>69</v>
      </c>
      <c r="W50" s="470">
        <v>431</v>
      </c>
      <c r="X50" s="470">
        <v>0</v>
      </c>
      <c r="Y50" s="470">
        <v>0</v>
      </c>
      <c r="Z50" s="470">
        <v>0</v>
      </c>
      <c r="AA50" s="470">
        <v>0</v>
      </c>
      <c r="AB50" s="470">
        <v>0</v>
      </c>
      <c r="AC50" s="470">
        <v>0</v>
      </c>
      <c r="AD50" s="470">
        <v>0</v>
      </c>
      <c r="AE50" s="470">
        <v>0</v>
      </c>
      <c r="AF50" s="470">
        <v>79</v>
      </c>
      <c r="AG50" s="470">
        <v>0</v>
      </c>
      <c r="AH50" s="471">
        <v>500</v>
      </c>
      <c r="AI50" s="473">
        <v>45659</v>
      </c>
      <c r="AJ50" s="474">
        <v>46022</v>
      </c>
      <c r="AK50" s="475" t="s">
        <v>1668</v>
      </c>
    </row>
    <row r="51" spans="1:37" s="457" customFormat="1" ht="94.15" customHeight="1" x14ac:dyDescent="0.2">
      <c r="A51" s="458">
        <v>1</v>
      </c>
      <c r="B51" s="482" t="s">
        <v>459</v>
      </c>
      <c r="C51" s="458">
        <v>41</v>
      </c>
      <c r="D51" s="476" t="s">
        <v>1058</v>
      </c>
      <c r="E51" s="460">
        <v>4103</v>
      </c>
      <c r="F51" s="459" t="s">
        <v>364</v>
      </c>
      <c r="G51" s="458">
        <v>4103059</v>
      </c>
      <c r="H51" s="459" t="s">
        <v>1111</v>
      </c>
      <c r="I51" s="463">
        <v>410305900</v>
      </c>
      <c r="J51" s="478" t="s">
        <v>1112</v>
      </c>
      <c r="K51" s="464">
        <v>30</v>
      </c>
      <c r="L51" s="458">
        <v>2024003630092</v>
      </c>
      <c r="M51" s="478" t="s">
        <v>1105</v>
      </c>
      <c r="N51" s="466" t="s">
        <v>2148</v>
      </c>
      <c r="O51" s="485">
        <v>5000000</v>
      </c>
      <c r="P51" s="468" t="s">
        <v>1114</v>
      </c>
      <c r="Q51" s="458">
        <v>20</v>
      </c>
      <c r="R51" s="469" t="s">
        <v>251</v>
      </c>
      <c r="S51" s="470">
        <v>316</v>
      </c>
      <c r="T51" s="470">
        <v>184</v>
      </c>
      <c r="U51" s="470"/>
      <c r="V51" s="470">
        <v>69</v>
      </c>
      <c r="W51" s="470">
        <v>431</v>
      </c>
      <c r="X51" s="470">
        <v>0</v>
      </c>
      <c r="Y51" s="470">
        <v>0</v>
      </c>
      <c r="Z51" s="470">
        <v>0</v>
      </c>
      <c r="AA51" s="470">
        <v>0</v>
      </c>
      <c r="AB51" s="470">
        <v>0</v>
      </c>
      <c r="AC51" s="470">
        <v>0</v>
      </c>
      <c r="AD51" s="470">
        <v>0</v>
      </c>
      <c r="AE51" s="470">
        <v>0</v>
      </c>
      <c r="AF51" s="470">
        <v>79</v>
      </c>
      <c r="AG51" s="470">
        <v>0</v>
      </c>
      <c r="AH51" s="471">
        <v>500</v>
      </c>
      <c r="AI51" s="473">
        <v>45659</v>
      </c>
      <c r="AJ51" s="474">
        <v>46022</v>
      </c>
      <c r="AK51" s="475" t="s">
        <v>1668</v>
      </c>
    </row>
    <row r="52" spans="1:37" s="457" customFormat="1" ht="94.15" customHeight="1" x14ac:dyDescent="0.2">
      <c r="A52" s="458">
        <v>1</v>
      </c>
      <c r="B52" s="482" t="s">
        <v>459</v>
      </c>
      <c r="C52" s="458">
        <v>41</v>
      </c>
      <c r="D52" s="476" t="s">
        <v>1058</v>
      </c>
      <c r="E52" s="460">
        <v>4103</v>
      </c>
      <c r="F52" s="459" t="s">
        <v>364</v>
      </c>
      <c r="G52" s="477">
        <v>4103060</v>
      </c>
      <c r="H52" s="459" t="s">
        <v>1115</v>
      </c>
      <c r="I52" s="477">
        <v>410306000</v>
      </c>
      <c r="J52" s="478" t="s">
        <v>112</v>
      </c>
      <c r="K52" s="464">
        <v>6</v>
      </c>
      <c r="L52" s="458">
        <v>2024003630064</v>
      </c>
      <c r="M52" s="459" t="s">
        <v>1116</v>
      </c>
      <c r="N52" s="484" t="s">
        <v>2098</v>
      </c>
      <c r="O52" s="467">
        <v>25000000</v>
      </c>
      <c r="P52" s="468" t="s">
        <v>1117</v>
      </c>
      <c r="Q52" s="458">
        <v>20</v>
      </c>
      <c r="R52" s="469" t="s">
        <v>251</v>
      </c>
      <c r="S52" s="471">
        <v>375</v>
      </c>
      <c r="T52" s="486" t="s">
        <v>1118</v>
      </c>
      <c r="U52" s="471"/>
      <c r="V52" s="471"/>
      <c r="W52" s="471"/>
      <c r="X52" s="471"/>
      <c r="Y52" s="471">
        <v>750</v>
      </c>
      <c r="Z52" s="471"/>
      <c r="AA52" s="471"/>
      <c r="AB52" s="471"/>
      <c r="AC52" s="471"/>
      <c r="AD52" s="471"/>
      <c r="AE52" s="471"/>
      <c r="AF52" s="471"/>
      <c r="AG52" s="471"/>
      <c r="AH52" s="486">
        <v>750</v>
      </c>
      <c r="AI52" s="473">
        <v>45659</v>
      </c>
      <c r="AJ52" s="474">
        <v>46022</v>
      </c>
      <c r="AK52" s="475" t="s">
        <v>1668</v>
      </c>
    </row>
    <row r="53" spans="1:37" s="457" customFormat="1" ht="94.15" customHeight="1" x14ac:dyDescent="0.2">
      <c r="A53" s="458">
        <v>1</v>
      </c>
      <c r="B53" s="482" t="s">
        <v>459</v>
      </c>
      <c r="C53" s="458">
        <v>41</v>
      </c>
      <c r="D53" s="476" t="s">
        <v>1058</v>
      </c>
      <c r="E53" s="460">
        <v>4103</v>
      </c>
      <c r="F53" s="459" t="s">
        <v>364</v>
      </c>
      <c r="G53" s="477">
        <v>4103060</v>
      </c>
      <c r="H53" s="459" t="s">
        <v>1115</v>
      </c>
      <c r="I53" s="477">
        <v>410306000</v>
      </c>
      <c r="J53" s="478" t="s">
        <v>112</v>
      </c>
      <c r="K53" s="464">
        <v>6</v>
      </c>
      <c r="L53" s="458">
        <v>2024003630064</v>
      </c>
      <c r="M53" s="459" t="s">
        <v>1116</v>
      </c>
      <c r="N53" s="484" t="s">
        <v>2099</v>
      </c>
      <c r="O53" s="467">
        <v>37600000</v>
      </c>
      <c r="P53" s="468" t="s">
        <v>1117</v>
      </c>
      <c r="Q53" s="458">
        <v>20</v>
      </c>
      <c r="R53" s="469" t="s">
        <v>251</v>
      </c>
      <c r="S53" s="471">
        <v>375</v>
      </c>
      <c r="T53" s="486" t="s">
        <v>1118</v>
      </c>
      <c r="U53" s="471"/>
      <c r="V53" s="471"/>
      <c r="W53" s="471"/>
      <c r="X53" s="471"/>
      <c r="Y53" s="471">
        <v>750</v>
      </c>
      <c r="Z53" s="471"/>
      <c r="AA53" s="471"/>
      <c r="AB53" s="471"/>
      <c r="AC53" s="471"/>
      <c r="AD53" s="471"/>
      <c r="AE53" s="471"/>
      <c r="AF53" s="471"/>
      <c r="AG53" s="471"/>
      <c r="AH53" s="486">
        <v>750</v>
      </c>
      <c r="AI53" s="473">
        <v>45659</v>
      </c>
      <c r="AJ53" s="474">
        <v>46022</v>
      </c>
      <c r="AK53" s="475" t="s">
        <v>1668</v>
      </c>
    </row>
    <row r="54" spans="1:37" s="457" customFormat="1" ht="94.15" customHeight="1" x14ac:dyDescent="0.2">
      <c r="A54" s="458">
        <v>1</v>
      </c>
      <c r="B54" s="482" t="s">
        <v>459</v>
      </c>
      <c r="C54" s="458">
        <v>41</v>
      </c>
      <c r="D54" s="476" t="s">
        <v>1058</v>
      </c>
      <c r="E54" s="460">
        <v>4103</v>
      </c>
      <c r="F54" s="459" t="s">
        <v>364</v>
      </c>
      <c r="G54" s="477">
        <v>4103060</v>
      </c>
      <c r="H54" s="459" t="s">
        <v>1115</v>
      </c>
      <c r="I54" s="477">
        <v>410306000</v>
      </c>
      <c r="J54" s="478" t="s">
        <v>112</v>
      </c>
      <c r="K54" s="464">
        <v>6</v>
      </c>
      <c r="L54" s="458">
        <v>2024003630064</v>
      </c>
      <c r="M54" s="459" t="s">
        <v>1116</v>
      </c>
      <c r="N54" s="484" t="s">
        <v>2100</v>
      </c>
      <c r="O54" s="467">
        <v>35000000</v>
      </c>
      <c r="P54" s="468" t="s">
        <v>1117</v>
      </c>
      <c r="Q54" s="458">
        <v>20</v>
      </c>
      <c r="R54" s="469" t="s">
        <v>251</v>
      </c>
      <c r="S54" s="471">
        <v>375</v>
      </c>
      <c r="T54" s="486" t="s">
        <v>1118</v>
      </c>
      <c r="U54" s="471"/>
      <c r="V54" s="471"/>
      <c r="W54" s="471"/>
      <c r="X54" s="471"/>
      <c r="Y54" s="471">
        <v>750</v>
      </c>
      <c r="Z54" s="471"/>
      <c r="AA54" s="471"/>
      <c r="AB54" s="471"/>
      <c r="AC54" s="471"/>
      <c r="AD54" s="471"/>
      <c r="AE54" s="471"/>
      <c r="AF54" s="471"/>
      <c r="AG54" s="471"/>
      <c r="AH54" s="486">
        <v>750</v>
      </c>
      <c r="AI54" s="473">
        <v>45659</v>
      </c>
      <c r="AJ54" s="474">
        <v>46022</v>
      </c>
      <c r="AK54" s="475" t="s">
        <v>1668</v>
      </c>
    </row>
    <row r="55" spans="1:37" s="457" customFormat="1" ht="94.15" customHeight="1" x14ac:dyDescent="0.2">
      <c r="A55" s="458">
        <v>1</v>
      </c>
      <c r="B55" s="482" t="s">
        <v>459</v>
      </c>
      <c r="C55" s="458">
        <v>41</v>
      </c>
      <c r="D55" s="476" t="s">
        <v>1058</v>
      </c>
      <c r="E55" s="460">
        <v>4103</v>
      </c>
      <c r="F55" s="459" t="s">
        <v>364</v>
      </c>
      <c r="G55" s="477">
        <v>4103060</v>
      </c>
      <c r="H55" s="459" t="s">
        <v>1115</v>
      </c>
      <c r="I55" s="477">
        <v>410306000</v>
      </c>
      <c r="J55" s="478" t="s">
        <v>112</v>
      </c>
      <c r="K55" s="464">
        <v>6</v>
      </c>
      <c r="L55" s="458">
        <v>2024003630064</v>
      </c>
      <c r="M55" s="459" t="s">
        <v>1116</v>
      </c>
      <c r="N55" s="484" t="s">
        <v>2101</v>
      </c>
      <c r="O55" s="467">
        <v>30000000</v>
      </c>
      <c r="P55" s="468" t="s">
        <v>1117</v>
      </c>
      <c r="Q55" s="458">
        <v>20</v>
      </c>
      <c r="R55" s="469" t="s">
        <v>251</v>
      </c>
      <c r="S55" s="471">
        <v>375</v>
      </c>
      <c r="T55" s="486" t="s">
        <v>1118</v>
      </c>
      <c r="U55" s="471"/>
      <c r="V55" s="471"/>
      <c r="W55" s="471"/>
      <c r="X55" s="471"/>
      <c r="Y55" s="471">
        <v>750</v>
      </c>
      <c r="Z55" s="471"/>
      <c r="AA55" s="471"/>
      <c r="AB55" s="471"/>
      <c r="AC55" s="471"/>
      <c r="AD55" s="471"/>
      <c r="AE55" s="471"/>
      <c r="AF55" s="471"/>
      <c r="AG55" s="471"/>
      <c r="AH55" s="486">
        <v>750</v>
      </c>
      <c r="AI55" s="473">
        <v>45659</v>
      </c>
      <c r="AJ55" s="474">
        <v>46022</v>
      </c>
      <c r="AK55" s="475" t="s">
        <v>1668</v>
      </c>
    </row>
    <row r="56" spans="1:37" s="457" customFormat="1" ht="94.15" customHeight="1" x14ac:dyDescent="0.2">
      <c r="A56" s="458">
        <v>1</v>
      </c>
      <c r="B56" s="482" t="s">
        <v>459</v>
      </c>
      <c r="C56" s="458">
        <v>41</v>
      </c>
      <c r="D56" s="476" t="s">
        <v>1058</v>
      </c>
      <c r="E56" s="460">
        <v>4103</v>
      </c>
      <c r="F56" s="459" t="s">
        <v>364</v>
      </c>
      <c r="G56" s="477">
        <v>4103060</v>
      </c>
      <c r="H56" s="459" t="s">
        <v>1115</v>
      </c>
      <c r="I56" s="477">
        <v>410306000</v>
      </c>
      <c r="J56" s="478" t="s">
        <v>112</v>
      </c>
      <c r="K56" s="464">
        <v>6</v>
      </c>
      <c r="L56" s="458">
        <v>2024003630064</v>
      </c>
      <c r="M56" s="459" t="s">
        <v>1116</v>
      </c>
      <c r="N56" s="503" t="s">
        <v>2102</v>
      </c>
      <c r="O56" s="467">
        <v>5000000</v>
      </c>
      <c r="P56" s="468" t="s">
        <v>1119</v>
      </c>
      <c r="Q56" s="458">
        <v>20</v>
      </c>
      <c r="R56" s="469" t="s">
        <v>251</v>
      </c>
      <c r="S56" s="471">
        <v>375</v>
      </c>
      <c r="T56" s="486" t="s">
        <v>1118</v>
      </c>
      <c r="U56" s="471"/>
      <c r="V56" s="471"/>
      <c r="W56" s="471"/>
      <c r="X56" s="471"/>
      <c r="Y56" s="471">
        <v>750</v>
      </c>
      <c r="Z56" s="471"/>
      <c r="AA56" s="471"/>
      <c r="AB56" s="471"/>
      <c r="AC56" s="471"/>
      <c r="AD56" s="471"/>
      <c r="AE56" s="471"/>
      <c r="AF56" s="471"/>
      <c r="AG56" s="471"/>
      <c r="AH56" s="486">
        <v>750</v>
      </c>
      <c r="AI56" s="473">
        <v>45659</v>
      </c>
      <c r="AJ56" s="474">
        <v>46022</v>
      </c>
      <c r="AK56" s="475" t="s">
        <v>1668</v>
      </c>
    </row>
    <row r="57" spans="1:37" s="457" customFormat="1" ht="94.15" customHeight="1" x14ac:dyDescent="0.2">
      <c r="A57" s="458">
        <v>1</v>
      </c>
      <c r="B57" s="482" t="s">
        <v>459</v>
      </c>
      <c r="C57" s="458">
        <v>41</v>
      </c>
      <c r="D57" s="476" t="s">
        <v>1058</v>
      </c>
      <c r="E57" s="460">
        <v>4103</v>
      </c>
      <c r="F57" s="459" t="s">
        <v>364</v>
      </c>
      <c r="G57" s="458">
        <v>4103052</v>
      </c>
      <c r="H57" s="459" t="s">
        <v>1097</v>
      </c>
      <c r="I57" s="463">
        <v>410305202</v>
      </c>
      <c r="J57" s="478" t="s">
        <v>1098</v>
      </c>
      <c r="K57" s="464">
        <v>1</v>
      </c>
      <c r="L57" s="458">
        <v>2024003630071</v>
      </c>
      <c r="M57" s="478" t="s">
        <v>1120</v>
      </c>
      <c r="N57" s="484" t="s">
        <v>2103</v>
      </c>
      <c r="O57" s="467">
        <v>10000000</v>
      </c>
      <c r="P57" s="468" t="s">
        <v>1121</v>
      </c>
      <c r="Q57" s="458">
        <v>20</v>
      </c>
      <c r="R57" s="469" t="s">
        <v>251</v>
      </c>
      <c r="S57" s="471">
        <v>188</v>
      </c>
      <c r="T57" s="486" t="s">
        <v>1122</v>
      </c>
      <c r="U57" s="471"/>
      <c r="V57" s="471"/>
      <c r="W57" s="471"/>
      <c r="X57" s="471"/>
      <c r="Y57" s="471"/>
      <c r="Z57" s="471">
        <v>376</v>
      </c>
      <c r="AA57" s="471"/>
      <c r="AB57" s="471"/>
      <c r="AC57" s="471"/>
      <c r="AD57" s="471"/>
      <c r="AE57" s="471"/>
      <c r="AF57" s="471"/>
      <c r="AG57" s="471"/>
      <c r="AH57" s="486">
        <v>376</v>
      </c>
      <c r="AI57" s="473">
        <v>45659</v>
      </c>
      <c r="AJ57" s="474">
        <v>46022</v>
      </c>
      <c r="AK57" s="475" t="s">
        <v>1668</v>
      </c>
    </row>
    <row r="58" spans="1:37" s="457" customFormat="1" ht="94.15" customHeight="1" x14ac:dyDescent="0.2">
      <c r="A58" s="458">
        <v>1</v>
      </c>
      <c r="B58" s="482" t="s">
        <v>459</v>
      </c>
      <c r="C58" s="458">
        <v>41</v>
      </c>
      <c r="D58" s="476" t="s">
        <v>1058</v>
      </c>
      <c r="E58" s="460">
        <v>4103</v>
      </c>
      <c r="F58" s="459" t="s">
        <v>364</v>
      </c>
      <c r="G58" s="458">
        <v>4103052</v>
      </c>
      <c r="H58" s="459" t="s">
        <v>1097</v>
      </c>
      <c r="I58" s="463">
        <v>410305202</v>
      </c>
      <c r="J58" s="478" t="s">
        <v>1098</v>
      </c>
      <c r="K58" s="464">
        <v>1</v>
      </c>
      <c r="L58" s="458">
        <v>2024003630071</v>
      </c>
      <c r="M58" s="478" t="s">
        <v>1120</v>
      </c>
      <c r="N58" s="484" t="s">
        <v>2104</v>
      </c>
      <c r="O58" s="467">
        <v>100000000</v>
      </c>
      <c r="P58" s="468" t="s">
        <v>1123</v>
      </c>
      <c r="Q58" s="458">
        <v>20</v>
      </c>
      <c r="R58" s="469" t="s">
        <v>251</v>
      </c>
      <c r="S58" s="471">
        <v>188</v>
      </c>
      <c r="T58" s="486" t="s">
        <v>1122</v>
      </c>
      <c r="U58" s="471"/>
      <c r="V58" s="471"/>
      <c r="W58" s="471"/>
      <c r="X58" s="471"/>
      <c r="Y58" s="471"/>
      <c r="Z58" s="471">
        <v>376</v>
      </c>
      <c r="AA58" s="471"/>
      <c r="AB58" s="471"/>
      <c r="AC58" s="471"/>
      <c r="AD58" s="471"/>
      <c r="AE58" s="471"/>
      <c r="AF58" s="471"/>
      <c r="AG58" s="471"/>
      <c r="AH58" s="486">
        <v>376</v>
      </c>
      <c r="AI58" s="473">
        <v>45659</v>
      </c>
      <c r="AJ58" s="474">
        <v>46022</v>
      </c>
      <c r="AK58" s="475" t="s">
        <v>1668</v>
      </c>
    </row>
    <row r="59" spans="1:37" s="457" customFormat="1" ht="94.15" customHeight="1" x14ac:dyDescent="0.2">
      <c r="A59" s="458">
        <v>1</v>
      </c>
      <c r="B59" s="482" t="s">
        <v>459</v>
      </c>
      <c r="C59" s="458">
        <v>41</v>
      </c>
      <c r="D59" s="476" t="s">
        <v>1058</v>
      </c>
      <c r="E59" s="460">
        <v>4103</v>
      </c>
      <c r="F59" s="459" t="s">
        <v>364</v>
      </c>
      <c r="G59" s="458">
        <v>4103052</v>
      </c>
      <c r="H59" s="459" t="s">
        <v>1097</v>
      </c>
      <c r="I59" s="463">
        <v>410305202</v>
      </c>
      <c r="J59" s="478" t="s">
        <v>1098</v>
      </c>
      <c r="K59" s="464">
        <v>1</v>
      </c>
      <c r="L59" s="458">
        <v>2024003630071</v>
      </c>
      <c r="M59" s="478" t="s">
        <v>1120</v>
      </c>
      <c r="N59" s="503" t="s">
        <v>2105</v>
      </c>
      <c r="O59" s="467">
        <v>5000000</v>
      </c>
      <c r="P59" s="468" t="s">
        <v>1124</v>
      </c>
      <c r="Q59" s="458">
        <v>20</v>
      </c>
      <c r="R59" s="469" t="s">
        <v>251</v>
      </c>
      <c r="S59" s="471">
        <v>188</v>
      </c>
      <c r="T59" s="486" t="s">
        <v>1122</v>
      </c>
      <c r="U59" s="471"/>
      <c r="V59" s="471"/>
      <c r="W59" s="471"/>
      <c r="X59" s="471"/>
      <c r="Y59" s="471"/>
      <c r="Z59" s="471">
        <v>376</v>
      </c>
      <c r="AA59" s="471"/>
      <c r="AB59" s="471"/>
      <c r="AC59" s="471"/>
      <c r="AD59" s="471"/>
      <c r="AE59" s="471"/>
      <c r="AF59" s="471"/>
      <c r="AG59" s="471"/>
      <c r="AH59" s="486">
        <v>376</v>
      </c>
      <c r="AI59" s="473">
        <v>45659</v>
      </c>
      <c r="AJ59" s="474">
        <v>46022</v>
      </c>
      <c r="AK59" s="475" t="s">
        <v>1668</v>
      </c>
    </row>
    <row r="60" spans="1:37" s="457" customFormat="1" ht="94.15" customHeight="1" x14ac:dyDescent="0.2">
      <c r="A60" s="458">
        <v>1</v>
      </c>
      <c r="B60" s="482" t="s">
        <v>459</v>
      </c>
      <c r="C60" s="458">
        <v>41</v>
      </c>
      <c r="D60" s="476" t="s">
        <v>1058</v>
      </c>
      <c r="E60" s="460">
        <v>4103</v>
      </c>
      <c r="F60" s="459" t="s">
        <v>364</v>
      </c>
      <c r="G60" s="458">
        <v>4103052</v>
      </c>
      <c r="H60" s="459" t="s">
        <v>1097</v>
      </c>
      <c r="I60" s="463">
        <v>410305202</v>
      </c>
      <c r="J60" s="478" t="s">
        <v>1098</v>
      </c>
      <c r="K60" s="464">
        <v>1</v>
      </c>
      <c r="L60" s="458">
        <v>2024003630071</v>
      </c>
      <c r="M60" s="478" t="s">
        <v>1120</v>
      </c>
      <c r="N60" s="503" t="s">
        <v>2106</v>
      </c>
      <c r="O60" s="467">
        <v>15000000</v>
      </c>
      <c r="P60" s="468" t="s">
        <v>1125</v>
      </c>
      <c r="Q60" s="458">
        <v>20</v>
      </c>
      <c r="R60" s="469" t="s">
        <v>251</v>
      </c>
      <c r="S60" s="471">
        <v>188</v>
      </c>
      <c r="T60" s="486" t="s">
        <v>1122</v>
      </c>
      <c r="U60" s="471"/>
      <c r="V60" s="471"/>
      <c r="W60" s="471"/>
      <c r="X60" s="471"/>
      <c r="Y60" s="471"/>
      <c r="Z60" s="471">
        <v>376</v>
      </c>
      <c r="AA60" s="471"/>
      <c r="AB60" s="471"/>
      <c r="AC60" s="471"/>
      <c r="AD60" s="471"/>
      <c r="AE60" s="471"/>
      <c r="AF60" s="471"/>
      <c r="AG60" s="471"/>
      <c r="AH60" s="486">
        <v>376</v>
      </c>
      <c r="AI60" s="473">
        <v>45659</v>
      </c>
      <c r="AJ60" s="474">
        <v>46022</v>
      </c>
      <c r="AK60" s="475" t="s">
        <v>1668</v>
      </c>
    </row>
    <row r="61" spans="1:37" s="457" customFormat="1" ht="94.15" customHeight="1" x14ac:dyDescent="0.2">
      <c r="A61" s="458">
        <v>1</v>
      </c>
      <c r="B61" s="482" t="s">
        <v>459</v>
      </c>
      <c r="C61" s="458">
        <v>41</v>
      </c>
      <c r="D61" s="476" t="s">
        <v>1058</v>
      </c>
      <c r="E61" s="460">
        <v>4104</v>
      </c>
      <c r="F61" s="459" t="s">
        <v>1126</v>
      </c>
      <c r="G61" s="477">
        <v>4104020</v>
      </c>
      <c r="H61" s="459" t="s">
        <v>1127</v>
      </c>
      <c r="I61" s="477">
        <v>410402000</v>
      </c>
      <c r="J61" s="478" t="s">
        <v>1128</v>
      </c>
      <c r="K61" s="464">
        <v>1000</v>
      </c>
      <c r="L61" s="458">
        <v>2024003630048</v>
      </c>
      <c r="M61" s="459" t="s">
        <v>1129</v>
      </c>
      <c r="N61" s="504" t="s">
        <v>2057</v>
      </c>
      <c r="O61" s="467">
        <v>150000000</v>
      </c>
      <c r="P61" s="505" t="s">
        <v>1130</v>
      </c>
      <c r="Q61" s="458">
        <v>20</v>
      </c>
      <c r="R61" s="469" t="s">
        <v>251</v>
      </c>
      <c r="S61" s="471"/>
      <c r="T61" s="486"/>
      <c r="U61" s="471"/>
      <c r="V61" s="471"/>
      <c r="W61" s="471"/>
      <c r="X61" s="471"/>
      <c r="Y61" s="471"/>
      <c r="Z61" s="471"/>
      <c r="AA61" s="471"/>
      <c r="AB61" s="471"/>
      <c r="AC61" s="471"/>
      <c r="AD61" s="471"/>
      <c r="AE61" s="471"/>
      <c r="AF61" s="472">
        <v>3500</v>
      </c>
      <c r="AG61" s="471"/>
      <c r="AH61" s="486" t="s">
        <v>1131</v>
      </c>
      <c r="AI61" s="473">
        <v>45659</v>
      </c>
      <c r="AJ61" s="474">
        <v>46022</v>
      </c>
      <c r="AK61" s="475" t="s">
        <v>1668</v>
      </c>
    </row>
    <row r="62" spans="1:37" s="457" customFormat="1" ht="94.15" customHeight="1" x14ac:dyDescent="0.2">
      <c r="A62" s="458">
        <v>1</v>
      </c>
      <c r="B62" s="482" t="s">
        <v>459</v>
      </c>
      <c r="C62" s="458">
        <v>41</v>
      </c>
      <c r="D62" s="476" t="s">
        <v>1058</v>
      </c>
      <c r="E62" s="460">
        <v>4104</v>
      </c>
      <c r="F62" s="459" t="s">
        <v>1126</v>
      </c>
      <c r="G62" s="477">
        <v>4104020</v>
      </c>
      <c r="H62" s="459" t="s">
        <v>1127</v>
      </c>
      <c r="I62" s="477">
        <v>410402000</v>
      </c>
      <c r="J62" s="478" t="s">
        <v>1128</v>
      </c>
      <c r="K62" s="464">
        <v>1000</v>
      </c>
      <c r="L62" s="458">
        <v>2024003630048</v>
      </c>
      <c r="M62" s="459" t="s">
        <v>1129</v>
      </c>
      <c r="N62" s="504" t="s">
        <v>2058</v>
      </c>
      <c r="O62" s="467">
        <v>130000000</v>
      </c>
      <c r="P62" s="505" t="s">
        <v>1130</v>
      </c>
      <c r="Q62" s="458">
        <v>20</v>
      </c>
      <c r="R62" s="469" t="s">
        <v>251</v>
      </c>
      <c r="S62" s="471"/>
      <c r="T62" s="486"/>
      <c r="U62" s="471"/>
      <c r="V62" s="471"/>
      <c r="W62" s="471"/>
      <c r="X62" s="471"/>
      <c r="Y62" s="471"/>
      <c r="Z62" s="471"/>
      <c r="AA62" s="471"/>
      <c r="AB62" s="471"/>
      <c r="AC62" s="471"/>
      <c r="AD62" s="471"/>
      <c r="AE62" s="471"/>
      <c r="AF62" s="472">
        <v>3500</v>
      </c>
      <c r="AG62" s="471"/>
      <c r="AH62" s="486" t="s">
        <v>1131</v>
      </c>
      <c r="AI62" s="473">
        <v>45659</v>
      </c>
      <c r="AJ62" s="474">
        <v>46022</v>
      </c>
      <c r="AK62" s="475" t="s">
        <v>1668</v>
      </c>
    </row>
    <row r="63" spans="1:37" s="457" customFormat="1" ht="94.15" customHeight="1" x14ac:dyDescent="0.2">
      <c r="A63" s="458">
        <v>1</v>
      </c>
      <c r="B63" s="482" t="s">
        <v>459</v>
      </c>
      <c r="C63" s="458">
        <v>41</v>
      </c>
      <c r="D63" s="476" t="s">
        <v>1058</v>
      </c>
      <c r="E63" s="460">
        <v>4104</v>
      </c>
      <c r="F63" s="459" t="s">
        <v>1126</v>
      </c>
      <c r="G63" s="477">
        <v>4104020</v>
      </c>
      <c r="H63" s="459" t="s">
        <v>1127</v>
      </c>
      <c r="I63" s="477">
        <v>410402000</v>
      </c>
      <c r="J63" s="478" t="s">
        <v>1128</v>
      </c>
      <c r="K63" s="464">
        <v>1000</v>
      </c>
      <c r="L63" s="458">
        <v>2024003630048</v>
      </c>
      <c r="M63" s="459" t="s">
        <v>1129</v>
      </c>
      <c r="N63" s="504" t="s">
        <v>2059</v>
      </c>
      <c r="O63" s="467">
        <v>20000000</v>
      </c>
      <c r="P63" s="505" t="s">
        <v>1130</v>
      </c>
      <c r="Q63" s="458">
        <v>20</v>
      </c>
      <c r="R63" s="469" t="s">
        <v>251</v>
      </c>
      <c r="S63" s="471"/>
      <c r="T63" s="486"/>
      <c r="U63" s="471"/>
      <c r="V63" s="471"/>
      <c r="W63" s="471"/>
      <c r="X63" s="471"/>
      <c r="Y63" s="471"/>
      <c r="Z63" s="471"/>
      <c r="AA63" s="471"/>
      <c r="AB63" s="471"/>
      <c r="AC63" s="471"/>
      <c r="AD63" s="471"/>
      <c r="AE63" s="471"/>
      <c r="AF63" s="472">
        <v>3500</v>
      </c>
      <c r="AG63" s="471"/>
      <c r="AH63" s="486" t="s">
        <v>1131</v>
      </c>
      <c r="AI63" s="473">
        <v>45659</v>
      </c>
      <c r="AJ63" s="474">
        <v>46022</v>
      </c>
      <c r="AK63" s="475" t="s">
        <v>1668</v>
      </c>
    </row>
    <row r="64" spans="1:37" s="457" customFormat="1" ht="94.15" customHeight="1" x14ac:dyDescent="0.2">
      <c r="A64" s="458">
        <v>1</v>
      </c>
      <c r="B64" s="482" t="s">
        <v>459</v>
      </c>
      <c r="C64" s="458">
        <v>41</v>
      </c>
      <c r="D64" s="476" t="s">
        <v>1058</v>
      </c>
      <c r="E64" s="460">
        <v>4104</v>
      </c>
      <c r="F64" s="459" t="s">
        <v>1126</v>
      </c>
      <c r="G64" s="477">
        <v>4104020</v>
      </c>
      <c r="H64" s="459" t="s">
        <v>1127</v>
      </c>
      <c r="I64" s="477">
        <v>410402000</v>
      </c>
      <c r="J64" s="478" t="s">
        <v>1128</v>
      </c>
      <c r="K64" s="464">
        <v>1000</v>
      </c>
      <c r="L64" s="458">
        <v>2024003630048</v>
      </c>
      <c r="M64" s="459" t="s">
        <v>1129</v>
      </c>
      <c r="N64" s="504" t="s">
        <v>2060</v>
      </c>
      <c r="O64" s="467">
        <v>20000000</v>
      </c>
      <c r="P64" s="505" t="s">
        <v>1130</v>
      </c>
      <c r="Q64" s="458">
        <v>20</v>
      </c>
      <c r="R64" s="469" t="s">
        <v>251</v>
      </c>
      <c r="S64" s="471"/>
      <c r="T64" s="486"/>
      <c r="U64" s="471"/>
      <c r="V64" s="471"/>
      <c r="W64" s="471"/>
      <c r="X64" s="471"/>
      <c r="Y64" s="471"/>
      <c r="Z64" s="471"/>
      <c r="AA64" s="471"/>
      <c r="AB64" s="471"/>
      <c r="AC64" s="471"/>
      <c r="AD64" s="471"/>
      <c r="AE64" s="471"/>
      <c r="AF64" s="472">
        <v>3500</v>
      </c>
      <c r="AG64" s="471"/>
      <c r="AH64" s="486" t="s">
        <v>1131</v>
      </c>
      <c r="AI64" s="473">
        <v>45659</v>
      </c>
      <c r="AJ64" s="474">
        <v>46022</v>
      </c>
      <c r="AK64" s="475" t="s">
        <v>1668</v>
      </c>
    </row>
    <row r="65" spans="1:37" s="457" customFormat="1" ht="94.15" customHeight="1" x14ac:dyDescent="0.2">
      <c r="A65" s="458">
        <v>1</v>
      </c>
      <c r="B65" s="482" t="s">
        <v>459</v>
      </c>
      <c r="C65" s="458">
        <v>41</v>
      </c>
      <c r="D65" s="476" t="s">
        <v>1058</v>
      </c>
      <c r="E65" s="460">
        <v>4104</v>
      </c>
      <c r="F65" s="459" t="s">
        <v>1126</v>
      </c>
      <c r="G65" s="477">
        <v>4104020</v>
      </c>
      <c r="H65" s="459" t="s">
        <v>1127</v>
      </c>
      <c r="I65" s="477">
        <v>410402000</v>
      </c>
      <c r="J65" s="478" t="s">
        <v>1128</v>
      </c>
      <c r="K65" s="464">
        <v>1000</v>
      </c>
      <c r="L65" s="458">
        <v>2024003630048</v>
      </c>
      <c r="M65" s="459" t="s">
        <v>1129</v>
      </c>
      <c r="N65" s="504" t="s">
        <v>2061</v>
      </c>
      <c r="O65" s="467">
        <v>20000000</v>
      </c>
      <c r="P65" s="505" t="s">
        <v>1130</v>
      </c>
      <c r="Q65" s="458">
        <v>20</v>
      </c>
      <c r="R65" s="469" t="s">
        <v>251</v>
      </c>
      <c r="S65" s="471"/>
      <c r="T65" s="486"/>
      <c r="U65" s="471"/>
      <c r="V65" s="471"/>
      <c r="W65" s="471"/>
      <c r="X65" s="471"/>
      <c r="Y65" s="471"/>
      <c r="Z65" s="471"/>
      <c r="AA65" s="471"/>
      <c r="AB65" s="471"/>
      <c r="AC65" s="471"/>
      <c r="AD65" s="471"/>
      <c r="AE65" s="471"/>
      <c r="AF65" s="472">
        <v>3500</v>
      </c>
      <c r="AG65" s="471"/>
      <c r="AH65" s="486" t="s">
        <v>1131</v>
      </c>
      <c r="AI65" s="473">
        <v>45659</v>
      </c>
      <c r="AJ65" s="474">
        <v>46022</v>
      </c>
      <c r="AK65" s="475" t="s">
        <v>1668</v>
      </c>
    </row>
    <row r="66" spans="1:37" s="457" customFormat="1" ht="94.15" customHeight="1" x14ac:dyDescent="0.2">
      <c r="A66" s="458">
        <v>1</v>
      </c>
      <c r="B66" s="482" t="s">
        <v>459</v>
      </c>
      <c r="C66" s="458">
        <v>41</v>
      </c>
      <c r="D66" s="476" t="s">
        <v>1058</v>
      </c>
      <c r="E66" s="460">
        <v>4104</v>
      </c>
      <c r="F66" s="459" t="s">
        <v>1126</v>
      </c>
      <c r="G66" s="477">
        <v>4104020</v>
      </c>
      <c r="H66" s="459" t="s">
        <v>1127</v>
      </c>
      <c r="I66" s="477">
        <v>410402000</v>
      </c>
      <c r="J66" s="478" t="s">
        <v>1128</v>
      </c>
      <c r="K66" s="464">
        <v>1000</v>
      </c>
      <c r="L66" s="458">
        <v>2024003630048</v>
      </c>
      <c r="M66" s="459" t="s">
        <v>1129</v>
      </c>
      <c r="N66" s="504" t="s">
        <v>2062</v>
      </c>
      <c r="O66" s="467">
        <v>20000000</v>
      </c>
      <c r="P66" s="505" t="s">
        <v>1130</v>
      </c>
      <c r="Q66" s="458">
        <v>20</v>
      </c>
      <c r="R66" s="469" t="s">
        <v>251</v>
      </c>
      <c r="S66" s="471"/>
      <c r="T66" s="486"/>
      <c r="U66" s="471"/>
      <c r="V66" s="471"/>
      <c r="W66" s="471"/>
      <c r="X66" s="471"/>
      <c r="Y66" s="471"/>
      <c r="Z66" s="471"/>
      <c r="AA66" s="471"/>
      <c r="AB66" s="471"/>
      <c r="AC66" s="471"/>
      <c r="AD66" s="471"/>
      <c r="AE66" s="471"/>
      <c r="AF66" s="472">
        <v>3500</v>
      </c>
      <c r="AG66" s="471"/>
      <c r="AH66" s="486" t="s">
        <v>1131</v>
      </c>
      <c r="AI66" s="473">
        <v>45659</v>
      </c>
      <c r="AJ66" s="474">
        <v>46022</v>
      </c>
      <c r="AK66" s="475" t="s">
        <v>1668</v>
      </c>
    </row>
    <row r="67" spans="1:37" s="457" customFormat="1" ht="94.15" customHeight="1" x14ac:dyDescent="0.2">
      <c r="A67" s="458">
        <v>1</v>
      </c>
      <c r="B67" s="482" t="s">
        <v>459</v>
      </c>
      <c r="C67" s="458">
        <v>41</v>
      </c>
      <c r="D67" s="476" t="s">
        <v>1058</v>
      </c>
      <c r="E67" s="460">
        <v>4104</v>
      </c>
      <c r="F67" s="459" t="s">
        <v>1126</v>
      </c>
      <c r="G67" s="477">
        <v>4104020</v>
      </c>
      <c r="H67" s="459" t="s">
        <v>1127</v>
      </c>
      <c r="I67" s="477">
        <v>410402000</v>
      </c>
      <c r="J67" s="478" t="s">
        <v>1128</v>
      </c>
      <c r="K67" s="464">
        <v>1000</v>
      </c>
      <c r="L67" s="458">
        <v>2024003630048</v>
      </c>
      <c r="M67" s="459" t="s">
        <v>1129</v>
      </c>
      <c r="N67" s="504" t="s">
        <v>2063</v>
      </c>
      <c r="O67" s="467">
        <v>20000000</v>
      </c>
      <c r="P67" s="505" t="s">
        <v>1130</v>
      </c>
      <c r="Q67" s="458">
        <v>20</v>
      </c>
      <c r="R67" s="469" t="s">
        <v>251</v>
      </c>
      <c r="S67" s="471"/>
      <c r="T67" s="486"/>
      <c r="U67" s="471"/>
      <c r="V67" s="471"/>
      <c r="W67" s="471"/>
      <c r="X67" s="471"/>
      <c r="Y67" s="471"/>
      <c r="Z67" s="471"/>
      <c r="AA67" s="471"/>
      <c r="AB67" s="471"/>
      <c r="AC67" s="471"/>
      <c r="AD67" s="471"/>
      <c r="AE67" s="471"/>
      <c r="AF67" s="472">
        <v>3500</v>
      </c>
      <c r="AG67" s="471"/>
      <c r="AH67" s="486" t="s">
        <v>1131</v>
      </c>
      <c r="AI67" s="473">
        <v>45659</v>
      </c>
      <c r="AJ67" s="474">
        <v>46022</v>
      </c>
      <c r="AK67" s="475" t="s">
        <v>1668</v>
      </c>
    </row>
    <row r="68" spans="1:37" s="457" customFormat="1" ht="94.15" customHeight="1" x14ac:dyDescent="0.2">
      <c r="A68" s="458">
        <v>1</v>
      </c>
      <c r="B68" s="482" t="s">
        <v>459</v>
      </c>
      <c r="C68" s="458">
        <v>41</v>
      </c>
      <c r="D68" s="476" t="s">
        <v>1058</v>
      </c>
      <c r="E68" s="460">
        <v>4104</v>
      </c>
      <c r="F68" s="459" t="s">
        <v>1126</v>
      </c>
      <c r="G68" s="477">
        <v>4104020</v>
      </c>
      <c r="H68" s="459" t="s">
        <v>1127</v>
      </c>
      <c r="I68" s="477">
        <v>410402000</v>
      </c>
      <c r="J68" s="478" t="s">
        <v>1128</v>
      </c>
      <c r="K68" s="464">
        <v>1000</v>
      </c>
      <c r="L68" s="458">
        <v>2024003630048</v>
      </c>
      <c r="M68" s="459" t="s">
        <v>1129</v>
      </c>
      <c r="N68" s="466" t="s">
        <v>2064</v>
      </c>
      <c r="O68" s="467">
        <v>10000000</v>
      </c>
      <c r="P68" s="506" t="s">
        <v>1132</v>
      </c>
      <c r="Q68" s="458">
        <v>20</v>
      </c>
      <c r="R68" s="469" t="s">
        <v>251</v>
      </c>
      <c r="S68" s="471"/>
      <c r="T68" s="486"/>
      <c r="U68" s="471"/>
      <c r="V68" s="471"/>
      <c r="W68" s="471"/>
      <c r="X68" s="471"/>
      <c r="Y68" s="471"/>
      <c r="Z68" s="471"/>
      <c r="AA68" s="471"/>
      <c r="AB68" s="471"/>
      <c r="AC68" s="471"/>
      <c r="AD68" s="471"/>
      <c r="AE68" s="471"/>
      <c r="AF68" s="472">
        <v>3500</v>
      </c>
      <c r="AG68" s="471"/>
      <c r="AH68" s="486" t="s">
        <v>1131</v>
      </c>
      <c r="AI68" s="473">
        <v>45659</v>
      </c>
      <c r="AJ68" s="474">
        <v>46022</v>
      </c>
      <c r="AK68" s="475" t="s">
        <v>1668</v>
      </c>
    </row>
    <row r="69" spans="1:37" s="457" customFormat="1" ht="94.15" customHeight="1" x14ac:dyDescent="0.2">
      <c r="A69" s="458">
        <v>1</v>
      </c>
      <c r="B69" s="482" t="s">
        <v>459</v>
      </c>
      <c r="C69" s="458">
        <v>41</v>
      </c>
      <c r="D69" s="476" t="s">
        <v>1058</v>
      </c>
      <c r="E69" s="460">
        <v>4104</v>
      </c>
      <c r="F69" s="459" t="s">
        <v>1126</v>
      </c>
      <c r="G69" s="477">
        <v>4104027</v>
      </c>
      <c r="H69" s="459" t="s">
        <v>1133</v>
      </c>
      <c r="I69" s="477">
        <v>410402700</v>
      </c>
      <c r="J69" s="478" t="s">
        <v>1134</v>
      </c>
      <c r="K69" s="464">
        <v>300</v>
      </c>
      <c r="L69" s="458">
        <v>2024003630063</v>
      </c>
      <c r="M69" s="459" t="s">
        <v>1135</v>
      </c>
      <c r="N69" s="484" t="s">
        <v>2096</v>
      </c>
      <c r="O69" s="467">
        <v>51200000</v>
      </c>
      <c r="P69" s="468" t="s">
        <v>1136</v>
      </c>
      <c r="Q69" s="458">
        <v>20</v>
      </c>
      <c r="R69" s="469" t="s">
        <v>251</v>
      </c>
      <c r="S69" s="471">
        <v>360</v>
      </c>
      <c r="T69" s="486">
        <v>840</v>
      </c>
      <c r="U69" s="471"/>
      <c r="V69" s="471"/>
      <c r="W69" s="471"/>
      <c r="X69" s="471"/>
      <c r="Y69" s="471"/>
      <c r="Z69" s="471"/>
      <c r="AA69" s="471"/>
      <c r="AB69" s="471"/>
      <c r="AC69" s="471"/>
      <c r="AD69" s="471"/>
      <c r="AE69" s="471"/>
      <c r="AF69" s="471"/>
      <c r="AG69" s="471"/>
      <c r="AH69" s="471">
        <v>1200</v>
      </c>
      <c r="AI69" s="473">
        <v>45659</v>
      </c>
      <c r="AJ69" s="474">
        <v>46022</v>
      </c>
      <c r="AK69" s="475" t="s">
        <v>1668</v>
      </c>
    </row>
    <row r="70" spans="1:37" s="457" customFormat="1" ht="94.15" customHeight="1" x14ac:dyDescent="0.2">
      <c r="A70" s="458">
        <v>1</v>
      </c>
      <c r="B70" s="482" t="s">
        <v>459</v>
      </c>
      <c r="C70" s="458">
        <v>41</v>
      </c>
      <c r="D70" s="476" t="s">
        <v>1058</v>
      </c>
      <c r="E70" s="460">
        <v>4104</v>
      </c>
      <c r="F70" s="459" t="s">
        <v>1126</v>
      </c>
      <c r="G70" s="477">
        <v>4104027</v>
      </c>
      <c r="H70" s="459" t="s">
        <v>1133</v>
      </c>
      <c r="I70" s="477">
        <v>410402700</v>
      </c>
      <c r="J70" s="478" t="s">
        <v>1134</v>
      </c>
      <c r="K70" s="464">
        <v>300</v>
      </c>
      <c r="L70" s="458">
        <v>2024003630063</v>
      </c>
      <c r="M70" s="459" t="s">
        <v>1135</v>
      </c>
      <c r="N70" s="503" t="s">
        <v>2097</v>
      </c>
      <c r="O70" s="467">
        <v>10000000</v>
      </c>
      <c r="P70" s="468" t="s">
        <v>1137</v>
      </c>
      <c r="Q70" s="458">
        <v>20</v>
      </c>
      <c r="R70" s="469" t="s">
        <v>251</v>
      </c>
      <c r="S70" s="471">
        <v>360</v>
      </c>
      <c r="T70" s="486">
        <v>840</v>
      </c>
      <c r="U70" s="471"/>
      <c r="V70" s="471"/>
      <c r="W70" s="471"/>
      <c r="X70" s="471"/>
      <c r="Y70" s="471"/>
      <c r="Z70" s="471"/>
      <c r="AA70" s="471"/>
      <c r="AB70" s="471"/>
      <c r="AC70" s="471"/>
      <c r="AD70" s="471"/>
      <c r="AE70" s="471"/>
      <c r="AF70" s="471"/>
      <c r="AG70" s="471"/>
      <c r="AH70" s="471">
        <v>1200</v>
      </c>
      <c r="AI70" s="473">
        <v>45659</v>
      </c>
      <c r="AJ70" s="474">
        <v>46022</v>
      </c>
      <c r="AK70" s="475" t="s">
        <v>1668</v>
      </c>
    </row>
    <row r="71" spans="1:37" s="457" customFormat="1" ht="94.15" customHeight="1" x14ac:dyDescent="0.2">
      <c r="A71" s="458">
        <v>1</v>
      </c>
      <c r="B71" s="482" t="s">
        <v>459</v>
      </c>
      <c r="C71" s="458">
        <v>41</v>
      </c>
      <c r="D71" s="476" t="s">
        <v>1058</v>
      </c>
      <c r="E71" s="460">
        <v>4104</v>
      </c>
      <c r="F71" s="459" t="s">
        <v>1126</v>
      </c>
      <c r="G71" s="458" t="s">
        <v>1138</v>
      </c>
      <c r="H71" s="459" t="s">
        <v>1139</v>
      </c>
      <c r="I71" s="458">
        <v>410400800</v>
      </c>
      <c r="J71" s="459" t="s">
        <v>1140</v>
      </c>
      <c r="K71" s="464">
        <v>7500</v>
      </c>
      <c r="L71" s="458">
        <v>2024003630057</v>
      </c>
      <c r="M71" s="459" t="s">
        <v>1141</v>
      </c>
      <c r="N71" s="484" t="s">
        <v>2067</v>
      </c>
      <c r="O71" s="467">
        <v>90000000</v>
      </c>
      <c r="P71" s="468" t="s">
        <v>1142</v>
      </c>
      <c r="Q71" s="458">
        <v>20</v>
      </c>
      <c r="R71" s="469" t="s">
        <v>251</v>
      </c>
      <c r="S71" s="471">
        <v>3750</v>
      </c>
      <c r="T71" s="486">
        <v>3750</v>
      </c>
      <c r="U71" s="471"/>
      <c r="V71" s="471"/>
      <c r="W71" s="471"/>
      <c r="X71" s="471">
        <v>7500</v>
      </c>
      <c r="Y71" s="471"/>
      <c r="Z71" s="471"/>
      <c r="AA71" s="471"/>
      <c r="AB71" s="471"/>
      <c r="AC71" s="471"/>
      <c r="AD71" s="471"/>
      <c r="AE71" s="471"/>
      <c r="AF71" s="471"/>
      <c r="AG71" s="471"/>
      <c r="AH71" s="471">
        <v>7500</v>
      </c>
      <c r="AI71" s="473">
        <v>45659</v>
      </c>
      <c r="AJ71" s="474">
        <v>46022</v>
      </c>
      <c r="AK71" s="475" t="s">
        <v>1668</v>
      </c>
    </row>
    <row r="72" spans="1:37" s="457" customFormat="1" ht="94.15" customHeight="1" x14ac:dyDescent="0.2">
      <c r="A72" s="458">
        <v>1</v>
      </c>
      <c r="B72" s="482" t="s">
        <v>459</v>
      </c>
      <c r="C72" s="458">
        <v>41</v>
      </c>
      <c r="D72" s="476" t="s">
        <v>1058</v>
      </c>
      <c r="E72" s="460">
        <v>4104</v>
      </c>
      <c r="F72" s="459" t="s">
        <v>1126</v>
      </c>
      <c r="G72" s="458" t="s">
        <v>1138</v>
      </c>
      <c r="H72" s="459" t="s">
        <v>1139</v>
      </c>
      <c r="I72" s="458">
        <v>410400800</v>
      </c>
      <c r="J72" s="459" t="s">
        <v>1140</v>
      </c>
      <c r="K72" s="464">
        <v>7500</v>
      </c>
      <c r="L72" s="458">
        <v>2024003630057</v>
      </c>
      <c r="M72" s="459" t="s">
        <v>1141</v>
      </c>
      <c r="N72" s="484" t="s">
        <v>2068</v>
      </c>
      <c r="O72" s="467">
        <v>25000000</v>
      </c>
      <c r="P72" s="468" t="s">
        <v>1142</v>
      </c>
      <c r="Q72" s="458">
        <v>20</v>
      </c>
      <c r="R72" s="469" t="s">
        <v>251</v>
      </c>
      <c r="S72" s="471">
        <v>3750</v>
      </c>
      <c r="T72" s="486">
        <v>3750</v>
      </c>
      <c r="U72" s="471"/>
      <c r="V72" s="471"/>
      <c r="W72" s="471"/>
      <c r="X72" s="471">
        <v>7500</v>
      </c>
      <c r="Y72" s="471"/>
      <c r="Z72" s="471"/>
      <c r="AA72" s="471"/>
      <c r="AB72" s="471"/>
      <c r="AC72" s="471"/>
      <c r="AD72" s="471"/>
      <c r="AE72" s="471"/>
      <c r="AF72" s="471"/>
      <c r="AG72" s="471"/>
      <c r="AH72" s="471">
        <v>7500</v>
      </c>
      <c r="AI72" s="473">
        <v>45659</v>
      </c>
      <c r="AJ72" s="474">
        <v>46022</v>
      </c>
      <c r="AK72" s="475" t="s">
        <v>1668</v>
      </c>
    </row>
    <row r="73" spans="1:37" s="457" customFormat="1" ht="94.15" customHeight="1" x14ac:dyDescent="0.2">
      <c r="A73" s="458">
        <v>1</v>
      </c>
      <c r="B73" s="482" t="s">
        <v>459</v>
      </c>
      <c r="C73" s="458">
        <v>41</v>
      </c>
      <c r="D73" s="476" t="s">
        <v>1058</v>
      </c>
      <c r="E73" s="460">
        <v>4104</v>
      </c>
      <c r="F73" s="459" t="s">
        <v>1126</v>
      </c>
      <c r="G73" s="458" t="s">
        <v>1138</v>
      </c>
      <c r="H73" s="459" t="s">
        <v>1139</v>
      </c>
      <c r="I73" s="458">
        <v>410400800</v>
      </c>
      <c r="J73" s="459" t="s">
        <v>1140</v>
      </c>
      <c r="K73" s="464">
        <v>7500</v>
      </c>
      <c r="L73" s="458">
        <v>2024003630057</v>
      </c>
      <c r="M73" s="459" t="s">
        <v>1141</v>
      </c>
      <c r="N73" s="484" t="s">
        <v>2069</v>
      </c>
      <c r="O73" s="467">
        <v>15000000</v>
      </c>
      <c r="P73" s="468" t="s">
        <v>1142</v>
      </c>
      <c r="Q73" s="458">
        <v>20</v>
      </c>
      <c r="R73" s="469" t="s">
        <v>251</v>
      </c>
      <c r="S73" s="471">
        <v>3750</v>
      </c>
      <c r="T73" s="486">
        <v>3750</v>
      </c>
      <c r="U73" s="471"/>
      <c r="V73" s="471"/>
      <c r="W73" s="471"/>
      <c r="X73" s="471">
        <v>7500</v>
      </c>
      <c r="Y73" s="471"/>
      <c r="Z73" s="471"/>
      <c r="AA73" s="471"/>
      <c r="AB73" s="471"/>
      <c r="AC73" s="471"/>
      <c r="AD73" s="471"/>
      <c r="AE73" s="471"/>
      <c r="AF73" s="471"/>
      <c r="AG73" s="471"/>
      <c r="AH73" s="471">
        <v>7500</v>
      </c>
      <c r="AI73" s="473">
        <v>45659</v>
      </c>
      <c r="AJ73" s="474">
        <v>46022</v>
      </c>
      <c r="AK73" s="475" t="s">
        <v>1668</v>
      </c>
    </row>
    <row r="74" spans="1:37" s="457" customFormat="1" ht="94.15" customHeight="1" x14ac:dyDescent="0.2">
      <c r="A74" s="458">
        <v>1</v>
      </c>
      <c r="B74" s="482" t="s">
        <v>459</v>
      </c>
      <c r="C74" s="458">
        <v>41</v>
      </c>
      <c r="D74" s="476" t="s">
        <v>1058</v>
      </c>
      <c r="E74" s="460">
        <v>4104</v>
      </c>
      <c r="F74" s="459" t="s">
        <v>1126</v>
      </c>
      <c r="G74" s="458" t="s">
        <v>1138</v>
      </c>
      <c r="H74" s="459" t="s">
        <v>1139</v>
      </c>
      <c r="I74" s="458">
        <v>410400800</v>
      </c>
      <c r="J74" s="459" t="s">
        <v>1140</v>
      </c>
      <c r="K74" s="464">
        <v>7500</v>
      </c>
      <c r="L74" s="458">
        <v>2024003630057</v>
      </c>
      <c r="M74" s="459" t="s">
        <v>1141</v>
      </c>
      <c r="N74" s="466" t="s">
        <v>2070</v>
      </c>
      <c r="O74" s="467">
        <v>20000000</v>
      </c>
      <c r="P74" s="468" t="s">
        <v>1142</v>
      </c>
      <c r="Q74" s="458">
        <v>20</v>
      </c>
      <c r="R74" s="469" t="s">
        <v>251</v>
      </c>
      <c r="S74" s="471">
        <v>3750</v>
      </c>
      <c r="T74" s="486">
        <v>3750</v>
      </c>
      <c r="U74" s="471"/>
      <c r="V74" s="471"/>
      <c r="W74" s="471"/>
      <c r="X74" s="471">
        <v>7500</v>
      </c>
      <c r="Y74" s="471"/>
      <c r="Z74" s="471"/>
      <c r="AA74" s="471"/>
      <c r="AB74" s="471"/>
      <c r="AC74" s="471"/>
      <c r="AD74" s="471"/>
      <c r="AE74" s="471"/>
      <c r="AF74" s="471"/>
      <c r="AG74" s="471"/>
      <c r="AH74" s="471">
        <v>7500</v>
      </c>
      <c r="AI74" s="473">
        <v>45659</v>
      </c>
      <c r="AJ74" s="474">
        <v>46022</v>
      </c>
      <c r="AK74" s="475" t="s">
        <v>1668</v>
      </c>
    </row>
    <row r="75" spans="1:37" s="457" customFormat="1" ht="94.15" customHeight="1" x14ac:dyDescent="0.2">
      <c r="A75" s="458">
        <v>1</v>
      </c>
      <c r="B75" s="482" t="s">
        <v>459</v>
      </c>
      <c r="C75" s="458">
        <v>41</v>
      </c>
      <c r="D75" s="476" t="s">
        <v>1058</v>
      </c>
      <c r="E75" s="460">
        <v>4104</v>
      </c>
      <c r="F75" s="459" t="s">
        <v>1126</v>
      </c>
      <c r="G75" s="458" t="s">
        <v>1138</v>
      </c>
      <c r="H75" s="459" t="s">
        <v>1139</v>
      </c>
      <c r="I75" s="458">
        <v>410400800</v>
      </c>
      <c r="J75" s="459" t="s">
        <v>1140</v>
      </c>
      <c r="K75" s="464">
        <v>7500</v>
      </c>
      <c r="L75" s="458">
        <v>2024003630057</v>
      </c>
      <c r="M75" s="459" t="s">
        <v>1141</v>
      </c>
      <c r="N75" s="466" t="s">
        <v>2071</v>
      </c>
      <c r="O75" s="467">
        <v>15000000</v>
      </c>
      <c r="P75" s="468" t="s">
        <v>1142</v>
      </c>
      <c r="Q75" s="458">
        <v>20</v>
      </c>
      <c r="R75" s="469" t="s">
        <v>251</v>
      </c>
      <c r="S75" s="471">
        <v>3750</v>
      </c>
      <c r="T75" s="486">
        <v>3750</v>
      </c>
      <c r="U75" s="471"/>
      <c r="V75" s="471"/>
      <c r="W75" s="471"/>
      <c r="X75" s="471">
        <v>7500</v>
      </c>
      <c r="Y75" s="471"/>
      <c r="Z75" s="471"/>
      <c r="AA75" s="471"/>
      <c r="AB75" s="471"/>
      <c r="AC75" s="471"/>
      <c r="AD75" s="471"/>
      <c r="AE75" s="471"/>
      <c r="AF75" s="471"/>
      <c r="AG75" s="471"/>
      <c r="AH75" s="471">
        <v>7500</v>
      </c>
      <c r="AI75" s="473">
        <v>45659</v>
      </c>
      <c r="AJ75" s="474">
        <v>46022</v>
      </c>
      <c r="AK75" s="475" t="s">
        <v>1668</v>
      </c>
    </row>
    <row r="76" spans="1:37" s="457" customFormat="1" ht="94.15" customHeight="1" x14ac:dyDescent="0.2">
      <c r="A76" s="458">
        <v>1</v>
      </c>
      <c r="B76" s="482" t="s">
        <v>459</v>
      </c>
      <c r="C76" s="458">
        <v>41</v>
      </c>
      <c r="D76" s="476" t="s">
        <v>1058</v>
      </c>
      <c r="E76" s="460">
        <v>4104</v>
      </c>
      <c r="F76" s="459" t="s">
        <v>1126</v>
      </c>
      <c r="G76" s="458" t="s">
        <v>1138</v>
      </c>
      <c r="H76" s="459" t="s">
        <v>1139</v>
      </c>
      <c r="I76" s="458">
        <v>410400800</v>
      </c>
      <c r="J76" s="459" t="s">
        <v>1140</v>
      </c>
      <c r="K76" s="464">
        <v>7500</v>
      </c>
      <c r="L76" s="458">
        <v>2024003630057</v>
      </c>
      <c r="M76" s="459" t="s">
        <v>1141</v>
      </c>
      <c r="N76" s="466" t="s">
        <v>2072</v>
      </c>
      <c r="O76" s="467">
        <v>30000000</v>
      </c>
      <c r="P76" s="468" t="s">
        <v>1142</v>
      </c>
      <c r="Q76" s="458">
        <v>20</v>
      </c>
      <c r="R76" s="469" t="s">
        <v>251</v>
      </c>
      <c r="S76" s="471">
        <v>3750</v>
      </c>
      <c r="T76" s="486">
        <v>3750</v>
      </c>
      <c r="U76" s="471"/>
      <c r="V76" s="471"/>
      <c r="W76" s="471"/>
      <c r="X76" s="471">
        <v>7500</v>
      </c>
      <c r="Y76" s="471"/>
      <c r="Z76" s="471"/>
      <c r="AA76" s="471"/>
      <c r="AB76" s="471"/>
      <c r="AC76" s="471"/>
      <c r="AD76" s="471"/>
      <c r="AE76" s="471"/>
      <c r="AF76" s="471"/>
      <c r="AG76" s="471"/>
      <c r="AH76" s="471">
        <v>7500</v>
      </c>
      <c r="AI76" s="473">
        <v>45659</v>
      </c>
      <c r="AJ76" s="474">
        <v>46022</v>
      </c>
      <c r="AK76" s="475" t="s">
        <v>1668</v>
      </c>
    </row>
    <row r="77" spans="1:37" s="457" customFormat="1" ht="94.15" customHeight="1" x14ac:dyDescent="0.2">
      <c r="A77" s="458">
        <v>1</v>
      </c>
      <c r="B77" s="482" t="s">
        <v>459</v>
      </c>
      <c r="C77" s="458">
        <v>41</v>
      </c>
      <c r="D77" s="476" t="s">
        <v>1058</v>
      </c>
      <c r="E77" s="460">
        <v>4104</v>
      </c>
      <c r="F77" s="459" t="s">
        <v>1126</v>
      </c>
      <c r="G77" s="458" t="s">
        <v>1138</v>
      </c>
      <c r="H77" s="459" t="s">
        <v>1139</v>
      </c>
      <c r="I77" s="458">
        <v>410400800</v>
      </c>
      <c r="J77" s="459" t="s">
        <v>1140</v>
      </c>
      <c r="K77" s="464">
        <v>7500</v>
      </c>
      <c r="L77" s="458">
        <v>2024003630057</v>
      </c>
      <c r="M77" s="459" t="s">
        <v>1141</v>
      </c>
      <c r="N77" s="466" t="s">
        <v>2073</v>
      </c>
      <c r="O77" s="467">
        <v>15000000</v>
      </c>
      <c r="P77" s="468" t="s">
        <v>1143</v>
      </c>
      <c r="Q77" s="458">
        <v>20</v>
      </c>
      <c r="R77" s="469" t="s">
        <v>251</v>
      </c>
      <c r="S77" s="471">
        <v>3750</v>
      </c>
      <c r="T77" s="486">
        <v>3750</v>
      </c>
      <c r="U77" s="471"/>
      <c r="V77" s="471"/>
      <c r="W77" s="471"/>
      <c r="X77" s="471">
        <v>7500</v>
      </c>
      <c r="Y77" s="471"/>
      <c r="Z77" s="471"/>
      <c r="AA77" s="471"/>
      <c r="AB77" s="471"/>
      <c r="AC77" s="471"/>
      <c r="AD77" s="471"/>
      <c r="AE77" s="471"/>
      <c r="AF77" s="471"/>
      <c r="AG77" s="471"/>
      <c r="AH77" s="471">
        <v>7500</v>
      </c>
      <c r="AI77" s="473">
        <v>45659</v>
      </c>
      <c r="AJ77" s="474">
        <v>46022</v>
      </c>
      <c r="AK77" s="475" t="s">
        <v>1668</v>
      </c>
    </row>
    <row r="78" spans="1:37" s="457" customFormat="1" ht="94.15" customHeight="1" x14ac:dyDescent="0.2">
      <c r="A78" s="458">
        <v>1</v>
      </c>
      <c r="B78" s="482" t="s">
        <v>459</v>
      </c>
      <c r="C78" s="458">
        <v>41</v>
      </c>
      <c r="D78" s="476" t="s">
        <v>1058</v>
      </c>
      <c r="E78" s="460">
        <v>4104</v>
      </c>
      <c r="F78" s="459" t="s">
        <v>1126</v>
      </c>
      <c r="G78" s="458" t="s">
        <v>1138</v>
      </c>
      <c r="H78" s="459" t="s">
        <v>1139</v>
      </c>
      <c r="I78" s="458">
        <v>410400800</v>
      </c>
      <c r="J78" s="459" t="s">
        <v>1140</v>
      </c>
      <c r="K78" s="464">
        <v>7500</v>
      </c>
      <c r="L78" s="458">
        <v>2024003630057</v>
      </c>
      <c r="M78" s="459" t="s">
        <v>1141</v>
      </c>
      <c r="N78" s="466" t="s">
        <v>2074</v>
      </c>
      <c r="O78" s="467">
        <v>5000000</v>
      </c>
      <c r="P78" s="468" t="s">
        <v>1144</v>
      </c>
      <c r="Q78" s="458">
        <v>20</v>
      </c>
      <c r="R78" s="469" t="s">
        <v>251</v>
      </c>
      <c r="S78" s="471">
        <v>3750</v>
      </c>
      <c r="T78" s="486">
        <v>3750</v>
      </c>
      <c r="U78" s="471"/>
      <c r="V78" s="471"/>
      <c r="W78" s="471"/>
      <c r="X78" s="471">
        <v>7500</v>
      </c>
      <c r="Y78" s="471"/>
      <c r="Z78" s="471"/>
      <c r="AA78" s="471"/>
      <c r="AB78" s="471"/>
      <c r="AC78" s="471"/>
      <c r="AD78" s="471"/>
      <c r="AE78" s="471"/>
      <c r="AF78" s="471"/>
      <c r="AG78" s="471"/>
      <c r="AH78" s="471">
        <v>7500</v>
      </c>
      <c r="AI78" s="473">
        <v>45659</v>
      </c>
      <c r="AJ78" s="474">
        <v>46022</v>
      </c>
      <c r="AK78" s="475" t="s">
        <v>1668</v>
      </c>
    </row>
    <row r="79" spans="1:37" s="457" customFormat="1" ht="94.15" customHeight="1" x14ac:dyDescent="0.2">
      <c r="A79" s="458">
        <v>1</v>
      </c>
      <c r="B79" s="482" t="s">
        <v>459</v>
      </c>
      <c r="C79" s="458">
        <v>41</v>
      </c>
      <c r="D79" s="476" t="s">
        <v>1058</v>
      </c>
      <c r="E79" s="460">
        <v>4104</v>
      </c>
      <c r="F79" s="459" t="s">
        <v>1126</v>
      </c>
      <c r="G79" s="458" t="s">
        <v>1138</v>
      </c>
      <c r="H79" s="459" t="s">
        <v>1139</v>
      </c>
      <c r="I79" s="458">
        <v>410400800</v>
      </c>
      <c r="J79" s="459" t="s">
        <v>1140</v>
      </c>
      <c r="K79" s="464">
        <v>7500</v>
      </c>
      <c r="L79" s="458">
        <v>2024003630057</v>
      </c>
      <c r="M79" s="459" t="s">
        <v>1141</v>
      </c>
      <c r="N79" s="466" t="s">
        <v>2075</v>
      </c>
      <c r="O79" s="467">
        <v>982154199.19000006</v>
      </c>
      <c r="P79" s="505" t="s">
        <v>1145</v>
      </c>
      <c r="Q79" s="507">
        <v>6</v>
      </c>
      <c r="R79" s="508" t="s">
        <v>1146</v>
      </c>
      <c r="S79" s="471">
        <v>3750</v>
      </c>
      <c r="T79" s="486">
        <v>3750</v>
      </c>
      <c r="U79" s="471"/>
      <c r="V79" s="471"/>
      <c r="W79" s="471"/>
      <c r="X79" s="471">
        <v>7500</v>
      </c>
      <c r="Y79" s="471"/>
      <c r="Z79" s="471"/>
      <c r="AA79" s="471"/>
      <c r="AB79" s="471"/>
      <c r="AC79" s="471"/>
      <c r="AD79" s="471"/>
      <c r="AE79" s="471"/>
      <c r="AF79" s="471"/>
      <c r="AG79" s="471"/>
      <c r="AH79" s="471">
        <v>7500</v>
      </c>
      <c r="AI79" s="473">
        <v>45659</v>
      </c>
      <c r="AJ79" s="474">
        <v>46022</v>
      </c>
      <c r="AK79" s="475" t="s">
        <v>1668</v>
      </c>
    </row>
    <row r="80" spans="1:37" s="457" customFormat="1" ht="94.15" customHeight="1" x14ac:dyDescent="0.2">
      <c r="A80" s="458">
        <v>1</v>
      </c>
      <c r="B80" s="482" t="s">
        <v>459</v>
      </c>
      <c r="C80" s="458">
        <v>41</v>
      </c>
      <c r="D80" s="476" t="s">
        <v>1058</v>
      </c>
      <c r="E80" s="460">
        <v>4104</v>
      </c>
      <c r="F80" s="459" t="s">
        <v>1126</v>
      </c>
      <c r="G80" s="458" t="s">
        <v>1138</v>
      </c>
      <c r="H80" s="459" t="s">
        <v>1139</v>
      </c>
      <c r="I80" s="458">
        <v>410400800</v>
      </c>
      <c r="J80" s="459" t="s">
        <v>1140</v>
      </c>
      <c r="K80" s="464">
        <v>7500</v>
      </c>
      <c r="L80" s="458">
        <v>2024003630057</v>
      </c>
      <c r="M80" s="459" t="s">
        <v>1141</v>
      </c>
      <c r="N80" s="466" t="s">
        <v>2076</v>
      </c>
      <c r="O80" s="467">
        <v>73796546.239999995</v>
      </c>
      <c r="P80" s="505" t="s">
        <v>1147</v>
      </c>
      <c r="Q80" s="507">
        <v>6</v>
      </c>
      <c r="R80" s="508" t="s">
        <v>1146</v>
      </c>
      <c r="S80" s="471">
        <v>3750</v>
      </c>
      <c r="T80" s="486">
        <v>3750</v>
      </c>
      <c r="U80" s="471"/>
      <c r="V80" s="471"/>
      <c r="W80" s="471"/>
      <c r="X80" s="471">
        <v>7500</v>
      </c>
      <c r="Y80" s="471"/>
      <c r="Z80" s="471"/>
      <c r="AA80" s="471"/>
      <c r="AB80" s="471"/>
      <c r="AC80" s="471"/>
      <c r="AD80" s="471"/>
      <c r="AE80" s="471"/>
      <c r="AF80" s="471"/>
      <c r="AG80" s="471"/>
      <c r="AH80" s="471">
        <v>7500</v>
      </c>
      <c r="AI80" s="473">
        <v>45659</v>
      </c>
      <c r="AJ80" s="474">
        <v>46022</v>
      </c>
      <c r="AK80" s="475" t="s">
        <v>1668</v>
      </c>
    </row>
    <row r="81" spans="1:37" s="457" customFormat="1" ht="94.15" customHeight="1" x14ac:dyDescent="0.2">
      <c r="A81" s="458">
        <v>1</v>
      </c>
      <c r="B81" s="482" t="s">
        <v>459</v>
      </c>
      <c r="C81" s="458">
        <v>41</v>
      </c>
      <c r="D81" s="476" t="s">
        <v>1058</v>
      </c>
      <c r="E81" s="460">
        <v>4104</v>
      </c>
      <c r="F81" s="459" t="s">
        <v>1126</v>
      </c>
      <c r="G81" s="458" t="s">
        <v>1138</v>
      </c>
      <c r="H81" s="459" t="s">
        <v>1139</v>
      </c>
      <c r="I81" s="458">
        <v>410400800</v>
      </c>
      <c r="J81" s="459" t="s">
        <v>1140</v>
      </c>
      <c r="K81" s="464">
        <v>7500</v>
      </c>
      <c r="L81" s="458">
        <v>2024003630057</v>
      </c>
      <c r="M81" s="459" t="s">
        <v>1141</v>
      </c>
      <c r="N81" s="466" t="s">
        <v>2077</v>
      </c>
      <c r="O81" s="467">
        <v>282950855.96000004</v>
      </c>
      <c r="P81" s="505" t="s">
        <v>1148</v>
      </c>
      <c r="Q81" s="507">
        <v>6</v>
      </c>
      <c r="R81" s="508" t="s">
        <v>1146</v>
      </c>
      <c r="S81" s="471">
        <v>3750</v>
      </c>
      <c r="T81" s="486">
        <v>3750</v>
      </c>
      <c r="U81" s="471"/>
      <c r="V81" s="471"/>
      <c r="W81" s="471"/>
      <c r="X81" s="471">
        <v>7500</v>
      </c>
      <c r="Y81" s="471"/>
      <c r="Z81" s="471"/>
      <c r="AA81" s="471"/>
      <c r="AB81" s="471"/>
      <c r="AC81" s="471"/>
      <c r="AD81" s="471"/>
      <c r="AE81" s="471"/>
      <c r="AF81" s="471"/>
      <c r="AG81" s="471"/>
      <c r="AH81" s="471">
        <v>7500</v>
      </c>
      <c r="AI81" s="473">
        <v>45659</v>
      </c>
      <c r="AJ81" s="474">
        <v>46022</v>
      </c>
      <c r="AK81" s="475" t="s">
        <v>1668</v>
      </c>
    </row>
    <row r="82" spans="1:37" s="457" customFormat="1" ht="94.15" customHeight="1" x14ac:dyDescent="0.2">
      <c r="A82" s="458">
        <v>1</v>
      </c>
      <c r="B82" s="482" t="s">
        <v>459</v>
      </c>
      <c r="C82" s="458">
        <v>41</v>
      </c>
      <c r="D82" s="476" t="s">
        <v>1058</v>
      </c>
      <c r="E82" s="460">
        <v>4104</v>
      </c>
      <c r="F82" s="459" t="s">
        <v>1126</v>
      </c>
      <c r="G82" s="458" t="s">
        <v>1138</v>
      </c>
      <c r="H82" s="459" t="s">
        <v>1139</v>
      </c>
      <c r="I82" s="458">
        <v>410400800</v>
      </c>
      <c r="J82" s="459" t="s">
        <v>1140</v>
      </c>
      <c r="K82" s="464">
        <v>7500</v>
      </c>
      <c r="L82" s="458">
        <v>2024003630057</v>
      </c>
      <c r="M82" s="459" t="s">
        <v>1141</v>
      </c>
      <c r="N82" s="466" t="s">
        <v>2078</v>
      </c>
      <c r="O82" s="467">
        <v>107520373.54000001</v>
      </c>
      <c r="P82" s="505" t="s">
        <v>1149</v>
      </c>
      <c r="Q82" s="507">
        <v>6</v>
      </c>
      <c r="R82" s="508" t="s">
        <v>1146</v>
      </c>
      <c r="S82" s="471">
        <v>3750</v>
      </c>
      <c r="T82" s="486">
        <v>3750</v>
      </c>
      <c r="U82" s="471"/>
      <c r="V82" s="471"/>
      <c r="W82" s="471"/>
      <c r="X82" s="471">
        <v>7500</v>
      </c>
      <c r="Y82" s="471"/>
      <c r="Z82" s="471"/>
      <c r="AA82" s="471"/>
      <c r="AB82" s="471"/>
      <c r="AC82" s="471"/>
      <c r="AD82" s="471"/>
      <c r="AE82" s="471"/>
      <c r="AF82" s="471"/>
      <c r="AG82" s="471"/>
      <c r="AH82" s="471">
        <v>7500</v>
      </c>
      <c r="AI82" s="473">
        <v>45659</v>
      </c>
      <c r="AJ82" s="474">
        <v>46022</v>
      </c>
      <c r="AK82" s="475" t="s">
        <v>1668</v>
      </c>
    </row>
    <row r="83" spans="1:37" s="457" customFormat="1" ht="94.15" customHeight="1" x14ac:dyDescent="0.2">
      <c r="A83" s="458">
        <v>1</v>
      </c>
      <c r="B83" s="482" t="s">
        <v>459</v>
      </c>
      <c r="C83" s="458">
        <v>41</v>
      </c>
      <c r="D83" s="476" t="s">
        <v>1058</v>
      </c>
      <c r="E83" s="460">
        <v>4104</v>
      </c>
      <c r="F83" s="459" t="s">
        <v>1126</v>
      </c>
      <c r="G83" s="458" t="s">
        <v>1138</v>
      </c>
      <c r="H83" s="459" t="s">
        <v>1139</v>
      </c>
      <c r="I83" s="458">
        <v>410400800</v>
      </c>
      <c r="J83" s="459" t="s">
        <v>1140</v>
      </c>
      <c r="K83" s="464">
        <v>7500</v>
      </c>
      <c r="L83" s="458">
        <v>2024003630057</v>
      </c>
      <c r="M83" s="459" t="s">
        <v>1141</v>
      </c>
      <c r="N83" s="466" t="s">
        <v>2079</v>
      </c>
      <c r="O83" s="467">
        <v>44871661.520000003</v>
      </c>
      <c r="P83" s="505" t="s">
        <v>1150</v>
      </c>
      <c r="Q83" s="507">
        <v>6</v>
      </c>
      <c r="R83" s="508" t="s">
        <v>1146</v>
      </c>
      <c r="S83" s="471">
        <v>3750</v>
      </c>
      <c r="T83" s="486">
        <v>3750</v>
      </c>
      <c r="U83" s="471"/>
      <c r="V83" s="471"/>
      <c r="W83" s="471"/>
      <c r="X83" s="471">
        <v>7500</v>
      </c>
      <c r="Y83" s="471"/>
      <c r="Z83" s="471"/>
      <c r="AA83" s="471"/>
      <c r="AB83" s="471"/>
      <c r="AC83" s="471"/>
      <c r="AD83" s="471"/>
      <c r="AE83" s="471"/>
      <c r="AF83" s="471"/>
      <c r="AG83" s="471"/>
      <c r="AH83" s="471">
        <v>7500</v>
      </c>
      <c r="AI83" s="473">
        <v>45659</v>
      </c>
      <c r="AJ83" s="474">
        <v>46022</v>
      </c>
      <c r="AK83" s="475" t="s">
        <v>1668</v>
      </c>
    </row>
    <row r="84" spans="1:37" s="457" customFormat="1" ht="94.15" customHeight="1" x14ac:dyDescent="0.2">
      <c r="A84" s="458">
        <v>1</v>
      </c>
      <c r="B84" s="482" t="s">
        <v>459</v>
      </c>
      <c r="C84" s="458">
        <v>41</v>
      </c>
      <c r="D84" s="476" t="s">
        <v>1058</v>
      </c>
      <c r="E84" s="460">
        <v>4104</v>
      </c>
      <c r="F84" s="459" t="s">
        <v>1126</v>
      </c>
      <c r="G84" s="458" t="s">
        <v>1138</v>
      </c>
      <c r="H84" s="459" t="s">
        <v>1139</v>
      </c>
      <c r="I84" s="458">
        <v>410400800</v>
      </c>
      <c r="J84" s="459" t="s">
        <v>1140</v>
      </c>
      <c r="K84" s="464">
        <v>7500</v>
      </c>
      <c r="L84" s="458">
        <v>2024003630057</v>
      </c>
      <c r="M84" s="459" t="s">
        <v>1141</v>
      </c>
      <c r="N84" s="466" t="s">
        <v>2080</v>
      </c>
      <c r="O84" s="467">
        <v>154585541.71000001</v>
      </c>
      <c r="P84" s="505" t="s">
        <v>1151</v>
      </c>
      <c r="Q84" s="507">
        <v>6</v>
      </c>
      <c r="R84" s="508" t="s">
        <v>1146</v>
      </c>
      <c r="S84" s="471">
        <v>3750</v>
      </c>
      <c r="T84" s="486">
        <v>3750</v>
      </c>
      <c r="U84" s="471"/>
      <c r="V84" s="471"/>
      <c r="W84" s="471"/>
      <c r="X84" s="471">
        <v>7500</v>
      </c>
      <c r="Y84" s="471"/>
      <c r="Z84" s="471"/>
      <c r="AA84" s="471"/>
      <c r="AB84" s="471"/>
      <c r="AC84" s="471"/>
      <c r="AD84" s="471"/>
      <c r="AE84" s="471"/>
      <c r="AF84" s="471"/>
      <c r="AG84" s="471"/>
      <c r="AH84" s="471">
        <v>7500</v>
      </c>
      <c r="AI84" s="473">
        <v>45659</v>
      </c>
      <c r="AJ84" s="474">
        <v>46022</v>
      </c>
      <c r="AK84" s="475" t="s">
        <v>1668</v>
      </c>
    </row>
    <row r="85" spans="1:37" s="457" customFormat="1" ht="94.15" customHeight="1" x14ac:dyDescent="0.2">
      <c r="A85" s="458">
        <v>1</v>
      </c>
      <c r="B85" s="482" t="s">
        <v>459</v>
      </c>
      <c r="C85" s="458">
        <v>41</v>
      </c>
      <c r="D85" s="476" t="s">
        <v>1058</v>
      </c>
      <c r="E85" s="460">
        <v>4104</v>
      </c>
      <c r="F85" s="459" t="s">
        <v>1126</v>
      </c>
      <c r="G85" s="458" t="s">
        <v>1138</v>
      </c>
      <c r="H85" s="459" t="s">
        <v>1139</v>
      </c>
      <c r="I85" s="458">
        <v>410400800</v>
      </c>
      <c r="J85" s="459" t="s">
        <v>1140</v>
      </c>
      <c r="K85" s="464">
        <v>7500</v>
      </c>
      <c r="L85" s="458">
        <v>2024003630057</v>
      </c>
      <c r="M85" s="459" t="s">
        <v>1141</v>
      </c>
      <c r="N85" s="466" t="s">
        <v>2081</v>
      </c>
      <c r="O85" s="467">
        <v>65777730.969999999</v>
      </c>
      <c r="P85" s="505" t="s">
        <v>1152</v>
      </c>
      <c r="Q85" s="507">
        <v>6</v>
      </c>
      <c r="R85" s="508" t="s">
        <v>1146</v>
      </c>
      <c r="S85" s="471">
        <v>3750</v>
      </c>
      <c r="T85" s="486">
        <v>3750</v>
      </c>
      <c r="U85" s="471"/>
      <c r="V85" s="471"/>
      <c r="W85" s="471"/>
      <c r="X85" s="471">
        <v>7500</v>
      </c>
      <c r="Y85" s="471"/>
      <c r="Z85" s="471"/>
      <c r="AA85" s="471"/>
      <c r="AB85" s="471"/>
      <c r="AC85" s="471"/>
      <c r="AD85" s="471"/>
      <c r="AE85" s="471"/>
      <c r="AF85" s="471"/>
      <c r="AG85" s="471"/>
      <c r="AH85" s="471">
        <v>7500</v>
      </c>
      <c r="AI85" s="473">
        <v>45659</v>
      </c>
      <c r="AJ85" s="474">
        <v>46022</v>
      </c>
      <c r="AK85" s="475" t="s">
        <v>1668</v>
      </c>
    </row>
    <row r="86" spans="1:37" s="457" customFormat="1" ht="94.15" customHeight="1" x14ac:dyDescent="0.2">
      <c r="A86" s="458">
        <v>1</v>
      </c>
      <c r="B86" s="482" t="s">
        <v>459</v>
      </c>
      <c r="C86" s="458">
        <v>41</v>
      </c>
      <c r="D86" s="476" t="s">
        <v>1058</v>
      </c>
      <c r="E86" s="460">
        <v>4104</v>
      </c>
      <c r="F86" s="459" t="s">
        <v>1126</v>
      </c>
      <c r="G86" s="458" t="s">
        <v>1138</v>
      </c>
      <c r="H86" s="459" t="s">
        <v>1139</v>
      </c>
      <c r="I86" s="458">
        <v>410400800</v>
      </c>
      <c r="J86" s="459" t="s">
        <v>1140</v>
      </c>
      <c r="K86" s="464">
        <v>7500</v>
      </c>
      <c r="L86" s="458">
        <v>2024003630057</v>
      </c>
      <c r="M86" s="459" t="s">
        <v>1141</v>
      </c>
      <c r="N86" s="466" t="s">
        <v>2082</v>
      </c>
      <c r="O86" s="467">
        <v>131589889.27</v>
      </c>
      <c r="P86" s="505" t="s">
        <v>1153</v>
      </c>
      <c r="Q86" s="507">
        <v>6</v>
      </c>
      <c r="R86" s="508" t="s">
        <v>1146</v>
      </c>
      <c r="S86" s="471">
        <v>3750</v>
      </c>
      <c r="T86" s="486">
        <v>3750</v>
      </c>
      <c r="U86" s="471"/>
      <c r="V86" s="471"/>
      <c r="W86" s="471"/>
      <c r="X86" s="471">
        <v>7500</v>
      </c>
      <c r="Y86" s="471"/>
      <c r="Z86" s="471"/>
      <c r="AA86" s="471"/>
      <c r="AB86" s="471"/>
      <c r="AC86" s="471"/>
      <c r="AD86" s="471"/>
      <c r="AE86" s="471"/>
      <c r="AF86" s="471"/>
      <c r="AG86" s="471"/>
      <c r="AH86" s="471">
        <v>7500</v>
      </c>
      <c r="AI86" s="473">
        <v>45659</v>
      </c>
      <c r="AJ86" s="474">
        <v>46022</v>
      </c>
      <c r="AK86" s="475" t="s">
        <v>1668</v>
      </c>
    </row>
    <row r="87" spans="1:37" s="457" customFormat="1" ht="94.15" customHeight="1" x14ac:dyDescent="0.2">
      <c r="A87" s="458">
        <v>1</v>
      </c>
      <c r="B87" s="482" t="s">
        <v>459</v>
      </c>
      <c r="C87" s="458">
        <v>41</v>
      </c>
      <c r="D87" s="476" t="s">
        <v>1058</v>
      </c>
      <c r="E87" s="460">
        <v>4104</v>
      </c>
      <c r="F87" s="459" t="s">
        <v>1126</v>
      </c>
      <c r="G87" s="458" t="s">
        <v>1138</v>
      </c>
      <c r="H87" s="459" t="s">
        <v>1139</v>
      </c>
      <c r="I87" s="458">
        <v>410400800</v>
      </c>
      <c r="J87" s="459" t="s">
        <v>1140</v>
      </c>
      <c r="K87" s="464">
        <v>7500</v>
      </c>
      <c r="L87" s="458">
        <v>2024003630057</v>
      </c>
      <c r="M87" s="459" t="s">
        <v>1141</v>
      </c>
      <c r="N87" s="466" t="s">
        <v>2083</v>
      </c>
      <c r="O87" s="467">
        <v>117404539.48</v>
      </c>
      <c r="P87" s="505" t="s">
        <v>1154</v>
      </c>
      <c r="Q87" s="507">
        <v>6</v>
      </c>
      <c r="R87" s="508" t="s">
        <v>1146</v>
      </c>
      <c r="S87" s="471">
        <v>3750</v>
      </c>
      <c r="T87" s="486">
        <v>3750</v>
      </c>
      <c r="U87" s="471"/>
      <c r="V87" s="471"/>
      <c r="W87" s="471"/>
      <c r="X87" s="471">
        <v>7500</v>
      </c>
      <c r="Y87" s="471"/>
      <c r="Z87" s="471"/>
      <c r="AA87" s="471"/>
      <c r="AB87" s="471"/>
      <c r="AC87" s="471"/>
      <c r="AD87" s="471"/>
      <c r="AE87" s="471"/>
      <c r="AF87" s="471"/>
      <c r="AG87" s="471"/>
      <c r="AH87" s="471">
        <v>7500</v>
      </c>
      <c r="AI87" s="473">
        <v>45659</v>
      </c>
      <c r="AJ87" s="474">
        <v>46022</v>
      </c>
      <c r="AK87" s="475" t="s">
        <v>1668</v>
      </c>
    </row>
    <row r="88" spans="1:37" s="457" customFormat="1" ht="94.15" customHeight="1" x14ac:dyDescent="0.2">
      <c r="A88" s="458">
        <v>1</v>
      </c>
      <c r="B88" s="482" t="s">
        <v>459</v>
      </c>
      <c r="C88" s="458">
        <v>41</v>
      </c>
      <c r="D88" s="476" t="s">
        <v>1058</v>
      </c>
      <c r="E88" s="460">
        <v>4104</v>
      </c>
      <c r="F88" s="459" t="s">
        <v>1126</v>
      </c>
      <c r="G88" s="458" t="s">
        <v>1138</v>
      </c>
      <c r="H88" s="459" t="s">
        <v>1139</v>
      </c>
      <c r="I88" s="458">
        <v>410400800</v>
      </c>
      <c r="J88" s="459" t="s">
        <v>1140</v>
      </c>
      <c r="K88" s="464">
        <v>7500</v>
      </c>
      <c r="L88" s="458">
        <v>2024003630057</v>
      </c>
      <c r="M88" s="459" t="s">
        <v>1141</v>
      </c>
      <c r="N88" s="466" t="s">
        <v>2084</v>
      </c>
      <c r="O88" s="467">
        <v>67016297.240000002</v>
      </c>
      <c r="P88" s="505" t="s">
        <v>1155</v>
      </c>
      <c r="Q88" s="507">
        <v>6</v>
      </c>
      <c r="R88" s="508" t="s">
        <v>1146</v>
      </c>
      <c r="S88" s="471">
        <v>3750</v>
      </c>
      <c r="T88" s="486">
        <v>3750</v>
      </c>
      <c r="U88" s="471"/>
      <c r="V88" s="471"/>
      <c r="W88" s="471"/>
      <c r="X88" s="471">
        <v>7500</v>
      </c>
      <c r="Y88" s="471"/>
      <c r="Z88" s="471"/>
      <c r="AA88" s="471"/>
      <c r="AB88" s="471"/>
      <c r="AC88" s="471"/>
      <c r="AD88" s="471"/>
      <c r="AE88" s="471"/>
      <c r="AF88" s="471"/>
      <c r="AG88" s="471"/>
      <c r="AH88" s="471">
        <v>7500</v>
      </c>
      <c r="AI88" s="473">
        <v>45659</v>
      </c>
      <c r="AJ88" s="474">
        <v>46022</v>
      </c>
      <c r="AK88" s="475" t="s">
        <v>1668</v>
      </c>
    </row>
    <row r="89" spans="1:37" s="457" customFormat="1" ht="94.15" customHeight="1" x14ac:dyDescent="0.2">
      <c r="A89" s="458">
        <v>1</v>
      </c>
      <c r="B89" s="482" t="s">
        <v>459</v>
      </c>
      <c r="C89" s="458">
        <v>41</v>
      </c>
      <c r="D89" s="476" t="s">
        <v>1058</v>
      </c>
      <c r="E89" s="460">
        <v>4104</v>
      </c>
      <c r="F89" s="459" t="s">
        <v>1126</v>
      </c>
      <c r="G89" s="458" t="s">
        <v>1138</v>
      </c>
      <c r="H89" s="459" t="s">
        <v>1139</v>
      </c>
      <c r="I89" s="458">
        <v>410400800</v>
      </c>
      <c r="J89" s="459" t="s">
        <v>1140</v>
      </c>
      <c r="K89" s="464">
        <v>7500</v>
      </c>
      <c r="L89" s="458">
        <v>2024003630057</v>
      </c>
      <c r="M89" s="459" t="s">
        <v>1141</v>
      </c>
      <c r="N89" s="466" t="s">
        <v>2085</v>
      </c>
      <c r="O89" s="467">
        <v>365469730.48999995</v>
      </c>
      <c r="P89" s="505" t="s">
        <v>1156</v>
      </c>
      <c r="Q89" s="507">
        <v>6</v>
      </c>
      <c r="R89" s="508" t="s">
        <v>1146</v>
      </c>
      <c r="S89" s="471">
        <v>3750</v>
      </c>
      <c r="T89" s="486">
        <v>3750</v>
      </c>
      <c r="U89" s="471"/>
      <c r="V89" s="471"/>
      <c r="W89" s="471"/>
      <c r="X89" s="471">
        <v>7500</v>
      </c>
      <c r="Y89" s="471"/>
      <c r="Z89" s="471"/>
      <c r="AA89" s="471"/>
      <c r="AB89" s="471"/>
      <c r="AC89" s="471"/>
      <c r="AD89" s="471"/>
      <c r="AE89" s="471"/>
      <c r="AF89" s="471"/>
      <c r="AG89" s="471"/>
      <c r="AH89" s="471">
        <v>7500</v>
      </c>
      <c r="AI89" s="473">
        <v>45659</v>
      </c>
      <c r="AJ89" s="474">
        <v>46022</v>
      </c>
      <c r="AK89" s="475" t="s">
        <v>1668</v>
      </c>
    </row>
    <row r="90" spans="1:37" s="457" customFormat="1" ht="94.15" customHeight="1" x14ac:dyDescent="0.2">
      <c r="A90" s="458">
        <v>1</v>
      </c>
      <c r="B90" s="482" t="s">
        <v>459</v>
      </c>
      <c r="C90" s="458">
        <v>41</v>
      </c>
      <c r="D90" s="476" t="s">
        <v>1058</v>
      </c>
      <c r="E90" s="460">
        <v>4104</v>
      </c>
      <c r="F90" s="459" t="s">
        <v>1126</v>
      </c>
      <c r="G90" s="458" t="s">
        <v>1138</v>
      </c>
      <c r="H90" s="459" t="s">
        <v>1139</v>
      </c>
      <c r="I90" s="458">
        <v>410400800</v>
      </c>
      <c r="J90" s="459" t="s">
        <v>1140</v>
      </c>
      <c r="K90" s="464">
        <v>7500</v>
      </c>
      <c r="L90" s="458">
        <v>2024003630057</v>
      </c>
      <c r="M90" s="459" t="s">
        <v>1141</v>
      </c>
      <c r="N90" s="466" t="s">
        <v>2086</v>
      </c>
      <c r="O90" s="467">
        <v>138274941.10999998</v>
      </c>
      <c r="P90" s="505" t="s">
        <v>1157</v>
      </c>
      <c r="Q90" s="507">
        <v>6</v>
      </c>
      <c r="R90" s="508" t="s">
        <v>1146</v>
      </c>
      <c r="S90" s="471">
        <v>3750</v>
      </c>
      <c r="T90" s="486">
        <v>3750</v>
      </c>
      <c r="U90" s="471"/>
      <c r="V90" s="471"/>
      <c r="W90" s="471"/>
      <c r="X90" s="471">
        <v>7500</v>
      </c>
      <c r="Y90" s="471"/>
      <c r="Z90" s="471"/>
      <c r="AA90" s="471"/>
      <c r="AB90" s="471"/>
      <c r="AC90" s="471"/>
      <c r="AD90" s="471"/>
      <c r="AE90" s="471"/>
      <c r="AF90" s="471"/>
      <c r="AG90" s="471"/>
      <c r="AH90" s="471">
        <v>7500</v>
      </c>
      <c r="AI90" s="473">
        <v>45659</v>
      </c>
      <c r="AJ90" s="474">
        <v>46022</v>
      </c>
      <c r="AK90" s="475" t="s">
        <v>1668</v>
      </c>
    </row>
    <row r="91" spans="1:37" s="457" customFormat="1" ht="94.15" customHeight="1" x14ac:dyDescent="0.2">
      <c r="A91" s="458">
        <v>1</v>
      </c>
      <c r="B91" s="482" t="s">
        <v>459</v>
      </c>
      <c r="C91" s="458">
        <v>41</v>
      </c>
      <c r="D91" s="476" t="s">
        <v>1058</v>
      </c>
      <c r="E91" s="460">
        <v>4104</v>
      </c>
      <c r="F91" s="459" t="s">
        <v>1126</v>
      </c>
      <c r="G91" s="458" t="s">
        <v>1138</v>
      </c>
      <c r="H91" s="459" t="s">
        <v>1139</v>
      </c>
      <c r="I91" s="458">
        <v>410400800</v>
      </c>
      <c r="J91" s="459" t="s">
        <v>1140</v>
      </c>
      <c r="K91" s="464">
        <v>7500</v>
      </c>
      <c r="L91" s="458">
        <v>2024003630057</v>
      </c>
      <c r="M91" s="459" t="s">
        <v>1141</v>
      </c>
      <c r="N91" s="509" t="s">
        <v>2087</v>
      </c>
      <c r="O91" s="467">
        <v>3382164353.7399998</v>
      </c>
      <c r="P91" s="505" t="s">
        <v>1145</v>
      </c>
      <c r="Q91" s="507">
        <v>6</v>
      </c>
      <c r="R91" s="508" t="s">
        <v>1146</v>
      </c>
      <c r="S91" s="471">
        <v>3750</v>
      </c>
      <c r="T91" s="486">
        <v>3750</v>
      </c>
      <c r="U91" s="471"/>
      <c r="V91" s="471"/>
      <c r="W91" s="471"/>
      <c r="X91" s="471">
        <v>7500</v>
      </c>
      <c r="Y91" s="471"/>
      <c r="Z91" s="471"/>
      <c r="AA91" s="471"/>
      <c r="AB91" s="471"/>
      <c r="AC91" s="471"/>
      <c r="AD91" s="471"/>
      <c r="AE91" s="471"/>
      <c r="AF91" s="471"/>
      <c r="AG91" s="471"/>
      <c r="AH91" s="471">
        <v>7500</v>
      </c>
      <c r="AI91" s="473">
        <v>45659</v>
      </c>
      <c r="AJ91" s="474">
        <v>46022</v>
      </c>
      <c r="AK91" s="475" t="s">
        <v>1668</v>
      </c>
    </row>
    <row r="92" spans="1:37" s="457" customFormat="1" ht="94.15" customHeight="1" x14ac:dyDescent="0.2">
      <c r="A92" s="458">
        <v>1</v>
      </c>
      <c r="B92" s="482" t="s">
        <v>459</v>
      </c>
      <c r="C92" s="458">
        <v>41</v>
      </c>
      <c r="D92" s="476" t="s">
        <v>1058</v>
      </c>
      <c r="E92" s="460">
        <v>4104</v>
      </c>
      <c r="F92" s="459" t="s">
        <v>1126</v>
      </c>
      <c r="G92" s="458" t="s">
        <v>1138</v>
      </c>
      <c r="H92" s="459" t="s">
        <v>1139</v>
      </c>
      <c r="I92" s="458">
        <v>410400800</v>
      </c>
      <c r="J92" s="459" t="s">
        <v>1140</v>
      </c>
      <c r="K92" s="464">
        <v>7500</v>
      </c>
      <c r="L92" s="458">
        <v>2024003630057</v>
      </c>
      <c r="M92" s="459" t="s">
        <v>1141</v>
      </c>
      <c r="N92" s="509" t="s">
        <v>2088</v>
      </c>
      <c r="O92" s="467">
        <v>300000000</v>
      </c>
      <c r="P92" s="505" t="s">
        <v>1148</v>
      </c>
      <c r="Q92" s="507">
        <v>6</v>
      </c>
      <c r="R92" s="508" t="s">
        <v>1146</v>
      </c>
      <c r="S92" s="471">
        <v>3750</v>
      </c>
      <c r="T92" s="486">
        <v>3750</v>
      </c>
      <c r="U92" s="471"/>
      <c r="V92" s="471"/>
      <c r="W92" s="471"/>
      <c r="X92" s="471">
        <v>7500</v>
      </c>
      <c r="Y92" s="471"/>
      <c r="Z92" s="471"/>
      <c r="AA92" s="471"/>
      <c r="AB92" s="471"/>
      <c r="AC92" s="471"/>
      <c r="AD92" s="471"/>
      <c r="AE92" s="471"/>
      <c r="AF92" s="471"/>
      <c r="AG92" s="471"/>
      <c r="AH92" s="471">
        <v>7500</v>
      </c>
      <c r="AI92" s="473">
        <v>45659</v>
      </c>
      <c r="AJ92" s="474">
        <v>46022</v>
      </c>
      <c r="AK92" s="475" t="s">
        <v>1668</v>
      </c>
    </row>
    <row r="93" spans="1:37" s="457" customFormat="1" ht="94.15" customHeight="1" x14ac:dyDescent="0.2">
      <c r="A93" s="458">
        <v>1</v>
      </c>
      <c r="B93" s="482" t="s">
        <v>459</v>
      </c>
      <c r="C93" s="458">
        <v>41</v>
      </c>
      <c r="D93" s="476" t="s">
        <v>1058</v>
      </c>
      <c r="E93" s="460">
        <v>4104</v>
      </c>
      <c r="F93" s="459" t="s">
        <v>1126</v>
      </c>
      <c r="G93" s="458" t="s">
        <v>1138</v>
      </c>
      <c r="H93" s="459" t="s">
        <v>1139</v>
      </c>
      <c r="I93" s="458">
        <v>410400800</v>
      </c>
      <c r="J93" s="459" t="s">
        <v>1140</v>
      </c>
      <c r="K93" s="464">
        <v>7500</v>
      </c>
      <c r="L93" s="458">
        <v>2024003630057</v>
      </c>
      <c r="M93" s="459" t="s">
        <v>1141</v>
      </c>
      <c r="N93" s="509" t="s">
        <v>2089</v>
      </c>
      <c r="O93" s="467">
        <v>491617419.36000001</v>
      </c>
      <c r="P93" s="505" t="s">
        <v>1149</v>
      </c>
      <c r="Q93" s="507">
        <v>6</v>
      </c>
      <c r="R93" s="508" t="s">
        <v>1146</v>
      </c>
      <c r="S93" s="471">
        <v>3750</v>
      </c>
      <c r="T93" s="486">
        <v>3750</v>
      </c>
      <c r="U93" s="471"/>
      <c r="V93" s="471"/>
      <c r="W93" s="471"/>
      <c r="X93" s="471">
        <v>7500</v>
      </c>
      <c r="Y93" s="471"/>
      <c r="Z93" s="471"/>
      <c r="AA93" s="471"/>
      <c r="AB93" s="471"/>
      <c r="AC93" s="471"/>
      <c r="AD93" s="471"/>
      <c r="AE93" s="471"/>
      <c r="AF93" s="471"/>
      <c r="AG93" s="471"/>
      <c r="AH93" s="471">
        <v>7500</v>
      </c>
      <c r="AI93" s="473">
        <v>45659</v>
      </c>
      <c r="AJ93" s="474">
        <v>46022</v>
      </c>
      <c r="AK93" s="475" t="s">
        <v>1668</v>
      </c>
    </row>
    <row r="94" spans="1:37" s="457" customFormat="1" ht="94.15" customHeight="1" x14ac:dyDescent="0.2">
      <c r="A94" s="458">
        <v>1</v>
      </c>
      <c r="B94" s="482" t="s">
        <v>459</v>
      </c>
      <c r="C94" s="458">
        <v>41</v>
      </c>
      <c r="D94" s="476" t="s">
        <v>1058</v>
      </c>
      <c r="E94" s="460">
        <v>4104</v>
      </c>
      <c r="F94" s="459" t="s">
        <v>1126</v>
      </c>
      <c r="G94" s="458" t="s">
        <v>1138</v>
      </c>
      <c r="H94" s="459" t="s">
        <v>1139</v>
      </c>
      <c r="I94" s="458">
        <v>410400800</v>
      </c>
      <c r="J94" s="459" t="s">
        <v>1140</v>
      </c>
      <c r="K94" s="464">
        <v>7500</v>
      </c>
      <c r="L94" s="458">
        <v>2024003630057</v>
      </c>
      <c r="M94" s="459" t="s">
        <v>1141</v>
      </c>
      <c r="N94" s="509" t="s">
        <v>2090</v>
      </c>
      <c r="O94" s="467">
        <v>263382701.42000002</v>
      </c>
      <c r="P94" s="505" t="s">
        <v>1151</v>
      </c>
      <c r="Q94" s="507">
        <v>6</v>
      </c>
      <c r="R94" s="508" t="s">
        <v>1146</v>
      </c>
      <c r="S94" s="471">
        <v>3750</v>
      </c>
      <c r="T94" s="486">
        <v>3750</v>
      </c>
      <c r="U94" s="471"/>
      <c r="V94" s="471"/>
      <c r="W94" s="471"/>
      <c r="X94" s="471">
        <v>7500</v>
      </c>
      <c r="Y94" s="471"/>
      <c r="Z94" s="471"/>
      <c r="AA94" s="471"/>
      <c r="AB94" s="471"/>
      <c r="AC94" s="471"/>
      <c r="AD94" s="471"/>
      <c r="AE94" s="471"/>
      <c r="AF94" s="471"/>
      <c r="AG94" s="471"/>
      <c r="AH94" s="471">
        <v>7500</v>
      </c>
      <c r="AI94" s="473">
        <v>45659</v>
      </c>
      <c r="AJ94" s="474">
        <v>46022</v>
      </c>
      <c r="AK94" s="475" t="s">
        <v>1668</v>
      </c>
    </row>
    <row r="95" spans="1:37" s="457" customFormat="1" ht="94.15" customHeight="1" x14ac:dyDescent="0.2">
      <c r="A95" s="458">
        <v>1</v>
      </c>
      <c r="B95" s="482" t="s">
        <v>459</v>
      </c>
      <c r="C95" s="458">
        <v>41</v>
      </c>
      <c r="D95" s="476" t="s">
        <v>1058</v>
      </c>
      <c r="E95" s="460">
        <v>4104</v>
      </c>
      <c r="F95" s="459" t="s">
        <v>1126</v>
      </c>
      <c r="G95" s="458" t="s">
        <v>1138</v>
      </c>
      <c r="H95" s="459" t="s">
        <v>1139</v>
      </c>
      <c r="I95" s="458">
        <v>410400800</v>
      </c>
      <c r="J95" s="459" t="s">
        <v>1140</v>
      </c>
      <c r="K95" s="464">
        <v>7500</v>
      </c>
      <c r="L95" s="458">
        <v>2024003630057</v>
      </c>
      <c r="M95" s="459" t="s">
        <v>1141</v>
      </c>
      <c r="N95" s="509" t="s">
        <v>2091</v>
      </c>
      <c r="O95" s="467">
        <v>359657857.36000001</v>
      </c>
      <c r="P95" s="505" t="s">
        <v>1152</v>
      </c>
      <c r="Q95" s="507">
        <v>6</v>
      </c>
      <c r="R95" s="508" t="s">
        <v>1146</v>
      </c>
      <c r="S95" s="471">
        <v>3750</v>
      </c>
      <c r="T95" s="486">
        <v>3750</v>
      </c>
      <c r="U95" s="471"/>
      <c r="V95" s="471"/>
      <c r="W95" s="471"/>
      <c r="X95" s="471">
        <v>7500</v>
      </c>
      <c r="Y95" s="471"/>
      <c r="Z95" s="471"/>
      <c r="AA95" s="471"/>
      <c r="AB95" s="471"/>
      <c r="AC95" s="471"/>
      <c r="AD95" s="471"/>
      <c r="AE95" s="471"/>
      <c r="AF95" s="471"/>
      <c r="AG95" s="471"/>
      <c r="AH95" s="471">
        <v>7500</v>
      </c>
      <c r="AI95" s="473">
        <v>45659</v>
      </c>
      <c r="AJ95" s="474">
        <v>46022</v>
      </c>
      <c r="AK95" s="475" t="s">
        <v>1668</v>
      </c>
    </row>
    <row r="96" spans="1:37" s="457" customFormat="1" ht="94.15" customHeight="1" x14ac:dyDescent="0.2">
      <c r="A96" s="458">
        <v>1</v>
      </c>
      <c r="B96" s="482" t="s">
        <v>459</v>
      </c>
      <c r="C96" s="458">
        <v>41</v>
      </c>
      <c r="D96" s="476" t="s">
        <v>1058</v>
      </c>
      <c r="E96" s="460">
        <v>4104</v>
      </c>
      <c r="F96" s="459" t="s">
        <v>1126</v>
      </c>
      <c r="G96" s="458" t="s">
        <v>1138</v>
      </c>
      <c r="H96" s="459" t="s">
        <v>1139</v>
      </c>
      <c r="I96" s="458">
        <v>410400800</v>
      </c>
      <c r="J96" s="459" t="s">
        <v>1140</v>
      </c>
      <c r="K96" s="464">
        <v>7500</v>
      </c>
      <c r="L96" s="458">
        <v>2024003630057</v>
      </c>
      <c r="M96" s="459" t="s">
        <v>1141</v>
      </c>
      <c r="N96" s="509" t="s">
        <v>2092</v>
      </c>
      <c r="O96" s="467">
        <v>859806383.79999995</v>
      </c>
      <c r="P96" s="505" t="s">
        <v>1154</v>
      </c>
      <c r="Q96" s="507">
        <v>6</v>
      </c>
      <c r="R96" s="508" t="s">
        <v>1146</v>
      </c>
      <c r="S96" s="471">
        <v>3750</v>
      </c>
      <c r="T96" s="486">
        <v>3750</v>
      </c>
      <c r="U96" s="471"/>
      <c r="V96" s="471"/>
      <c r="W96" s="471"/>
      <c r="X96" s="471">
        <v>7500</v>
      </c>
      <c r="Y96" s="471"/>
      <c r="Z96" s="471"/>
      <c r="AA96" s="471"/>
      <c r="AB96" s="471"/>
      <c r="AC96" s="471"/>
      <c r="AD96" s="471"/>
      <c r="AE96" s="471"/>
      <c r="AF96" s="471"/>
      <c r="AG96" s="471"/>
      <c r="AH96" s="471">
        <v>7500</v>
      </c>
      <c r="AI96" s="473">
        <v>45659</v>
      </c>
      <c r="AJ96" s="474">
        <v>46022</v>
      </c>
      <c r="AK96" s="475" t="s">
        <v>1668</v>
      </c>
    </row>
    <row r="97" spans="1:37" s="457" customFormat="1" ht="94.15" customHeight="1" x14ac:dyDescent="0.2">
      <c r="A97" s="458">
        <v>1</v>
      </c>
      <c r="B97" s="482" t="s">
        <v>459</v>
      </c>
      <c r="C97" s="458">
        <v>41</v>
      </c>
      <c r="D97" s="476" t="s">
        <v>1058</v>
      </c>
      <c r="E97" s="460">
        <v>4104</v>
      </c>
      <c r="F97" s="459" t="s">
        <v>1126</v>
      </c>
      <c r="G97" s="458" t="s">
        <v>1138</v>
      </c>
      <c r="H97" s="459" t="s">
        <v>1139</v>
      </c>
      <c r="I97" s="458">
        <v>410400800</v>
      </c>
      <c r="J97" s="459" t="s">
        <v>1140</v>
      </c>
      <c r="K97" s="464">
        <v>7500</v>
      </c>
      <c r="L97" s="458">
        <v>2024003630057</v>
      </c>
      <c r="M97" s="459" t="s">
        <v>1141</v>
      </c>
      <c r="N97" s="509" t="s">
        <v>2093</v>
      </c>
      <c r="O97" s="467">
        <v>250000000</v>
      </c>
      <c r="P97" s="505" t="s">
        <v>1156</v>
      </c>
      <c r="Q97" s="507">
        <v>6</v>
      </c>
      <c r="R97" s="508" t="s">
        <v>1146</v>
      </c>
      <c r="S97" s="471">
        <v>3750</v>
      </c>
      <c r="T97" s="486">
        <v>3750</v>
      </c>
      <c r="U97" s="471"/>
      <c r="V97" s="471"/>
      <c r="W97" s="471"/>
      <c r="X97" s="471">
        <v>7500</v>
      </c>
      <c r="Y97" s="471"/>
      <c r="Z97" s="471"/>
      <c r="AA97" s="471"/>
      <c r="AB97" s="471"/>
      <c r="AC97" s="471"/>
      <c r="AD97" s="471"/>
      <c r="AE97" s="471"/>
      <c r="AF97" s="471"/>
      <c r="AG97" s="471"/>
      <c r="AH97" s="471">
        <v>7500</v>
      </c>
      <c r="AI97" s="473">
        <v>45659</v>
      </c>
      <c r="AJ97" s="474">
        <v>46022</v>
      </c>
      <c r="AK97" s="475" t="s">
        <v>1668</v>
      </c>
    </row>
    <row r="98" spans="1:37" s="457" customFormat="1" ht="94.15" customHeight="1" x14ac:dyDescent="0.2">
      <c r="A98" s="458">
        <v>1</v>
      </c>
      <c r="B98" s="482" t="s">
        <v>459</v>
      </c>
      <c r="C98" s="458">
        <v>41</v>
      </c>
      <c r="D98" s="476" t="s">
        <v>1058</v>
      </c>
      <c r="E98" s="460">
        <v>4104</v>
      </c>
      <c r="F98" s="459" t="s">
        <v>1126</v>
      </c>
      <c r="G98" s="458">
        <v>4104007</v>
      </c>
      <c r="H98" s="459" t="s">
        <v>1158</v>
      </c>
      <c r="I98" s="458">
        <v>410400700</v>
      </c>
      <c r="J98" s="459" t="s">
        <v>1158</v>
      </c>
      <c r="K98" s="464">
        <v>4</v>
      </c>
      <c r="L98" s="458">
        <v>2024003630057</v>
      </c>
      <c r="M98" s="459" t="s">
        <v>1141</v>
      </c>
      <c r="N98" s="495" t="s">
        <v>2094</v>
      </c>
      <c r="O98" s="467">
        <v>15000000</v>
      </c>
      <c r="P98" s="510" t="s">
        <v>1159</v>
      </c>
      <c r="Q98" s="511">
        <v>20</v>
      </c>
      <c r="R98" s="512" t="s">
        <v>251</v>
      </c>
      <c r="S98" s="471">
        <v>3750</v>
      </c>
      <c r="T98" s="486">
        <v>3750</v>
      </c>
      <c r="U98" s="471"/>
      <c r="V98" s="471"/>
      <c r="W98" s="471"/>
      <c r="X98" s="471">
        <v>7500</v>
      </c>
      <c r="Y98" s="471"/>
      <c r="Z98" s="471"/>
      <c r="AA98" s="471"/>
      <c r="AB98" s="471"/>
      <c r="AC98" s="471"/>
      <c r="AD98" s="471"/>
      <c r="AE98" s="471"/>
      <c r="AF98" s="471"/>
      <c r="AG98" s="471"/>
      <c r="AH98" s="471">
        <v>7500</v>
      </c>
      <c r="AI98" s="473">
        <v>45659</v>
      </c>
      <c r="AJ98" s="474">
        <v>46022</v>
      </c>
      <c r="AK98" s="475" t="s">
        <v>1668</v>
      </c>
    </row>
    <row r="99" spans="1:37" s="457" customFormat="1" ht="94.15" customHeight="1" x14ac:dyDescent="0.2">
      <c r="A99" s="458">
        <v>1</v>
      </c>
      <c r="B99" s="482" t="s">
        <v>459</v>
      </c>
      <c r="C99" s="458">
        <v>41</v>
      </c>
      <c r="D99" s="476" t="s">
        <v>1058</v>
      </c>
      <c r="E99" s="460">
        <v>4104</v>
      </c>
      <c r="F99" s="459" t="s">
        <v>1126</v>
      </c>
      <c r="G99" s="458" t="s">
        <v>1160</v>
      </c>
      <c r="H99" s="459" t="s">
        <v>1161</v>
      </c>
      <c r="I99" s="458">
        <v>410401400</v>
      </c>
      <c r="J99" s="459" t="s">
        <v>1162</v>
      </c>
      <c r="K99" s="464">
        <v>4</v>
      </c>
      <c r="L99" s="458">
        <v>2024003630057</v>
      </c>
      <c r="M99" s="459" t="s">
        <v>1141</v>
      </c>
      <c r="N99" s="495" t="s">
        <v>2095</v>
      </c>
      <c r="O99" s="467">
        <v>15000000</v>
      </c>
      <c r="P99" s="510" t="s">
        <v>1163</v>
      </c>
      <c r="Q99" s="511">
        <v>20</v>
      </c>
      <c r="R99" s="512" t="s">
        <v>251</v>
      </c>
      <c r="S99" s="471">
        <v>3750</v>
      </c>
      <c r="T99" s="486">
        <v>3750</v>
      </c>
      <c r="U99" s="471"/>
      <c r="V99" s="471"/>
      <c r="W99" s="471"/>
      <c r="X99" s="471">
        <v>7500</v>
      </c>
      <c r="Y99" s="471"/>
      <c r="Z99" s="471"/>
      <c r="AA99" s="471"/>
      <c r="AB99" s="471"/>
      <c r="AC99" s="471"/>
      <c r="AD99" s="471"/>
      <c r="AE99" s="471"/>
      <c r="AF99" s="471"/>
      <c r="AG99" s="471"/>
      <c r="AH99" s="471">
        <v>7500</v>
      </c>
      <c r="AI99" s="473">
        <v>45659</v>
      </c>
      <c r="AJ99" s="474">
        <v>46022</v>
      </c>
      <c r="AK99" s="475" t="s">
        <v>1668</v>
      </c>
    </row>
    <row r="100" spans="1:37" s="457" customFormat="1" ht="94.15" customHeight="1" x14ac:dyDescent="0.2">
      <c r="A100" s="483">
        <v>2</v>
      </c>
      <c r="B100" s="482" t="s">
        <v>61</v>
      </c>
      <c r="C100" s="458">
        <v>17</v>
      </c>
      <c r="D100" s="459" t="s">
        <v>62</v>
      </c>
      <c r="E100" s="460">
        <v>1702</v>
      </c>
      <c r="F100" s="459" t="s">
        <v>63</v>
      </c>
      <c r="G100" s="477">
        <v>1702011</v>
      </c>
      <c r="H100" s="459" t="s">
        <v>72</v>
      </c>
      <c r="I100" s="513">
        <v>170201102</v>
      </c>
      <c r="J100" s="478" t="s">
        <v>1164</v>
      </c>
      <c r="K100" s="464">
        <v>24</v>
      </c>
      <c r="L100" s="458">
        <v>2024003630076</v>
      </c>
      <c r="M100" s="459" t="s">
        <v>1165</v>
      </c>
      <c r="N100" s="31" t="s">
        <v>2110</v>
      </c>
      <c r="O100" s="467">
        <v>13000000</v>
      </c>
      <c r="P100" s="468" t="s">
        <v>1166</v>
      </c>
      <c r="Q100" s="511">
        <v>20</v>
      </c>
      <c r="R100" s="512" t="s">
        <v>251</v>
      </c>
      <c r="S100" s="471">
        <v>500</v>
      </c>
      <c r="T100" s="486"/>
      <c r="U100" s="471"/>
      <c r="V100" s="471"/>
      <c r="W100" s="471"/>
      <c r="X100" s="471"/>
      <c r="Y100" s="471"/>
      <c r="Z100" s="471"/>
      <c r="AA100" s="471"/>
      <c r="AB100" s="471"/>
      <c r="AC100" s="471"/>
      <c r="AD100" s="471"/>
      <c r="AE100" s="471"/>
      <c r="AF100" s="471"/>
      <c r="AG100" s="471"/>
      <c r="AH100" s="471">
        <v>500</v>
      </c>
      <c r="AI100" s="473">
        <v>45659</v>
      </c>
      <c r="AJ100" s="474">
        <v>46022</v>
      </c>
      <c r="AK100" s="475" t="s">
        <v>1668</v>
      </c>
    </row>
    <row r="101" spans="1:37" s="457" customFormat="1" ht="94.15" customHeight="1" x14ac:dyDescent="0.2">
      <c r="A101" s="483">
        <v>2</v>
      </c>
      <c r="B101" s="482" t="s">
        <v>61</v>
      </c>
      <c r="C101" s="458">
        <v>17</v>
      </c>
      <c r="D101" s="459" t="s">
        <v>62</v>
      </c>
      <c r="E101" s="460">
        <v>1702</v>
      </c>
      <c r="F101" s="459" t="s">
        <v>63</v>
      </c>
      <c r="G101" s="477">
        <v>1702011</v>
      </c>
      <c r="H101" s="459" t="s">
        <v>72</v>
      </c>
      <c r="I101" s="513">
        <v>170201102</v>
      </c>
      <c r="J101" s="478" t="s">
        <v>1164</v>
      </c>
      <c r="K101" s="464">
        <v>24</v>
      </c>
      <c r="L101" s="458">
        <v>2024003630076</v>
      </c>
      <c r="M101" s="459" t="s">
        <v>1165</v>
      </c>
      <c r="N101" s="31" t="s">
        <v>2111</v>
      </c>
      <c r="O101" s="467">
        <v>12000000</v>
      </c>
      <c r="P101" s="468" t="s">
        <v>1167</v>
      </c>
      <c r="Q101" s="511">
        <v>20</v>
      </c>
      <c r="R101" s="512" t="s">
        <v>251</v>
      </c>
      <c r="S101" s="471">
        <v>500</v>
      </c>
      <c r="T101" s="486"/>
      <c r="U101" s="471"/>
      <c r="V101" s="471"/>
      <c r="W101" s="471"/>
      <c r="X101" s="471"/>
      <c r="Y101" s="471"/>
      <c r="Z101" s="471"/>
      <c r="AA101" s="471"/>
      <c r="AB101" s="471"/>
      <c r="AC101" s="471"/>
      <c r="AD101" s="471"/>
      <c r="AE101" s="471"/>
      <c r="AF101" s="471"/>
      <c r="AG101" s="471"/>
      <c r="AH101" s="471">
        <v>500</v>
      </c>
      <c r="AI101" s="473">
        <v>45659</v>
      </c>
      <c r="AJ101" s="474">
        <v>46022</v>
      </c>
      <c r="AK101" s="475" t="s">
        <v>1668</v>
      </c>
    </row>
    <row r="102" spans="1:37" s="457" customFormat="1" ht="94.15" customHeight="1" x14ac:dyDescent="0.2">
      <c r="A102" s="458">
        <v>4</v>
      </c>
      <c r="B102" s="482" t="s">
        <v>244</v>
      </c>
      <c r="C102" s="458">
        <v>45</v>
      </c>
      <c r="D102" s="459" t="s">
        <v>245</v>
      </c>
      <c r="E102" s="460">
        <v>4502</v>
      </c>
      <c r="F102" s="459" t="s">
        <v>289</v>
      </c>
      <c r="G102" s="461">
        <v>4502038</v>
      </c>
      <c r="H102" s="459" t="s">
        <v>1168</v>
      </c>
      <c r="I102" s="458">
        <v>450203800</v>
      </c>
      <c r="J102" s="459" t="s">
        <v>1169</v>
      </c>
      <c r="K102" s="464">
        <v>1</v>
      </c>
      <c r="L102" s="479">
        <v>2024003630102</v>
      </c>
      <c r="M102" s="459" t="s">
        <v>1170</v>
      </c>
      <c r="N102" s="484" t="s">
        <v>2149</v>
      </c>
      <c r="O102" s="467">
        <v>149500000</v>
      </c>
      <c r="P102" s="468" t="s">
        <v>1171</v>
      </c>
      <c r="Q102" s="511">
        <v>20</v>
      </c>
      <c r="R102" s="512" t="s">
        <v>251</v>
      </c>
      <c r="S102" s="471">
        <v>3500</v>
      </c>
      <c r="T102" s="486"/>
      <c r="U102" s="471"/>
      <c r="V102" s="471"/>
      <c r="W102" s="471"/>
      <c r="X102" s="471"/>
      <c r="Y102" s="471"/>
      <c r="Z102" s="471"/>
      <c r="AA102" s="471"/>
      <c r="AB102" s="471"/>
      <c r="AC102" s="471"/>
      <c r="AD102" s="471"/>
      <c r="AE102" s="471"/>
      <c r="AF102" s="471"/>
      <c r="AG102" s="471"/>
      <c r="AH102" s="471">
        <v>3500</v>
      </c>
      <c r="AI102" s="473">
        <v>45659</v>
      </c>
      <c r="AJ102" s="474">
        <v>46022</v>
      </c>
      <c r="AK102" s="475" t="s">
        <v>1668</v>
      </c>
    </row>
    <row r="103" spans="1:37" s="457" customFormat="1" ht="94.15" customHeight="1" x14ac:dyDescent="0.2">
      <c r="A103" s="458">
        <v>4</v>
      </c>
      <c r="B103" s="482" t="s">
        <v>244</v>
      </c>
      <c r="C103" s="458">
        <v>45</v>
      </c>
      <c r="D103" s="459" t="s">
        <v>245</v>
      </c>
      <c r="E103" s="460">
        <v>4502</v>
      </c>
      <c r="F103" s="459" t="s">
        <v>289</v>
      </c>
      <c r="G103" s="461">
        <v>4502038</v>
      </c>
      <c r="H103" s="459" t="s">
        <v>1168</v>
      </c>
      <c r="I103" s="458">
        <v>450203800</v>
      </c>
      <c r="J103" s="459" t="s">
        <v>1169</v>
      </c>
      <c r="K103" s="464">
        <v>1</v>
      </c>
      <c r="L103" s="479">
        <v>2024003630102</v>
      </c>
      <c r="M103" s="459" t="s">
        <v>1170</v>
      </c>
      <c r="N103" s="484" t="s">
        <v>2150</v>
      </c>
      <c r="O103" s="467">
        <v>15000000</v>
      </c>
      <c r="P103" s="468" t="s">
        <v>1171</v>
      </c>
      <c r="Q103" s="511">
        <v>20</v>
      </c>
      <c r="R103" s="512" t="s">
        <v>251</v>
      </c>
      <c r="S103" s="471">
        <v>3500</v>
      </c>
      <c r="T103" s="486"/>
      <c r="U103" s="471"/>
      <c r="V103" s="471"/>
      <c r="W103" s="471"/>
      <c r="X103" s="471"/>
      <c r="Y103" s="471"/>
      <c r="Z103" s="471"/>
      <c r="AA103" s="471"/>
      <c r="AB103" s="471"/>
      <c r="AC103" s="471"/>
      <c r="AD103" s="471"/>
      <c r="AE103" s="471"/>
      <c r="AF103" s="471"/>
      <c r="AG103" s="471"/>
      <c r="AH103" s="471">
        <v>3500</v>
      </c>
      <c r="AI103" s="473">
        <v>45659</v>
      </c>
      <c r="AJ103" s="474">
        <v>46022</v>
      </c>
      <c r="AK103" s="475" t="s">
        <v>1668</v>
      </c>
    </row>
    <row r="104" spans="1:37" s="457" customFormat="1" ht="94.15" customHeight="1" x14ac:dyDescent="0.2">
      <c r="A104" s="458">
        <v>4</v>
      </c>
      <c r="B104" s="482" t="s">
        <v>244</v>
      </c>
      <c r="C104" s="458">
        <v>45</v>
      </c>
      <c r="D104" s="459" t="s">
        <v>245</v>
      </c>
      <c r="E104" s="460">
        <v>4502</v>
      </c>
      <c r="F104" s="459" t="s">
        <v>289</v>
      </c>
      <c r="G104" s="461">
        <v>4502038</v>
      </c>
      <c r="H104" s="459" t="s">
        <v>1168</v>
      </c>
      <c r="I104" s="458">
        <v>450203800</v>
      </c>
      <c r="J104" s="459" t="s">
        <v>1169</v>
      </c>
      <c r="K104" s="464">
        <v>1</v>
      </c>
      <c r="L104" s="479">
        <v>2024003630102</v>
      </c>
      <c r="M104" s="459" t="s">
        <v>1170</v>
      </c>
      <c r="N104" s="503" t="s">
        <v>2151</v>
      </c>
      <c r="O104" s="467">
        <v>5000000</v>
      </c>
      <c r="P104" s="468" t="s">
        <v>1172</v>
      </c>
      <c r="Q104" s="511">
        <v>20</v>
      </c>
      <c r="R104" s="512" t="s">
        <v>251</v>
      </c>
      <c r="S104" s="471">
        <v>3500</v>
      </c>
      <c r="T104" s="486"/>
      <c r="U104" s="471"/>
      <c r="V104" s="471"/>
      <c r="W104" s="471"/>
      <c r="X104" s="471"/>
      <c r="Y104" s="471"/>
      <c r="Z104" s="471"/>
      <c r="AA104" s="471"/>
      <c r="AB104" s="471"/>
      <c r="AC104" s="471"/>
      <c r="AD104" s="471"/>
      <c r="AE104" s="471"/>
      <c r="AF104" s="471"/>
      <c r="AG104" s="471"/>
      <c r="AH104" s="471">
        <v>3500</v>
      </c>
      <c r="AI104" s="473">
        <v>45659</v>
      </c>
      <c r="AJ104" s="474">
        <v>46022</v>
      </c>
      <c r="AK104" s="475" t="s">
        <v>1668</v>
      </c>
    </row>
    <row r="105" spans="1:37" s="457" customFormat="1" ht="94.15" customHeight="1" x14ac:dyDescent="0.2">
      <c r="A105" s="458">
        <v>4</v>
      </c>
      <c r="B105" s="482" t="s">
        <v>244</v>
      </c>
      <c r="C105" s="458">
        <v>45</v>
      </c>
      <c r="D105" s="459" t="s">
        <v>245</v>
      </c>
      <c r="E105" s="460">
        <v>4502</v>
      </c>
      <c r="F105" s="459" t="s">
        <v>289</v>
      </c>
      <c r="G105" s="461">
        <v>4502038</v>
      </c>
      <c r="H105" s="459" t="s">
        <v>1168</v>
      </c>
      <c r="I105" s="458">
        <v>450203800</v>
      </c>
      <c r="J105" s="459" t="s">
        <v>1169</v>
      </c>
      <c r="K105" s="464">
        <v>1</v>
      </c>
      <c r="L105" s="479">
        <v>2024003630102</v>
      </c>
      <c r="M105" s="459" t="s">
        <v>1170</v>
      </c>
      <c r="N105" s="503" t="s">
        <v>2152</v>
      </c>
      <c r="O105" s="467">
        <v>13000000</v>
      </c>
      <c r="P105" s="468" t="s">
        <v>1173</v>
      </c>
      <c r="Q105" s="511">
        <v>20</v>
      </c>
      <c r="R105" s="512" t="s">
        <v>251</v>
      </c>
      <c r="S105" s="471">
        <v>3500</v>
      </c>
      <c r="T105" s="486"/>
      <c r="U105" s="471"/>
      <c r="V105" s="471"/>
      <c r="W105" s="471"/>
      <c r="X105" s="471"/>
      <c r="Y105" s="471"/>
      <c r="Z105" s="471"/>
      <c r="AA105" s="471"/>
      <c r="AB105" s="471"/>
      <c r="AC105" s="471"/>
      <c r="AD105" s="471"/>
      <c r="AE105" s="471"/>
      <c r="AF105" s="471"/>
      <c r="AG105" s="471"/>
      <c r="AH105" s="471">
        <v>3500</v>
      </c>
      <c r="AI105" s="473">
        <v>45659</v>
      </c>
      <c r="AJ105" s="474">
        <v>46022</v>
      </c>
      <c r="AK105" s="475" t="s">
        <v>1668</v>
      </c>
    </row>
    <row r="106" spans="1:37" s="457" customFormat="1" ht="94.15" customHeight="1" x14ac:dyDescent="0.2">
      <c r="A106" s="458">
        <v>4</v>
      </c>
      <c r="B106" s="482" t="s">
        <v>244</v>
      </c>
      <c r="C106" s="458">
        <v>45</v>
      </c>
      <c r="D106" s="459" t="s">
        <v>245</v>
      </c>
      <c r="E106" s="460">
        <v>4502</v>
      </c>
      <c r="F106" s="459" t="s">
        <v>289</v>
      </c>
      <c r="G106" s="461">
        <v>4502038</v>
      </c>
      <c r="H106" s="459" t="s">
        <v>1168</v>
      </c>
      <c r="I106" s="458">
        <v>450203800</v>
      </c>
      <c r="J106" s="459" t="s">
        <v>1169</v>
      </c>
      <c r="K106" s="464">
        <v>1</v>
      </c>
      <c r="L106" s="479">
        <v>2024003630079</v>
      </c>
      <c r="M106" s="459" t="s">
        <v>1174</v>
      </c>
      <c r="N106" s="484" t="s">
        <v>2112</v>
      </c>
      <c r="O106" s="467">
        <v>60000000</v>
      </c>
      <c r="P106" s="468" t="s">
        <v>1175</v>
      </c>
      <c r="Q106" s="511">
        <v>20</v>
      </c>
      <c r="R106" s="512" t="s">
        <v>251</v>
      </c>
      <c r="S106" s="471">
        <v>150</v>
      </c>
      <c r="T106" s="486" t="s">
        <v>1176</v>
      </c>
      <c r="U106" s="471"/>
      <c r="V106" s="471"/>
      <c r="W106" s="471"/>
      <c r="X106" s="471"/>
      <c r="Y106" s="471"/>
      <c r="Z106" s="471"/>
      <c r="AA106" s="471"/>
      <c r="AB106" s="471"/>
      <c r="AC106" s="471"/>
      <c r="AD106" s="471"/>
      <c r="AE106" s="471"/>
      <c r="AF106" s="471"/>
      <c r="AG106" s="471"/>
      <c r="AH106" s="471">
        <v>300</v>
      </c>
      <c r="AI106" s="473">
        <v>45659</v>
      </c>
      <c r="AJ106" s="474">
        <v>46022</v>
      </c>
      <c r="AK106" s="475" t="s">
        <v>1668</v>
      </c>
    </row>
    <row r="107" spans="1:37" s="457" customFormat="1" ht="94.15" customHeight="1" x14ac:dyDescent="0.2">
      <c r="A107" s="458">
        <v>4</v>
      </c>
      <c r="B107" s="482" t="s">
        <v>244</v>
      </c>
      <c r="C107" s="458">
        <v>45</v>
      </c>
      <c r="D107" s="459" t="s">
        <v>245</v>
      </c>
      <c r="E107" s="460">
        <v>4502</v>
      </c>
      <c r="F107" s="459" t="s">
        <v>289</v>
      </c>
      <c r="G107" s="461">
        <v>4502038</v>
      </c>
      <c r="H107" s="459" t="s">
        <v>1168</v>
      </c>
      <c r="I107" s="458">
        <v>450203800</v>
      </c>
      <c r="J107" s="459" t="s">
        <v>1169</v>
      </c>
      <c r="K107" s="464">
        <v>1</v>
      </c>
      <c r="L107" s="479">
        <v>2024003630079</v>
      </c>
      <c r="M107" s="459" t="s">
        <v>1174</v>
      </c>
      <c r="N107" s="484" t="s">
        <v>2113</v>
      </c>
      <c r="O107" s="467">
        <v>35000000</v>
      </c>
      <c r="P107" s="468" t="s">
        <v>1175</v>
      </c>
      <c r="Q107" s="511">
        <v>20</v>
      </c>
      <c r="R107" s="512" t="s">
        <v>251</v>
      </c>
      <c r="S107" s="471">
        <v>150</v>
      </c>
      <c r="T107" s="486" t="s">
        <v>1176</v>
      </c>
      <c r="U107" s="471"/>
      <c r="V107" s="471"/>
      <c r="W107" s="471"/>
      <c r="X107" s="471"/>
      <c r="Y107" s="471"/>
      <c r="Z107" s="471"/>
      <c r="AA107" s="471"/>
      <c r="AB107" s="471"/>
      <c r="AC107" s="471"/>
      <c r="AD107" s="471"/>
      <c r="AE107" s="471"/>
      <c r="AF107" s="471"/>
      <c r="AG107" s="471"/>
      <c r="AH107" s="471">
        <v>300</v>
      </c>
      <c r="AI107" s="473">
        <v>45659</v>
      </c>
      <c r="AJ107" s="474">
        <v>46022</v>
      </c>
      <c r="AK107" s="475" t="s">
        <v>1668</v>
      </c>
    </row>
    <row r="108" spans="1:37" s="457" customFormat="1" ht="94.15" customHeight="1" x14ac:dyDescent="0.2">
      <c r="A108" s="458">
        <v>4</v>
      </c>
      <c r="B108" s="482" t="s">
        <v>244</v>
      </c>
      <c r="C108" s="458">
        <v>45</v>
      </c>
      <c r="D108" s="459" t="s">
        <v>245</v>
      </c>
      <c r="E108" s="460">
        <v>4502</v>
      </c>
      <c r="F108" s="459" t="s">
        <v>289</v>
      </c>
      <c r="G108" s="461">
        <v>4502038</v>
      </c>
      <c r="H108" s="459" t="s">
        <v>1168</v>
      </c>
      <c r="I108" s="458">
        <v>450203800</v>
      </c>
      <c r="J108" s="459" t="s">
        <v>1169</v>
      </c>
      <c r="K108" s="464">
        <v>1</v>
      </c>
      <c r="L108" s="479">
        <v>2024003630079</v>
      </c>
      <c r="M108" s="459" t="s">
        <v>1174</v>
      </c>
      <c r="N108" s="484" t="s">
        <v>2114</v>
      </c>
      <c r="O108" s="467">
        <v>27500000</v>
      </c>
      <c r="P108" s="468" t="s">
        <v>1175</v>
      </c>
      <c r="Q108" s="511">
        <v>20</v>
      </c>
      <c r="R108" s="512" t="s">
        <v>251</v>
      </c>
      <c r="S108" s="471">
        <v>150</v>
      </c>
      <c r="T108" s="486" t="s">
        <v>1176</v>
      </c>
      <c r="U108" s="471"/>
      <c r="V108" s="471"/>
      <c r="W108" s="471"/>
      <c r="X108" s="471"/>
      <c r="Y108" s="471"/>
      <c r="Z108" s="471"/>
      <c r="AA108" s="471"/>
      <c r="AB108" s="471"/>
      <c r="AC108" s="471"/>
      <c r="AD108" s="471"/>
      <c r="AE108" s="471"/>
      <c r="AF108" s="471"/>
      <c r="AG108" s="471"/>
      <c r="AH108" s="471">
        <v>300</v>
      </c>
      <c r="AI108" s="473">
        <v>45659</v>
      </c>
      <c r="AJ108" s="474">
        <v>46022</v>
      </c>
      <c r="AK108" s="475" t="s">
        <v>1668</v>
      </c>
    </row>
    <row r="109" spans="1:37" s="457" customFormat="1" ht="94.15" customHeight="1" x14ac:dyDescent="0.2">
      <c r="A109" s="458">
        <v>4</v>
      </c>
      <c r="B109" s="482" t="s">
        <v>244</v>
      </c>
      <c r="C109" s="458">
        <v>45</v>
      </c>
      <c r="D109" s="459" t="s">
        <v>245</v>
      </c>
      <c r="E109" s="460">
        <v>4502</v>
      </c>
      <c r="F109" s="459" t="s">
        <v>289</v>
      </c>
      <c r="G109" s="461">
        <v>4502038</v>
      </c>
      <c r="H109" s="459" t="s">
        <v>1168</v>
      </c>
      <c r="I109" s="458">
        <v>450203800</v>
      </c>
      <c r="J109" s="459" t="s">
        <v>1169</v>
      </c>
      <c r="K109" s="464">
        <v>1</v>
      </c>
      <c r="L109" s="479">
        <v>2024003630079</v>
      </c>
      <c r="M109" s="459" t="s">
        <v>1174</v>
      </c>
      <c r="N109" s="484" t="s">
        <v>2115</v>
      </c>
      <c r="O109" s="467">
        <v>25000000</v>
      </c>
      <c r="P109" s="468" t="s">
        <v>1175</v>
      </c>
      <c r="Q109" s="511">
        <v>20</v>
      </c>
      <c r="R109" s="512" t="s">
        <v>251</v>
      </c>
      <c r="S109" s="471">
        <v>150</v>
      </c>
      <c r="T109" s="486" t="s">
        <v>1176</v>
      </c>
      <c r="U109" s="471"/>
      <c r="V109" s="471"/>
      <c r="W109" s="471"/>
      <c r="X109" s="471"/>
      <c r="Y109" s="471"/>
      <c r="Z109" s="471"/>
      <c r="AA109" s="471"/>
      <c r="AB109" s="471"/>
      <c r="AC109" s="471"/>
      <c r="AD109" s="471"/>
      <c r="AE109" s="471"/>
      <c r="AF109" s="471"/>
      <c r="AG109" s="471"/>
      <c r="AH109" s="471">
        <v>300</v>
      </c>
      <c r="AI109" s="473">
        <v>45659</v>
      </c>
      <c r="AJ109" s="474">
        <v>46022</v>
      </c>
      <c r="AK109" s="475" t="s">
        <v>1668</v>
      </c>
    </row>
    <row r="110" spans="1:37" s="457" customFormat="1" ht="94.15" customHeight="1" x14ac:dyDescent="0.2">
      <c r="A110" s="458">
        <v>4</v>
      </c>
      <c r="B110" s="482" t="s">
        <v>244</v>
      </c>
      <c r="C110" s="458">
        <v>45</v>
      </c>
      <c r="D110" s="459" t="s">
        <v>245</v>
      </c>
      <c r="E110" s="460">
        <v>4502</v>
      </c>
      <c r="F110" s="459" t="s">
        <v>289</v>
      </c>
      <c r="G110" s="461">
        <v>4502038</v>
      </c>
      <c r="H110" s="459" t="s">
        <v>1168</v>
      </c>
      <c r="I110" s="458">
        <v>450203800</v>
      </c>
      <c r="J110" s="459" t="s">
        <v>1169</v>
      </c>
      <c r="K110" s="464">
        <v>1</v>
      </c>
      <c r="L110" s="479">
        <v>2024003630079</v>
      </c>
      <c r="M110" s="459" t="s">
        <v>1174</v>
      </c>
      <c r="N110" s="503" t="s">
        <v>2116</v>
      </c>
      <c r="O110" s="467">
        <v>7500000</v>
      </c>
      <c r="P110" s="468" t="s">
        <v>1177</v>
      </c>
      <c r="Q110" s="511">
        <v>20</v>
      </c>
      <c r="R110" s="512" t="s">
        <v>251</v>
      </c>
      <c r="S110" s="471">
        <v>150</v>
      </c>
      <c r="T110" s="486" t="s">
        <v>1176</v>
      </c>
      <c r="U110" s="471"/>
      <c r="V110" s="471"/>
      <c r="W110" s="471"/>
      <c r="X110" s="471"/>
      <c r="Y110" s="471"/>
      <c r="Z110" s="471"/>
      <c r="AA110" s="471"/>
      <c r="AB110" s="471"/>
      <c r="AC110" s="471"/>
      <c r="AD110" s="471"/>
      <c r="AE110" s="471"/>
      <c r="AF110" s="471"/>
      <c r="AG110" s="471"/>
      <c r="AH110" s="471">
        <v>300</v>
      </c>
      <c r="AI110" s="473">
        <v>45659</v>
      </c>
      <c r="AJ110" s="474">
        <v>46022</v>
      </c>
      <c r="AK110" s="475" t="s">
        <v>1668</v>
      </c>
    </row>
    <row r="111" spans="1:37" s="457" customFormat="1" ht="94.15" customHeight="1" x14ac:dyDescent="0.2">
      <c r="A111" s="458">
        <v>4</v>
      </c>
      <c r="B111" s="482" t="s">
        <v>244</v>
      </c>
      <c r="C111" s="458">
        <v>45</v>
      </c>
      <c r="D111" s="459" t="s">
        <v>245</v>
      </c>
      <c r="E111" s="460">
        <v>4502</v>
      </c>
      <c r="F111" s="459" t="s">
        <v>289</v>
      </c>
      <c r="G111" s="461">
        <v>4502038</v>
      </c>
      <c r="H111" s="459" t="s">
        <v>1168</v>
      </c>
      <c r="I111" s="458">
        <v>450203800</v>
      </c>
      <c r="J111" s="459" t="s">
        <v>1169</v>
      </c>
      <c r="K111" s="464">
        <v>1</v>
      </c>
      <c r="L111" s="479">
        <v>2024003630079</v>
      </c>
      <c r="M111" s="459" t="s">
        <v>1174</v>
      </c>
      <c r="N111" s="503" t="s">
        <v>2117</v>
      </c>
      <c r="O111" s="467">
        <v>2500000</v>
      </c>
      <c r="P111" s="468" t="s">
        <v>1178</v>
      </c>
      <c r="Q111" s="511">
        <v>20</v>
      </c>
      <c r="R111" s="512" t="s">
        <v>251</v>
      </c>
      <c r="S111" s="471">
        <v>150</v>
      </c>
      <c r="T111" s="486" t="s">
        <v>1176</v>
      </c>
      <c r="U111" s="471"/>
      <c r="V111" s="471"/>
      <c r="W111" s="471"/>
      <c r="X111" s="471"/>
      <c r="Y111" s="471"/>
      <c r="Z111" s="471"/>
      <c r="AA111" s="471"/>
      <c r="AB111" s="471"/>
      <c r="AC111" s="471"/>
      <c r="AD111" s="471"/>
      <c r="AE111" s="471"/>
      <c r="AF111" s="471"/>
      <c r="AG111" s="471"/>
      <c r="AH111" s="471">
        <v>300</v>
      </c>
      <c r="AI111" s="473">
        <v>45659</v>
      </c>
      <c r="AJ111" s="474">
        <v>46022</v>
      </c>
      <c r="AK111" s="475" t="s">
        <v>1668</v>
      </c>
    </row>
    <row r="112" spans="1:37" s="457" customFormat="1" ht="94.15" customHeight="1" x14ac:dyDescent="0.2">
      <c r="A112" s="458">
        <v>4</v>
      </c>
      <c r="B112" s="482" t="s">
        <v>244</v>
      </c>
      <c r="C112" s="458">
        <v>45</v>
      </c>
      <c r="D112" s="459" t="s">
        <v>245</v>
      </c>
      <c r="E112" s="460">
        <v>4502</v>
      </c>
      <c r="F112" s="459" t="s">
        <v>289</v>
      </c>
      <c r="G112" s="461">
        <v>4502038</v>
      </c>
      <c r="H112" s="459" t="s">
        <v>1168</v>
      </c>
      <c r="I112" s="458">
        <v>450203800</v>
      </c>
      <c r="J112" s="459" t="s">
        <v>1169</v>
      </c>
      <c r="K112" s="464">
        <v>1</v>
      </c>
      <c r="L112" s="479">
        <v>2024003630079</v>
      </c>
      <c r="M112" s="459" t="s">
        <v>1174</v>
      </c>
      <c r="N112" s="503" t="s">
        <v>2118</v>
      </c>
      <c r="O112" s="467">
        <v>10000000</v>
      </c>
      <c r="P112" s="468" t="s">
        <v>1179</v>
      </c>
      <c r="Q112" s="511">
        <v>20</v>
      </c>
      <c r="R112" s="512" t="s">
        <v>251</v>
      </c>
      <c r="S112" s="471">
        <v>150</v>
      </c>
      <c r="T112" s="486" t="s">
        <v>1176</v>
      </c>
      <c r="U112" s="471"/>
      <c r="V112" s="471"/>
      <c r="W112" s="471"/>
      <c r="X112" s="471"/>
      <c r="Y112" s="471"/>
      <c r="Z112" s="471"/>
      <c r="AA112" s="471"/>
      <c r="AB112" s="471"/>
      <c r="AC112" s="471"/>
      <c r="AD112" s="471"/>
      <c r="AE112" s="471"/>
      <c r="AF112" s="471"/>
      <c r="AG112" s="471"/>
      <c r="AH112" s="471">
        <v>300</v>
      </c>
      <c r="AI112" s="473">
        <v>45659</v>
      </c>
      <c r="AJ112" s="474">
        <v>46022</v>
      </c>
      <c r="AK112" s="475" t="s">
        <v>1668</v>
      </c>
    </row>
    <row r="113" spans="1:37" s="457" customFormat="1" ht="94.15" customHeight="1" x14ac:dyDescent="0.2">
      <c r="A113" s="458">
        <v>4</v>
      </c>
      <c r="B113" s="482" t="s">
        <v>244</v>
      </c>
      <c r="C113" s="458">
        <v>45</v>
      </c>
      <c r="D113" s="459" t="s">
        <v>245</v>
      </c>
      <c r="E113" s="460">
        <v>4502</v>
      </c>
      <c r="F113" s="459" t="s">
        <v>289</v>
      </c>
      <c r="G113" s="477">
        <v>4502024</v>
      </c>
      <c r="H113" s="459" t="s">
        <v>333</v>
      </c>
      <c r="I113" s="477">
        <v>450202401</v>
      </c>
      <c r="J113" s="459" t="s">
        <v>1180</v>
      </c>
      <c r="K113" s="464">
        <v>1</v>
      </c>
      <c r="L113" s="479">
        <v>2024003630086</v>
      </c>
      <c r="M113" s="459" t="s">
        <v>1181</v>
      </c>
      <c r="N113" s="514" t="s">
        <v>2132</v>
      </c>
      <c r="O113" s="485">
        <v>10000000</v>
      </c>
      <c r="P113" s="468" t="s">
        <v>1182</v>
      </c>
      <c r="Q113" s="511">
        <v>20</v>
      </c>
      <c r="R113" s="512" t="s">
        <v>251</v>
      </c>
      <c r="S113" s="471">
        <v>1000</v>
      </c>
      <c r="T113" s="486"/>
      <c r="U113" s="471"/>
      <c r="V113" s="471"/>
      <c r="W113" s="471"/>
      <c r="X113" s="471"/>
      <c r="Y113" s="471"/>
      <c r="Z113" s="471"/>
      <c r="AA113" s="471"/>
      <c r="AB113" s="471"/>
      <c r="AC113" s="471"/>
      <c r="AD113" s="471"/>
      <c r="AE113" s="471"/>
      <c r="AF113" s="471"/>
      <c r="AG113" s="471"/>
      <c r="AH113" s="471">
        <v>1000</v>
      </c>
      <c r="AI113" s="473">
        <v>45659</v>
      </c>
      <c r="AJ113" s="474">
        <v>46022</v>
      </c>
      <c r="AK113" s="475" t="s">
        <v>1668</v>
      </c>
    </row>
    <row r="114" spans="1:37" s="457" customFormat="1" ht="94.15" customHeight="1" x14ac:dyDescent="0.2">
      <c r="A114" s="458">
        <v>4</v>
      </c>
      <c r="B114" s="482" t="s">
        <v>244</v>
      </c>
      <c r="C114" s="458">
        <v>45</v>
      </c>
      <c r="D114" s="459" t="s">
        <v>245</v>
      </c>
      <c r="E114" s="460">
        <v>4502</v>
      </c>
      <c r="F114" s="459" t="s">
        <v>289</v>
      </c>
      <c r="G114" s="477">
        <v>4502024</v>
      </c>
      <c r="H114" s="459" t="s">
        <v>333</v>
      </c>
      <c r="I114" s="477">
        <v>450202401</v>
      </c>
      <c r="J114" s="459" t="s">
        <v>1180</v>
      </c>
      <c r="K114" s="464">
        <v>1</v>
      </c>
      <c r="L114" s="479">
        <v>2024003630086</v>
      </c>
      <c r="M114" s="459" t="s">
        <v>1181</v>
      </c>
      <c r="N114" s="484" t="s">
        <v>2133</v>
      </c>
      <c r="O114" s="485">
        <v>10000000</v>
      </c>
      <c r="P114" s="468" t="s">
        <v>1182</v>
      </c>
      <c r="Q114" s="511">
        <v>20</v>
      </c>
      <c r="R114" s="512" t="s">
        <v>251</v>
      </c>
      <c r="S114" s="471">
        <v>1000</v>
      </c>
      <c r="T114" s="486"/>
      <c r="U114" s="471"/>
      <c r="V114" s="471"/>
      <c r="W114" s="471"/>
      <c r="X114" s="471"/>
      <c r="Y114" s="471"/>
      <c r="Z114" s="471"/>
      <c r="AA114" s="471"/>
      <c r="AB114" s="471"/>
      <c r="AC114" s="471"/>
      <c r="AD114" s="471"/>
      <c r="AE114" s="471"/>
      <c r="AF114" s="471"/>
      <c r="AG114" s="471"/>
      <c r="AH114" s="471">
        <v>1000</v>
      </c>
      <c r="AI114" s="473">
        <v>45659</v>
      </c>
      <c r="AJ114" s="474">
        <v>46022</v>
      </c>
      <c r="AK114" s="475" t="s">
        <v>1668</v>
      </c>
    </row>
    <row r="115" spans="1:37" s="457" customFormat="1" ht="94.15" customHeight="1" x14ac:dyDescent="0.2">
      <c r="A115" s="458">
        <v>4</v>
      </c>
      <c r="B115" s="482" t="s">
        <v>244</v>
      </c>
      <c r="C115" s="458">
        <v>45</v>
      </c>
      <c r="D115" s="459" t="s">
        <v>245</v>
      </c>
      <c r="E115" s="460">
        <v>4502</v>
      </c>
      <c r="F115" s="459" t="s">
        <v>289</v>
      </c>
      <c r="G115" s="477">
        <v>4502024</v>
      </c>
      <c r="H115" s="459" t="s">
        <v>333</v>
      </c>
      <c r="I115" s="477">
        <v>450202401</v>
      </c>
      <c r="J115" s="459" t="s">
        <v>1180</v>
      </c>
      <c r="K115" s="464">
        <v>1</v>
      </c>
      <c r="L115" s="479">
        <v>2024003630086</v>
      </c>
      <c r="M115" s="459" t="s">
        <v>1181</v>
      </c>
      <c r="N115" s="484" t="s">
        <v>2134</v>
      </c>
      <c r="O115" s="485">
        <v>20000000</v>
      </c>
      <c r="P115" s="468" t="s">
        <v>1182</v>
      </c>
      <c r="Q115" s="511">
        <v>20</v>
      </c>
      <c r="R115" s="512" t="s">
        <v>251</v>
      </c>
      <c r="S115" s="471">
        <v>1000</v>
      </c>
      <c r="T115" s="486"/>
      <c r="U115" s="471"/>
      <c r="V115" s="471"/>
      <c r="W115" s="471"/>
      <c r="X115" s="471"/>
      <c r="Y115" s="471"/>
      <c r="Z115" s="471"/>
      <c r="AA115" s="471"/>
      <c r="AB115" s="471"/>
      <c r="AC115" s="471"/>
      <c r="AD115" s="471"/>
      <c r="AE115" s="471"/>
      <c r="AF115" s="471"/>
      <c r="AG115" s="471"/>
      <c r="AH115" s="471">
        <v>1000</v>
      </c>
      <c r="AI115" s="473">
        <v>45659</v>
      </c>
      <c r="AJ115" s="474">
        <v>46022</v>
      </c>
      <c r="AK115" s="475" t="s">
        <v>1668</v>
      </c>
    </row>
    <row r="116" spans="1:37" s="457" customFormat="1" ht="94.15" customHeight="1" x14ac:dyDescent="0.2">
      <c r="A116" s="458">
        <v>4</v>
      </c>
      <c r="B116" s="482" t="s">
        <v>244</v>
      </c>
      <c r="C116" s="458">
        <v>45</v>
      </c>
      <c r="D116" s="459" t="s">
        <v>245</v>
      </c>
      <c r="E116" s="460">
        <v>4502</v>
      </c>
      <c r="F116" s="459" t="s">
        <v>289</v>
      </c>
      <c r="G116" s="477">
        <v>4502024</v>
      </c>
      <c r="H116" s="459" t="s">
        <v>333</v>
      </c>
      <c r="I116" s="477">
        <v>450202401</v>
      </c>
      <c r="J116" s="459" t="s">
        <v>1180</v>
      </c>
      <c r="K116" s="464">
        <v>1</v>
      </c>
      <c r="L116" s="479">
        <v>2024003630086</v>
      </c>
      <c r="M116" s="459" t="s">
        <v>1181</v>
      </c>
      <c r="N116" s="484" t="s">
        <v>2135</v>
      </c>
      <c r="O116" s="485">
        <v>20000000</v>
      </c>
      <c r="P116" s="468" t="s">
        <v>1182</v>
      </c>
      <c r="Q116" s="511">
        <v>20</v>
      </c>
      <c r="R116" s="512" t="s">
        <v>251</v>
      </c>
      <c r="S116" s="471">
        <v>1000</v>
      </c>
      <c r="T116" s="486"/>
      <c r="U116" s="471"/>
      <c r="V116" s="471"/>
      <c r="W116" s="471"/>
      <c r="X116" s="471"/>
      <c r="Y116" s="471"/>
      <c r="Z116" s="471"/>
      <c r="AA116" s="471"/>
      <c r="AB116" s="471"/>
      <c r="AC116" s="471"/>
      <c r="AD116" s="471"/>
      <c r="AE116" s="471"/>
      <c r="AF116" s="471"/>
      <c r="AG116" s="471"/>
      <c r="AH116" s="471">
        <v>1000</v>
      </c>
      <c r="AI116" s="473">
        <v>45659</v>
      </c>
      <c r="AJ116" s="474">
        <v>46022</v>
      </c>
      <c r="AK116" s="475" t="s">
        <v>1668</v>
      </c>
    </row>
    <row r="117" spans="1:37" s="457" customFormat="1" ht="94.15" customHeight="1" x14ac:dyDescent="0.2">
      <c r="A117" s="458">
        <v>4</v>
      </c>
      <c r="B117" s="482" t="s">
        <v>244</v>
      </c>
      <c r="C117" s="458">
        <v>45</v>
      </c>
      <c r="D117" s="459" t="s">
        <v>245</v>
      </c>
      <c r="E117" s="460">
        <v>4502</v>
      </c>
      <c r="F117" s="459" t="s">
        <v>289</v>
      </c>
      <c r="G117" s="477">
        <v>4502024</v>
      </c>
      <c r="H117" s="459" t="s">
        <v>333</v>
      </c>
      <c r="I117" s="477">
        <v>450202401</v>
      </c>
      <c r="J117" s="459" t="s">
        <v>1180</v>
      </c>
      <c r="K117" s="464">
        <v>1</v>
      </c>
      <c r="L117" s="479">
        <v>2024003630086</v>
      </c>
      <c r="M117" s="459" t="s">
        <v>1181</v>
      </c>
      <c r="N117" s="484" t="s">
        <v>2136</v>
      </c>
      <c r="O117" s="485">
        <v>6400000</v>
      </c>
      <c r="P117" s="468" t="s">
        <v>1183</v>
      </c>
      <c r="Q117" s="511">
        <v>20</v>
      </c>
      <c r="R117" s="512" t="s">
        <v>251</v>
      </c>
      <c r="S117" s="471">
        <v>1000</v>
      </c>
      <c r="T117" s="486"/>
      <c r="U117" s="471"/>
      <c r="V117" s="471"/>
      <c r="W117" s="471"/>
      <c r="X117" s="471"/>
      <c r="Y117" s="471"/>
      <c r="Z117" s="471"/>
      <c r="AA117" s="471"/>
      <c r="AB117" s="471"/>
      <c r="AC117" s="471"/>
      <c r="AD117" s="471"/>
      <c r="AE117" s="471"/>
      <c r="AF117" s="471"/>
      <c r="AG117" s="471"/>
      <c r="AH117" s="471">
        <v>1000</v>
      </c>
      <c r="AI117" s="473">
        <v>45659</v>
      </c>
      <c r="AJ117" s="474">
        <v>46022</v>
      </c>
      <c r="AK117" s="475" t="s">
        <v>1668</v>
      </c>
    </row>
    <row r="118" spans="1:37" s="457" customFormat="1" ht="94.15" customHeight="1" x14ac:dyDescent="0.2">
      <c r="A118" s="458">
        <v>4</v>
      </c>
      <c r="B118" s="482" t="s">
        <v>244</v>
      </c>
      <c r="C118" s="458">
        <v>45</v>
      </c>
      <c r="D118" s="459" t="s">
        <v>245</v>
      </c>
      <c r="E118" s="460">
        <v>4502</v>
      </c>
      <c r="F118" s="459" t="s">
        <v>289</v>
      </c>
      <c r="G118" s="477">
        <v>4502024</v>
      </c>
      <c r="H118" s="459" t="s">
        <v>333</v>
      </c>
      <c r="I118" s="477">
        <v>450202401</v>
      </c>
      <c r="J118" s="459" t="s">
        <v>1180</v>
      </c>
      <c r="K118" s="464">
        <v>1</v>
      </c>
      <c r="L118" s="458">
        <v>2024003630085</v>
      </c>
      <c r="M118" s="459" t="s">
        <v>1184</v>
      </c>
      <c r="N118" s="495" t="s">
        <v>2129</v>
      </c>
      <c r="O118" s="467">
        <v>68000000</v>
      </c>
      <c r="P118" s="468" t="s">
        <v>1185</v>
      </c>
      <c r="Q118" s="511">
        <v>20</v>
      </c>
      <c r="R118" s="512" t="s">
        <v>251</v>
      </c>
      <c r="S118" s="471">
        <v>9</v>
      </c>
      <c r="T118" s="486"/>
      <c r="U118" s="471"/>
      <c r="V118" s="471"/>
      <c r="W118" s="471"/>
      <c r="X118" s="471"/>
      <c r="Y118" s="471"/>
      <c r="Z118" s="471"/>
      <c r="AA118" s="471"/>
      <c r="AB118" s="471"/>
      <c r="AC118" s="471"/>
      <c r="AD118" s="471"/>
      <c r="AE118" s="471"/>
      <c r="AF118" s="471"/>
      <c r="AG118" s="471"/>
      <c r="AH118" s="471">
        <v>9</v>
      </c>
      <c r="AI118" s="473">
        <v>45659</v>
      </c>
      <c r="AJ118" s="474">
        <v>46022</v>
      </c>
      <c r="AK118" s="475" t="s">
        <v>1668</v>
      </c>
    </row>
    <row r="119" spans="1:37" s="457" customFormat="1" ht="94.15" customHeight="1" x14ac:dyDescent="0.2">
      <c r="A119" s="458">
        <v>4</v>
      </c>
      <c r="B119" s="482" t="s">
        <v>244</v>
      </c>
      <c r="C119" s="458">
        <v>45</v>
      </c>
      <c r="D119" s="459" t="s">
        <v>245</v>
      </c>
      <c r="E119" s="460">
        <v>4502</v>
      </c>
      <c r="F119" s="459" t="s">
        <v>289</v>
      </c>
      <c r="G119" s="477">
        <v>4502024</v>
      </c>
      <c r="H119" s="459" t="s">
        <v>333</v>
      </c>
      <c r="I119" s="477">
        <v>450202401</v>
      </c>
      <c r="J119" s="459" t="s">
        <v>1180</v>
      </c>
      <c r="K119" s="464">
        <v>1</v>
      </c>
      <c r="L119" s="458">
        <v>2024003630085</v>
      </c>
      <c r="M119" s="459" t="s">
        <v>1184</v>
      </c>
      <c r="N119" s="484" t="s">
        <v>2130</v>
      </c>
      <c r="O119" s="467">
        <v>5400000</v>
      </c>
      <c r="P119" s="468" t="s">
        <v>1186</v>
      </c>
      <c r="Q119" s="511">
        <v>20</v>
      </c>
      <c r="R119" s="512" t="s">
        <v>251</v>
      </c>
      <c r="S119" s="471">
        <v>9</v>
      </c>
      <c r="T119" s="486"/>
      <c r="U119" s="471"/>
      <c r="V119" s="471"/>
      <c r="W119" s="471"/>
      <c r="X119" s="471"/>
      <c r="Y119" s="471"/>
      <c r="Z119" s="471"/>
      <c r="AA119" s="471"/>
      <c r="AB119" s="471"/>
      <c r="AC119" s="471"/>
      <c r="AD119" s="471"/>
      <c r="AE119" s="471"/>
      <c r="AF119" s="471"/>
      <c r="AG119" s="471"/>
      <c r="AH119" s="471">
        <v>9</v>
      </c>
      <c r="AI119" s="473">
        <v>45659</v>
      </c>
      <c r="AJ119" s="474">
        <v>46022</v>
      </c>
      <c r="AK119" s="475" t="s">
        <v>1668</v>
      </c>
    </row>
    <row r="120" spans="1:37" s="457" customFormat="1" ht="94.15" customHeight="1" x14ac:dyDescent="0.2">
      <c r="A120" s="458">
        <v>4</v>
      </c>
      <c r="B120" s="482" t="s">
        <v>244</v>
      </c>
      <c r="C120" s="458">
        <v>45</v>
      </c>
      <c r="D120" s="459" t="s">
        <v>245</v>
      </c>
      <c r="E120" s="460">
        <v>4502</v>
      </c>
      <c r="F120" s="459" t="s">
        <v>289</v>
      </c>
      <c r="G120" s="477">
        <v>4502024</v>
      </c>
      <c r="H120" s="459" t="s">
        <v>333</v>
      </c>
      <c r="I120" s="477">
        <v>450202401</v>
      </c>
      <c r="J120" s="459" t="s">
        <v>1180</v>
      </c>
      <c r="K120" s="464">
        <v>1</v>
      </c>
      <c r="L120" s="458">
        <v>2024003630085</v>
      </c>
      <c r="M120" s="459" t="s">
        <v>1184</v>
      </c>
      <c r="N120" s="503" t="s">
        <v>2131</v>
      </c>
      <c r="O120" s="467">
        <v>3000000</v>
      </c>
      <c r="P120" s="468" t="s">
        <v>1187</v>
      </c>
      <c r="Q120" s="511">
        <v>20</v>
      </c>
      <c r="R120" s="512" t="s">
        <v>251</v>
      </c>
      <c r="S120" s="471">
        <v>9</v>
      </c>
      <c r="T120" s="486"/>
      <c r="U120" s="471"/>
      <c r="V120" s="471"/>
      <c r="W120" s="471"/>
      <c r="X120" s="471"/>
      <c r="Y120" s="471"/>
      <c r="Z120" s="471"/>
      <c r="AA120" s="471"/>
      <c r="AB120" s="471"/>
      <c r="AC120" s="471"/>
      <c r="AD120" s="471"/>
      <c r="AE120" s="471"/>
      <c r="AF120" s="471"/>
      <c r="AG120" s="471"/>
      <c r="AH120" s="471">
        <v>9</v>
      </c>
      <c r="AI120" s="473">
        <v>45659</v>
      </c>
      <c r="AJ120" s="474">
        <v>46022</v>
      </c>
      <c r="AK120" s="475" t="s">
        <v>1668</v>
      </c>
    </row>
    <row r="121" spans="1:37" s="457" customFormat="1" ht="94.15" customHeight="1" x14ac:dyDescent="0.2">
      <c r="A121" s="458">
        <v>1</v>
      </c>
      <c r="B121" s="482" t="s">
        <v>459</v>
      </c>
      <c r="C121" s="458">
        <v>41</v>
      </c>
      <c r="D121" s="476" t="s">
        <v>1058</v>
      </c>
      <c r="E121" s="460">
        <v>4102</v>
      </c>
      <c r="F121" s="459" t="s">
        <v>1064</v>
      </c>
      <c r="G121" s="458" t="s">
        <v>1188</v>
      </c>
      <c r="H121" s="459" t="s">
        <v>1189</v>
      </c>
      <c r="I121" s="477">
        <v>410204100</v>
      </c>
      <c r="J121" s="459" t="s">
        <v>1190</v>
      </c>
      <c r="K121" s="464">
        <v>12</v>
      </c>
      <c r="L121" s="458">
        <v>2024003630084</v>
      </c>
      <c r="M121" s="459" t="s">
        <v>1191</v>
      </c>
      <c r="N121" s="466" t="s">
        <v>2119</v>
      </c>
      <c r="O121" s="467">
        <v>4000000</v>
      </c>
      <c r="P121" s="468" t="s">
        <v>1192</v>
      </c>
      <c r="Q121" s="511">
        <v>20</v>
      </c>
      <c r="R121" s="512" t="s">
        <v>251</v>
      </c>
      <c r="S121" s="471">
        <v>794</v>
      </c>
      <c r="T121" s="486">
        <v>706</v>
      </c>
      <c r="U121" s="471">
        <v>100</v>
      </c>
      <c r="V121" s="471">
        <v>790</v>
      </c>
      <c r="W121" s="471">
        <v>610</v>
      </c>
      <c r="X121" s="471">
        <v>0</v>
      </c>
      <c r="Y121" s="471">
        <v>50</v>
      </c>
      <c r="Z121" s="471">
        <v>80</v>
      </c>
      <c r="AA121" s="471">
        <v>0</v>
      </c>
      <c r="AB121" s="471">
        <v>0</v>
      </c>
      <c r="AC121" s="471">
        <v>0</v>
      </c>
      <c r="AD121" s="471">
        <v>0</v>
      </c>
      <c r="AE121" s="471">
        <v>20</v>
      </c>
      <c r="AF121" s="471">
        <v>50</v>
      </c>
      <c r="AG121" s="471">
        <v>0</v>
      </c>
      <c r="AH121" s="486">
        <v>1500</v>
      </c>
      <c r="AI121" s="473">
        <v>45659</v>
      </c>
      <c r="AJ121" s="474">
        <v>46022</v>
      </c>
      <c r="AK121" s="475" t="s">
        <v>1668</v>
      </c>
    </row>
    <row r="122" spans="1:37" s="457" customFormat="1" ht="94.15" customHeight="1" x14ac:dyDescent="0.2">
      <c r="A122" s="458">
        <v>1</v>
      </c>
      <c r="B122" s="482" t="s">
        <v>459</v>
      </c>
      <c r="C122" s="458">
        <v>41</v>
      </c>
      <c r="D122" s="476" t="s">
        <v>1058</v>
      </c>
      <c r="E122" s="460">
        <v>4102</v>
      </c>
      <c r="F122" s="459" t="s">
        <v>1064</v>
      </c>
      <c r="G122" s="458" t="s">
        <v>1188</v>
      </c>
      <c r="H122" s="459" t="s">
        <v>1189</v>
      </c>
      <c r="I122" s="477">
        <v>410204100</v>
      </c>
      <c r="J122" s="459" t="s">
        <v>1190</v>
      </c>
      <c r="K122" s="464">
        <v>12</v>
      </c>
      <c r="L122" s="458">
        <v>2024003630084</v>
      </c>
      <c r="M122" s="459" t="s">
        <v>1191</v>
      </c>
      <c r="N122" s="466" t="s">
        <v>2120</v>
      </c>
      <c r="O122" s="467">
        <v>2000000</v>
      </c>
      <c r="P122" s="468" t="s">
        <v>1192</v>
      </c>
      <c r="Q122" s="511">
        <v>20</v>
      </c>
      <c r="R122" s="512" t="s">
        <v>251</v>
      </c>
      <c r="S122" s="471">
        <v>794</v>
      </c>
      <c r="T122" s="486">
        <v>706</v>
      </c>
      <c r="U122" s="471">
        <v>100</v>
      </c>
      <c r="V122" s="471">
        <v>790</v>
      </c>
      <c r="W122" s="471">
        <v>610</v>
      </c>
      <c r="X122" s="471">
        <v>0</v>
      </c>
      <c r="Y122" s="471">
        <v>50</v>
      </c>
      <c r="Z122" s="471">
        <v>80</v>
      </c>
      <c r="AA122" s="471">
        <v>0</v>
      </c>
      <c r="AB122" s="471">
        <v>0</v>
      </c>
      <c r="AC122" s="471">
        <v>0</v>
      </c>
      <c r="AD122" s="471">
        <v>0</v>
      </c>
      <c r="AE122" s="471">
        <v>20</v>
      </c>
      <c r="AF122" s="471">
        <v>50</v>
      </c>
      <c r="AG122" s="471">
        <v>0</v>
      </c>
      <c r="AH122" s="486">
        <v>1500</v>
      </c>
      <c r="AI122" s="473">
        <v>45659</v>
      </c>
      <c r="AJ122" s="474">
        <v>46022</v>
      </c>
      <c r="AK122" s="475" t="s">
        <v>1668</v>
      </c>
    </row>
    <row r="123" spans="1:37" s="457" customFormat="1" ht="94.15" customHeight="1" x14ac:dyDescent="0.2">
      <c r="A123" s="458">
        <v>1</v>
      </c>
      <c r="B123" s="482" t="s">
        <v>459</v>
      </c>
      <c r="C123" s="458">
        <v>41</v>
      </c>
      <c r="D123" s="476" t="s">
        <v>1058</v>
      </c>
      <c r="E123" s="460">
        <v>4102</v>
      </c>
      <c r="F123" s="459" t="s">
        <v>1064</v>
      </c>
      <c r="G123" s="458" t="s">
        <v>1188</v>
      </c>
      <c r="H123" s="459" t="s">
        <v>1189</v>
      </c>
      <c r="I123" s="477">
        <v>410204100</v>
      </c>
      <c r="J123" s="459" t="s">
        <v>1190</v>
      </c>
      <c r="K123" s="464">
        <v>12</v>
      </c>
      <c r="L123" s="458">
        <v>2024003630084</v>
      </c>
      <c r="M123" s="459" t="s">
        <v>1191</v>
      </c>
      <c r="N123" s="466" t="s">
        <v>2121</v>
      </c>
      <c r="O123" s="467">
        <v>2000000</v>
      </c>
      <c r="P123" s="468" t="s">
        <v>1192</v>
      </c>
      <c r="Q123" s="511">
        <v>20</v>
      </c>
      <c r="R123" s="512" t="s">
        <v>251</v>
      </c>
      <c r="S123" s="471">
        <v>794</v>
      </c>
      <c r="T123" s="486">
        <v>706</v>
      </c>
      <c r="U123" s="471">
        <v>100</v>
      </c>
      <c r="V123" s="471">
        <v>790</v>
      </c>
      <c r="W123" s="471">
        <v>610</v>
      </c>
      <c r="X123" s="471">
        <v>0</v>
      </c>
      <c r="Y123" s="471">
        <v>50</v>
      </c>
      <c r="Z123" s="471">
        <v>80</v>
      </c>
      <c r="AA123" s="471">
        <v>0</v>
      </c>
      <c r="AB123" s="471">
        <v>0</v>
      </c>
      <c r="AC123" s="471">
        <v>0</v>
      </c>
      <c r="AD123" s="471">
        <v>0</v>
      </c>
      <c r="AE123" s="471">
        <v>20</v>
      </c>
      <c r="AF123" s="471">
        <v>50</v>
      </c>
      <c r="AG123" s="471">
        <v>0</v>
      </c>
      <c r="AH123" s="486">
        <v>1500</v>
      </c>
      <c r="AI123" s="473">
        <v>45659</v>
      </c>
      <c r="AJ123" s="474">
        <v>46022</v>
      </c>
      <c r="AK123" s="475" t="s">
        <v>1668</v>
      </c>
    </row>
    <row r="124" spans="1:37" s="457" customFormat="1" ht="94.15" customHeight="1" x14ac:dyDescent="0.2">
      <c r="A124" s="458">
        <v>1</v>
      </c>
      <c r="B124" s="482" t="s">
        <v>459</v>
      </c>
      <c r="C124" s="458">
        <v>41</v>
      </c>
      <c r="D124" s="476" t="s">
        <v>1058</v>
      </c>
      <c r="E124" s="460">
        <v>4102</v>
      </c>
      <c r="F124" s="459" t="s">
        <v>1064</v>
      </c>
      <c r="G124" s="458" t="s">
        <v>1188</v>
      </c>
      <c r="H124" s="459" t="s">
        <v>1189</v>
      </c>
      <c r="I124" s="477">
        <v>410204100</v>
      </c>
      <c r="J124" s="459" t="s">
        <v>1190</v>
      </c>
      <c r="K124" s="464">
        <v>12</v>
      </c>
      <c r="L124" s="458">
        <v>2024003630084</v>
      </c>
      <c r="M124" s="459" t="s">
        <v>1191</v>
      </c>
      <c r="N124" s="466" t="s">
        <v>2122</v>
      </c>
      <c r="O124" s="467">
        <v>2000000</v>
      </c>
      <c r="P124" s="468" t="s">
        <v>1192</v>
      </c>
      <c r="Q124" s="511">
        <v>20</v>
      </c>
      <c r="R124" s="512" t="s">
        <v>251</v>
      </c>
      <c r="S124" s="471">
        <v>794</v>
      </c>
      <c r="T124" s="486">
        <v>706</v>
      </c>
      <c r="U124" s="471">
        <v>100</v>
      </c>
      <c r="V124" s="471">
        <v>790</v>
      </c>
      <c r="W124" s="471">
        <v>610</v>
      </c>
      <c r="X124" s="471">
        <v>0</v>
      </c>
      <c r="Y124" s="471">
        <v>50</v>
      </c>
      <c r="Z124" s="471">
        <v>80</v>
      </c>
      <c r="AA124" s="471">
        <v>0</v>
      </c>
      <c r="AB124" s="471">
        <v>0</v>
      </c>
      <c r="AC124" s="471">
        <v>0</v>
      </c>
      <c r="AD124" s="471">
        <v>0</v>
      </c>
      <c r="AE124" s="471">
        <v>20</v>
      </c>
      <c r="AF124" s="471">
        <v>50</v>
      </c>
      <c r="AG124" s="471">
        <v>0</v>
      </c>
      <c r="AH124" s="486">
        <v>1500</v>
      </c>
      <c r="AI124" s="473">
        <v>45659</v>
      </c>
      <c r="AJ124" s="474">
        <v>46022</v>
      </c>
      <c r="AK124" s="475" t="s">
        <v>1668</v>
      </c>
    </row>
    <row r="125" spans="1:37" s="457" customFormat="1" ht="94.15" customHeight="1" x14ac:dyDescent="0.2">
      <c r="A125" s="458">
        <v>1</v>
      </c>
      <c r="B125" s="482" t="s">
        <v>459</v>
      </c>
      <c r="C125" s="458">
        <v>41</v>
      </c>
      <c r="D125" s="476" t="s">
        <v>1058</v>
      </c>
      <c r="E125" s="460">
        <v>4102</v>
      </c>
      <c r="F125" s="459" t="s">
        <v>1064</v>
      </c>
      <c r="G125" s="458" t="s">
        <v>1188</v>
      </c>
      <c r="H125" s="459" t="s">
        <v>1189</v>
      </c>
      <c r="I125" s="477">
        <v>410204100</v>
      </c>
      <c r="J125" s="459" t="s">
        <v>1190</v>
      </c>
      <c r="K125" s="464">
        <v>12</v>
      </c>
      <c r="L125" s="458">
        <v>2024003630084</v>
      </c>
      <c r="M125" s="459" t="s">
        <v>1191</v>
      </c>
      <c r="N125" s="466" t="s">
        <v>2123</v>
      </c>
      <c r="O125" s="467">
        <v>2000000</v>
      </c>
      <c r="P125" s="468" t="s">
        <v>1192</v>
      </c>
      <c r="Q125" s="511">
        <v>20</v>
      </c>
      <c r="R125" s="512" t="s">
        <v>251</v>
      </c>
      <c r="S125" s="471">
        <v>794</v>
      </c>
      <c r="T125" s="486">
        <v>706</v>
      </c>
      <c r="U125" s="471">
        <v>100</v>
      </c>
      <c r="V125" s="471">
        <v>790</v>
      </c>
      <c r="W125" s="471">
        <v>610</v>
      </c>
      <c r="X125" s="471">
        <v>0</v>
      </c>
      <c r="Y125" s="471">
        <v>50</v>
      </c>
      <c r="Z125" s="471">
        <v>80</v>
      </c>
      <c r="AA125" s="471">
        <v>0</v>
      </c>
      <c r="AB125" s="471">
        <v>0</v>
      </c>
      <c r="AC125" s="471">
        <v>0</v>
      </c>
      <c r="AD125" s="471">
        <v>0</v>
      </c>
      <c r="AE125" s="471">
        <v>20</v>
      </c>
      <c r="AF125" s="471">
        <v>50</v>
      </c>
      <c r="AG125" s="471">
        <v>0</v>
      </c>
      <c r="AH125" s="486">
        <v>1500</v>
      </c>
      <c r="AI125" s="473">
        <v>45659</v>
      </c>
      <c r="AJ125" s="474">
        <v>46022</v>
      </c>
      <c r="AK125" s="475" t="s">
        <v>1668</v>
      </c>
    </row>
    <row r="126" spans="1:37" s="457" customFormat="1" ht="94.15" customHeight="1" x14ac:dyDescent="0.2">
      <c r="A126" s="458">
        <v>1</v>
      </c>
      <c r="B126" s="482" t="s">
        <v>459</v>
      </c>
      <c r="C126" s="458">
        <v>41</v>
      </c>
      <c r="D126" s="476" t="s">
        <v>1058</v>
      </c>
      <c r="E126" s="460">
        <v>4102</v>
      </c>
      <c r="F126" s="459" t="s">
        <v>1064</v>
      </c>
      <c r="G126" s="458" t="s">
        <v>1188</v>
      </c>
      <c r="H126" s="459" t="s">
        <v>1189</v>
      </c>
      <c r="I126" s="477">
        <v>410204100</v>
      </c>
      <c r="J126" s="459" t="s">
        <v>1190</v>
      </c>
      <c r="K126" s="464">
        <v>12</v>
      </c>
      <c r="L126" s="458">
        <v>2024003630084</v>
      </c>
      <c r="M126" s="459" t="s">
        <v>1191</v>
      </c>
      <c r="N126" s="495" t="s">
        <v>2124</v>
      </c>
      <c r="O126" s="467">
        <v>2000000</v>
      </c>
      <c r="P126" s="468" t="s">
        <v>1192</v>
      </c>
      <c r="Q126" s="511">
        <v>20</v>
      </c>
      <c r="R126" s="512" t="s">
        <v>251</v>
      </c>
      <c r="S126" s="471">
        <v>794</v>
      </c>
      <c r="T126" s="486">
        <v>706</v>
      </c>
      <c r="U126" s="471">
        <v>100</v>
      </c>
      <c r="V126" s="471">
        <v>790</v>
      </c>
      <c r="W126" s="471">
        <v>610</v>
      </c>
      <c r="X126" s="471">
        <v>0</v>
      </c>
      <c r="Y126" s="471">
        <v>50</v>
      </c>
      <c r="Z126" s="471">
        <v>80</v>
      </c>
      <c r="AA126" s="471">
        <v>0</v>
      </c>
      <c r="AB126" s="471">
        <v>0</v>
      </c>
      <c r="AC126" s="471">
        <v>0</v>
      </c>
      <c r="AD126" s="471">
        <v>0</v>
      </c>
      <c r="AE126" s="471">
        <v>20</v>
      </c>
      <c r="AF126" s="471">
        <v>50</v>
      </c>
      <c r="AG126" s="471">
        <v>0</v>
      </c>
      <c r="AH126" s="486">
        <v>1500</v>
      </c>
      <c r="AI126" s="473">
        <v>45659</v>
      </c>
      <c r="AJ126" s="474">
        <v>46022</v>
      </c>
      <c r="AK126" s="475" t="s">
        <v>1668</v>
      </c>
    </row>
    <row r="127" spans="1:37" s="457" customFormat="1" ht="94.15" customHeight="1" x14ac:dyDescent="0.2">
      <c r="A127" s="458">
        <v>1</v>
      </c>
      <c r="B127" s="482" t="s">
        <v>459</v>
      </c>
      <c r="C127" s="458">
        <v>41</v>
      </c>
      <c r="D127" s="476" t="s">
        <v>1058</v>
      </c>
      <c r="E127" s="460">
        <v>4102</v>
      </c>
      <c r="F127" s="459" t="s">
        <v>1064</v>
      </c>
      <c r="G127" s="458" t="s">
        <v>1188</v>
      </c>
      <c r="H127" s="459" t="s">
        <v>1189</v>
      </c>
      <c r="I127" s="477">
        <v>410204100</v>
      </c>
      <c r="J127" s="459" t="s">
        <v>1190</v>
      </c>
      <c r="K127" s="464">
        <v>12</v>
      </c>
      <c r="L127" s="458">
        <v>2024003630084</v>
      </c>
      <c r="M127" s="459" t="s">
        <v>1191</v>
      </c>
      <c r="N127" s="466" t="s">
        <v>2125</v>
      </c>
      <c r="O127" s="467">
        <v>2000000</v>
      </c>
      <c r="P127" s="468" t="s">
        <v>1193</v>
      </c>
      <c r="Q127" s="511">
        <v>20</v>
      </c>
      <c r="R127" s="512" t="s">
        <v>251</v>
      </c>
      <c r="S127" s="471">
        <v>794</v>
      </c>
      <c r="T127" s="486">
        <v>706</v>
      </c>
      <c r="U127" s="471">
        <v>100</v>
      </c>
      <c r="V127" s="471">
        <v>790</v>
      </c>
      <c r="W127" s="471">
        <v>610</v>
      </c>
      <c r="X127" s="471">
        <v>0</v>
      </c>
      <c r="Y127" s="471">
        <v>50</v>
      </c>
      <c r="Z127" s="471">
        <v>80</v>
      </c>
      <c r="AA127" s="471">
        <v>0</v>
      </c>
      <c r="AB127" s="471">
        <v>0</v>
      </c>
      <c r="AC127" s="471">
        <v>0</v>
      </c>
      <c r="AD127" s="471">
        <v>0</v>
      </c>
      <c r="AE127" s="471">
        <v>20</v>
      </c>
      <c r="AF127" s="471">
        <v>50</v>
      </c>
      <c r="AG127" s="471">
        <v>0</v>
      </c>
      <c r="AH127" s="486">
        <v>1500</v>
      </c>
      <c r="AI127" s="473">
        <v>45659</v>
      </c>
      <c r="AJ127" s="474">
        <v>46022</v>
      </c>
      <c r="AK127" s="475" t="s">
        <v>1668</v>
      </c>
    </row>
    <row r="128" spans="1:37" s="457" customFormat="1" ht="94.15" customHeight="1" x14ac:dyDescent="0.2">
      <c r="A128" s="458">
        <v>1</v>
      </c>
      <c r="B128" s="482" t="s">
        <v>459</v>
      </c>
      <c r="C128" s="458">
        <v>41</v>
      </c>
      <c r="D128" s="476" t="s">
        <v>1058</v>
      </c>
      <c r="E128" s="460">
        <v>4102</v>
      </c>
      <c r="F128" s="459" t="s">
        <v>1064</v>
      </c>
      <c r="G128" s="458" t="s">
        <v>1188</v>
      </c>
      <c r="H128" s="459" t="s">
        <v>1189</v>
      </c>
      <c r="I128" s="477">
        <v>410204100</v>
      </c>
      <c r="J128" s="459" t="s">
        <v>1190</v>
      </c>
      <c r="K128" s="464">
        <v>12</v>
      </c>
      <c r="L128" s="458">
        <v>2024003630084</v>
      </c>
      <c r="M128" s="459" t="s">
        <v>1191</v>
      </c>
      <c r="N128" s="466" t="s">
        <v>2126</v>
      </c>
      <c r="O128" s="467">
        <v>2000000</v>
      </c>
      <c r="P128" s="468" t="s">
        <v>1193</v>
      </c>
      <c r="Q128" s="511">
        <v>20</v>
      </c>
      <c r="R128" s="512" t="s">
        <v>251</v>
      </c>
      <c r="S128" s="471">
        <v>794</v>
      </c>
      <c r="T128" s="486">
        <v>706</v>
      </c>
      <c r="U128" s="471">
        <v>100</v>
      </c>
      <c r="V128" s="471">
        <v>790</v>
      </c>
      <c r="W128" s="471">
        <v>610</v>
      </c>
      <c r="X128" s="471">
        <v>0</v>
      </c>
      <c r="Y128" s="471">
        <v>50</v>
      </c>
      <c r="Z128" s="471">
        <v>80</v>
      </c>
      <c r="AA128" s="471">
        <v>0</v>
      </c>
      <c r="AB128" s="471">
        <v>0</v>
      </c>
      <c r="AC128" s="471">
        <v>0</v>
      </c>
      <c r="AD128" s="471">
        <v>0</v>
      </c>
      <c r="AE128" s="471">
        <v>20</v>
      </c>
      <c r="AF128" s="471">
        <v>50</v>
      </c>
      <c r="AG128" s="471">
        <v>0</v>
      </c>
      <c r="AH128" s="486">
        <v>1500</v>
      </c>
      <c r="AI128" s="473">
        <v>45659</v>
      </c>
      <c r="AJ128" s="474">
        <v>46022</v>
      </c>
      <c r="AK128" s="475" t="s">
        <v>1668</v>
      </c>
    </row>
    <row r="129" spans="1:37" s="457" customFormat="1" ht="94.15" customHeight="1" x14ac:dyDescent="0.2">
      <c r="A129" s="458">
        <v>1</v>
      </c>
      <c r="B129" s="482" t="s">
        <v>459</v>
      </c>
      <c r="C129" s="458">
        <v>41</v>
      </c>
      <c r="D129" s="476" t="s">
        <v>1058</v>
      </c>
      <c r="E129" s="460">
        <v>4102</v>
      </c>
      <c r="F129" s="459" t="s">
        <v>1064</v>
      </c>
      <c r="G129" s="458" t="s">
        <v>1188</v>
      </c>
      <c r="H129" s="459" t="s">
        <v>1189</v>
      </c>
      <c r="I129" s="477">
        <v>410204100</v>
      </c>
      <c r="J129" s="459" t="s">
        <v>1190</v>
      </c>
      <c r="K129" s="464">
        <v>12</v>
      </c>
      <c r="L129" s="458">
        <v>2024003630084</v>
      </c>
      <c r="M129" s="459" t="s">
        <v>1191</v>
      </c>
      <c r="N129" s="466" t="s">
        <v>2127</v>
      </c>
      <c r="O129" s="467">
        <v>1000000</v>
      </c>
      <c r="P129" s="468" t="s">
        <v>1194</v>
      </c>
      <c r="Q129" s="511">
        <v>20</v>
      </c>
      <c r="R129" s="512" t="s">
        <v>251</v>
      </c>
      <c r="S129" s="471">
        <v>794</v>
      </c>
      <c r="T129" s="486">
        <v>706</v>
      </c>
      <c r="U129" s="471">
        <v>100</v>
      </c>
      <c r="V129" s="471">
        <v>790</v>
      </c>
      <c r="W129" s="471">
        <v>610</v>
      </c>
      <c r="X129" s="471">
        <v>0</v>
      </c>
      <c r="Y129" s="471">
        <v>50</v>
      </c>
      <c r="Z129" s="471">
        <v>80</v>
      </c>
      <c r="AA129" s="471">
        <v>0</v>
      </c>
      <c r="AB129" s="471">
        <v>0</v>
      </c>
      <c r="AC129" s="471">
        <v>0</v>
      </c>
      <c r="AD129" s="471">
        <v>0</v>
      </c>
      <c r="AE129" s="471">
        <v>20</v>
      </c>
      <c r="AF129" s="471">
        <v>50</v>
      </c>
      <c r="AG129" s="471">
        <v>0</v>
      </c>
      <c r="AH129" s="486">
        <v>1500</v>
      </c>
      <c r="AI129" s="473">
        <v>45659</v>
      </c>
      <c r="AJ129" s="474">
        <v>46022</v>
      </c>
      <c r="AK129" s="475" t="s">
        <v>1668</v>
      </c>
    </row>
    <row r="130" spans="1:37" s="457" customFormat="1" ht="94.15" customHeight="1" x14ac:dyDescent="0.2">
      <c r="A130" s="458">
        <v>1</v>
      </c>
      <c r="B130" s="482" t="s">
        <v>459</v>
      </c>
      <c r="C130" s="458">
        <v>41</v>
      </c>
      <c r="D130" s="476" t="s">
        <v>1058</v>
      </c>
      <c r="E130" s="460">
        <v>4102</v>
      </c>
      <c r="F130" s="459" t="s">
        <v>1064</v>
      </c>
      <c r="G130" s="458" t="s">
        <v>1188</v>
      </c>
      <c r="H130" s="459" t="s">
        <v>1189</v>
      </c>
      <c r="I130" s="477">
        <v>410204100</v>
      </c>
      <c r="J130" s="459" t="s">
        <v>1190</v>
      </c>
      <c r="K130" s="464">
        <v>12</v>
      </c>
      <c r="L130" s="458">
        <v>2024003630084</v>
      </c>
      <c r="M130" s="459" t="s">
        <v>1191</v>
      </c>
      <c r="N130" s="466" t="s">
        <v>2128</v>
      </c>
      <c r="O130" s="467">
        <v>1000000</v>
      </c>
      <c r="P130" s="468" t="s">
        <v>1195</v>
      </c>
      <c r="Q130" s="511">
        <v>20</v>
      </c>
      <c r="R130" s="512" t="s">
        <v>251</v>
      </c>
      <c r="S130" s="471">
        <v>794</v>
      </c>
      <c r="T130" s="486">
        <v>706</v>
      </c>
      <c r="U130" s="471">
        <v>100</v>
      </c>
      <c r="V130" s="471">
        <v>790</v>
      </c>
      <c r="W130" s="471">
        <v>610</v>
      </c>
      <c r="X130" s="471">
        <v>0</v>
      </c>
      <c r="Y130" s="471">
        <v>50</v>
      </c>
      <c r="Z130" s="471">
        <v>80</v>
      </c>
      <c r="AA130" s="471">
        <v>0</v>
      </c>
      <c r="AB130" s="471">
        <v>0</v>
      </c>
      <c r="AC130" s="471">
        <v>0</v>
      </c>
      <c r="AD130" s="471">
        <v>0</v>
      </c>
      <c r="AE130" s="471">
        <v>20</v>
      </c>
      <c r="AF130" s="471">
        <v>50</v>
      </c>
      <c r="AG130" s="471">
        <v>0</v>
      </c>
      <c r="AH130" s="486">
        <v>1500</v>
      </c>
      <c r="AI130" s="473">
        <v>45659</v>
      </c>
      <c r="AJ130" s="474">
        <v>46022</v>
      </c>
      <c r="AK130" s="475" t="s">
        <v>1668</v>
      </c>
    </row>
    <row r="131" spans="1:37" s="457" customFormat="1" ht="94.15" customHeight="1" x14ac:dyDescent="0.2">
      <c r="A131" s="458">
        <v>1</v>
      </c>
      <c r="B131" s="482" t="s">
        <v>459</v>
      </c>
      <c r="C131" s="458">
        <v>41</v>
      </c>
      <c r="D131" s="476" t="s">
        <v>1058</v>
      </c>
      <c r="E131" s="460">
        <v>4102</v>
      </c>
      <c r="F131" s="459" t="s">
        <v>1064</v>
      </c>
      <c r="G131" s="458" t="s">
        <v>1188</v>
      </c>
      <c r="H131" s="515" t="s">
        <v>1189</v>
      </c>
      <c r="I131" s="477">
        <v>410204100</v>
      </c>
      <c r="J131" s="459" t="s">
        <v>1190</v>
      </c>
      <c r="K131" s="464">
        <v>12</v>
      </c>
      <c r="L131" s="458">
        <v>2024003630075</v>
      </c>
      <c r="M131" s="459" t="s">
        <v>1196</v>
      </c>
      <c r="N131" s="484" t="s">
        <v>2107</v>
      </c>
      <c r="O131" s="467">
        <v>13000000</v>
      </c>
      <c r="P131" s="468" t="s">
        <v>1197</v>
      </c>
      <c r="Q131" s="511">
        <v>20</v>
      </c>
      <c r="R131" s="512" t="s">
        <v>251</v>
      </c>
      <c r="S131" s="472">
        <v>293304</v>
      </c>
      <c r="T131" s="486" t="s">
        <v>1198</v>
      </c>
      <c r="U131" s="472">
        <v>99059</v>
      </c>
      <c r="V131" s="472">
        <v>36139</v>
      </c>
      <c r="W131" s="472">
        <v>314186</v>
      </c>
      <c r="X131" s="472">
        <v>116664</v>
      </c>
      <c r="Y131" s="472">
        <v>3247</v>
      </c>
      <c r="Z131" s="472">
        <v>6804</v>
      </c>
      <c r="AA131" s="471">
        <v>25</v>
      </c>
      <c r="AB131" s="471">
        <v>7</v>
      </c>
      <c r="AC131" s="471">
        <v>0</v>
      </c>
      <c r="AD131" s="471">
        <v>0</v>
      </c>
      <c r="AE131" s="472">
        <v>50946</v>
      </c>
      <c r="AF131" s="472">
        <v>28554</v>
      </c>
      <c r="AG131" s="472">
        <v>53914</v>
      </c>
      <c r="AH131" s="486">
        <v>293576.74400000001</v>
      </c>
      <c r="AI131" s="473">
        <v>45659</v>
      </c>
      <c r="AJ131" s="474">
        <v>46022</v>
      </c>
      <c r="AK131" s="475" t="s">
        <v>1668</v>
      </c>
    </row>
    <row r="132" spans="1:37" s="457" customFormat="1" ht="94.15" customHeight="1" x14ac:dyDescent="0.2">
      <c r="A132" s="458">
        <v>1</v>
      </c>
      <c r="B132" s="482" t="s">
        <v>459</v>
      </c>
      <c r="C132" s="458">
        <v>41</v>
      </c>
      <c r="D132" s="476" t="s">
        <v>1058</v>
      </c>
      <c r="E132" s="460">
        <v>4102</v>
      </c>
      <c r="F132" s="459" t="s">
        <v>1064</v>
      </c>
      <c r="G132" s="458" t="s">
        <v>1188</v>
      </c>
      <c r="H132" s="515" t="s">
        <v>1189</v>
      </c>
      <c r="I132" s="477">
        <v>410204100</v>
      </c>
      <c r="J132" s="459" t="s">
        <v>1190</v>
      </c>
      <c r="K132" s="464">
        <v>12</v>
      </c>
      <c r="L132" s="458">
        <v>2024003630075</v>
      </c>
      <c r="M132" s="459" t="s">
        <v>1196</v>
      </c>
      <c r="N132" s="484" t="s">
        <v>2108</v>
      </c>
      <c r="O132" s="467">
        <v>5000000</v>
      </c>
      <c r="P132" s="468" t="s">
        <v>1197</v>
      </c>
      <c r="Q132" s="511">
        <v>20</v>
      </c>
      <c r="R132" s="512" t="s">
        <v>251</v>
      </c>
      <c r="S132" s="472">
        <v>293304</v>
      </c>
      <c r="T132" s="486" t="s">
        <v>1198</v>
      </c>
      <c r="U132" s="472">
        <v>99059</v>
      </c>
      <c r="V132" s="472">
        <v>36139</v>
      </c>
      <c r="W132" s="472">
        <v>314186</v>
      </c>
      <c r="X132" s="472">
        <v>116664</v>
      </c>
      <c r="Y132" s="472">
        <v>3247</v>
      </c>
      <c r="Z132" s="472">
        <v>6804</v>
      </c>
      <c r="AA132" s="471">
        <v>25</v>
      </c>
      <c r="AB132" s="471">
        <v>7</v>
      </c>
      <c r="AC132" s="471">
        <v>0</v>
      </c>
      <c r="AD132" s="471">
        <v>0</v>
      </c>
      <c r="AE132" s="472">
        <v>50946</v>
      </c>
      <c r="AF132" s="472">
        <v>28554</v>
      </c>
      <c r="AG132" s="472">
        <v>53914</v>
      </c>
      <c r="AH132" s="486">
        <v>293576.74400000001</v>
      </c>
      <c r="AI132" s="473">
        <v>45659</v>
      </c>
      <c r="AJ132" s="474">
        <v>46022</v>
      </c>
      <c r="AK132" s="475" t="s">
        <v>1668</v>
      </c>
    </row>
    <row r="133" spans="1:37" s="457" customFormat="1" ht="94.15" customHeight="1" x14ac:dyDescent="0.2">
      <c r="A133" s="458">
        <v>1</v>
      </c>
      <c r="B133" s="482" t="s">
        <v>459</v>
      </c>
      <c r="C133" s="458">
        <v>41</v>
      </c>
      <c r="D133" s="476" t="s">
        <v>1058</v>
      </c>
      <c r="E133" s="460">
        <v>4102</v>
      </c>
      <c r="F133" s="459" t="s">
        <v>1064</v>
      </c>
      <c r="G133" s="458" t="s">
        <v>1188</v>
      </c>
      <c r="H133" s="515" t="s">
        <v>1189</v>
      </c>
      <c r="I133" s="477">
        <v>410204100</v>
      </c>
      <c r="J133" s="459" t="s">
        <v>1190</v>
      </c>
      <c r="K133" s="464">
        <v>12</v>
      </c>
      <c r="L133" s="458">
        <v>2024003630075</v>
      </c>
      <c r="M133" s="459" t="s">
        <v>1196</v>
      </c>
      <c r="N133" s="484" t="s">
        <v>2109</v>
      </c>
      <c r="O133" s="467">
        <v>5000000</v>
      </c>
      <c r="P133" s="468" t="s">
        <v>1197</v>
      </c>
      <c r="Q133" s="511">
        <v>20</v>
      </c>
      <c r="R133" s="512" t="s">
        <v>251</v>
      </c>
      <c r="S133" s="472">
        <v>293304</v>
      </c>
      <c r="T133" s="486" t="s">
        <v>1198</v>
      </c>
      <c r="U133" s="472">
        <v>99059</v>
      </c>
      <c r="V133" s="472">
        <v>36139</v>
      </c>
      <c r="W133" s="472">
        <v>314186</v>
      </c>
      <c r="X133" s="472">
        <v>116664</v>
      </c>
      <c r="Y133" s="472">
        <v>3247</v>
      </c>
      <c r="Z133" s="472">
        <v>6804</v>
      </c>
      <c r="AA133" s="471">
        <v>25</v>
      </c>
      <c r="AB133" s="471">
        <v>7</v>
      </c>
      <c r="AC133" s="471">
        <v>0</v>
      </c>
      <c r="AD133" s="471">
        <v>0</v>
      </c>
      <c r="AE133" s="472">
        <v>50946</v>
      </c>
      <c r="AF133" s="472">
        <v>28554</v>
      </c>
      <c r="AG133" s="472">
        <v>53914</v>
      </c>
      <c r="AH133" s="486">
        <v>293576.74400000001</v>
      </c>
      <c r="AI133" s="473">
        <v>45659</v>
      </c>
      <c r="AJ133" s="474">
        <v>46022</v>
      </c>
      <c r="AK133" s="475" t="s">
        <v>1668</v>
      </c>
    </row>
    <row r="134" spans="1:37" s="457" customFormat="1" ht="94.15" customHeight="1" x14ac:dyDescent="0.2">
      <c r="A134" s="458">
        <v>4</v>
      </c>
      <c r="B134" s="482" t="s">
        <v>244</v>
      </c>
      <c r="C134" s="483">
        <v>45</v>
      </c>
      <c r="D134" s="459" t="s">
        <v>245</v>
      </c>
      <c r="E134" s="460">
        <v>4599</v>
      </c>
      <c r="F134" s="459" t="s">
        <v>246</v>
      </c>
      <c r="G134" s="483" t="s">
        <v>447</v>
      </c>
      <c r="H134" s="515" t="s">
        <v>448</v>
      </c>
      <c r="I134" s="477">
        <v>459901900</v>
      </c>
      <c r="J134" s="459" t="s">
        <v>449</v>
      </c>
      <c r="K134" s="464">
        <v>4</v>
      </c>
      <c r="L134" s="458">
        <v>2024003630114</v>
      </c>
      <c r="M134" s="459" t="s">
        <v>1199</v>
      </c>
      <c r="N134" s="484" t="s">
        <v>2409</v>
      </c>
      <c r="O134" s="467">
        <v>71400000</v>
      </c>
      <c r="P134" s="468" t="s">
        <v>1200</v>
      </c>
      <c r="Q134" s="511">
        <v>20</v>
      </c>
      <c r="R134" s="512" t="s">
        <v>251</v>
      </c>
      <c r="S134" s="472">
        <v>293304</v>
      </c>
      <c r="T134" s="486" t="s">
        <v>1198</v>
      </c>
      <c r="U134" s="472">
        <v>99059</v>
      </c>
      <c r="V134" s="472">
        <v>36139</v>
      </c>
      <c r="W134" s="472">
        <v>314186</v>
      </c>
      <c r="X134" s="472">
        <v>116664</v>
      </c>
      <c r="Y134" s="472">
        <v>3247</v>
      </c>
      <c r="Z134" s="472">
        <v>6804</v>
      </c>
      <c r="AA134" s="471">
        <v>25</v>
      </c>
      <c r="AB134" s="471">
        <v>7</v>
      </c>
      <c r="AC134" s="471">
        <v>0</v>
      </c>
      <c r="AD134" s="471">
        <v>0</v>
      </c>
      <c r="AE134" s="472">
        <v>50946</v>
      </c>
      <c r="AF134" s="472">
        <v>28554</v>
      </c>
      <c r="AG134" s="472">
        <v>53914</v>
      </c>
      <c r="AH134" s="486">
        <v>293576.74400000001</v>
      </c>
      <c r="AI134" s="473">
        <v>45659</v>
      </c>
      <c r="AJ134" s="474">
        <v>46022</v>
      </c>
      <c r="AK134" s="475" t="s">
        <v>1668</v>
      </c>
    </row>
    <row r="135" spans="1:37" s="457" customFormat="1" ht="94.15" customHeight="1" x14ac:dyDescent="0.2">
      <c r="A135" s="458">
        <v>4</v>
      </c>
      <c r="B135" s="482" t="s">
        <v>244</v>
      </c>
      <c r="C135" s="483">
        <v>45</v>
      </c>
      <c r="D135" s="459" t="s">
        <v>245</v>
      </c>
      <c r="E135" s="460">
        <v>4599</v>
      </c>
      <c r="F135" s="459" t="s">
        <v>246</v>
      </c>
      <c r="G135" s="483">
        <v>4599001</v>
      </c>
      <c r="H135" s="515" t="s">
        <v>83</v>
      </c>
      <c r="I135" s="477">
        <v>459900100</v>
      </c>
      <c r="J135" s="515" t="s">
        <v>312</v>
      </c>
      <c r="K135" s="464">
        <v>9</v>
      </c>
      <c r="L135" s="458">
        <v>2024003630114</v>
      </c>
      <c r="M135" s="459" t="s">
        <v>1199</v>
      </c>
      <c r="N135" s="484" t="s">
        <v>2169</v>
      </c>
      <c r="O135" s="467">
        <v>45900000</v>
      </c>
      <c r="P135" s="468" t="s">
        <v>1201</v>
      </c>
      <c r="Q135" s="511">
        <v>20</v>
      </c>
      <c r="R135" s="512" t="s">
        <v>251</v>
      </c>
      <c r="S135" s="472">
        <v>293304</v>
      </c>
      <c r="T135" s="486" t="s">
        <v>1198</v>
      </c>
      <c r="U135" s="472">
        <v>99059</v>
      </c>
      <c r="V135" s="472">
        <v>36139</v>
      </c>
      <c r="W135" s="472">
        <v>314186</v>
      </c>
      <c r="X135" s="472">
        <v>116664</v>
      </c>
      <c r="Y135" s="472">
        <v>3247</v>
      </c>
      <c r="Z135" s="472">
        <v>6804</v>
      </c>
      <c r="AA135" s="471">
        <v>25</v>
      </c>
      <c r="AB135" s="471">
        <v>7</v>
      </c>
      <c r="AC135" s="471">
        <v>0</v>
      </c>
      <c r="AD135" s="471">
        <v>0</v>
      </c>
      <c r="AE135" s="472">
        <v>50946</v>
      </c>
      <c r="AF135" s="472">
        <v>28554</v>
      </c>
      <c r="AG135" s="472">
        <v>53914</v>
      </c>
      <c r="AH135" s="486">
        <v>293576.74400000001</v>
      </c>
      <c r="AI135" s="473">
        <v>45659</v>
      </c>
      <c r="AJ135" s="474">
        <v>46022</v>
      </c>
      <c r="AK135" s="475" t="s">
        <v>1668</v>
      </c>
    </row>
    <row r="136" spans="1:37" s="457" customFormat="1" ht="94.15" customHeight="1" x14ac:dyDescent="0.2">
      <c r="A136" s="458">
        <v>4</v>
      </c>
      <c r="B136" s="482" t="s">
        <v>244</v>
      </c>
      <c r="C136" s="483">
        <v>45</v>
      </c>
      <c r="D136" s="459" t="s">
        <v>245</v>
      </c>
      <c r="E136" s="460">
        <v>4502</v>
      </c>
      <c r="F136" s="459" t="s">
        <v>289</v>
      </c>
      <c r="G136" s="458" t="s">
        <v>1202</v>
      </c>
      <c r="H136" s="459" t="s">
        <v>1203</v>
      </c>
      <c r="I136" s="477">
        <v>450203900</v>
      </c>
      <c r="J136" s="459" t="s">
        <v>1204</v>
      </c>
      <c r="K136" s="464">
        <v>20</v>
      </c>
      <c r="L136" s="458">
        <v>2024003630117</v>
      </c>
      <c r="M136" s="459" t="s">
        <v>1205</v>
      </c>
      <c r="N136" s="484" t="s">
        <v>2170</v>
      </c>
      <c r="O136" s="467">
        <v>145000000</v>
      </c>
      <c r="P136" s="468" t="s">
        <v>1206</v>
      </c>
      <c r="Q136" s="511">
        <v>20</v>
      </c>
      <c r="R136" s="512" t="s">
        <v>251</v>
      </c>
      <c r="S136" s="472">
        <v>55</v>
      </c>
      <c r="T136" s="486" t="s">
        <v>1207</v>
      </c>
      <c r="U136" s="472"/>
      <c r="V136" s="472">
        <v>10</v>
      </c>
      <c r="W136" s="472">
        <v>20</v>
      </c>
      <c r="X136" s="472">
        <v>10</v>
      </c>
      <c r="Y136" s="472">
        <v>10</v>
      </c>
      <c r="Z136" s="472">
        <v>10</v>
      </c>
      <c r="AA136" s="471"/>
      <c r="AB136" s="471"/>
      <c r="AC136" s="471"/>
      <c r="AD136" s="471"/>
      <c r="AE136" s="472"/>
      <c r="AF136" s="472">
        <v>10</v>
      </c>
      <c r="AG136" s="472">
        <v>10</v>
      </c>
      <c r="AH136" s="486">
        <v>80</v>
      </c>
      <c r="AI136" s="473">
        <v>45659</v>
      </c>
      <c r="AJ136" s="474">
        <v>46022</v>
      </c>
      <c r="AK136" s="475" t="s">
        <v>1668</v>
      </c>
    </row>
    <row r="137" spans="1:37" s="457" customFormat="1" ht="94.15" customHeight="1" x14ac:dyDescent="0.2">
      <c r="A137" s="458">
        <v>4</v>
      </c>
      <c r="B137" s="482" t="s">
        <v>244</v>
      </c>
      <c r="C137" s="483">
        <v>45</v>
      </c>
      <c r="D137" s="459" t="s">
        <v>245</v>
      </c>
      <c r="E137" s="460">
        <v>4502</v>
      </c>
      <c r="F137" s="459" t="s">
        <v>289</v>
      </c>
      <c r="G137" s="458" t="s">
        <v>1202</v>
      </c>
      <c r="H137" s="459" t="s">
        <v>1203</v>
      </c>
      <c r="I137" s="477">
        <v>450203900</v>
      </c>
      <c r="J137" s="459" t="s">
        <v>1204</v>
      </c>
      <c r="K137" s="464">
        <v>20</v>
      </c>
      <c r="L137" s="458">
        <v>2024003630117</v>
      </c>
      <c r="M137" s="459" t="s">
        <v>1205</v>
      </c>
      <c r="N137" s="484" t="s">
        <v>2171</v>
      </c>
      <c r="O137" s="467">
        <v>5000000</v>
      </c>
      <c r="P137" s="468" t="s">
        <v>1208</v>
      </c>
      <c r="Q137" s="511">
        <v>20</v>
      </c>
      <c r="R137" s="512" t="s">
        <v>251</v>
      </c>
      <c r="S137" s="472">
        <v>55</v>
      </c>
      <c r="T137" s="486" t="s">
        <v>1207</v>
      </c>
      <c r="U137" s="472"/>
      <c r="V137" s="472">
        <v>10</v>
      </c>
      <c r="W137" s="472">
        <v>20</v>
      </c>
      <c r="X137" s="472">
        <v>10</v>
      </c>
      <c r="Y137" s="472">
        <v>10</v>
      </c>
      <c r="Z137" s="472">
        <v>10</v>
      </c>
      <c r="AA137" s="471"/>
      <c r="AB137" s="471"/>
      <c r="AC137" s="471"/>
      <c r="AD137" s="471"/>
      <c r="AE137" s="472"/>
      <c r="AF137" s="472">
        <v>10</v>
      </c>
      <c r="AG137" s="472">
        <v>10</v>
      </c>
      <c r="AH137" s="486">
        <v>80</v>
      </c>
      <c r="AI137" s="473">
        <v>45659</v>
      </c>
      <c r="AJ137" s="474">
        <v>46022</v>
      </c>
      <c r="AK137" s="475" t="s">
        <v>1668</v>
      </c>
    </row>
    <row r="138" spans="1:37" s="457" customFormat="1" ht="94.15" customHeight="1" thickBot="1" x14ac:dyDescent="0.25">
      <c r="A138" s="516">
        <v>4</v>
      </c>
      <c r="B138" s="482" t="s">
        <v>244</v>
      </c>
      <c r="C138" s="458">
        <v>45</v>
      </c>
      <c r="D138" s="459" t="s">
        <v>245</v>
      </c>
      <c r="E138" s="460">
        <v>4502</v>
      </c>
      <c r="F138" s="459" t="s">
        <v>289</v>
      </c>
      <c r="G138" s="458" t="s">
        <v>1209</v>
      </c>
      <c r="H138" s="459" t="s">
        <v>764</v>
      </c>
      <c r="I138" s="458">
        <v>450203000</v>
      </c>
      <c r="J138" s="459" t="s">
        <v>765</v>
      </c>
      <c r="K138" s="464">
        <v>2</v>
      </c>
      <c r="L138" s="458">
        <v>2024003630123</v>
      </c>
      <c r="M138" s="459" t="s">
        <v>1210</v>
      </c>
      <c r="N138" s="484" t="s">
        <v>2172</v>
      </c>
      <c r="O138" s="467">
        <v>43000000</v>
      </c>
      <c r="P138" s="506" t="s">
        <v>1211</v>
      </c>
      <c r="Q138" s="511">
        <v>20</v>
      </c>
      <c r="R138" s="512" t="s">
        <v>251</v>
      </c>
      <c r="S138" s="472">
        <v>293304</v>
      </c>
      <c r="T138" s="486" t="s">
        <v>1198</v>
      </c>
      <c r="U138" s="472">
        <v>99059</v>
      </c>
      <c r="V138" s="472">
        <v>36139</v>
      </c>
      <c r="W138" s="472">
        <v>314186</v>
      </c>
      <c r="X138" s="472">
        <v>116664</v>
      </c>
      <c r="Y138" s="472">
        <v>3247</v>
      </c>
      <c r="Z138" s="472">
        <v>6804</v>
      </c>
      <c r="AA138" s="471">
        <v>25</v>
      </c>
      <c r="AB138" s="471">
        <v>7</v>
      </c>
      <c r="AC138" s="471">
        <v>0</v>
      </c>
      <c r="AD138" s="471">
        <v>0</v>
      </c>
      <c r="AE138" s="472">
        <v>50946</v>
      </c>
      <c r="AF138" s="472">
        <v>28554</v>
      </c>
      <c r="AG138" s="472">
        <v>53914</v>
      </c>
      <c r="AH138" s="486">
        <v>293576.74400000001</v>
      </c>
      <c r="AI138" s="473">
        <v>45659</v>
      </c>
      <c r="AJ138" s="474">
        <v>46022</v>
      </c>
      <c r="AK138" s="475" t="s">
        <v>1668</v>
      </c>
    </row>
    <row r="139" spans="1:37" ht="16.5" thickBot="1" x14ac:dyDescent="0.3">
      <c r="A139" s="96"/>
      <c r="B139" s="97"/>
      <c r="C139" s="97"/>
      <c r="D139" s="97"/>
      <c r="E139" s="97"/>
      <c r="F139" s="97"/>
      <c r="G139" s="97"/>
      <c r="H139" s="97"/>
      <c r="I139" s="97"/>
      <c r="J139" s="97"/>
      <c r="K139" s="97"/>
      <c r="L139" s="97"/>
      <c r="M139" s="170"/>
      <c r="N139" s="135"/>
      <c r="O139" s="166">
        <f>SUM(O10:O138)</f>
        <v>11491659069.4</v>
      </c>
      <c r="P139" s="97"/>
      <c r="Q139" s="97"/>
      <c r="R139" s="97"/>
      <c r="S139" s="97"/>
      <c r="T139" s="97"/>
      <c r="U139" s="97"/>
      <c r="V139" s="97"/>
      <c r="W139" s="97"/>
      <c r="X139" s="97"/>
      <c r="Y139" s="97"/>
      <c r="Z139" s="97"/>
      <c r="AA139" s="97"/>
      <c r="AB139" s="97"/>
      <c r="AC139" s="97"/>
      <c r="AD139" s="97"/>
      <c r="AE139" s="97"/>
      <c r="AF139" s="97"/>
      <c r="AG139" s="97"/>
      <c r="AH139" s="97"/>
      <c r="AI139" s="97"/>
      <c r="AJ139" s="97"/>
      <c r="AK139" s="98"/>
    </row>
    <row r="141" spans="1:37" x14ac:dyDescent="0.25">
      <c r="A141" s="99"/>
      <c r="B141" s="99"/>
      <c r="C141" s="99"/>
      <c r="D141" s="99"/>
      <c r="E141" s="99"/>
      <c r="F141" s="99"/>
      <c r="G141" s="99"/>
      <c r="H141" s="99"/>
      <c r="I141" s="99"/>
      <c r="J141" s="99"/>
      <c r="K141" s="99"/>
      <c r="L141" s="99"/>
      <c r="M141" s="99"/>
      <c r="N141" s="99"/>
      <c r="O141" s="101"/>
      <c r="P141" s="99"/>
      <c r="Q141" s="100"/>
      <c r="R141" s="100"/>
      <c r="S141" s="99"/>
      <c r="T141" s="99"/>
      <c r="U141" s="99"/>
      <c r="V141" s="99"/>
      <c r="W141" s="99"/>
      <c r="X141" s="99"/>
      <c r="Y141" s="99"/>
      <c r="Z141" s="99"/>
      <c r="AA141" s="99"/>
      <c r="AB141" s="99"/>
      <c r="AC141" s="99"/>
      <c r="AD141" s="99"/>
      <c r="AE141" s="99"/>
      <c r="AF141" s="99"/>
      <c r="AG141" s="99"/>
      <c r="AH141" s="99"/>
      <c r="AI141" s="99"/>
      <c r="AJ141" s="99"/>
      <c r="AK141" s="99"/>
    </row>
    <row r="142" spans="1:37" ht="15.75" x14ac:dyDescent="0.25">
      <c r="A142" s="99"/>
      <c r="B142" s="99"/>
      <c r="C142" s="99"/>
      <c r="D142" s="99"/>
      <c r="E142" s="99"/>
      <c r="F142" s="99"/>
      <c r="G142" s="99"/>
      <c r="H142" s="99"/>
      <c r="I142" s="99"/>
      <c r="J142" s="99"/>
      <c r="K142" s="334" t="s">
        <v>1667</v>
      </c>
      <c r="L142" s="334"/>
      <c r="M142" s="334"/>
      <c r="N142" s="178"/>
      <c r="O142" s="101"/>
      <c r="P142" s="99"/>
      <c r="Q142" s="100"/>
      <c r="R142" s="100"/>
      <c r="S142" s="99"/>
      <c r="T142" s="99"/>
      <c r="U142" s="99"/>
      <c r="V142" s="99"/>
      <c r="W142" s="99"/>
      <c r="X142" s="99"/>
      <c r="Y142" s="99"/>
      <c r="Z142" s="99"/>
      <c r="AA142" s="99"/>
      <c r="AB142" s="99"/>
      <c r="AC142" s="99"/>
      <c r="AD142" s="99"/>
      <c r="AE142" s="99"/>
      <c r="AF142" s="99"/>
      <c r="AG142" s="99"/>
      <c r="AH142" s="99"/>
      <c r="AI142" s="99"/>
      <c r="AJ142" s="99"/>
      <c r="AK142" s="99"/>
    </row>
    <row r="143" spans="1:37" ht="15.75" x14ac:dyDescent="0.25">
      <c r="A143" s="99"/>
      <c r="B143" s="99"/>
      <c r="C143" s="99"/>
      <c r="D143" s="99"/>
      <c r="E143" s="99"/>
      <c r="F143" s="99"/>
      <c r="G143" s="99"/>
      <c r="H143" s="99"/>
      <c r="I143" s="99"/>
      <c r="J143" s="99"/>
      <c r="K143" s="334" t="s">
        <v>1668</v>
      </c>
      <c r="L143" s="334"/>
      <c r="M143" s="334"/>
      <c r="N143" s="178"/>
      <c r="O143" s="101"/>
      <c r="P143" s="99"/>
      <c r="Q143" s="100"/>
      <c r="R143" s="100"/>
      <c r="S143" s="99"/>
      <c r="T143" s="99"/>
      <c r="U143" s="99"/>
      <c r="V143" s="99"/>
      <c r="W143" s="99"/>
      <c r="X143" s="99"/>
      <c r="Y143" s="99"/>
      <c r="Z143" s="99"/>
      <c r="AA143" s="99"/>
      <c r="AB143" s="99"/>
      <c r="AC143" s="99"/>
      <c r="AD143" s="99"/>
      <c r="AE143" s="99"/>
      <c r="AF143" s="99"/>
      <c r="AG143" s="99"/>
      <c r="AH143" s="99"/>
      <c r="AI143" s="99"/>
      <c r="AJ143" s="99"/>
      <c r="AK143" s="99"/>
    </row>
    <row r="144" spans="1:37" x14ac:dyDescent="0.25">
      <c r="G144" s="99"/>
      <c r="H144" s="99"/>
      <c r="I144" s="99"/>
      <c r="J144" s="99"/>
      <c r="K144" s="99"/>
      <c r="L144" s="99"/>
      <c r="M144" s="99"/>
      <c r="N144" s="99"/>
      <c r="O144" s="101"/>
      <c r="P144" s="99"/>
      <c r="Q144" s="100"/>
      <c r="R144" s="100"/>
    </row>
    <row r="145" spans="7:18" x14ac:dyDescent="0.25">
      <c r="G145" s="99"/>
      <c r="H145" s="99"/>
      <c r="I145" s="99"/>
      <c r="J145" s="99"/>
      <c r="K145" s="99"/>
      <c r="L145" s="99"/>
      <c r="M145" s="99"/>
      <c r="N145" s="99"/>
      <c r="O145" s="101"/>
      <c r="P145" s="99"/>
      <c r="Q145" s="100"/>
      <c r="R145" s="100"/>
    </row>
    <row r="146" spans="7:18" x14ac:dyDescent="0.25">
      <c r="G146" s="99"/>
      <c r="H146" s="99"/>
      <c r="I146" s="99"/>
      <c r="J146" s="99"/>
      <c r="K146" s="99"/>
      <c r="L146" s="99"/>
      <c r="M146" s="99"/>
      <c r="N146" s="99"/>
      <c r="O146" s="101"/>
      <c r="P146" s="99"/>
      <c r="Q146" s="100"/>
      <c r="R146" s="100"/>
    </row>
    <row r="147" spans="7:18" x14ac:dyDescent="0.25">
      <c r="G147" s="99"/>
      <c r="H147" s="99"/>
      <c r="I147" s="99"/>
      <c r="J147" s="99"/>
      <c r="K147" s="99"/>
      <c r="L147" s="99"/>
      <c r="M147" s="99"/>
      <c r="N147" s="99"/>
      <c r="O147" s="101"/>
      <c r="P147" s="99"/>
      <c r="Q147" s="100"/>
      <c r="R147" s="100"/>
    </row>
    <row r="148" spans="7:18" x14ac:dyDescent="0.25">
      <c r="G148" s="99"/>
      <c r="H148" s="99"/>
      <c r="I148" s="99"/>
      <c r="J148" s="99"/>
      <c r="K148" s="99"/>
      <c r="L148" s="99"/>
      <c r="M148" s="99"/>
      <c r="N148" s="99"/>
      <c r="O148" s="101"/>
      <c r="P148" s="99"/>
      <c r="Q148" s="100"/>
      <c r="R148" s="100"/>
    </row>
    <row r="149" spans="7:18" ht="25.5" customHeight="1" x14ac:dyDescent="0.25">
      <c r="G149" s="312" t="s">
        <v>49</v>
      </c>
      <c r="H149" s="312"/>
      <c r="I149" s="313" t="s">
        <v>57</v>
      </c>
      <c r="J149" s="314"/>
      <c r="K149" s="315" t="s">
        <v>50</v>
      </c>
      <c r="L149" s="316"/>
      <c r="M149" s="99"/>
      <c r="N149" s="99"/>
      <c r="O149" s="101"/>
      <c r="P149" s="99"/>
      <c r="Q149" s="100"/>
      <c r="R149" s="100"/>
    </row>
    <row r="150" spans="7:18" ht="42.75" customHeight="1" x14ac:dyDescent="0.25">
      <c r="G150" s="312" t="s">
        <v>51</v>
      </c>
      <c r="H150" s="312"/>
      <c r="I150" s="95" t="s">
        <v>58</v>
      </c>
      <c r="J150" s="95"/>
      <c r="K150" s="312" t="s">
        <v>52</v>
      </c>
      <c r="L150" s="312"/>
      <c r="M150" s="99"/>
      <c r="N150" s="99"/>
      <c r="O150" s="101"/>
      <c r="P150" s="99"/>
      <c r="Q150" s="100"/>
      <c r="R150" s="100"/>
    </row>
    <row r="151" spans="7:18" ht="42.75" customHeight="1" x14ac:dyDescent="0.25">
      <c r="G151" s="312" t="s">
        <v>53</v>
      </c>
      <c r="H151" s="312"/>
      <c r="I151" s="312" t="s">
        <v>59</v>
      </c>
      <c r="J151" s="312"/>
      <c r="K151" s="312" t="s">
        <v>54</v>
      </c>
      <c r="L151" s="312"/>
    </row>
  </sheetData>
  <mergeCells count="31">
    <mergeCell ref="AK7:AK9"/>
    <mergeCell ref="S8:T8"/>
    <mergeCell ref="U8:X8"/>
    <mergeCell ref="Y8:AD8"/>
    <mergeCell ref="AE8:AG8"/>
    <mergeCell ref="AH8:AH9"/>
    <mergeCell ref="S7:AH7"/>
    <mergeCell ref="AI7:AI9"/>
    <mergeCell ref="AJ7:AJ9"/>
    <mergeCell ref="A1:B6"/>
    <mergeCell ref="C1:AI1"/>
    <mergeCell ref="C2:AI4"/>
    <mergeCell ref="C5:AI6"/>
    <mergeCell ref="A7:B8"/>
    <mergeCell ref="C7:D8"/>
    <mergeCell ref="E7:F8"/>
    <mergeCell ref="G7:H8"/>
    <mergeCell ref="I7:J8"/>
    <mergeCell ref="K7:K8"/>
    <mergeCell ref="L7:O8"/>
    <mergeCell ref="P7:R8"/>
    <mergeCell ref="K142:M142"/>
    <mergeCell ref="G151:H151"/>
    <mergeCell ref="K151:L151"/>
    <mergeCell ref="G149:H149"/>
    <mergeCell ref="K149:L149"/>
    <mergeCell ref="G150:H150"/>
    <mergeCell ref="K150:L150"/>
    <mergeCell ref="I149:J149"/>
    <mergeCell ref="I151:J151"/>
    <mergeCell ref="K143:M14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59"/>
  <sheetViews>
    <sheetView showGridLines="0" zoomScale="70" zoomScaleNormal="70" workbookViewId="0">
      <selection activeCell="E13" sqref="E13"/>
    </sheetView>
  </sheetViews>
  <sheetFormatPr baseColWidth="10" defaultRowHeight="15" x14ac:dyDescent="0.25"/>
  <cols>
    <col min="2" max="2" width="24.42578125" customWidth="1"/>
    <col min="4" max="4" width="17.5703125" customWidth="1"/>
    <col min="6" max="6" width="17.140625" customWidth="1"/>
    <col min="8" max="8" width="31.28515625" customWidth="1"/>
    <col min="10" max="10" width="29" customWidth="1"/>
    <col min="11" max="11" width="22.42578125" customWidth="1"/>
    <col min="12" max="12" width="18.140625" customWidth="1"/>
    <col min="13" max="13" width="48.42578125" customWidth="1"/>
    <col min="14" max="14" width="55.28515625" customWidth="1"/>
    <col min="15" max="15" width="24.140625" bestFit="1" customWidth="1"/>
    <col min="16" max="16" width="61" customWidth="1"/>
    <col min="18" max="18" width="24.5703125" customWidth="1"/>
    <col min="35" max="36" width="20.140625" customWidth="1"/>
    <col min="37" max="37" width="21.7109375" customWidth="1"/>
  </cols>
  <sheetData>
    <row r="1" spans="1:37" x14ac:dyDescent="0.25">
      <c r="A1" s="425"/>
      <c r="B1" s="426"/>
      <c r="C1" s="319" t="s">
        <v>0</v>
      </c>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row>
    <row r="2" spans="1:37" x14ac:dyDescent="0.25">
      <c r="A2" s="427"/>
      <c r="B2" s="428"/>
      <c r="C2" s="320" t="s">
        <v>1650</v>
      </c>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1"/>
      <c r="AJ2" s="1" t="s">
        <v>1</v>
      </c>
      <c r="AK2" s="1" t="s">
        <v>2</v>
      </c>
    </row>
    <row r="3" spans="1:37" x14ac:dyDescent="0.25">
      <c r="A3" s="427"/>
      <c r="B3" s="428"/>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1"/>
      <c r="AJ3" s="1" t="s">
        <v>3</v>
      </c>
      <c r="AK3" s="4">
        <v>13</v>
      </c>
    </row>
    <row r="4" spans="1:37" x14ac:dyDescent="0.25">
      <c r="A4" s="427"/>
      <c r="B4" s="428"/>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1"/>
      <c r="AJ4" s="1" t="s">
        <v>4</v>
      </c>
      <c r="AK4" s="5">
        <v>45635</v>
      </c>
    </row>
    <row r="5" spans="1:37" x14ac:dyDescent="0.25">
      <c r="A5" s="427"/>
      <c r="B5" s="428"/>
      <c r="C5" s="322" t="s">
        <v>1635</v>
      </c>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1" t="s">
        <v>5</v>
      </c>
      <c r="AK5" s="6" t="s">
        <v>6</v>
      </c>
    </row>
    <row r="6" spans="1:37" x14ac:dyDescent="0.25">
      <c r="A6" s="427"/>
      <c r="B6" s="428"/>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7"/>
      <c r="AK6" s="8"/>
    </row>
    <row r="7" spans="1:37" x14ac:dyDescent="0.25">
      <c r="A7" s="429"/>
      <c r="B7" s="430"/>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10"/>
    </row>
    <row r="8" spans="1:37" x14ac:dyDescent="0.25">
      <c r="A8" s="297" t="s">
        <v>7</v>
      </c>
      <c r="B8" s="298"/>
      <c r="C8" s="297" t="s">
        <v>8</v>
      </c>
      <c r="D8" s="301"/>
      <c r="E8" s="297" t="s">
        <v>9</v>
      </c>
      <c r="F8" s="301"/>
      <c r="G8" s="297" t="s">
        <v>10</v>
      </c>
      <c r="H8" s="301"/>
      <c r="I8" s="303" t="s">
        <v>11</v>
      </c>
      <c r="J8" s="304"/>
      <c r="K8" s="307" t="s">
        <v>12</v>
      </c>
      <c r="L8" s="308" t="s">
        <v>13</v>
      </c>
      <c r="M8" s="308"/>
      <c r="N8" s="308"/>
      <c r="O8" s="308"/>
      <c r="P8" s="11"/>
      <c r="Q8" s="11"/>
      <c r="R8" s="12"/>
      <c r="S8" s="290" t="s">
        <v>14</v>
      </c>
      <c r="T8" s="291"/>
      <c r="U8" s="291"/>
      <c r="V8" s="291"/>
      <c r="W8" s="291"/>
      <c r="X8" s="291"/>
      <c r="Y8" s="291"/>
      <c r="Z8" s="291"/>
      <c r="AA8" s="291"/>
      <c r="AB8" s="291"/>
      <c r="AC8" s="291"/>
      <c r="AD8" s="291"/>
      <c r="AE8" s="291"/>
      <c r="AF8" s="291"/>
      <c r="AG8" s="291"/>
      <c r="AH8" s="292"/>
      <c r="AI8" s="279" t="s">
        <v>15</v>
      </c>
      <c r="AJ8" s="279" t="s">
        <v>16</v>
      </c>
      <c r="AK8" s="279" t="s">
        <v>17</v>
      </c>
    </row>
    <row r="9" spans="1:37" x14ac:dyDescent="0.25">
      <c r="A9" s="299"/>
      <c r="B9" s="300"/>
      <c r="C9" s="299"/>
      <c r="D9" s="302"/>
      <c r="E9" s="299"/>
      <c r="F9" s="302"/>
      <c r="G9" s="299"/>
      <c r="H9" s="302"/>
      <c r="I9" s="305"/>
      <c r="J9" s="306"/>
      <c r="K9" s="307"/>
      <c r="L9" s="309"/>
      <c r="M9" s="309"/>
      <c r="N9" s="309"/>
      <c r="O9" s="309"/>
      <c r="P9" s="282" t="s">
        <v>18</v>
      </c>
      <c r="Q9" s="283"/>
      <c r="R9" s="284"/>
      <c r="S9" s="285" t="s">
        <v>19</v>
      </c>
      <c r="T9" s="286"/>
      <c r="U9" s="287" t="s">
        <v>20</v>
      </c>
      <c r="V9" s="286"/>
      <c r="W9" s="286"/>
      <c r="X9" s="286"/>
      <c r="Y9" s="288" t="s">
        <v>21</v>
      </c>
      <c r="Z9" s="286"/>
      <c r="AA9" s="286"/>
      <c r="AB9" s="286"/>
      <c r="AC9" s="286"/>
      <c r="AD9" s="286"/>
      <c r="AE9" s="287" t="s">
        <v>22</v>
      </c>
      <c r="AF9" s="286"/>
      <c r="AG9" s="286"/>
      <c r="AH9" s="289" t="s">
        <v>23</v>
      </c>
      <c r="AI9" s="280"/>
      <c r="AJ9" s="280"/>
      <c r="AK9" s="280"/>
    </row>
    <row r="10" spans="1:37" s="99" customFormat="1" ht="103.5" customHeight="1" x14ac:dyDescent="0.2">
      <c r="A10" s="15" t="s">
        <v>32</v>
      </c>
      <c r="B10" s="15" t="s">
        <v>56</v>
      </c>
      <c r="C10" s="15" t="s">
        <v>24</v>
      </c>
      <c r="D10" s="16" t="s">
        <v>25</v>
      </c>
      <c r="E10" s="16" t="s">
        <v>24</v>
      </c>
      <c r="F10" s="16" t="s">
        <v>25</v>
      </c>
      <c r="G10" s="17" t="s">
        <v>32</v>
      </c>
      <c r="H10" s="17" t="s">
        <v>25</v>
      </c>
      <c r="I10" s="17" t="s">
        <v>60</v>
      </c>
      <c r="J10" s="17" t="s">
        <v>33</v>
      </c>
      <c r="K10" s="17" t="s">
        <v>26</v>
      </c>
      <c r="L10" s="17" t="s">
        <v>27</v>
      </c>
      <c r="M10" s="17" t="s">
        <v>28</v>
      </c>
      <c r="N10" s="16" t="s">
        <v>29</v>
      </c>
      <c r="O10" s="18" t="s">
        <v>30</v>
      </c>
      <c r="P10" s="15" t="s">
        <v>31</v>
      </c>
      <c r="Q10" s="16" t="s">
        <v>32</v>
      </c>
      <c r="R10" s="16" t="s">
        <v>56</v>
      </c>
      <c r="S10" s="19" t="s">
        <v>34</v>
      </c>
      <c r="T10" s="20" t="s">
        <v>35</v>
      </c>
      <c r="U10" s="19" t="s">
        <v>36</v>
      </c>
      <c r="V10" s="19" t="s">
        <v>37</v>
      </c>
      <c r="W10" s="19" t="s">
        <v>38</v>
      </c>
      <c r="X10" s="19" t="s">
        <v>39</v>
      </c>
      <c r="Y10" s="19" t="s">
        <v>40</v>
      </c>
      <c r="Z10" s="19" t="s">
        <v>41</v>
      </c>
      <c r="AA10" s="19" t="s">
        <v>42</v>
      </c>
      <c r="AB10" s="19" t="s">
        <v>43</v>
      </c>
      <c r="AC10" s="19" t="s">
        <v>44</v>
      </c>
      <c r="AD10" s="19" t="s">
        <v>45</v>
      </c>
      <c r="AE10" s="19" t="s">
        <v>46</v>
      </c>
      <c r="AF10" s="19" t="s">
        <v>47</v>
      </c>
      <c r="AG10" s="19" t="s">
        <v>48</v>
      </c>
      <c r="AH10" s="289"/>
      <c r="AI10" s="281"/>
      <c r="AJ10" s="281"/>
      <c r="AK10" s="281"/>
    </row>
    <row r="11" spans="1:37" s="576" customFormat="1" ht="117.75" customHeight="1" x14ac:dyDescent="0.2">
      <c r="A11" s="546">
        <v>1</v>
      </c>
      <c r="B11" s="269" t="s">
        <v>459</v>
      </c>
      <c r="C11" s="546">
        <v>19</v>
      </c>
      <c r="D11" s="269" t="s">
        <v>1048</v>
      </c>
      <c r="E11" s="546">
        <v>1905</v>
      </c>
      <c r="F11" s="269" t="s">
        <v>1049</v>
      </c>
      <c r="G11" s="546">
        <v>1905031</v>
      </c>
      <c r="H11" s="269" t="s">
        <v>1347</v>
      </c>
      <c r="I11" s="546">
        <v>190503100</v>
      </c>
      <c r="J11" s="269" t="s">
        <v>1348</v>
      </c>
      <c r="K11" s="546">
        <v>6</v>
      </c>
      <c r="L11" s="547">
        <v>2024003630099</v>
      </c>
      <c r="M11" s="269" t="s">
        <v>1349</v>
      </c>
      <c r="N11" s="269" t="s">
        <v>2180</v>
      </c>
      <c r="O11" s="548">
        <v>266000000</v>
      </c>
      <c r="P11" s="546" t="s">
        <v>1350</v>
      </c>
      <c r="Q11" s="546">
        <v>20</v>
      </c>
      <c r="R11" s="546" t="s">
        <v>251</v>
      </c>
      <c r="S11" s="549">
        <v>293304</v>
      </c>
      <c r="T11" s="549">
        <v>272744</v>
      </c>
      <c r="U11" s="549">
        <v>99059</v>
      </c>
      <c r="V11" s="549">
        <v>36139</v>
      </c>
      <c r="W11" s="549">
        <v>314186</v>
      </c>
      <c r="X11" s="549">
        <v>116664</v>
      </c>
      <c r="Y11" s="549">
        <v>3247</v>
      </c>
      <c r="Z11" s="549">
        <v>6804</v>
      </c>
      <c r="AA11" s="549">
        <v>25</v>
      </c>
      <c r="AB11" s="549">
        <v>7</v>
      </c>
      <c r="AC11" s="549">
        <v>0</v>
      </c>
      <c r="AD11" s="549">
        <v>0</v>
      </c>
      <c r="AE11" s="549">
        <v>50946</v>
      </c>
      <c r="AF11" s="549">
        <v>28554</v>
      </c>
      <c r="AG11" s="549">
        <v>53914</v>
      </c>
      <c r="AH11" s="549">
        <v>566048</v>
      </c>
      <c r="AI11" s="71">
        <v>45659</v>
      </c>
      <c r="AJ11" s="250">
        <v>46022</v>
      </c>
      <c r="AK11" s="546" t="s">
        <v>2502</v>
      </c>
    </row>
    <row r="12" spans="1:37" s="576" customFormat="1" ht="138" customHeight="1" x14ac:dyDescent="0.2">
      <c r="A12" s="546">
        <v>1</v>
      </c>
      <c r="B12" s="269" t="s">
        <v>459</v>
      </c>
      <c r="C12" s="546">
        <v>19</v>
      </c>
      <c r="D12" s="269" t="s">
        <v>1048</v>
      </c>
      <c r="E12" s="546">
        <v>1905</v>
      </c>
      <c r="F12" s="269" t="s">
        <v>1049</v>
      </c>
      <c r="G12" s="546">
        <v>1905031</v>
      </c>
      <c r="H12" s="269" t="s">
        <v>1347</v>
      </c>
      <c r="I12" s="546">
        <v>190503100</v>
      </c>
      <c r="J12" s="269" t="s">
        <v>1348</v>
      </c>
      <c r="K12" s="546">
        <v>6</v>
      </c>
      <c r="L12" s="547">
        <v>2024003630099</v>
      </c>
      <c r="M12" s="269" t="s">
        <v>1349</v>
      </c>
      <c r="N12" s="269" t="s">
        <v>2181</v>
      </c>
      <c r="O12" s="548">
        <v>146754000</v>
      </c>
      <c r="P12" s="546" t="s">
        <v>1351</v>
      </c>
      <c r="Q12" s="546">
        <v>61</v>
      </c>
      <c r="R12" s="546" t="s">
        <v>1352</v>
      </c>
      <c r="S12" s="549">
        <v>293304</v>
      </c>
      <c r="T12" s="549">
        <v>272744</v>
      </c>
      <c r="U12" s="549">
        <v>99059</v>
      </c>
      <c r="V12" s="549">
        <v>36139</v>
      </c>
      <c r="W12" s="549">
        <v>314186</v>
      </c>
      <c r="X12" s="549">
        <v>116664</v>
      </c>
      <c r="Y12" s="549">
        <v>3247</v>
      </c>
      <c r="Z12" s="549">
        <v>6804</v>
      </c>
      <c r="AA12" s="549">
        <v>25</v>
      </c>
      <c r="AB12" s="549">
        <v>7</v>
      </c>
      <c r="AC12" s="549">
        <v>0</v>
      </c>
      <c r="AD12" s="549">
        <v>0</v>
      </c>
      <c r="AE12" s="549">
        <v>50946</v>
      </c>
      <c r="AF12" s="549">
        <v>28554</v>
      </c>
      <c r="AG12" s="549">
        <v>53914</v>
      </c>
      <c r="AH12" s="549">
        <v>566048</v>
      </c>
      <c r="AI12" s="71">
        <v>45659</v>
      </c>
      <c r="AJ12" s="250">
        <v>46022</v>
      </c>
      <c r="AK12" s="546" t="s">
        <v>2502</v>
      </c>
    </row>
    <row r="13" spans="1:37" s="576" customFormat="1" ht="135" customHeight="1" x14ac:dyDescent="0.2">
      <c r="A13" s="546">
        <v>1</v>
      </c>
      <c r="B13" s="269" t="s">
        <v>459</v>
      </c>
      <c r="C13" s="546">
        <v>19</v>
      </c>
      <c r="D13" s="269" t="s">
        <v>1048</v>
      </c>
      <c r="E13" s="546">
        <v>1905</v>
      </c>
      <c r="F13" s="269" t="s">
        <v>1353</v>
      </c>
      <c r="G13" s="546">
        <v>1905023</v>
      </c>
      <c r="H13" s="269" t="s">
        <v>1354</v>
      </c>
      <c r="I13" s="546">
        <v>190502300</v>
      </c>
      <c r="J13" s="269" t="s">
        <v>1355</v>
      </c>
      <c r="K13" s="550">
        <v>10</v>
      </c>
      <c r="L13" s="547">
        <v>2024003630099</v>
      </c>
      <c r="M13" s="269" t="s">
        <v>1349</v>
      </c>
      <c r="N13" s="269" t="s">
        <v>2182</v>
      </c>
      <c r="O13" s="548">
        <v>46000000</v>
      </c>
      <c r="P13" s="546" t="s">
        <v>1356</v>
      </c>
      <c r="Q13" s="546">
        <v>61</v>
      </c>
      <c r="R13" s="546" t="s">
        <v>1352</v>
      </c>
      <c r="S13" s="549">
        <v>293304</v>
      </c>
      <c r="T13" s="549">
        <v>272744</v>
      </c>
      <c r="U13" s="549">
        <v>99059</v>
      </c>
      <c r="V13" s="549">
        <v>36139</v>
      </c>
      <c r="W13" s="549">
        <v>314186</v>
      </c>
      <c r="X13" s="549">
        <v>116664</v>
      </c>
      <c r="Y13" s="549">
        <v>3247</v>
      </c>
      <c r="Z13" s="549">
        <v>6804</v>
      </c>
      <c r="AA13" s="549">
        <v>25</v>
      </c>
      <c r="AB13" s="549">
        <v>7</v>
      </c>
      <c r="AC13" s="549">
        <v>0</v>
      </c>
      <c r="AD13" s="549">
        <v>0</v>
      </c>
      <c r="AE13" s="549">
        <v>50946</v>
      </c>
      <c r="AF13" s="549">
        <v>28554</v>
      </c>
      <c r="AG13" s="549">
        <v>53914</v>
      </c>
      <c r="AH13" s="549">
        <v>566048</v>
      </c>
      <c r="AI13" s="71">
        <v>45659</v>
      </c>
      <c r="AJ13" s="250">
        <v>46022</v>
      </c>
      <c r="AK13" s="546" t="s">
        <v>2502</v>
      </c>
    </row>
    <row r="14" spans="1:37" s="576" customFormat="1" ht="80.099999999999994" customHeight="1" x14ac:dyDescent="0.2">
      <c r="A14" s="546">
        <v>1</v>
      </c>
      <c r="B14" s="269" t="s">
        <v>459</v>
      </c>
      <c r="C14" s="546">
        <v>19</v>
      </c>
      <c r="D14" s="269" t="s">
        <v>1048</v>
      </c>
      <c r="E14" s="546">
        <v>1905</v>
      </c>
      <c r="F14" s="269" t="s">
        <v>1353</v>
      </c>
      <c r="G14" s="546">
        <v>1905023</v>
      </c>
      <c r="H14" s="269" t="s">
        <v>1354</v>
      </c>
      <c r="I14" s="546">
        <v>190502300</v>
      </c>
      <c r="J14" s="269" t="s">
        <v>1355</v>
      </c>
      <c r="K14" s="550">
        <v>1</v>
      </c>
      <c r="L14" s="547">
        <v>2024003630099</v>
      </c>
      <c r="M14" s="269" t="s">
        <v>1349</v>
      </c>
      <c r="N14" s="269" t="s">
        <v>2173</v>
      </c>
      <c r="O14" s="548">
        <v>27000000</v>
      </c>
      <c r="P14" s="546" t="s">
        <v>1356</v>
      </c>
      <c r="Q14" s="546">
        <v>61</v>
      </c>
      <c r="R14" s="546" t="s">
        <v>1352</v>
      </c>
      <c r="S14" s="549">
        <v>293304</v>
      </c>
      <c r="T14" s="549">
        <v>272744</v>
      </c>
      <c r="U14" s="549">
        <v>99059</v>
      </c>
      <c r="V14" s="549">
        <v>36139</v>
      </c>
      <c r="W14" s="549">
        <v>314186</v>
      </c>
      <c r="X14" s="549">
        <v>116664</v>
      </c>
      <c r="Y14" s="549">
        <v>3247</v>
      </c>
      <c r="Z14" s="549">
        <v>6804</v>
      </c>
      <c r="AA14" s="549">
        <v>25</v>
      </c>
      <c r="AB14" s="549">
        <v>7</v>
      </c>
      <c r="AC14" s="549">
        <v>0</v>
      </c>
      <c r="AD14" s="549">
        <v>0</v>
      </c>
      <c r="AE14" s="549">
        <v>50946</v>
      </c>
      <c r="AF14" s="549">
        <v>28554</v>
      </c>
      <c r="AG14" s="549">
        <v>53914</v>
      </c>
      <c r="AH14" s="549">
        <v>566048</v>
      </c>
      <c r="AI14" s="71">
        <v>45659</v>
      </c>
      <c r="AJ14" s="250">
        <v>46022</v>
      </c>
      <c r="AK14" s="546" t="s">
        <v>2502</v>
      </c>
    </row>
    <row r="15" spans="1:37" s="576" customFormat="1" ht="172.15" customHeight="1" x14ac:dyDescent="0.2">
      <c r="A15" s="546">
        <v>1</v>
      </c>
      <c r="B15" s="269" t="s">
        <v>459</v>
      </c>
      <c r="C15" s="546">
        <v>19</v>
      </c>
      <c r="D15" s="269" t="s">
        <v>1048</v>
      </c>
      <c r="E15" s="546">
        <v>1905</v>
      </c>
      <c r="F15" s="269" t="s">
        <v>1049</v>
      </c>
      <c r="G15" s="546">
        <v>1905050</v>
      </c>
      <c r="H15" s="269" t="s">
        <v>304</v>
      </c>
      <c r="I15" s="546">
        <v>190505001</v>
      </c>
      <c r="J15" s="269" t="s">
        <v>1357</v>
      </c>
      <c r="K15" s="546">
        <v>24</v>
      </c>
      <c r="L15" s="547">
        <v>2024003630099</v>
      </c>
      <c r="M15" s="269" t="s">
        <v>1349</v>
      </c>
      <c r="N15" s="269" t="s">
        <v>2183</v>
      </c>
      <c r="O15" s="548">
        <v>30000000</v>
      </c>
      <c r="P15" s="546" t="s">
        <v>1358</v>
      </c>
      <c r="Q15" s="546">
        <v>61</v>
      </c>
      <c r="R15" s="546" t="s">
        <v>1352</v>
      </c>
      <c r="S15" s="549">
        <v>293304</v>
      </c>
      <c r="T15" s="549">
        <v>272744</v>
      </c>
      <c r="U15" s="549">
        <v>99059</v>
      </c>
      <c r="V15" s="549">
        <v>36139</v>
      </c>
      <c r="W15" s="549">
        <v>314186</v>
      </c>
      <c r="X15" s="549">
        <v>116664</v>
      </c>
      <c r="Y15" s="549">
        <v>3247</v>
      </c>
      <c r="Z15" s="549">
        <v>6804</v>
      </c>
      <c r="AA15" s="549">
        <v>25</v>
      </c>
      <c r="AB15" s="549">
        <v>7</v>
      </c>
      <c r="AC15" s="549">
        <v>0</v>
      </c>
      <c r="AD15" s="549">
        <v>0</v>
      </c>
      <c r="AE15" s="549">
        <v>50946</v>
      </c>
      <c r="AF15" s="549">
        <v>28554</v>
      </c>
      <c r="AG15" s="549">
        <v>53914</v>
      </c>
      <c r="AH15" s="549">
        <v>566048</v>
      </c>
      <c r="AI15" s="71">
        <v>45659</v>
      </c>
      <c r="AJ15" s="250">
        <v>46022</v>
      </c>
      <c r="AK15" s="546" t="s">
        <v>2502</v>
      </c>
    </row>
    <row r="16" spans="1:37" s="576" customFormat="1" ht="80.099999999999994" customHeight="1" x14ac:dyDescent="0.2">
      <c r="A16" s="546">
        <v>1</v>
      </c>
      <c r="B16" s="269" t="s">
        <v>459</v>
      </c>
      <c r="C16" s="546">
        <v>19</v>
      </c>
      <c r="D16" s="269" t="s">
        <v>1048</v>
      </c>
      <c r="E16" s="546">
        <v>1905</v>
      </c>
      <c r="F16" s="269" t="s">
        <v>1049</v>
      </c>
      <c r="G16" s="546">
        <v>1905054</v>
      </c>
      <c r="H16" s="269" t="s">
        <v>1359</v>
      </c>
      <c r="I16" s="546">
        <v>190505408</v>
      </c>
      <c r="J16" s="269" t="s">
        <v>1360</v>
      </c>
      <c r="K16" s="546">
        <v>11</v>
      </c>
      <c r="L16" s="547">
        <v>2024003630099</v>
      </c>
      <c r="M16" s="269" t="s">
        <v>1349</v>
      </c>
      <c r="N16" s="269" t="s">
        <v>2174</v>
      </c>
      <c r="O16" s="548">
        <v>29550000</v>
      </c>
      <c r="P16" s="546" t="s">
        <v>1361</v>
      </c>
      <c r="Q16" s="546">
        <v>61</v>
      </c>
      <c r="R16" s="546" t="s">
        <v>1352</v>
      </c>
      <c r="S16" s="549">
        <v>293304</v>
      </c>
      <c r="T16" s="549">
        <v>272744</v>
      </c>
      <c r="U16" s="549">
        <v>99059</v>
      </c>
      <c r="V16" s="549">
        <v>36139</v>
      </c>
      <c r="W16" s="549">
        <v>314186</v>
      </c>
      <c r="X16" s="549">
        <v>116664</v>
      </c>
      <c r="Y16" s="549">
        <v>3247</v>
      </c>
      <c r="Z16" s="549">
        <v>6804</v>
      </c>
      <c r="AA16" s="549">
        <v>25</v>
      </c>
      <c r="AB16" s="549">
        <v>7</v>
      </c>
      <c r="AC16" s="549">
        <v>0</v>
      </c>
      <c r="AD16" s="549">
        <v>0</v>
      </c>
      <c r="AE16" s="549">
        <v>50946</v>
      </c>
      <c r="AF16" s="549">
        <v>28554</v>
      </c>
      <c r="AG16" s="549">
        <v>53914</v>
      </c>
      <c r="AH16" s="549">
        <v>566048</v>
      </c>
      <c r="AI16" s="71">
        <v>45659</v>
      </c>
      <c r="AJ16" s="250">
        <v>46022</v>
      </c>
      <c r="AK16" s="546" t="s">
        <v>2502</v>
      </c>
    </row>
    <row r="17" spans="1:37" s="576" customFormat="1" ht="80.099999999999994" customHeight="1" x14ac:dyDescent="0.2">
      <c r="A17" s="546">
        <v>1</v>
      </c>
      <c r="B17" s="269" t="s">
        <v>459</v>
      </c>
      <c r="C17" s="546">
        <v>19</v>
      </c>
      <c r="D17" s="269" t="s">
        <v>1048</v>
      </c>
      <c r="E17" s="546">
        <v>1905</v>
      </c>
      <c r="F17" s="269" t="s">
        <v>1049</v>
      </c>
      <c r="G17" s="546">
        <v>1905025</v>
      </c>
      <c r="H17" s="269" t="s">
        <v>1362</v>
      </c>
      <c r="I17" s="546">
        <v>190502500</v>
      </c>
      <c r="J17" s="269" t="s">
        <v>1363</v>
      </c>
      <c r="K17" s="546">
        <v>11</v>
      </c>
      <c r="L17" s="547">
        <v>2024003630099</v>
      </c>
      <c r="M17" s="269" t="s">
        <v>1349</v>
      </c>
      <c r="N17" s="269" t="s">
        <v>2184</v>
      </c>
      <c r="O17" s="548">
        <v>14550000</v>
      </c>
      <c r="P17" s="546" t="s">
        <v>1364</v>
      </c>
      <c r="Q17" s="546">
        <v>61</v>
      </c>
      <c r="R17" s="546" t="s">
        <v>1352</v>
      </c>
      <c r="S17" s="549">
        <v>293304</v>
      </c>
      <c r="T17" s="549">
        <v>272744</v>
      </c>
      <c r="U17" s="549">
        <v>99059</v>
      </c>
      <c r="V17" s="549">
        <v>36139</v>
      </c>
      <c r="W17" s="549">
        <v>314186</v>
      </c>
      <c r="X17" s="549">
        <v>116664</v>
      </c>
      <c r="Y17" s="549">
        <v>3247</v>
      </c>
      <c r="Z17" s="549">
        <v>6804</v>
      </c>
      <c r="AA17" s="549">
        <v>25</v>
      </c>
      <c r="AB17" s="549">
        <v>7</v>
      </c>
      <c r="AC17" s="549">
        <v>0</v>
      </c>
      <c r="AD17" s="549">
        <v>0</v>
      </c>
      <c r="AE17" s="549">
        <v>50946</v>
      </c>
      <c r="AF17" s="549">
        <v>28554</v>
      </c>
      <c r="AG17" s="549">
        <v>53914</v>
      </c>
      <c r="AH17" s="549">
        <v>566048</v>
      </c>
      <c r="AI17" s="71">
        <v>45659</v>
      </c>
      <c r="AJ17" s="250">
        <v>46022</v>
      </c>
      <c r="AK17" s="546" t="s">
        <v>2502</v>
      </c>
    </row>
    <row r="18" spans="1:37" s="576" customFormat="1" ht="80.099999999999994" customHeight="1" x14ac:dyDescent="0.2">
      <c r="A18" s="546">
        <v>1</v>
      </c>
      <c r="B18" s="269" t="s">
        <v>459</v>
      </c>
      <c r="C18" s="546">
        <v>19</v>
      </c>
      <c r="D18" s="269" t="s">
        <v>1048</v>
      </c>
      <c r="E18" s="546">
        <v>1905</v>
      </c>
      <c r="F18" s="269" t="s">
        <v>1049</v>
      </c>
      <c r="G18" s="546">
        <v>1905025</v>
      </c>
      <c r="H18" s="269" t="s">
        <v>1362</v>
      </c>
      <c r="I18" s="546">
        <v>190502502</v>
      </c>
      <c r="J18" s="269" t="s">
        <v>1365</v>
      </c>
      <c r="K18" s="546">
        <v>60</v>
      </c>
      <c r="L18" s="547">
        <v>2024003630099</v>
      </c>
      <c r="M18" s="269" t="s">
        <v>1349</v>
      </c>
      <c r="N18" s="269" t="s">
        <v>2175</v>
      </c>
      <c r="O18" s="548">
        <v>14550000</v>
      </c>
      <c r="P18" s="546" t="s">
        <v>1364</v>
      </c>
      <c r="Q18" s="546">
        <v>61</v>
      </c>
      <c r="R18" s="546" t="s">
        <v>1352</v>
      </c>
      <c r="S18" s="549">
        <v>293304</v>
      </c>
      <c r="T18" s="549">
        <v>272744</v>
      </c>
      <c r="U18" s="549">
        <v>99059</v>
      </c>
      <c r="V18" s="549">
        <v>36139</v>
      </c>
      <c r="W18" s="549">
        <v>314186</v>
      </c>
      <c r="X18" s="549">
        <v>116664</v>
      </c>
      <c r="Y18" s="549">
        <v>3247</v>
      </c>
      <c r="Z18" s="549">
        <v>6804</v>
      </c>
      <c r="AA18" s="549">
        <v>25</v>
      </c>
      <c r="AB18" s="549">
        <v>7</v>
      </c>
      <c r="AC18" s="549">
        <v>0</v>
      </c>
      <c r="AD18" s="549">
        <v>0</v>
      </c>
      <c r="AE18" s="549">
        <v>50946</v>
      </c>
      <c r="AF18" s="549">
        <v>28554</v>
      </c>
      <c r="AG18" s="549">
        <v>53914</v>
      </c>
      <c r="AH18" s="549">
        <v>566048</v>
      </c>
      <c r="AI18" s="71">
        <v>45659</v>
      </c>
      <c r="AJ18" s="250">
        <v>46022</v>
      </c>
      <c r="AK18" s="546" t="s">
        <v>2502</v>
      </c>
    </row>
    <row r="19" spans="1:37" s="576" customFormat="1" ht="80.099999999999994" customHeight="1" x14ac:dyDescent="0.2">
      <c r="A19" s="546">
        <v>1</v>
      </c>
      <c r="B19" s="269" t="s">
        <v>459</v>
      </c>
      <c r="C19" s="546">
        <v>19</v>
      </c>
      <c r="D19" s="269" t="s">
        <v>1048</v>
      </c>
      <c r="E19" s="546">
        <v>1905</v>
      </c>
      <c r="F19" s="269" t="s">
        <v>1049</v>
      </c>
      <c r="G19" s="546">
        <v>1905025</v>
      </c>
      <c r="H19" s="269" t="s">
        <v>1362</v>
      </c>
      <c r="I19" s="546">
        <v>190502503</v>
      </c>
      <c r="J19" s="269" t="s">
        <v>1366</v>
      </c>
      <c r="K19" s="546">
        <v>11</v>
      </c>
      <c r="L19" s="547">
        <v>2024003630099</v>
      </c>
      <c r="M19" s="269" t="s">
        <v>1349</v>
      </c>
      <c r="N19" s="269" t="s">
        <v>2185</v>
      </c>
      <c r="O19" s="548">
        <v>14550000</v>
      </c>
      <c r="P19" s="546" t="s">
        <v>1364</v>
      </c>
      <c r="Q19" s="546">
        <v>61</v>
      </c>
      <c r="R19" s="546" t="s">
        <v>1352</v>
      </c>
      <c r="S19" s="549">
        <v>293304</v>
      </c>
      <c r="T19" s="549">
        <v>272744</v>
      </c>
      <c r="U19" s="549">
        <v>99059</v>
      </c>
      <c r="V19" s="549">
        <v>36139</v>
      </c>
      <c r="W19" s="549">
        <v>314186</v>
      </c>
      <c r="X19" s="549">
        <v>116664</v>
      </c>
      <c r="Y19" s="549">
        <v>3247</v>
      </c>
      <c r="Z19" s="549">
        <v>6804</v>
      </c>
      <c r="AA19" s="549">
        <v>25</v>
      </c>
      <c r="AB19" s="549">
        <v>7</v>
      </c>
      <c r="AC19" s="549">
        <v>0</v>
      </c>
      <c r="AD19" s="549">
        <v>0</v>
      </c>
      <c r="AE19" s="549">
        <v>50946</v>
      </c>
      <c r="AF19" s="549">
        <v>28554</v>
      </c>
      <c r="AG19" s="549">
        <v>53914</v>
      </c>
      <c r="AH19" s="549">
        <v>566048</v>
      </c>
      <c r="AI19" s="71">
        <v>45659</v>
      </c>
      <c r="AJ19" s="250">
        <v>46022</v>
      </c>
      <c r="AK19" s="546" t="s">
        <v>2502</v>
      </c>
    </row>
    <row r="20" spans="1:37" s="576" customFormat="1" ht="80.099999999999994" customHeight="1" x14ac:dyDescent="0.2">
      <c r="A20" s="546">
        <v>1</v>
      </c>
      <c r="B20" s="269" t="s">
        <v>459</v>
      </c>
      <c r="C20" s="546">
        <v>19</v>
      </c>
      <c r="D20" s="269" t="s">
        <v>1048</v>
      </c>
      <c r="E20" s="546">
        <v>1905</v>
      </c>
      <c r="F20" s="269" t="s">
        <v>1049</v>
      </c>
      <c r="G20" s="546">
        <v>1905025</v>
      </c>
      <c r="H20" s="269" t="s">
        <v>1362</v>
      </c>
      <c r="I20" s="546">
        <v>190502503</v>
      </c>
      <c r="J20" s="269" t="s">
        <v>1366</v>
      </c>
      <c r="K20" s="546">
        <v>11</v>
      </c>
      <c r="L20" s="547">
        <v>2024003630099</v>
      </c>
      <c r="M20" s="269" t="s">
        <v>1349</v>
      </c>
      <c r="N20" s="269" t="s">
        <v>2186</v>
      </c>
      <c r="O20" s="548">
        <v>20000000</v>
      </c>
      <c r="P20" s="546" t="s">
        <v>1367</v>
      </c>
      <c r="Q20" s="546">
        <v>20</v>
      </c>
      <c r="R20" s="546" t="s">
        <v>251</v>
      </c>
      <c r="S20" s="549">
        <v>293304</v>
      </c>
      <c r="T20" s="549">
        <v>272744</v>
      </c>
      <c r="U20" s="549">
        <v>99059</v>
      </c>
      <c r="V20" s="549">
        <v>36139</v>
      </c>
      <c r="W20" s="549">
        <v>314186</v>
      </c>
      <c r="X20" s="549">
        <v>116664</v>
      </c>
      <c r="Y20" s="549">
        <v>3247</v>
      </c>
      <c r="Z20" s="549">
        <v>6804</v>
      </c>
      <c r="AA20" s="549">
        <v>25</v>
      </c>
      <c r="AB20" s="549">
        <v>7</v>
      </c>
      <c r="AC20" s="549">
        <v>0</v>
      </c>
      <c r="AD20" s="549">
        <v>0</v>
      </c>
      <c r="AE20" s="549">
        <v>50946</v>
      </c>
      <c r="AF20" s="549">
        <v>28554</v>
      </c>
      <c r="AG20" s="549">
        <v>53914</v>
      </c>
      <c r="AH20" s="549">
        <v>566048</v>
      </c>
      <c r="AI20" s="71">
        <v>45659</v>
      </c>
      <c r="AJ20" s="250">
        <v>46022</v>
      </c>
      <c r="AK20" s="546" t="s">
        <v>2502</v>
      </c>
    </row>
    <row r="21" spans="1:37" s="576" customFormat="1" ht="80.099999999999994" customHeight="1" x14ac:dyDescent="0.2">
      <c r="A21" s="546">
        <v>1</v>
      </c>
      <c r="B21" s="269" t="s">
        <v>459</v>
      </c>
      <c r="C21" s="546">
        <v>19</v>
      </c>
      <c r="D21" s="269" t="s">
        <v>1048</v>
      </c>
      <c r="E21" s="546">
        <v>1905</v>
      </c>
      <c r="F21" s="269" t="s">
        <v>1049</v>
      </c>
      <c r="G21" s="546">
        <v>1905028</v>
      </c>
      <c r="H21" s="269" t="s">
        <v>1368</v>
      </c>
      <c r="I21" s="546">
        <v>190502800</v>
      </c>
      <c r="J21" s="269" t="s">
        <v>1369</v>
      </c>
      <c r="K21" s="546">
        <v>12</v>
      </c>
      <c r="L21" s="547">
        <v>2024003630099</v>
      </c>
      <c r="M21" s="269" t="s">
        <v>1349</v>
      </c>
      <c r="N21" s="269" t="s">
        <v>2176</v>
      </c>
      <c r="O21" s="548">
        <v>65800000</v>
      </c>
      <c r="P21" s="546" t="s">
        <v>1370</v>
      </c>
      <c r="Q21" s="546">
        <v>61</v>
      </c>
      <c r="R21" s="546" t="s">
        <v>1352</v>
      </c>
      <c r="S21" s="549">
        <v>293304</v>
      </c>
      <c r="T21" s="549">
        <v>272744</v>
      </c>
      <c r="U21" s="549">
        <v>99059</v>
      </c>
      <c r="V21" s="549">
        <v>36139</v>
      </c>
      <c r="W21" s="549">
        <v>314186</v>
      </c>
      <c r="X21" s="549">
        <v>116664</v>
      </c>
      <c r="Y21" s="549">
        <v>3247</v>
      </c>
      <c r="Z21" s="549">
        <v>6804</v>
      </c>
      <c r="AA21" s="549">
        <v>25</v>
      </c>
      <c r="AB21" s="549">
        <v>7</v>
      </c>
      <c r="AC21" s="549">
        <v>0</v>
      </c>
      <c r="AD21" s="549">
        <v>0</v>
      </c>
      <c r="AE21" s="549">
        <v>50946</v>
      </c>
      <c r="AF21" s="549">
        <v>28554</v>
      </c>
      <c r="AG21" s="549">
        <v>53914</v>
      </c>
      <c r="AH21" s="549">
        <v>566048</v>
      </c>
      <c r="AI21" s="71">
        <v>45659</v>
      </c>
      <c r="AJ21" s="250">
        <v>46022</v>
      </c>
      <c r="AK21" s="546" t="s">
        <v>2502</v>
      </c>
    </row>
    <row r="22" spans="1:37" s="576" customFormat="1" ht="135.6" customHeight="1" x14ac:dyDescent="0.2">
      <c r="A22" s="546">
        <v>1</v>
      </c>
      <c r="B22" s="269" t="s">
        <v>459</v>
      </c>
      <c r="C22" s="546">
        <v>19</v>
      </c>
      <c r="D22" s="269" t="s">
        <v>1048</v>
      </c>
      <c r="E22" s="546">
        <v>1905</v>
      </c>
      <c r="F22" s="269" t="s">
        <v>1049</v>
      </c>
      <c r="G22" s="546">
        <v>1905028</v>
      </c>
      <c r="H22" s="269" t="s">
        <v>1368</v>
      </c>
      <c r="I22" s="546">
        <v>190502802</v>
      </c>
      <c r="J22" s="269" t="s">
        <v>1371</v>
      </c>
      <c r="K22" s="546">
        <v>12</v>
      </c>
      <c r="L22" s="547">
        <v>2024003630099</v>
      </c>
      <c r="M22" s="269" t="s">
        <v>1349</v>
      </c>
      <c r="N22" s="269" t="s">
        <v>2187</v>
      </c>
      <c r="O22" s="548">
        <v>40000000</v>
      </c>
      <c r="P22" s="546" t="s">
        <v>1370</v>
      </c>
      <c r="Q22" s="546">
        <v>61</v>
      </c>
      <c r="R22" s="546" t="s">
        <v>1352</v>
      </c>
      <c r="S22" s="549">
        <v>293304</v>
      </c>
      <c r="T22" s="549">
        <v>272744</v>
      </c>
      <c r="U22" s="549">
        <v>99059</v>
      </c>
      <c r="V22" s="549">
        <v>36139</v>
      </c>
      <c r="W22" s="549">
        <v>314186</v>
      </c>
      <c r="X22" s="549">
        <v>116664</v>
      </c>
      <c r="Y22" s="549">
        <v>3247</v>
      </c>
      <c r="Z22" s="549">
        <v>6804</v>
      </c>
      <c r="AA22" s="549">
        <v>25</v>
      </c>
      <c r="AB22" s="549">
        <v>7</v>
      </c>
      <c r="AC22" s="549">
        <v>0</v>
      </c>
      <c r="AD22" s="549">
        <v>0</v>
      </c>
      <c r="AE22" s="549">
        <v>50946</v>
      </c>
      <c r="AF22" s="549">
        <v>28554</v>
      </c>
      <c r="AG22" s="549">
        <v>53914</v>
      </c>
      <c r="AH22" s="549">
        <v>566048</v>
      </c>
      <c r="AI22" s="71">
        <v>45659</v>
      </c>
      <c r="AJ22" s="250">
        <v>46022</v>
      </c>
      <c r="AK22" s="546" t="s">
        <v>2502</v>
      </c>
    </row>
    <row r="23" spans="1:37" s="576" customFormat="1" ht="80.099999999999994" customHeight="1" x14ac:dyDescent="0.2">
      <c r="A23" s="546">
        <v>1</v>
      </c>
      <c r="B23" s="269" t="s">
        <v>459</v>
      </c>
      <c r="C23" s="546">
        <v>19</v>
      </c>
      <c r="D23" s="269" t="s">
        <v>1048</v>
      </c>
      <c r="E23" s="546">
        <v>1905</v>
      </c>
      <c r="F23" s="269" t="s">
        <v>1049</v>
      </c>
      <c r="G23" s="546">
        <v>1905054</v>
      </c>
      <c r="H23" s="269" t="s">
        <v>1359</v>
      </c>
      <c r="I23" s="546">
        <v>190505413</v>
      </c>
      <c r="J23" s="269" t="s">
        <v>1372</v>
      </c>
      <c r="K23" s="546">
        <v>11</v>
      </c>
      <c r="L23" s="547">
        <v>2024003630099</v>
      </c>
      <c r="M23" s="269" t="s">
        <v>1349</v>
      </c>
      <c r="N23" s="269" t="s">
        <v>2177</v>
      </c>
      <c r="O23" s="270">
        <v>40000000</v>
      </c>
      <c r="P23" s="546" t="s">
        <v>1361</v>
      </c>
      <c r="Q23" s="546">
        <v>61</v>
      </c>
      <c r="R23" s="546" t="s">
        <v>1352</v>
      </c>
      <c r="S23" s="549">
        <v>293304</v>
      </c>
      <c r="T23" s="549">
        <v>272744</v>
      </c>
      <c r="U23" s="549">
        <v>99059</v>
      </c>
      <c r="V23" s="549">
        <v>36139</v>
      </c>
      <c r="W23" s="549">
        <v>314186</v>
      </c>
      <c r="X23" s="549">
        <v>116664</v>
      </c>
      <c r="Y23" s="549">
        <v>3247</v>
      </c>
      <c r="Z23" s="549">
        <v>6804</v>
      </c>
      <c r="AA23" s="549">
        <v>25</v>
      </c>
      <c r="AB23" s="549">
        <v>7</v>
      </c>
      <c r="AC23" s="549">
        <v>0</v>
      </c>
      <c r="AD23" s="549">
        <v>0</v>
      </c>
      <c r="AE23" s="549">
        <v>50946</v>
      </c>
      <c r="AF23" s="549">
        <v>28554</v>
      </c>
      <c r="AG23" s="549">
        <v>53914</v>
      </c>
      <c r="AH23" s="549">
        <v>566048</v>
      </c>
      <c r="AI23" s="71">
        <v>45659</v>
      </c>
      <c r="AJ23" s="250">
        <v>46022</v>
      </c>
      <c r="AK23" s="546" t="s">
        <v>2502</v>
      </c>
    </row>
    <row r="24" spans="1:37" s="576" customFormat="1" ht="104.25" customHeight="1" x14ac:dyDescent="0.2">
      <c r="A24" s="546">
        <v>1</v>
      </c>
      <c r="B24" s="269" t="s">
        <v>459</v>
      </c>
      <c r="C24" s="546">
        <v>19</v>
      </c>
      <c r="D24" s="269" t="s">
        <v>1048</v>
      </c>
      <c r="E24" s="546">
        <v>1905</v>
      </c>
      <c r="F24" s="269" t="s">
        <v>1049</v>
      </c>
      <c r="G24" s="546">
        <v>1905054</v>
      </c>
      <c r="H24" s="269" t="s">
        <v>1359</v>
      </c>
      <c r="I24" s="546">
        <v>190505413</v>
      </c>
      <c r="J24" s="269" t="s">
        <v>1372</v>
      </c>
      <c r="K24" s="546">
        <v>11</v>
      </c>
      <c r="L24" s="547">
        <v>2024003630099</v>
      </c>
      <c r="M24" s="269" t="s">
        <v>1349</v>
      </c>
      <c r="N24" s="269" t="s">
        <v>2188</v>
      </c>
      <c r="O24" s="270">
        <v>42000000</v>
      </c>
      <c r="P24" s="546" t="s">
        <v>1373</v>
      </c>
      <c r="Q24" s="546">
        <v>20</v>
      </c>
      <c r="R24" s="546" t="s">
        <v>251</v>
      </c>
      <c r="S24" s="549">
        <v>293304</v>
      </c>
      <c r="T24" s="549">
        <v>272744</v>
      </c>
      <c r="U24" s="549">
        <v>99059</v>
      </c>
      <c r="V24" s="549">
        <v>36139</v>
      </c>
      <c r="W24" s="549">
        <v>314186</v>
      </c>
      <c r="X24" s="549">
        <v>116664</v>
      </c>
      <c r="Y24" s="549">
        <v>3247</v>
      </c>
      <c r="Z24" s="549">
        <v>6804</v>
      </c>
      <c r="AA24" s="549">
        <v>25</v>
      </c>
      <c r="AB24" s="549">
        <v>7</v>
      </c>
      <c r="AC24" s="549">
        <v>0</v>
      </c>
      <c r="AD24" s="549">
        <v>0</v>
      </c>
      <c r="AE24" s="549">
        <v>50946</v>
      </c>
      <c r="AF24" s="549">
        <v>28554</v>
      </c>
      <c r="AG24" s="549">
        <v>53914</v>
      </c>
      <c r="AH24" s="549">
        <v>566048</v>
      </c>
      <c r="AI24" s="71">
        <v>45659</v>
      </c>
      <c r="AJ24" s="250">
        <v>46022</v>
      </c>
      <c r="AK24" s="546" t="s">
        <v>2502</v>
      </c>
    </row>
    <row r="25" spans="1:37" s="576" customFormat="1" ht="80.099999999999994" customHeight="1" x14ac:dyDescent="0.2">
      <c r="A25" s="546">
        <v>1</v>
      </c>
      <c r="B25" s="269" t="s">
        <v>459</v>
      </c>
      <c r="C25" s="546">
        <v>19</v>
      </c>
      <c r="D25" s="269" t="s">
        <v>1048</v>
      </c>
      <c r="E25" s="546">
        <v>1905</v>
      </c>
      <c r="F25" s="269" t="s">
        <v>1049</v>
      </c>
      <c r="G25" s="546">
        <v>1905030</v>
      </c>
      <c r="H25" s="269" t="s">
        <v>1374</v>
      </c>
      <c r="I25" s="546">
        <v>190503000</v>
      </c>
      <c r="J25" s="269" t="s">
        <v>1375</v>
      </c>
      <c r="K25" s="546">
        <v>25</v>
      </c>
      <c r="L25" s="547">
        <v>2024003630099</v>
      </c>
      <c r="M25" s="269" t="s">
        <v>1349</v>
      </c>
      <c r="N25" s="269" t="s">
        <v>2178</v>
      </c>
      <c r="O25" s="548">
        <v>29700000</v>
      </c>
      <c r="P25" s="546" t="s">
        <v>1376</v>
      </c>
      <c r="Q25" s="546">
        <v>61</v>
      </c>
      <c r="R25" s="546" t="s">
        <v>1352</v>
      </c>
      <c r="S25" s="549">
        <v>293304</v>
      </c>
      <c r="T25" s="549">
        <v>272744</v>
      </c>
      <c r="U25" s="549">
        <v>99059</v>
      </c>
      <c r="V25" s="549">
        <v>36139</v>
      </c>
      <c r="W25" s="549">
        <v>314186</v>
      </c>
      <c r="X25" s="549">
        <v>116664</v>
      </c>
      <c r="Y25" s="549">
        <v>3247</v>
      </c>
      <c r="Z25" s="549">
        <v>6804</v>
      </c>
      <c r="AA25" s="549">
        <v>25</v>
      </c>
      <c r="AB25" s="549">
        <v>7</v>
      </c>
      <c r="AC25" s="549">
        <v>0</v>
      </c>
      <c r="AD25" s="549">
        <v>0</v>
      </c>
      <c r="AE25" s="549">
        <v>50946</v>
      </c>
      <c r="AF25" s="549">
        <v>28554</v>
      </c>
      <c r="AG25" s="549">
        <v>53914</v>
      </c>
      <c r="AH25" s="549">
        <v>566048</v>
      </c>
      <c r="AI25" s="71">
        <v>45659</v>
      </c>
      <c r="AJ25" s="250">
        <v>46022</v>
      </c>
      <c r="AK25" s="546" t="s">
        <v>2502</v>
      </c>
    </row>
    <row r="26" spans="1:37" s="576" customFormat="1" ht="80.099999999999994" customHeight="1" x14ac:dyDescent="0.2">
      <c r="A26" s="546">
        <v>1</v>
      </c>
      <c r="B26" s="269" t="s">
        <v>459</v>
      </c>
      <c r="C26" s="546">
        <v>19</v>
      </c>
      <c r="D26" s="269" t="s">
        <v>1048</v>
      </c>
      <c r="E26" s="546">
        <v>1905</v>
      </c>
      <c r="F26" s="269" t="s">
        <v>1049</v>
      </c>
      <c r="G26" s="546">
        <v>1905041</v>
      </c>
      <c r="H26" s="269" t="s">
        <v>1377</v>
      </c>
      <c r="I26" s="546">
        <v>190504100</v>
      </c>
      <c r="J26" s="269" t="s">
        <v>1378</v>
      </c>
      <c r="K26" s="546">
        <v>144</v>
      </c>
      <c r="L26" s="547">
        <v>2024003630099</v>
      </c>
      <c r="M26" s="269" t="s">
        <v>1349</v>
      </c>
      <c r="N26" s="269" t="s">
        <v>2179</v>
      </c>
      <c r="O26" s="548">
        <v>101546000</v>
      </c>
      <c r="P26" s="546" t="s">
        <v>1379</v>
      </c>
      <c r="Q26" s="546">
        <v>61</v>
      </c>
      <c r="R26" s="546" t="s">
        <v>1352</v>
      </c>
      <c r="S26" s="549">
        <v>293304</v>
      </c>
      <c r="T26" s="549">
        <v>272744</v>
      </c>
      <c r="U26" s="549">
        <v>99059</v>
      </c>
      <c r="V26" s="549">
        <v>36139</v>
      </c>
      <c r="W26" s="549">
        <v>314186</v>
      </c>
      <c r="X26" s="549">
        <v>116664</v>
      </c>
      <c r="Y26" s="549">
        <v>3247</v>
      </c>
      <c r="Z26" s="549">
        <v>6804</v>
      </c>
      <c r="AA26" s="549">
        <v>25</v>
      </c>
      <c r="AB26" s="549">
        <v>7</v>
      </c>
      <c r="AC26" s="549">
        <v>0</v>
      </c>
      <c r="AD26" s="549">
        <v>0</v>
      </c>
      <c r="AE26" s="549">
        <v>50946</v>
      </c>
      <c r="AF26" s="549">
        <v>28554</v>
      </c>
      <c r="AG26" s="549">
        <v>53914</v>
      </c>
      <c r="AH26" s="549">
        <v>566048</v>
      </c>
      <c r="AI26" s="71">
        <v>45659</v>
      </c>
      <c r="AJ26" s="250">
        <v>46022</v>
      </c>
      <c r="AK26" s="546" t="s">
        <v>2502</v>
      </c>
    </row>
    <row r="27" spans="1:37" s="576" customFormat="1" ht="80.099999999999994" customHeight="1" x14ac:dyDescent="0.2">
      <c r="A27" s="546">
        <v>1</v>
      </c>
      <c r="B27" s="269" t="s">
        <v>459</v>
      </c>
      <c r="C27" s="546">
        <v>19</v>
      </c>
      <c r="D27" s="269" t="s">
        <v>1048</v>
      </c>
      <c r="E27" s="546">
        <v>1905</v>
      </c>
      <c r="F27" s="269" t="s">
        <v>1049</v>
      </c>
      <c r="G27" s="546">
        <v>1905009</v>
      </c>
      <c r="H27" s="269" t="s">
        <v>1380</v>
      </c>
      <c r="I27" s="546">
        <v>190500900</v>
      </c>
      <c r="J27" s="269" t="s">
        <v>1380</v>
      </c>
      <c r="K27" s="546">
        <v>1</v>
      </c>
      <c r="L27" s="547">
        <v>2024003630100</v>
      </c>
      <c r="M27" s="269" t="s">
        <v>1381</v>
      </c>
      <c r="N27" s="269" t="s">
        <v>2189</v>
      </c>
      <c r="O27" s="548">
        <v>100000000</v>
      </c>
      <c r="P27" s="546" t="s">
        <v>1382</v>
      </c>
      <c r="Q27" s="546">
        <v>20</v>
      </c>
      <c r="R27" s="546" t="s">
        <v>251</v>
      </c>
      <c r="S27" s="549">
        <v>293304</v>
      </c>
      <c r="T27" s="549">
        <v>272744</v>
      </c>
      <c r="U27" s="549">
        <v>99059</v>
      </c>
      <c r="V27" s="549">
        <v>36139</v>
      </c>
      <c r="W27" s="549">
        <v>314186</v>
      </c>
      <c r="X27" s="549">
        <v>116664</v>
      </c>
      <c r="Y27" s="549">
        <v>3247</v>
      </c>
      <c r="Z27" s="549">
        <v>6804</v>
      </c>
      <c r="AA27" s="549">
        <v>25</v>
      </c>
      <c r="AB27" s="549">
        <v>7</v>
      </c>
      <c r="AC27" s="549">
        <v>0</v>
      </c>
      <c r="AD27" s="549">
        <v>0</v>
      </c>
      <c r="AE27" s="549">
        <v>50946</v>
      </c>
      <c r="AF27" s="549">
        <v>28554</v>
      </c>
      <c r="AG27" s="549">
        <v>53914</v>
      </c>
      <c r="AH27" s="549">
        <v>566048</v>
      </c>
      <c r="AI27" s="71">
        <v>45659</v>
      </c>
      <c r="AJ27" s="250">
        <v>46022</v>
      </c>
      <c r="AK27" s="546" t="s">
        <v>2502</v>
      </c>
    </row>
    <row r="28" spans="1:37" s="576" customFormat="1" ht="80.099999999999994" customHeight="1" x14ac:dyDescent="0.2">
      <c r="A28" s="546">
        <v>1</v>
      </c>
      <c r="B28" s="269" t="s">
        <v>459</v>
      </c>
      <c r="C28" s="546">
        <v>19</v>
      </c>
      <c r="D28" s="269" t="s">
        <v>1048</v>
      </c>
      <c r="E28" s="546">
        <v>1905</v>
      </c>
      <c r="F28" s="269" t="s">
        <v>1049</v>
      </c>
      <c r="G28" s="546">
        <v>1905009</v>
      </c>
      <c r="H28" s="269" t="s">
        <v>1380</v>
      </c>
      <c r="I28" s="546">
        <v>190500900</v>
      </c>
      <c r="J28" s="269" t="s">
        <v>1380</v>
      </c>
      <c r="K28" s="546">
        <v>1</v>
      </c>
      <c r="L28" s="547">
        <v>2024003630100</v>
      </c>
      <c r="M28" s="269" t="s">
        <v>1381</v>
      </c>
      <c r="N28" s="269" t="s">
        <v>2190</v>
      </c>
      <c r="O28" s="548">
        <v>80000000</v>
      </c>
      <c r="P28" s="546" t="s">
        <v>1382</v>
      </c>
      <c r="Q28" s="546">
        <v>20</v>
      </c>
      <c r="R28" s="546" t="s">
        <v>251</v>
      </c>
      <c r="S28" s="549">
        <v>293304</v>
      </c>
      <c r="T28" s="549">
        <v>272744</v>
      </c>
      <c r="U28" s="549">
        <v>99059</v>
      </c>
      <c r="V28" s="549">
        <v>36139</v>
      </c>
      <c r="W28" s="549">
        <v>314186</v>
      </c>
      <c r="X28" s="549">
        <v>116664</v>
      </c>
      <c r="Y28" s="549">
        <v>3247</v>
      </c>
      <c r="Z28" s="549">
        <v>6804</v>
      </c>
      <c r="AA28" s="549">
        <v>25</v>
      </c>
      <c r="AB28" s="549">
        <v>7</v>
      </c>
      <c r="AC28" s="549">
        <v>0</v>
      </c>
      <c r="AD28" s="549">
        <v>0</v>
      </c>
      <c r="AE28" s="549">
        <v>50946</v>
      </c>
      <c r="AF28" s="549">
        <v>28554</v>
      </c>
      <c r="AG28" s="549">
        <v>53914</v>
      </c>
      <c r="AH28" s="549">
        <v>566048</v>
      </c>
      <c r="AI28" s="71">
        <v>45659</v>
      </c>
      <c r="AJ28" s="250">
        <v>46022</v>
      </c>
      <c r="AK28" s="546" t="s">
        <v>2502</v>
      </c>
    </row>
    <row r="29" spans="1:37" s="576" customFormat="1" ht="80.099999999999994" customHeight="1" x14ac:dyDescent="0.2">
      <c r="A29" s="546">
        <v>1</v>
      </c>
      <c r="B29" s="269" t="s">
        <v>459</v>
      </c>
      <c r="C29" s="546">
        <v>19</v>
      </c>
      <c r="D29" s="269" t="s">
        <v>1048</v>
      </c>
      <c r="E29" s="546">
        <v>1905</v>
      </c>
      <c r="F29" s="269" t="s">
        <v>1049</v>
      </c>
      <c r="G29" s="546">
        <v>1905009</v>
      </c>
      <c r="H29" s="269" t="s">
        <v>1380</v>
      </c>
      <c r="I29" s="546">
        <v>190500900</v>
      </c>
      <c r="J29" s="269" t="s">
        <v>1380</v>
      </c>
      <c r="K29" s="546">
        <v>1</v>
      </c>
      <c r="L29" s="547">
        <v>2024003630100</v>
      </c>
      <c r="M29" s="269" t="s">
        <v>1381</v>
      </c>
      <c r="N29" s="269" t="s">
        <v>2191</v>
      </c>
      <c r="O29" s="548">
        <v>100000000</v>
      </c>
      <c r="P29" s="546" t="s">
        <v>1382</v>
      </c>
      <c r="Q29" s="546">
        <v>20</v>
      </c>
      <c r="R29" s="546" t="s">
        <v>251</v>
      </c>
      <c r="S29" s="549">
        <v>293304</v>
      </c>
      <c r="T29" s="549">
        <v>272744</v>
      </c>
      <c r="U29" s="549">
        <v>99059</v>
      </c>
      <c r="V29" s="549">
        <v>36139</v>
      </c>
      <c r="W29" s="549">
        <v>314186</v>
      </c>
      <c r="X29" s="549">
        <v>116664</v>
      </c>
      <c r="Y29" s="549">
        <v>3247</v>
      </c>
      <c r="Z29" s="549">
        <v>6804</v>
      </c>
      <c r="AA29" s="549">
        <v>25</v>
      </c>
      <c r="AB29" s="549">
        <v>7</v>
      </c>
      <c r="AC29" s="549">
        <v>0</v>
      </c>
      <c r="AD29" s="549">
        <v>0</v>
      </c>
      <c r="AE29" s="549">
        <v>50946</v>
      </c>
      <c r="AF29" s="549">
        <v>28554</v>
      </c>
      <c r="AG29" s="549">
        <v>53914</v>
      </c>
      <c r="AH29" s="549">
        <v>566048</v>
      </c>
      <c r="AI29" s="71">
        <v>45659</v>
      </c>
      <c r="AJ29" s="250">
        <v>46022</v>
      </c>
      <c r="AK29" s="546" t="s">
        <v>2502</v>
      </c>
    </row>
    <row r="30" spans="1:37" s="576" customFormat="1" ht="80.099999999999994" customHeight="1" x14ac:dyDescent="0.2">
      <c r="A30" s="546">
        <v>1</v>
      </c>
      <c r="B30" s="269" t="s">
        <v>459</v>
      </c>
      <c r="C30" s="546">
        <v>19</v>
      </c>
      <c r="D30" s="269" t="s">
        <v>1048</v>
      </c>
      <c r="E30" s="546">
        <v>1905</v>
      </c>
      <c r="F30" s="269" t="s">
        <v>1049</v>
      </c>
      <c r="G30" s="546">
        <v>1905009</v>
      </c>
      <c r="H30" s="269" t="s">
        <v>1380</v>
      </c>
      <c r="I30" s="546">
        <v>190500900</v>
      </c>
      <c r="J30" s="269" t="s">
        <v>1380</v>
      </c>
      <c r="K30" s="546">
        <v>1</v>
      </c>
      <c r="L30" s="547">
        <v>2024003630100</v>
      </c>
      <c r="M30" s="269" t="s">
        <v>1381</v>
      </c>
      <c r="N30" s="269" t="s">
        <v>2192</v>
      </c>
      <c r="O30" s="548">
        <v>20000000</v>
      </c>
      <c r="P30" s="546" t="s">
        <v>1382</v>
      </c>
      <c r="Q30" s="546">
        <v>20</v>
      </c>
      <c r="R30" s="546" t="s">
        <v>251</v>
      </c>
      <c r="S30" s="549">
        <v>293304</v>
      </c>
      <c r="T30" s="549">
        <v>272744</v>
      </c>
      <c r="U30" s="549">
        <v>99059</v>
      </c>
      <c r="V30" s="549">
        <v>36139</v>
      </c>
      <c r="W30" s="549">
        <v>314186</v>
      </c>
      <c r="X30" s="549">
        <v>116664</v>
      </c>
      <c r="Y30" s="549">
        <v>3247</v>
      </c>
      <c r="Z30" s="549">
        <v>6804</v>
      </c>
      <c r="AA30" s="549">
        <v>25</v>
      </c>
      <c r="AB30" s="549">
        <v>7</v>
      </c>
      <c r="AC30" s="549">
        <v>0</v>
      </c>
      <c r="AD30" s="549">
        <v>0</v>
      </c>
      <c r="AE30" s="549">
        <v>50946</v>
      </c>
      <c r="AF30" s="549">
        <v>28554</v>
      </c>
      <c r="AG30" s="549">
        <v>53914</v>
      </c>
      <c r="AH30" s="549">
        <v>566048</v>
      </c>
      <c r="AI30" s="71">
        <v>45659</v>
      </c>
      <c r="AJ30" s="250">
        <v>46022</v>
      </c>
      <c r="AK30" s="546" t="s">
        <v>2502</v>
      </c>
    </row>
    <row r="31" spans="1:37" s="576" customFormat="1" ht="80.099999999999994" customHeight="1" x14ac:dyDescent="0.2">
      <c r="A31" s="546">
        <v>1</v>
      </c>
      <c r="B31" s="269" t="s">
        <v>459</v>
      </c>
      <c r="C31" s="546">
        <v>19</v>
      </c>
      <c r="D31" s="269" t="s">
        <v>1048</v>
      </c>
      <c r="E31" s="546">
        <v>1906</v>
      </c>
      <c r="F31" s="269" t="s">
        <v>1304</v>
      </c>
      <c r="G31" s="546">
        <v>1906023</v>
      </c>
      <c r="H31" s="269" t="s">
        <v>1383</v>
      </c>
      <c r="I31" s="546">
        <v>190602301</v>
      </c>
      <c r="J31" s="269" t="s">
        <v>1384</v>
      </c>
      <c r="K31" s="550">
        <v>45</v>
      </c>
      <c r="L31" s="551">
        <v>2024003630101</v>
      </c>
      <c r="M31" s="269" t="s">
        <v>1385</v>
      </c>
      <c r="N31" s="577" t="s">
        <v>2193</v>
      </c>
      <c r="O31" s="548">
        <v>4792957417.6000004</v>
      </c>
      <c r="P31" s="552" t="s">
        <v>1386</v>
      </c>
      <c r="Q31" s="546">
        <v>110</v>
      </c>
      <c r="R31" s="546" t="s">
        <v>1387</v>
      </c>
      <c r="S31" s="549">
        <v>293304</v>
      </c>
      <c r="T31" s="549">
        <v>272744</v>
      </c>
      <c r="U31" s="549">
        <v>99059</v>
      </c>
      <c r="V31" s="549">
        <v>36139</v>
      </c>
      <c r="W31" s="549">
        <v>314186</v>
      </c>
      <c r="X31" s="549">
        <v>116664</v>
      </c>
      <c r="Y31" s="549">
        <v>3247</v>
      </c>
      <c r="Z31" s="549">
        <v>6804</v>
      </c>
      <c r="AA31" s="549">
        <v>25</v>
      </c>
      <c r="AB31" s="549">
        <v>7</v>
      </c>
      <c r="AC31" s="549">
        <v>0</v>
      </c>
      <c r="AD31" s="549">
        <v>0</v>
      </c>
      <c r="AE31" s="549">
        <v>50946</v>
      </c>
      <c r="AF31" s="549">
        <v>28554</v>
      </c>
      <c r="AG31" s="549">
        <v>53914</v>
      </c>
      <c r="AH31" s="549">
        <v>566048</v>
      </c>
      <c r="AI31" s="71">
        <v>45659</v>
      </c>
      <c r="AJ31" s="250">
        <v>46022</v>
      </c>
      <c r="AK31" s="546" t="s">
        <v>2502</v>
      </c>
    </row>
    <row r="32" spans="1:37" s="576" customFormat="1" ht="80.099999999999994" customHeight="1" x14ac:dyDescent="0.2">
      <c r="A32" s="546">
        <v>1</v>
      </c>
      <c r="B32" s="269" t="s">
        <v>459</v>
      </c>
      <c r="C32" s="546">
        <v>19</v>
      </c>
      <c r="D32" s="269" t="s">
        <v>1048</v>
      </c>
      <c r="E32" s="546">
        <v>1906</v>
      </c>
      <c r="F32" s="269" t="s">
        <v>1304</v>
      </c>
      <c r="G32" s="546">
        <v>1906004</v>
      </c>
      <c r="H32" s="269" t="s">
        <v>1388</v>
      </c>
      <c r="I32" s="546">
        <v>190600400</v>
      </c>
      <c r="J32" s="269" t="s">
        <v>1389</v>
      </c>
      <c r="K32" s="546">
        <v>730</v>
      </c>
      <c r="L32" s="547">
        <v>2024003630104</v>
      </c>
      <c r="M32" s="269" t="s">
        <v>1390</v>
      </c>
      <c r="N32" s="269" t="s">
        <v>2194</v>
      </c>
      <c r="O32" s="548">
        <v>20000000</v>
      </c>
      <c r="P32" s="546" t="s">
        <v>1391</v>
      </c>
      <c r="Q32" s="546">
        <v>20</v>
      </c>
      <c r="R32" s="546" t="s">
        <v>251</v>
      </c>
      <c r="S32" s="553">
        <v>293304</v>
      </c>
      <c r="T32" s="553">
        <v>272744</v>
      </c>
      <c r="U32" s="553">
        <v>99059</v>
      </c>
      <c r="V32" s="553">
        <v>36139</v>
      </c>
      <c r="W32" s="553">
        <v>314186</v>
      </c>
      <c r="X32" s="553">
        <v>116664</v>
      </c>
      <c r="Y32" s="553">
        <v>3247</v>
      </c>
      <c r="Z32" s="553">
        <v>6804</v>
      </c>
      <c r="AA32" s="553">
        <v>25</v>
      </c>
      <c r="AB32" s="553">
        <v>7</v>
      </c>
      <c r="AC32" s="553">
        <v>0</v>
      </c>
      <c r="AD32" s="553">
        <v>0</v>
      </c>
      <c r="AE32" s="553">
        <v>50946</v>
      </c>
      <c r="AF32" s="553">
        <v>28554</v>
      </c>
      <c r="AG32" s="553">
        <v>53914</v>
      </c>
      <c r="AH32" s="554">
        <v>566048</v>
      </c>
      <c r="AI32" s="71">
        <v>45659</v>
      </c>
      <c r="AJ32" s="250">
        <v>46022</v>
      </c>
      <c r="AK32" s="546" t="s">
        <v>2502</v>
      </c>
    </row>
    <row r="33" spans="1:37" s="576" customFormat="1" ht="80.099999999999994" customHeight="1" x14ac:dyDescent="0.2">
      <c r="A33" s="546">
        <v>1</v>
      </c>
      <c r="B33" s="269" t="s">
        <v>459</v>
      </c>
      <c r="C33" s="546">
        <v>19</v>
      </c>
      <c r="D33" s="269" t="s">
        <v>1048</v>
      </c>
      <c r="E33" s="546">
        <v>1906</v>
      </c>
      <c r="F33" s="269" t="s">
        <v>1304</v>
      </c>
      <c r="G33" s="546">
        <v>1906004</v>
      </c>
      <c r="H33" s="269" t="s">
        <v>1388</v>
      </c>
      <c r="I33" s="546">
        <v>190600401</v>
      </c>
      <c r="J33" s="269" t="s">
        <v>1392</v>
      </c>
      <c r="K33" s="546">
        <v>730</v>
      </c>
      <c r="L33" s="547">
        <v>2024003630104</v>
      </c>
      <c r="M33" s="269" t="s">
        <v>1390</v>
      </c>
      <c r="N33" s="269" t="s">
        <v>2195</v>
      </c>
      <c r="O33" s="548">
        <v>20000000</v>
      </c>
      <c r="P33" s="546" t="s">
        <v>1391</v>
      </c>
      <c r="Q33" s="546">
        <v>20</v>
      </c>
      <c r="R33" s="546" t="s">
        <v>251</v>
      </c>
      <c r="S33" s="553">
        <v>293304</v>
      </c>
      <c r="T33" s="553">
        <v>272744</v>
      </c>
      <c r="U33" s="553">
        <v>99059</v>
      </c>
      <c r="V33" s="553">
        <v>36139</v>
      </c>
      <c r="W33" s="553">
        <v>314186</v>
      </c>
      <c r="X33" s="553">
        <v>116664</v>
      </c>
      <c r="Y33" s="553">
        <v>3247</v>
      </c>
      <c r="Z33" s="553">
        <v>6804</v>
      </c>
      <c r="AA33" s="553">
        <v>25</v>
      </c>
      <c r="AB33" s="553">
        <v>7</v>
      </c>
      <c r="AC33" s="553">
        <v>0</v>
      </c>
      <c r="AD33" s="553">
        <v>0</v>
      </c>
      <c r="AE33" s="553">
        <v>50946</v>
      </c>
      <c r="AF33" s="553">
        <v>28554</v>
      </c>
      <c r="AG33" s="553">
        <v>53914</v>
      </c>
      <c r="AH33" s="554">
        <v>566048</v>
      </c>
      <c r="AI33" s="71">
        <v>45659</v>
      </c>
      <c r="AJ33" s="250">
        <v>46022</v>
      </c>
      <c r="AK33" s="546" t="s">
        <v>2502</v>
      </c>
    </row>
    <row r="34" spans="1:37" s="576" customFormat="1" ht="80.099999999999994" customHeight="1" x14ac:dyDescent="0.2">
      <c r="A34" s="546">
        <v>1</v>
      </c>
      <c r="B34" s="269" t="s">
        <v>459</v>
      </c>
      <c r="C34" s="546">
        <v>19</v>
      </c>
      <c r="D34" s="269" t="s">
        <v>1048</v>
      </c>
      <c r="E34" s="546">
        <v>1906</v>
      </c>
      <c r="F34" s="269" t="s">
        <v>1304</v>
      </c>
      <c r="G34" s="546">
        <v>1906023</v>
      </c>
      <c r="H34" s="269" t="s">
        <v>1383</v>
      </c>
      <c r="I34" s="546">
        <v>190602300</v>
      </c>
      <c r="J34" s="269" t="s">
        <v>1393</v>
      </c>
      <c r="K34" s="546">
        <v>19899</v>
      </c>
      <c r="L34" s="547">
        <v>2024003630104</v>
      </c>
      <c r="M34" s="269" t="s">
        <v>1390</v>
      </c>
      <c r="N34" s="269" t="s">
        <v>2196</v>
      </c>
      <c r="O34" s="548">
        <v>7472010890</v>
      </c>
      <c r="P34" s="546" t="s">
        <v>1394</v>
      </c>
      <c r="Q34" s="546">
        <v>237</v>
      </c>
      <c r="R34" s="546" t="s">
        <v>1395</v>
      </c>
      <c r="S34" s="553">
        <v>293304</v>
      </c>
      <c r="T34" s="553">
        <v>272744</v>
      </c>
      <c r="U34" s="553">
        <v>99059</v>
      </c>
      <c r="V34" s="553">
        <v>36139</v>
      </c>
      <c r="W34" s="553">
        <v>314186</v>
      </c>
      <c r="X34" s="553">
        <v>116664</v>
      </c>
      <c r="Y34" s="553">
        <v>3247</v>
      </c>
      <c r="Z34" s="553">
        <v>6804</v>
      </c>
      <c r="AA34" s="553">
        <v>25</v>
      </c>
      <c r="AB34" s="553">
        <v>7</v>
      </c>
      <c r="AC34" s="553">
        <v>0</v>
      </c>
      <c r="AD34" s="553">
        <v>0</v>
      </c>
      <c r="AE34" s="553">
        <v>50946</v>
      </c>
      <c r="AF34" s="553">
        <v>28554</v>
      </c>
      <c r="AG34" s="553">
        <v>53914</v>
      </c>
      <c r="AH34" s="554">
        <v>566048</v>
      </c>
      <c r="AI34" s="71">
        <v>45659</v>
      </c>
      <c r="AJ34" s="250">
        <v>46022</v>
      </c>
      <c r="AK34" s="546" t="s">
        <v>2502</v>
      </c>
    </row>
    <row r="35" spans="1:37" s="576" customFormat="1" ht="80.099999999999994" customHeight="1" x14ac:dyDescent="0.2">
      <c r="A35" s="546">
        <v>1</v>
      </c>
      <c r="B35" s="269" t="s">
        <v>459</v>
      </c>
      <c r="C35" s="546">
        <v>19</v>
      </c>
      <c r="D35" s="269" t="s">
        <v>1048</v>
      </c>
      <c r="E35" s="546">
        <v>1906</v>
      </c>
      <c r="F35" s="269" t="s">
        <v>1304</v>
      </c>
      <c r="G35" s="546">
        <v>1906023</v>
      </c>
      <c r="H35" s="269" t="s">
        <v>1383</v>
      </c>
      <c r="I35" s="546">
        <v>190602300</v>
      </c>
      <c r="J35" s="269" t="s">
        <v>1393</v>
      </c>
      <c r="K35" s="546">
        <v>19899</v>
      </c>
      <c r="L35" s="547">
        <v>2024003630104</v>
      </c>
      <c r="M35" s="269" t="s">
        <v>1390</v>
      </c>
      <c r="N35" s="269" t="s">
        <v>2197</v>
      </c>
      <c r="O35" s="548">
        <v>1019088332</v>
      </c>
      <c r="P35" s="546" t="s">
        <v>1396</v>
      </c>
      <c r="Q35" s="546">
        <v>240</v>
      </c>
      <c r="R35" s="546" t="s">
        <v>1397</v>
      </c>
      <c r="S35" s="553">
        <v>293304</v>
      </c>
      <c r="T35" s="553">
        <v>272744</v>
      </c>
      <c r="U35" s="553">
        <v>99059</v>
      </c>
      <c r="V35" s="553">
        <v>36139</v>
      </c>
      <c r="W35" s="553">
        <v>314186</v>
      </c>
      <c r="X35" s="553">
        <v>116664</v>
      </c>
      <c r="Y35" s="553">
        <v>3247</v>
      </c>
      <c r="Z35" s="553">
        <v>6804</v>
      </c>
      <c r="AA35" s="553">
        <v>25</v>
      </c>
      <c r="AB35" s="553">
        <v>7</v>
      </c>
      <c r="AC35" s="553">
        <v>0</v>
      </c>
      <c r="AD35" s="553">
        <v>0</v>
      </c>
      <c r="AE35" s="553">
        <v>50946</v>
      </c>
      <c r="AF35" s="553">
        <v>28554</v>
      </c>
      <c r="AG35" s="553">
        <v>53914</v>
      </c>
      <c r="AH35" s="554">
        <v>566048</v>
      </c>
      <c r="AI35" s="71">
        <v>45659</v>
      </c>
      <c r="AJ35" s="250">
        <v>46022</v>
      </c>
      <c r="AK35" s="546" t="s">
        <v>2502</v>
      </c>
    </row>
    <row r="36" spans="1:37" s="576" customFormat="1" ht="80.099999999999994" customHeight="1" x14ac:dyDescent="0.2">
      <c r="A36" s="546">
        <v>1</v>
      </c>
      <c r="B36" s="269" t="s">
        <v>459</v>
      </c>
      <c r="C36" s="546">
        <v>19</v>
      </c>
      <c r="D36" s="269" t="s">
        <v>1048</v>
      </c>
      <c r="E36" s="546">
        <v>1906</v>
      </c>
      <c r="F36" s="269" t="s">
        <v>1304</v>
      </c>
      <c r="G36" s="546">
        <v>1906023</v>
      </c>
      <c r="H36" s="269" t="s">
        <v>1383</v>
      </c>
      <c r="I36" s="546">
        <v>190602300</v>
      </c>
      <c r="J36" s="269" t="s">
        <v>1393</v>
      </c>
      <c r="K36" s="546">
        <v>19899</v>
      </c>
      <c r="L36" s="547">
        <v>2024003630104</v>
      </c>
      <c r="M36" s="269" t="s">
        <v>1390</v>
      </c>
      <c r="N36" s="269" t="s">
        <v>2198</v>
      </c>
      <c r="O36" s="548">
        <v>2363177960</v>
      </c>
      <c r="P36" s="546" t="s">
        <v>1398</v>
      </c>
      <c r="Q36" s="546">
        <v>243</v>
      </c>
      <c r="R36" s="546" t="s">
        <v>1399</v>
      </c>
      <c r="S36" s="553">
        <v>293304</v>
      </c>
      <c r="T36" s="553">
        <v>272744</v>
      </c>
      <c r="U36" s="553">
        <v>99059</v>
      </c>
      <c r="V36" s="553">
        <v>36139</v>
      </c>
      <c r="W36" s="553">
        <v>314186</v>
      </c>
      <c r="X36" s="553">
        <v>116664</v>
      </c>
      <c r="Y36" s="553">
        <v>3247</v>
      </c>
      <c r="Z36" s="553">
        <v>6804</v>
      </c>
      <c r="AA36" s="553">
        <v>25</v>
      </c>
      <c r="AB36" s="553">
        <v>7</v>
      </c>
      <c r="AC36" s="553">
        <v>0</v>
      </c>
      <c r="AD36" s="553">
        <v>0</v>
      </c>
      <c r="AE36" s="553">
        <v>50946</v>
      </c>
      <c r="AF36" s="553">
        <v>28554</v>
      </c>
      <c r="AG36" s="553">
        <v>53914</v>
      </c>
      <c r="AH36" s="554">
        <v>566048</v>
      </c>
      <c r="AI36" s="71">
        <v>45659</v>
      </c>
      <c r="AJ36" s="250">
        <v>46022</v>
      </c>
      <c r="AK36" s="546" t="s">
        <v>2502</v>
      </c>
    </row>
    <row r="37" spans="1:37" s="576" customFormat="1" ht="80.099999999999994" customHeight="1" x14ac:dyDescent="0.2">
      <c r="A37" s="546">
        <v>1</v>
      </c>
      <c r="B37" s="269" t="s">
        <v>459</v>
      </c>
      <c r="C37" s="546">
        <v>19</v>
      </c>
      <c r="D37" s="269" t="s">
        <v>1048</v>
      </c>
      <c r="E37" s="546">
        <v>1906</v>
      </c>
      <c r="F37" s="269" t="s">
        <v>1304</v>
      </c>
      <c r="G37" s="546">
        <v>1906023</v>
      </c>
      <c r="H37" s="269" t="s">
        <v>1383</v>
      </c>
      <c r="I37" s="546">
        <v>190602300</v>
      </c>
      <c r="J37" s="269" t="s">
        <v>1393</v>
      </c>
      <c r="K37" s="546">
        <v>19899</v>
      </c>
      <c r="L37" s="547">
        <v>2024003630104</v>
      </c>
      <c r="M37" s="269" t="s">
        <v>1390</v>
      </c>
      <c r="N37" s="269" t="s">
        <v>2199</v>
      </c>
      <c r="O37" s="548">
        <v>9982268930</v>
      </c>
      <c r="P37" s="546" t="s">
        <v>1400</v>
      </c>
      <c r="Q37" s="546">
        <v>154</v>
      </c>
      <c r="R37" s="546" t="s">
        <v>1401</v>
      </c>
      <c r="S37" s="553">
        <v>293304</v>
      </c>
      <c r="T37" s="553">
        <v>272744</v>
      </c>
      <c r="U37" s="553">
        <v>99059</v>
      </c>
      <c r="V37" s="553">
        <v>36139</v>
      </c>
      <c r="W37" s="553">
        <v>314186</v>
      </c>
      <c r="X37" s="553">
        <v>116664</v>
      </c>
      <c r="Y37" s="553">
        <v>3247</v>
      </c>
      <c r="Z37" s="553">
        <v>6804</v>
      </c>
      <c r="AA37" s="553">
        <v>25</v>
      </c>
      <c r="AB37" s="553">
        <v>7</v>
      </c>
      <c r="AC37" s="553">
        <v>0</v>
      </c>
      <c r="AD37" s="553">
        <v>0</v>
      </c>
      <c r="AE37" s="553">
        <v>50946</v>
      </c>
      <c r="AF37" s="553">
        <v>28554</v>
      </c>
      <c r="AG37" s="553">
        <v>53914</v>
      </c>
      <c r="AH37" s="554">
        <v>566048</v>
      </c>
      <c r="AI37" s="71">
        <v>45659</v>
      </c>
      <c r="AJ37" s="250">
        <v>46022</v>
      </c>
      <c r="AK37" s="546" t="s">
        <v>2502</v>
      </c>
    </row>
    <row r="38" spans="1:37" s="576" customFormat="1" ht="80.099999999999994" customHeight="1" x14ac:dyDescent="0.2">
      <c r="A38" s="546">
        <v>1</v>
      </c>
      <c r="B38" s="269" t="s">
        <v>459</v>
      </c>
      <c r="C38" s="546">
        <v>19</v>
      </c>
      <c r="D38" s="269" t="s">
        <v>1048</v>
      </c>
      <c r="E38" s="546">
        <v>1906</v>
      </c>
      <c r="F38" s="269" t="s">
        <v>1304</v>
      </c>
      <c r="G38" s="546">
        <v>1906023</v>
      </c>
      <c r="H38" s="269" t="s">
        <v>1383</v>
      </c>
      <c r="I38" s="546">
        <v>190602300</v>
      </c>
      <c r="J38" s="269" t="s">
        <v>1393</v>
      </c>
      <c r="K38" s="546">
        <v>19899</v>
      </c>
      <c r="L38" s="547">
        <v>2024003630104</v>
      </c>
      <c r="M38" s="269" t="s">
        <v>1390</v>
      </c>
      <c r="N38" s="269" t="s">
        <v>2200</v>
      </c>
      <c r="O38" s="548">
        <v>1047971399</v>
      </c>
      <c r="P38" s="546" t="s">
        <v>1402</v>
      </c>
      <c r="Q38" s="546">
        <v>246</v>
      </c>
      <c r="R38" s="546" t="s">
        <v>1403</v>
      </c>
      <c r="S38" s="553">
        <v>293304</v>
      </c>
      <c r="T38" s="553">
        <v>272744</v>
      </c>
      <c r="U38" s="553">
        <v>99059</v>
      </c>
      <c r="V38" s="553">
        <v>36139</v>
      </c>
      <c r="W38" s="553">
        <v>314186</v>
      </c>
      <c r="X38" s="553">
        <v>116664</v>
      </c>
      <c r="Y38" s="553">
        <v>3247</v>
      </c>
      <c r="Z38" s="553">
        <v>6804</v>
      </c>
      <c r="AA38" s="553">
        <v>25</v>
      </c>
      <c r="AB38" s="553">
        <v>7</v>
      </c>
      <c r="AC38" s="553">
        <v>0</v>
      </c>
      <c r="AD38" s="553">
        <v>0</v>
      </c>
      <c r="AE38" s="553">
        <v>50946</v>
      </c>
      <c r="AF38" s="553">
        <v>28554</v>
      </c>
      <c r="AG38" s="553">
        <v>53914</v>
      </c>
      <c r="AH38" s="554">
        <v>566048</v>
      </c>
      <c r="AI38" s="71">
        <v>45659</v>
      </c>
      <c r="AJ38" s="250">
        <v>46022</v>
      </c>
      <c r="AK38" s="546" t="s">
        <v>2502</v>
      </c>
    </row>
    <row r="39" spans="1:37" s="576" customFormat="1" ht="80.099999999999994" customHeight="1" x14ac:dyDescent="0.2">
      <c r="A39" s="546">
        <v>1</v>
      </c>
      <c r="B39" s="269" t="s">
        <v>459</v>
      </c>
      <c r="C39" s="546">
        <v>19</v>
      </c>
      <c r="D39" s="269" t="s">
        <v>1048</v>
      </c>
      <c r="E39" s="546">
        <v>1906</v>
      </c>
      <c r="F39" s="269" t="s">
        <v>1304</v>
      </c>
      <c r="G39" s="546">
        <v>1906023</v>
      </c>
      <c r="H39" s="269" t="s">
        <v>1383</v>
      </c>
      <c r="I39" s="546">
        <v>190602300</v>
      </c>
      <c r="J39" s="269" t="s">
        <v>1393</v>
      </c>
      <c r="K39" s="546">
        <v>19899</v>
      </c>
      <c r="L39" s="547">
        <v>2024003630104</v>
      </c>
      <c r="M39" s="269" t="s">
        <v>1390</v>
      </c>
      <c r="N39" s="269" t="s">
        <v>2201</v>
      </c>
      <c r="O39" s="548">
        <v>655369884</v>
      </c>
      <c r="P39" s="546" t="s">
        <v>1404</v>
      </c>
      <c r="Q39" s="546">
        <v>249</v>
      </c>
      <c r="R39" s="546" t="s">
        <v>1405</v>
      </c>
      <c r="S39" s="553">
        <v>293304</v>
      </c>
      <c r="T39" s="553">
        <v>272744</v>
      </c>
      <c r="U39" s="553">
        <v>99059</v>
      </c>
      <c r="V39" s="553">
        <v>36139</v>
      </c>
      <c r="W39" s="553">
        <v>314186</v>
      </c>
      <c r="X39" s="553">
        <v>116664</v>
      </c>
      <c r="Y39" s="553">
        <v>3247</v>
      </c>
      <c r="Z39" s="553">
        <v>6804</v>
      </c>
      <c r="AA39" s="553">
        <v>25</v>
      </c>
      <c r="AB39" s="553">
        <v>7</v>
      </c>
      <c r="AC39" s="553">
        <v>0</v>
      </c>
      <c r="AD39" s="553">
        <v>0</v>
      </c>
      <c r="AE39" s="553">
        <v>50946</v>
      </c>
      <c r="AF39" s="553">
        <v>28554</v>
      </c>
      <c r="AG39" s="553">
        <v>53914</v>
      </c>
      <c r="AH39" s="554">
        <v>566048</v>
      </c>
      <c r="AI39" s="71">
        <v>45659</v>
      </c>
      <c r="AJ39" s="250">
        <v>46022</v>
      </c>
      <c r="AK39" s="546" t="s">
        <v>2502</v>
      </c>
    </row>
    <row r="40" spans="1:37" s="576" customFormat="1" ht="80.099999999999994" customHeight="1" x14ac:dyDescent="0.2">
      <c r="A40" s="546">
        <v>1</v>
      </c>
      <c r="B40" s="269" t="s">
        <v>459</v>
      </c>
      <c r="C40" s="546">
        <v>19</v>
      </c>
      <c r="D40" s="269" t="s">
        <v>1048</v>
      </c>
      <c r="E40" s="546">
        <v>1906</v>
      </c>
      <c r="F40" s="269" t="s">
        <v>1304</v>
      </c>
      <c r="G40" s="546">
        <v>1906023</v>
      </c>
      <c r="H40" s="269" t="s">
        <v>1383</v>
      </c>
      <c r="I40" s="546">
        <v>190602300</v>
      </c>
      <c r="J40" s="269" t="s">
        <v>1393</v>
      </c>
      <c r="K40" s="546">
        <v>19899</v>
      </c>
      <c r="L40" s="547">
        <v>2024003630104</v>
      </c>
      <c r="M40" s="269" t="s">
        <v>1390</v>
      </c>
      <c r="N40" s="269" t="s">
        <v>2202</v>
      </c>
      <c r="O40" s="548">
        <v>802748010</v>
      </c>
      <c r="P40" s="546" t="s">
        <v>1406</v>
      </c>
      <c r="Q40" s="546">
        <v>253</v>
      </c>
      <c r="R40" s="546" t="s">
        <v>1407</v>
      </c>
      <c r="S40" s="553">
        <v>293304</v>
      </c>
      <c r="T40" s="553">
        <v>272744</v>
      </c>
      <c r="U40" s="553">
        <v>99059</v>
      </c>
      <c r="V40" s="553">
        <v>36139</v>
      </c>
      <c r="W40" s="553">
        <v>314186</v>
      </c>
      <c r="X40" s="553">
        <v>116664</v>
      </c>
      <c r="Y40" s="553">
        <v>3247</v>
      </c>
      <c r="Z40" s="553">
        <v>6804</v>
      </c>
      <c r="AA40" s="553">
        <v>25</v>
      </c>
      <c r="AB40" s="553">
        <v>7</v>
      </c>
      <c r="AC40" s="553">
        <v>0</v>
      </c>
      <c r="AD40" s="553">
        <v>0</v>
      </c>
      <c r="AE40" s="553">
        <v>50946</v>
      </c>
      <c r="AF40" s="553">
        <v>28554</v>
      </c>
      <c r="AG40" s="553">
        <v>53914</v>
      </c>
      <c r="AH40" s="554">
        <v>566048</v>
      </c>
      <c r="AI40" s="71">
        <v>45659</v>
      </c>
      <c r="AJ40" s="250">
        <v>46022</v>
      </c>
      <c r="AK40" s="546" t="s">
        <v>2502</v>
      </c>
    </row>
    <row r="41" spans="1:37" s="576" customFormat="1" ht="80.099999999999994" customHeight="1" x14ac:dyDescent="0.2">
      <c r="A41" s="546">
        <v>1</v>
      </c>
      <c r="B41" s="269" t="s">
        <v>459</v>
      </c>
      <c r="C41" s="546">
        <v>19</v>
      </c>
      <c r="D41" s="269" t="s">
        <v>1048</v>
      </c>
      <c r="E41" s="546">
        <v>1906</v>
      </c>
      <c r="F41" s="269" t="s">
        <v>1304</v>
      </c>
      <c r="G41" s="546">
        <v>1906023</v>
      </c>
      <c r="H41" s="269" t="s">
        <v>1383</v>
      </c>
      <c r="I41" s="546">
        <v>190602300</v>
      </c>
      <c r="J41" s="269" t="s">
        <v>1393</v>
      </c>
      <c r="K41" s="546">
        <v>19899</v>
      </c>
      <c r="L41" s="547">
        <v>2024003630104</v>
      </c>
      <c r="M41" s="269" t="s">
        <v>1390</v>
      </c>
      <c r="N41" s="269" t="s">
        <v>2203</v>
      </c>
      <c r="O41" s="548">
        <v>21776312647</v>
      </c>
      <c r="P41" s="546" t="s">
        <v>1408</v>
      </c>
      <c r="Q41" s="546">
        <v>252</v>
      </c>
      <c r="R41" s="546" t="s">
        <v>1409</v>
      </c>
      <c r="S41" s="553">
        <v>293304</v>
      </c>
      <c r="T41" s="553">
        <v>272744</v>
      </c>
      <c r="U41" s="553">
        <v>99059</v>
      </c>
      <c r="V41" s="553">
        <v>36139</v>
      </c>
      <c r="W41" s="553">
        <v>314186</v>
      </c>
      <c r="X41" s="553">
        <v>116664</v>
      </c>
      <c r="Y41" s="553">
        <v>3247</v>
      </c>
      <c r="Z41" s="553">
        <v>6804</v>
      </c>
      <c r="AA41" s="553">
        <v>25</v>
      </c>
      <c r="AB41" s="553">
        <v>7</v>
      </c>
      <c r="AC41" s="553">
        <v>0</v>
      </c>
      <c r="AD41" s="553">
        <v>0</v>
      </c>
      <c r="AE41" s="553">
        <v>50946</v>
      </c>
      <c r="AF41" s="553">
        <v>28554</v>
      </c>
      <c r="AG41" s="553">
        <v>53914</v>
      </c>
      <c r="AH41" s="554">
        <v>566048</v>
      </c>
      <c r="AI41" s="71">
        <v>45659</v>
      </c>
      <c r="AJ41" s="250">
        <v>46022</v>
      </c>
      <c r="AK41" s="546" t="s">
        <v>2502</v>
      </c>
    </row>
    <row r="42" spans="1:37" s="576" customFormat="1" ht="105.6" customHeight="1" x14ac:dyDescent="0.2">
      <c r="A42" s="546">
        <v>1</v>
      </c>
      <c r="B42" s="269" t="s">
        <v>459</v>
      </c>
      <c r="C42" s="546">
        <v>19</v>
      </c>
      <c r="D42" s="269" t="s">
        <v>1048</v>
      </c>
      <c r="E42" s="546">
        <v>1906</v>
      </c>
      <c r="F42" s="269" t="s">
        <v>1304</v>
      </c>
      <c r="G42" s="546">
        <v>1906025</v>
      </c>
      <c r="H42" s="269" t="s">
        <v>1410</v>
      </c>
      <c r="I42" s="546">
        <v>190602500</v>
      </c>
      <c r="J42" s="555" t="s">
        <v>1411</v>
      </c>
      <c r="K42" s="556">
        <v>14</v>
      </c>
      <c r="L42" s="557">
        <v>2024003630104</v>
      </c>
      <c r="M42" s="558" t="s">
        <v>1390</v>
      </c>
      <c r="N42" s="269" t="s">
        <v>2208</v>
      </c>
      <c r="O42" s="548">
        <v>3736005445</v>
      </c>
      <c r="P42" s="546" t="s">
        <v>1412</v>
      </c>
      <c r="Q42" s="546">
        <v>238</v>
      </c>
      <c r="R42" s="546" t="s">
        <v>1413</v>
      </c>
      <c r="S42" s="553">
        <v>293304</v>
      </c>
      <c r="T42" s="553">
        <v>272744</v>
      </c>
      <c r="U42" s="553">
        <v>99059</v>
      </c>
      <c r="V42" s="553">
        <v>36139</v>
      </c>
      <c r="W42" s="553">
        <v>314186</v>
      </c>
      <c r="X42" s="553">
        <v>116664</v>
      </c>
      <c r="Y42" s="553">
        <v>3247</v>
      </c>
      <c r="Z42" s="553">
        <v>6804</v>
      </c>
      <c r="AA42" s="553">
        <v>25</v>
      </c>
      <c r="AB42" s="553">
        <v>7</v>
      </c>
      <c r="AC42" s="553">
        <v>0</v>
      </c>
      <c r="AD42" s="553">
        <v>0</v>
      </c>
      <c r="AE42" s="553">
        <v>50946</v>
      </c>
      <c r="AF42" s="553">
        <v>28554</v>
      </c>
      <c r="AG42" s="553">
        <v>53914</v>
      </c>
      <c r="AH42" s="554">
        <v>566048</v>
      </c>
      <c r="AI42" s="71">
        <v>45659</v>
      </c>
      <c r="AJ42" s="250">
        <v>46022</v>
      </c>
      <c r="AK42" s="546" t="s">
        <v>2502</v>
      </c>
    </row>
    <row r="43" spans="1:37" s="576" customFormat="1" ht="120.6" customHeight="1" x14ac:dyDescent="0.2">
      <c r="A43" s="546">
        <v>1</v>
      </c>
      <c r="B43" s="555" t="s">
        <v>459</v>
      </c>
      <c r="C43" s="546">
        <v>19</v>
      </c>
      <c r="D43" s="269" t="s">
        <v>1048</v>
      </c>
      <c r="E43" s="546">
        <v>1906</v>
      </c>
      <c r="F43" s="269" t="s">
        <v>1304</v>
      </c>
      <c r="G43" s="550">
        <v>1906025</v>
      </c>
      <c r="H43" s="269" t="s">
        <v>1410</v>
      </c>
      <c r="I43" s="550">
        <v>190602500</v>
      </c>
      <c r="J43" s="555" t="s">
        <v>1411</v>
      </c>
      <c r="K43" s="556">
        <v>14</v>
      </c>
      <c r="L43" s="557">
        <v>2024003630104</v>
      </c>
      <c r="M43" s="269" t="s">
        <v>1390</v>
      </c>
      <c r="N43" s="269" t="s">
        <v>2207</v>
      </c>
      <c r="O43" s="548">
        <v>509544166</v>
      </c>
      <c r="P43" s="546" t="s">
        <v>1414</v>
      </c>
      <c r="Q43" s="546">
        <v>241</v>
      </c>
      <c r="R43" s="546" t="s">
        <v>1415</v>
      </c>
      <c r="S43" s="553">
        <v>293304</v>
      </c>
      <c r="T43" s="553">
        <v>272744</v>
      </c>
      <c r="U43" s="553">
        <v>99059</v>
      </c>
      <c r="V43" s="553">
        <v>36139</v>
      </c>
      <c r="W43" s="553">
        <v>314186</v>
      </c>
      <c r="X43" s="553">
        <v>116664</v>
      </c>
      <c r="Y43" s="553">
        <v>3247</v>
      </c>
      <c r="Z43" s="553">
        <v>6804</v>
      </c>
      <c r="AA43" s="553">
        <v>25</v>
      </c>
      <c r="AB43" s="553">
        <v>7</v>
      </c>
      <c r="AC43" s="553">
        <v>0</v>
      </c>
      <c r="AD43" s="553">
        <v>0</v>
      </c>
      <c r="AE43" s="553">
        <v>50946</v>
      </c>
      <c r="AF43" s="553">
        <v>28554</v>
      </c>
      <c r="AG43" s="553">
        <v>53914</v>
      </c>
      <c r="AH43" s="554">
        <v>566048</v>
      </c>
      <c r="AI43" s="71">
        <v>45659</v>
      </c>
      <c r="AJ43" s="250">
        <v>46022</v>
      </c>
      <c r="AK43" s="546" t="s">
        <v>2502</v>
      </c>
    </row>
    <row r="44" spans="1:37" s="576" customFormat="1" ht="117" customHeight="1" x14ac:dyDescent="0.2">
      <c r="A44" s="546">
        <v>1</v>
      </c>
      <c r="B44" s="546" t="s">
        <v>459</v>
      </c>
      <c r="C44" s="546">
        <v>19</v>
      </c>
      <c r="D44" s="269" t="s">
        <v>1048</v>
      </c>
      <c r="E44" s="546">
        <v>1906</v>
      </c>
      <c r="F44" s="269" t="s">
        <v>1304</v>
      </c>
      <c r="G44" s="550">
        <v>1906025</v>
      </c>
      <c r="H44" s="269" t="s">
        <v>1410</v>
      </c>
      <c r="I44" s="550">
        <v>190602500</v>
      </c>
      <c r="J44" s="555" t="s">
        <v>1411</v>
      </c>
      <c r="K44" s="556">
        <v>14</v>
      </c>
      <c r="L44" s="557">
        <v>2024003630104</v>
      </c>
      <c r="M44" s="269" t="s">
        <v>1390</v>
      </c>
      <c r="N44" s="269" t="s">
        <v>2209</v>
      </c>
      <c r="O44" s="548">
        <v>1181588980</v>
      </c>
      <c r="P44" s="546" t="s">
        <v>1416</v>
      </c>
      <c r="Q44" s="546">
        <v>244</v>
      </c>
      <c r="R44" s="546" t="s">
        <v>1417</v>
      </c>
      <c r="S44" s="553">
        <v>293304</v>
      </c>
      <c r="T44" s="553">
        <v>272744</v>
      </c>
      <c r="U44" s="553">
        <v>99059</v>
      </c>
      <c r="V44" s="553">
        <v>36139</v>
      </c>
      <c r="W44" s="553">
        <v>314186</v>
      </c>
      <c r="X44" s="553">
        <v>116664</v>
      </c>
      <c r="Y44" s="553">
        <v>3247</v>
      </c>
      <c r="Z44" s="553">
        <v>6804</v>
      </c>
      <c r="AA44" s="553">
        <v>25</v>
      </c>
      <c r="AB44" s="553">
        <v>7</v>
      </c>
      <c r="AC44" s="553">
        <v>0</v>
      </c>
      <c r="AD44" s="553">
        <v>0</v>
      </c>
      <c r="AE44" s="553">
        <v>50946</v>
      </c>
      <c r="AF44" s="553">
        <v>28554</v>
      </c>
      <c r="AG44" s="553">
        <v>53914</v>
      </c>
      <c r="AH44" s="554">
        <v>566048</v>
      </c>
      <c r="AI44" s="71">
        <v>45659</v>
      </c>
      <c r="AJ44" s="250">
        <v>46022</v>
      </c>
      <c r="AK44" s="546" t="s">
        <v>2502</v>
      </c>
    </row>
    <row r="45" spans="1:37" s="576" customFormat="1" ht="111.6" customHeight="1" x14ac:dyDescent="0.2">
      <c r="A45" s="546">
        <v>1</v>
      </c>
      <c r="B45" s="546" t="s">
        <v>459</v>
      </c>
      <c r="C45" s="546">
        <v>19</v>
      </c>
      <c r="D45" s="269" t="s">
        <v>1048</v>
      </c>
      <c r="E45" s="546">
        <v>1906</v>
      </c>
      <c r="F45" s="269" t="s">
        <v>1304</v>
      </c>
      <c r="G45" s="550">
        <v>1906025</v>
      </c>
      <c r="H45" s="269" t="s">
        <v>1410</v>
      </c>
      <c r="I45" s="550">
        <v>190602500</v>
      </c>
      <c r="J45" s="555" t="s">
        <v>1411</v>
      </c>
      <c r="K45" s="556">
        <v>14</v>
      </c>
      <c r="L45" s="557">
        <v>2024003630104</v>
      </c>
      <c r="M45" s="269" t="s">
        <v>1390</v>
      </c>
      <c r="N45" s="269" t="s">
        <v>2210</v>
      </c>
      <c r="O45" s="548">
        <v>2227720204</v>
      </c>
      <c r="P45" s="546" t="s">
        <v>1418</v>
      </c>
      <c r="Q45" s="546">
        <v>171</v>
      </c>
      <c r="R45" s="546" t="s">
        <v>1419</v>
      </c>
      <c r="S45" s="553">
        <v>293304</v>
      </c>
      <c r="T45" s="553">
        <v>272744</v>
      </c>
      <c r="U45" s="553">
        <v>99059</v>
      </c>
      <c r="V45" s="553">
        <v>36139</v>
      </c>
      <c r="W45" s="553">
        <v>314186</v>
      </c>
      <c r="X45" s="553">
        <v>116664</v>
      </c>
      <c r="Y45" s="553">
        <v>3247</v>
      </c>
      <c r="Z45" s="553">
        <v>6804</v>
      </c>
      <c r="AA45" s="553">
        <v>25</v>
      </c>
      <c r="AB45" s="553">
        <v>7</v>
      </c>
      <c r="AC45" s="553">
        <v>0</v>
      </c>
      <c r="AD45" s="553">
        <v>0</v>
      </c>
      <c r="AE45" s="553">
        <v>50946</v>
      </c>
      <c r="AF45" s="553">
        <v>28554</v>
      </c>
      <c r="AG45" s="553">
        <v>53914</v>
      </c>
      <c r="AH45" s="554">
        <v>566048</v>
      </c>
      <c r="AI45" s="71">
        <v>45659</v>
      </c>
      <c r="AJ45" s="250">
        <v>46022</v>
      </c>
      <c r="AK45" s="546" t="s">
        <v>2502</v>
      </c>
    </row>
    <row r="46" spans="1:37" s="576" customFormat="1" ht="80.099999999999994" customHeight="1" x14ac:dyDescent="0.2">
      <c r="A46" s="546">
        <v>1</v>
      </c>
      <c r="B46" s="269" t="s">
        <v>459</v>
      </c>
      <c r="C46" s="546">
        <v>19</v>
      </c>
      <c r="D46" s="269" t="s">
        <v>1048</v>
      </c>
      <c r="E46" s="546">
        <v>1906</v>
      </c>
      <c r="F46" s="269" t="s">
        <v>1304</v>
      </c>
      <c r="G46" s="546">
        <v>1906035</v>
      </c>
      <c r="H46" s="269" t="s">
        <v>1420</v>
      </c>
      <c r="I46" s="546">
        <v>190603500</v>
      </c>
      <c r="J46" s="559" t="s">
        <v>1421</v>
      </c>
      <c r="K46" s="556">
        <v>11</v>
      </c>
      <c r="L46" s="557">
        <v>2024003630104</v>
      </c>
      <c r="M46" s="558" t="s">
        <v>1390</v>
      </c>
      <c r="N46" s="269" t="s">
        <v>2211</v>
      </c>
      <c r="O46" s="548">
        <v>27000000</v>
      </c>
      <c r="P46" s="546" t="s">
        <v>1422</v>
      </c>
      <c r="Q46" s="546">
        <v>35</v>
      </c>
      <c r="R46" s="546" t="s">
        <v>1423</v>
      </c>
      <c r="S46" s="553">
        <v>293304</v>
      </c>
      <c r="T46" s="553">
        <v>272744</v>
      </c>
      <c r="U46" s="553">
        <v>99059</v>
      </c>
      <c r="V46" s="553">
        <v>36139</v>
      </c>
      <c r="W46" s="553">
        <v>314186</v>
      </c>
      <c r="X46" s="553">
        <v>116664</v>
      </c>
      <c r="Y46" s="553">
        <v>3247</v>
      </c>
      <c r="Z46" s="553">
        <v>6804</v>
      </c>
      <c r="AA46" s="553">
        <v>25</v>
      </c>
      <c r="AB46" s="553">
        <v>7</v>
      </c>
      <c r="AC46" s="553">
        <v>0</v>
      </c>
      <c r="AD46" s="553">
        <v>0</v>
      </c>
      <c r="AE46" s="553">
        <v>50946</v>
      </c>
      <c r="AF46" s="553">
        <v>28554</v>
      </c>
      <c r="AG46" s="553">
        <v>53914</v>
      </c>
      <c r="AH46" s="554">
        <v>566048</v>
      </c>
      <c r="AI46" s="71">
        <v>45659</v>
      </c>
      <c r="AJ46" s="250">
        <v>46022</v>
      </c>
      <c r="AK46" s="546" t="s">
        <v>2502</v>
      </c>
    </row>
    <row r="47" spans="1:37" s="576" customFormat="1" ht="80.099999999999994" customHeight="1" x14ac:dyDescent="0.2">
      <c r="A47" s="546">
        <v>1</v>
      </c>
      <c r="B47" s="269" t="s">
        <v>459</v>
      </c>
      <c r="C47" s="546">
        <v>19</v>
      </c>
      <c r="D47" s="269" t="s">
        <v>1048</v>
      </c>
      <c r="E47" s="546">
        <v>1906</v>
      </c>
      <c r="F47" s="269" t="s">
        <v>1304</v>
      </c>
      <c r="G47" s="546">
        <v>1906041</v>
      </c>
      <c r="H47" s="269" t="s">
        <v>304</v>
      </c>
      <c r="I47" s="546">
        <v>190604100</v>
      </c>
      <c r="J47" s="559" t="s">
        <v>1424</v>
      </c>
      <c r="K47" s="556">
        <v>170</v>
      </c>
      <c r="L47" s="557">
        <v>2024003630104</v>
      </c>
      <c r="M47" s="558" t="s">
        <v>1390</v>
      </c>
      <c r="N47" s="269" t="s">
        <v>2204</v>
      </c>
      <c r="O47" s="548">
        <v>20000000</v>
      </c>
      <c r="P47" s="546" t="s">
        <v>1425</v>
      </c>
      <c r="Q47" s="546">
        <v>20</v>
      </c>
      <c r="R47" s="546" t="s">
        <v>251</v>
      </c>
      <c r="S47" s="553">
        <v>293304</v>
      </c>
      <c r="T47" s="553">
        <v>272744</v>
      </c>
      <c r="U47" s="553">
        <v>99059</v>
      </c>
      <c r="V47" s="553">
        <v>36139</v>
      </c>
      <c r="W47" s="553">
        <v>314186</v>
      </c>
      <c r="X47" s="553">
        <v>116664</v>
      </c>
      <c r="Y47" s="553">
        <v>3247</v>
      </c>
      <c r="Z47" s="553">
        <v>6804</v>
      </c>
      <c r="AA47" s="553">
        <v>25</v>
      </c>
      <c r="AB47" s="553">
        <v>7</v>
      </c>
      <c r="AC47" s="553">
        <v>0</v>
      </c>
      <c r="AD47" s="553">
        <v>0</v>
      </c>
      <c r="AE47" s="553">
        <v>50946</v>
      </c>
      <c r="AF47" s="553">
        <v>28554</v>
      </c>
      <c r="AG47" s="553">
        <v>53914</v>
      </c>
      <c r="AH47" s="554">
        <v>566048</v>
      </c>
      <c r="AI47" s="71">
        <v>45659</v>
      </c>
      <c r="AJ47" s="250">
        <v>46022</v>
      </c>
      <c r="AK47" s="546" t="s">
        <v>2502</v>
      </c>
    </row>
    <row r="48" spans="1:37" s="576" customFormat="1" ht="80.099999999999994" customHeight="1" x14ac:dyDescent="0.2">
      <c r="A48" s="546">
        <v>1</v>
      </c>
      <c r="B48" s="269" t="s">
        <v>459</v>
      </c>
      <c r="C48" s="546">
        <v>19</v>
      </c>
      <c r="D48" s="269" t="s">
        <v>1048</v>
      </c>
      <c r="E48" s="546">
        <v>1906</v>
      </c>
      <c r="F48" s="269" t="s">
        <v>1304</v>
      </c>
      <c r="G48" s="546">
        <v>1906044</v>
      </c>
      <c r="H48" s="269" t="s">
        <v>1426</v>
      </c>
      <c r="I48" s="546">
        <v>190604400</v>
      </c>
      <c r="J48" s="559" t="s">
        <v>1427</v>
      </c>
      <c r="K48" s="560">
        <v>274205</v>
      </c>
      <c r="L48" s="557">
        <v>2024003630104</v>
      </c>
      <c r="M48" s="558" t="s">
        <v>1390</v>
      </c>
      <c r="N48" s="269" t="s">
        <v>2205</v>
      </c>
      <c r="O48" s="548">
        <v>17000000</v>
      </c>
      <c r="P48" s="546" t="s">
        <v>2493</v>
      </c>
      <c r="Q48" s="546">
        <v>20</v>
      </c>
      <c r="R48" s="546" t="s">
        <v>251</v>
      </c>
      <c r="S48" s="553">
        <v>293304</v>
      </c>
      <c r="T48" s="553">
        <v>272744</v>
      </c>
      <c r="U48" s="553">
        <v>99059</v>
      </c>
      <c r="V48" s="553">
        <v>36139</v>
      </c>
      <c r="W48" s="553">
        <v>314186</v>
      </c>
      <c r="X48" s="553">
        <v>116664</v>
      </c>
      <c r="Y48" s="553">
        <v>3247</v>
      </c>
      <c r="Z48" s="553">
        <v>6804</v>
      </c>
      <c r="AA48" s="553">
        <v>25</v>
      </c>
      <c r="AB48" s="553">
        <v>7</v>
      </c>
      <c r="AC48" s="553">
        <v>0</v>
      </c>
      <c r="AD48" s="553">
        <v>0</v>
      </c>
      <c r="AE48" s="553">
        <v>50946</v>
      </c>
      <c r="AF48" s="553">
        <v>28554</v>
      </c>
      <c r="AG48" s="553">
        <v>53914</v>
      </c>
      <c r="AH48" s="554">
        <v>566048</v>
      </c>
      <c r="AI48" s="71">
        <v>45659</v>
      </c>
      <c r="AJ48" s="250">
        <v>46022</v>
      </c>
      <c r="AK48" s="546" t="s">
        <v>2502</v>
      </c>
    </row>
    <row r="49" spans="1:37" s="576" customFormat="1" ht="80.099999999999994" customHeight="1" x14ac:dyDescent="0.2">
      <c r="A49" s="546">
        <v>1</v>
      </c>
      <c r="B49" s="269" t="s">
        <v>459</v>
      </c>
      <c r="C49" s="546">
        <v>19</v>
      </c>
      <c r="D49" s="269" t="s">
        <v>1048</v>
      </c>
      <c r="E49" s="546">
        <v>1906</v>
      </c>
      <c r="F49" s="269" t="s">
        <v>1304</v>
      </c>
      <c r="G49" s="546">
        <v>1906029</v>
      </c>
      <c r="H49" s="269" t="s">
        <v>1428</v>
      </c>
      <c r="I49" s="556">
        <v>190602900</v>
      </c>
      <c r="J49" s="559" t="s">
        <v>1429</v>
      </c>
      <c r="K49" s="550">
        <v>40</v>
      </c>
      <c r="L49" s="557">
        <v>2024003630104</v>
      </c>
      <c r="M49" s="558" t="s">
        <v>1390</v>
      </c>
      <c r="N49" s="269" t="s">
        <v>2206</v>
      </c>
      <c r="O49" s="548">
        <v>20000000</v>
      </c>
      <c r="P49" s="546" t="s">
        <v>1430</v>
      </c>
      <c r="Q49" s="546">
        <v>35</v>
      </c>
      <c r="R49" s="546" t="s">
        <v>1423</v>
      </c>
      <c r="S49" s="553">
        <v>293304</v>
      </c>
      <c r="T49" s="553">
        <v>272744</v>
      </c>
      <c r="U49" s="553">
        <v>99059</v>
      </c>
      <c r="V49" s="553">
        <v>36139</v>
      </c>
      <c r="W49" s="553">
        <v>314186</v>
      </c>
      <c r="X49" s="553">
        <v>116664</v>
      </c>
      <c r="Y49" s="553">
        <v>3247</v>
      </c>
      <c r="Z49" s="553">
        <v>6804</v>
      </c>
      <c r="AA49" s="553">
        <v>25</v>
      </c>
      <c r="AB49" s="553">
        <v>7</v>
      </c>
      <c r="AC49" s="553">
        <v>0</v>
      </c>
      <c r="AD49" s="553">
        <v>0</v>
      </c>
      <c r="AE49" s="553">
        <v>50946</v>
      </c>
      <c r="AF49" s="553">
        <v>28554</v>
      </c>
      <c r="AG49" s="553">
        <v>53914</v>
      </c>
      <c r="AH49" s="554">
        <v>566048</v>
      </c>
      <c r="AI49" s="71">
        <v>45659</v>
      </c>
      <c r="AJ49" s="250">
        <v>46022</v>
      </c>
      <c r="AK49" s="546" t="s">
        <v>2502</v>
      </c>
    </row>
    <row r="50" spans="1:37" s="576" customFormat="1" ht="80.099999999999994" customHeight="1" x14ac:dyDescent="0.2">
      <c r="A50" s="546">
        <v>1</v>
      </c>
      <c r="B50" s="269" t="s">
        <v>459</v>
      </c>
      <c r="C50" s="546">
        <v>19</v>
      </c>
      <c r="D50" s="269" t="s">
        <v>1048</v>
      </c>
      <c r="E50" s="546">
        <v>1906</v>
      </c>
      <c r="F50" s="269" t="s">
        <v>1304</v>
      </c>
      <c r="G50" s="546">
        <v>1906022</v>
      </c>
      <c r="H50" s="269" t="s">
        <v>1431</v>
      </c>
      <c r="I50" s="546">
        <v>190602200</v>
      </c>
      <c r="J50" s="559" t="s">
        <v>1432</v>
      </c>
      <c r="K50" s="546">
        <v>1</v>
      </c>
      <c r="L50" s="557">
        <v>2024003630105</v>
      </c>
      <c r="M50" s="558" t="s">
        <v>1433</v>
      </c>
      <c r="N50" s="269" t="s">
        <v>2212</v>
      </c>
      <c r="O50" s="548">
        <v>20000000</v>
      </c>
      <c r="P50" s="546" t="s">
        <v>1434</v>
      </c>
      <c r="Q50" s="546">
        <v>20</v>
      </c>
      <c r="R50" s="546" t="s">
        <v>251</v>
      </c>
      <c r="S50" s="549">
        <v>293304</v>
      </c>
      <c r="T50" s="549">
        <v>272744</v>
      </c>
      <c r="U50" s="549">
        <v>99059</v>
      </c>
      <c r="V50" s="549">
        <v>36139</v>
      </c>
      <c r="W50" s="549">
        <v>314186</v>
      </c>
      <c r="X50" s="549">
        <v>116664</v>
      </c>
      <c r="Y50" s="549">
        <v>3247</v>
      </c>
      <c r="Z50" s="549">
        <v>6804</v>
      </c>
      <c r="AA50" s="549">
        <v>25</v>
      </c>
      <c r="AB50" s="549">
        <v>7</v>
      </c>
      <c r="AC50" s="549">
        <v>0</v>
      </c>
      <c r="AD50" s="549">
        <v>0</v>
      </c>
      <c r="AE50" s="549">
        <v>50946</v>
      </c>
      <c r="AF50" s="549">
        <v>28554</v>
      </c>
      <c r="AG50" s="549">
        <v>53914</v>
      </c>
      <c r="AH50" s="549">
        <v>566048</v>
      </c>
      <c r="AI50" s="71">
        <v>45659</v>
      </c>
      <c r="AJ50" s="250">
        <v>46022</v>
      </c>
      <c r="AK50" s="546" t="s">
        <v>2502</v>
      </c>
    </row>
    <row r="51" spans="1:37" s="576" customFormat="1" ht="80.099999999999994" customHeight="1" x14ac:dyDescent="0.2">
      <c r="A51" s="546">
        <v>1</v>
      </c>
      <c r="B51" s="269" t="s">
        <v>459</v>
      </c>
      <c r="C51" s="546">
        <v>19</v>
      </c>
      <c r="D51" s="269" t="s">
        <v>1048</v>
      </c>
      <c r="E51" s="546">
        <v>1906</v>
      </c>
      <c r="F51" s="269" t="s">
        <v>1304</v>
      </c>
      <c r="G51" s="546">
        <v>1906026</v>
      </c>
      <c r="H51" s="269" t="s">
        <v>1435</v>
      </c>
      <c r="I51" s="546">
        <v>190602600</v>
      </c>
      <c r="J51" s="559" t="s">
        <v>1436</v>
      </c>
      <c r="K51" s="546">
        <v>1</v>
      </c>
      <c r="L51" s="557">
        <v>2024003630105</v>
      </c>
      <c r="M51" s="558" t="s">
        <v>1433</v>
      </c>
      <c r="N51" s="269" t="s">
        <v>2213</v>
      </c>
      <c r="O51" s="548">
        <v>20000000</v>
      </c>
      <c r="P51" s="546" t="s">
        <v>1437</v>
      </c>
      <c r="Q51" s="546">
        <v>20</v>
      </c>
      <c r="R51" s="546" t="s">
        <v>251</v>
      </c>
      <c r="S51" s="549">
        <v>293304</v>
      </c>
      <c r="T51" s="549">
        <v>272744</v>
      </c>
      <c r="U51" s="549">
        <v>99059</v>
      </c>
      <c r="V51" s="549">
        <v>36139</v>
      </c>
      <c r="W51" s="549">
        <v>314186</v>
      </c>
      <c r="X51" s="549">
        <v>116664</v>
      </c>
      <c r="Y51" s="549">
        <v>3247</v>
      </c>
      <c r="Z51" s="549">
        <v>6804</v>
      </c>
      <c r="AA51" s="549">
        <v>25</v>
      </c>
      <c r="AB51" s="549">
        <v>7</v>
      </c>
      <c r="AC51" s="549">
        <v>0</v>
      </c>
      <c r="AD51" s="549">
        <v>0</v>
      </c>
      <c r="AE51" s="549">
        <v>50946</v>
      </c>
      <c r="AF51" s="549">
        <v>28554</v>
      </c>
      <c r="AG51" s="549">
        <v>53914</v>
      </c>
      <c r="AH51" s="549">
        <v>566048</v>
      </c>
      <c r="AI51" s="71">
        <v>45659</v>
      </c>
      <c r="AJ51" s="250">
        <v>46022</v>
      </c>
      <c r="AK51" s="546" t="s">
        <v>2502</v>
      </c>
    </row>
    <row r="52" spans="1:37" s="576" customFormat="1" ht="80.099999999999994" customHeight="1" x14ac:dyDescent="0.2">
      <c r="A52" s="546">
        <v>1</v>
      </c>
      <c r="B52" s="269" t="s">
        <v>459</v>
      </c>
      <c r="C52" s="546" t="s">
        <v>1438</v>
      </c>
      <c r="D52" s="269" t="s">
        <v>1048</v>
      </c>
      <c r="E52" s="546">
        <v>1905</v>
      </c>
      <c r="F52" s="269" t="s">
        <v>1439</v>
      </c>
      <c r="G52" s="546">
        <v>1905021</v>
      </c>
      <c r="H52" s="269" t="s">
        <v>1050</v>
      </c>
      <c r="I52" s="546">
        <v>190502100</v>
      </c>
      <c r="J52" s="559" t="s">
        <v>1051</v>
      </c>
      <c r="K52" s="546">
        <v>12</v>
      </c>
      <c r="L52" s="557">
        <v>2024003630107</v>
      </c>
      <c r="M52" s="558" t="s">
        <v>1440</v>
      </c>
      <c r="N52" s="561" t="s">
        <v>2214</v>
      </c>
      <c r="O52" s="271">
        <v>30000000</v>
      </c>
      <c r="P52" s="546" t="s">
        <v>1441</v>
      </c>
      <c r="Q52" s="546">
        <v>61</v>
      </c>
      <c r="R52" s="546" t="s">
        <v>1352</v>
      </c>
      <c r="S52" s="549">
        <v>293304</v>
      </c>
      <c r="T52" s="549">
        <v>272744</v>
      </c>
      <c r="U52" s="549">
        <v>99059</v>
      </c>
      <c r="V52" s="549">
        <v>36139</v>
      </c>
      <c r="W52" s="549">
        <v>314186</v>
      </c>
      <c r="X52" s="549">
        <v>116664</v>
      </c>
      <c r="Y52" s="549">
        <v>3247</v>
      </c>
      <c r="Z52" s="549">
        <v>6804</v>
      </c>
      <c r="AA52" s="549">
        <v>25</v>
      </c>
      <c r="AB52" s="549">
        <v>7</v>
      </c>
      <c r="AC52" s="549">
        <v>0</v>
      </c>
      <c r="AD52" s="549">
        <v>0</v>
      </c>
      <c r="AE52" s="549">
        <v>50946</v>
      </c>
      <c r="AF52" s="549">
        <v>28554</v>
      </c>
      <c r="AG52" s="549">
        <v>53914</v>
      </c>
      <c r="AH52" s="549">
        <v>566048</v>
      </c>
      <c r="AI52" s="71">
        <v>45659</v>
      </c>
      <c r="AJ52" s="250">
        <v>46022</v>
      </c>
      <c r="AK52" s="546" t="s">
        <v>2502</v>
      </c>
    </row>
    <row r="53" spans="1:37" s="576" customFormat="1" ht="80.099999999999994" customHeight="1" x14ac:dyDescent="0.2">
      <c r="A53" s="546">
        <v>1</v>
      </c>
      <c r="B53" s="269" t="s">
        <v>459</v>
      </c>
      <c r="C53" s="546" t="s">
        <v>1438</v>
      </c>
      <c r="D53" s="269" t="s">
        <v>1048</v>
      </c>
      <c r="E53" s="546">
        <v>1905</v>
      </c>
      <c r="F53" s="269" t="s">
        <v>1439</v>
      </c>
      <c r="G53" s="546">
        <v>1905021</v>
      </c>
      <c r="H53" s="269" t="s">
        <v>1050</v>
      </c>
      <c r="I53" s="546">
        <v>190502100</v>
      </c>
      <c r="J53" s="559" t="s">
        <v>1051</v>
      </c>
      <c r="K53" s="546">
        <v>12</v>
      </c>
      <c r="L53" s="557">
        <v>2024003630107</v>
      </c>
      <c r="M53" s="558" t="s">
        <v>1440</v>
      </c>
      <c r="N53" s="561" t="s">
        <v>2215</v>
      </c>
      <c r="O53" s="271">
        <v>3300000</v>
      </c>
      <c r="P53" s="546" t="s">
        <v>1442</v>
      </c>
      <c r="Q53" s="546">
        <v>20</v>
      </c>
      <c r="R53" s="546" t="s">
        <v>251</v>
      </c>
      <c r="S53" s="549">
        <v>293304</v>
      </c>
      <c r="T53" s="549">
        <v>272744</v>
      </c>
      <c r="U53" s="549">
        <v>99059</v>
      </c>
      <c r="V53" s="549">
        <v>36139</v>
      </c>
      <c r="W53" s="549">
        <v>314186</v>
      </c>
      <c r="X53" s="549">
        <v>116664</v>
      </c>
      <c r="Y53" s="549">
        <v>3247</v>
      </c>
      <c r="Z53" s="549">
        <v>6804</v>
      </c>
      <c r="AA53" s="549">
        <v>25</v>
      </c>
      <c r="AB53" s="549">
        <v>7</v>
      </c>
      <c r="AC53" s="549">
        <v>0</v>
      </c>
      <c r="AD53" s="549">
        <v>0</v>
      </c>
      <c r="AE53" s="549">
        <v>50946</v>
      </c>
      <c r="AF53" s="549">
        <v>28554</v>
      </c>
      <c r="AG53" s="549">
        <v>53914</v>
      </c>
      <c r="AH53" s="549">
        <v>566048</v>
      </c>
      <c r="AI53" s="71">
        <v>45659</v>
      </c>
      <c r="AJ53" s="250">
        <v>46022</v>
      </c>
      <c r="AK53" s="546" t="s">
        <v>2502</v>
      </c>
    </row>
    <row r="54" spans="1:37" s="576" customFormat="1" ht="80.099999999999994" customHeight="1" x14ac:dyDescent="0.2">
      <c r="A54" s="546">
        <v>1</v>
      </c>
      <c r="B54" s="269" t="s">
        <v>459</v>
      </c>
      <c r="C54" s="546" t="s">
        <v>1438</v>
      </c>
      <c r="D54" s="269" t="s">
        <v>1048</v>
      </c>
      <c r="E54" s="546">
        <v>1905</v>
      </c>
      <c r="F54" s="269" t="s">
        <v>1439</v>
      </c>
      <c r="G54" s="546">
        <v>1905021</v>
      </c>
      <c r="H54" s="269" t="s">
        <v>1050</v>
      </c>
      <c r="I54" s="546">
        <v>190502100</v>
      </c>
      <c r="J54" s="559" t="s">
        <v>1051</v>
      </c>
      <c r="K54" s="546">
        <v>12</v>
      </c>
      <c r="L54" s="557">
        <v>2024003630107</v>
      </c>
      <c r="M54" s="558" t="s">
        <v>1440</v>
      </c>
      <c r="N54" s="561" t="s">
        <v>2216</v>
      </c>
      <c r="O54" s="271">
        <v>48300000</v>
      </c>
      <c r="P54" s="546" t="s">
        <v>1442</v>
      </c>
      <c r="Q54" s="546">
        <v>61</v>
      </c>
      <c r="R54" s="546" t="s">
        <v>1352</v>
      </c>
      <c r="S54" s="549">
        <v>293304</v>
      </c>
      <c r="T54" s="549">
        <v>272744</v>
      </c>
      <c r="U54" s="549">
        <v>99059</v>
      </c>
      <c r="V54" s="549">
        <v>36139</v>
      </c>
      <c r="W54" s="549">
        <v>314186</v>
      </c>
      <c r="X54" s="549">
        <v>116664</v>
      </c>
      <c r="Y54" s="549">
        <v>3247</v>
      </c>
      <c r="Z54" s="549">
        <v>6804</v>
      </c>
      <c r="AA54" s="549">
        <v>25</v>
      </c>
      <c r="AB54" s="549">
        <v>7</v>
      </c>
      <c r="AC54" s="549">
        <v>0</v>
      </c>
      <c r="AD54" s="549">
        <v>0</v>
      </c>
      <c r="AE54" s="549">
        <v>50946</v>
      </c>
      <c r="AF54" s="549">
        <v>28554</v>
      </c>
      <c r="AG54" s="549">
        <v>53914</v>
      </c>
      <c r="AH54" s="549">
        <v>566048</v>
      </c>
      <c r="AI54" s="71">
        <v>45659</v>
      </c>
      <c r="AJ54" s="250">
        <v>46022</v>
      </c>
      <c r="AK54" s="546" t="s">
        <v>2502</v>
      </c>
    </row>
    <row r="55" spans="1:37" s="576" customFormat="1" ht="80.099999999999994" customHeight="1" x14ac:dyDescent="0.2">
      <c r="A55" s="546">
        <v>1</v>
      </c>
      <c r="B55" s="269" t="s">
        <v>459</v>
      </c>
      <c r="C55" s="546" t="s">
        <v>1438</v>
      </c>
      <c r="D55" s="269" t="s">
        <v>1048</v>
      </c>
      <c r="E55" s="546">
        <v>1905</v>
      </c>
      <c r="F55" s="269" t="s">
        <v>1439</v>
      </c>
      <c r="G55" s="546">
        <v>1905021</v>
      </c>
      <c r="H55" s="269" t="s">
        <v>1050</v>
      </c>
      <c r="I55" s="546">
        <v>190502101</v>
      </c>
      <c r="J55" s="559" t="s">
        <v>1443</v>
      </c>
      <c r="K55" s="546">
        <v>120</v>
      </c>
      <c r="L55" s="557">
        <v>2024003630107</v>
      </c>
      <c r="M55" s="558" t="s">
        <v>1440</v>
      </c>
      <c r="N55" s="269" t="s">
        <v>2217</v>
      </c>
      <c r="O55" s="562">
        <v>30000000</v>
      </c>
      <c r="P55" s="546" t="s">
        <v>1441</v>
      </c>
      <c r="Q55" s="546">
        <v>61</v>
      </c>
      <c r="R55" s="546" t="s">
        <v>1352</v>
      </c>
      <c r="S55" s="549">
        <v>293304</v>
      </c>
      <c r="T55" s="549">
        <v>272744</v>
      </c>
      <c r="U55" s="549">
        <v>99059</v>
      </c>
      <c r="V55" s="549">
        <v>36139</v>
      </c>
      <c r="W55" s="549">
        <v>314186</v>
      </c>
      <c r="X55" s="549">
        <v>116664</v>
      </c>
      <c r="Y55" s="549">
        <v>3247</v>
      </c>
      <c r="Z55" s="549">
        <v>6804</v>
      </c>
      <c r="AA55" s="549">
        <v>25</v>
      </c>
      <c r="AB55" s="549">
        <v>7</v>
      </c>
      <c r="AC55" s="549">
        <v>0</v>
      </c>
      <c r="AD55" s="549">
        <v>0</v>
      </c>
      <c r="AE55" s="549">
        <v>50946</v>
      </c>
      <c r="AF55" s="549">
        <v>28554</v>
      </c>
      <c r="AG55" s="549">
        <v>53914</v>
      </c>
      <c r="AH55" s="549">
        <v>566048</v>
      </c>
      <c r="AI55" s="71">
        <v>45659</v>
      </c>
      <c r="AJ55" s="250">
        <v>46022</v>
      </c>
      <c r="AK55" s="546" t="s">
        <v>2502</v>
      </c>
    </row>
    <row r="56" spans="1:37" s="576" customFormat="1" ht="80.099999999999994" customHeight="1" x14ac:dyDescent="0.2">
      <c r="A56" s="546">
        <v>1</v>
      </c>
      <c r="B56" s="269" t="s">
        <v>459</v>
      </c>
      <c r="C56" s="546" t="s">
        <v>1438</v>
      </c>
      <c r="D56" s="269" t="s">
        <v>1048</v>
      </c>
      <c r="E56" s="546">
        <v>1905</v>
      </c>
      <c r="F56" s="269" t="s">
        <v>1439</v>
      </c>
      <c r="G56" s="546">
        <v>1905021</v>
      </c>
      <c r="H56" s="269" t="s">
        <v>1050</v>
      </c>
      <c r="I56" s="546">
        <v>190502102</v>
      </c>
      <c r="J56" s="559" t="s">
        <v>1444</v>
      </c>
      <c r="K56" s="546">
        <v>11</v>
      </c>
      <c r="L56" s="557">
        <v>2024003630107</v>
      </c>
      <c r="M56" s="558" t="s">
        <v>1440</v>
      </c>
      <c r="N56" s="269" t="s">
        <v>2218</v>
      </c>
      <c r="O56" s="562">
        <v>30000000</v>
      </c>
      <c r="P56" s="546" t="s">
        <v>1441</v>
      </c>
      <c r="Q56" s="546">
        <v>61</v>
      </c>
      <c r="R56" s="546" t="s">
        <v>1352</v>
      </c>
      <c r="S56" s="549">
        <v>293304</v>
      </c>
      <c r="T56" s="549">
        <v>272744</v>
      </c>
      <c r="U56" s="549">
        <v>99059</v>
      </c>
      <c r="V56" s="549">
        <v>36139</v>
      </c>
      <c r="W56" s="549">
        <v>314186</v>
      </c>
      <c r="X56" s="549">
        <v>116664</v>
      </c>
      <c r="Y56" s="549">
        <v>3247</v>
      </c>
      <c r="Z56" s="549">
        <v>6804</v>
      </c>
      <c r="AA56" s="549">
        <v>25</v>
      </c>
      <c r="AB56" s="549">
        <v>7</v>
      </c>
      <c r="AC56" s="549">
        <v>0</v>
      </c>
      <c r="AD56" s="549">
        <v>0</v>
      </c>
      <c r="AE56" s="549">
        <v>50946</v>
      </c>
      <c r="AF56" s="549">
        <v>28554</v>
      </c>
      <c r="AG56" s="549">
        <v>53914</v>
      </c>
      <c r="AH56" s="549">
        <v>566048</v>
      </c>
      <c r="AI56" s="71">
        <v>45659</v>
      </c>
      <c r="AJ56" s="250">
        <v>46022</v>
      </c>
      <c r="AK56" s="546" t="s">
        <v>2502</v>
      </c>
    </row>
    <row r="57" spans="1:37" s="576" customFormat="1" ht="80.099999999999994" customHeight="1" x14ac:dyDescent="0.2">
      <c r="A57" s="546">
        <v>1</v>
      </c>
      <c r="B57" s="269" t="s">
        <v>459</v>
      </c>
      <c r="C57" s="546" t="s">
        <v>1438</v>
      </c>
      <c r="D57" s="269" t="s">
        <v>1048</v>
      </c>
      <c r="E57" s="546">
        <v>1905</v>
      </c>
      <c r="F57" s="269" t="s">
        <v>1439</v>
      </c>
      <c r="G57" s="546">
        <v>1905049</v>
      </c>
      <c r="H57" s="269" t="s">
        <v>1445</v>
      </c>
      <c r="I57" s="546" t="s">
        <v>1446</v>
      </c>
      <c r="J57" s="559" t="s">
        <v>1447</v>
      </c>
      <c r="K57" s="546">
        <v>12</v>
      </c>
      <c r="L57" s="557">
        <v>2024003630107</v>
      </c>
      <c r="M57" s="558" t="s">
        <v>1440</v>
      </c>
      <c r="N57" s="269" t="s">
        <v>2219</v>
      </c>
      <c r="O57" s="562">
        <v>75000000</v>
      </c>
      <c r="P57" s="546" t="s">
        <v>1448</v>
      </c>
      <c r="Q57" s="546">
        <v>61</v>
      </c>
      <c r="R57" s="546" t="s">
        <v>1352</v>
      </c>
      <c r="S57" s="549">
        <v>293304</v>
      </c>
      <c r="T57" s="549">
        <v>272744</v>
      </c>
      <c r="U57" s="549">
        <v>99059</v>
      </c>
      <c r="V57" s="549">
        <v>36139</v>
      </c>
      <c r="W57" s="549">
        <v>314186</v>
      </c>
      <c r="X57" s="549">
        <v>116664</v>
      </c>
      <c r="Y57" s="549">
        <v>3247</v>
      </c>
      <c r="Z57" s="549">
        <v>6804</v>
      </c>
      <c r="AA57" s="549">
        <v>25</v>
      </c>
      <c r="AB57" s="549">
        <v>7</v>
      </c>
      <c r="AC57" s="549">
        <v>0</v>
      </c>
      <c r="AD57" s="549">
        <v>0</v>
      </c>
      <c r="AE57" s="549">
        <v>50946</v>
      </c>
      <c r="AF57" s="549">
        <v>28554</v>
      </c>
      <c r="AG57" s="549">
        <v>53914</v>
      </c>
      <c r="AH57" s="549">
        <v>566048</v>
      </c>
      <c r="AI57" s="71">
        <v>45659</v>
      </c>
      <c r="AJ57" s="250">
        <v>46022</v>
      </c>
      <c r="AK57" s="546" t="s">
        <v>2502</v>
      </c>
    </row>
    <row r="58" spans="1:37" s="576" customFormat="1" ht="80.099999999999994" customHeight="1" x14ac:dyDescent="0.2">
      <c r="A58" s="546">
        <v>1</v>
      </c>
      <c r="B58" s="269" t="s">
        <v>459</v>
      </c>
      <c r="C58" s="546">
        <v>19</v>
      </c>
      <c r="D58" s="269" t="s">
        <v>1048</v>
      </c>
      <c r="E58" s="546">
        <v>1905</v>
      </c>
      <c r="F58" s="269" t="s">
        <v>1439</v>
      </c>
      <c r="G58" s="546">
        <v>1905054</v>
      </c>
      <c r="H58" s="269" t="s">
        <v>1359</v>
      </c>
      <c r="I58" s="546">
        <v>190505403</v>
      </c>
      <c r="J58" s="559" t="s">
        <v>1449</v>
      </c>
      <c r="K58" s="546">
        <v>11</v>
      </c>
      <c r="L58" s="557">
        <v>2024003630107</v>
      </c>
      <c r="M58" s="558" t="s">
        <v>1440</v>
      </c>
      <c r="N58" s="269" t="s">
        <v>2220</v>
      </c>
      <c r="O58" s="562">
        <v>75000000</v>
      </c>
      <c r="P58" s="546" t="s">
        <v>1450</v>
      </c>
      <c r="Q58" s="546">
        <v>61</v>
      </c>
      <c r="R58" s="546" t="s">
        <v>1352</v>
      </c>
      <c r="S58" s="549">
        <v>293304</v>
      </c>
      <c r="T58" s="549">
        <v>272744</v>
      </c>
      <c r="U58" s="549">
        <v>99059</v>
      </c>
      <c r="V58" s="549">
        <v>36139</v>
      </c>
      <c r="W58" s="549">
        <v>314186</v>
      </c>
      <c r="X58" s="549">
        <v>116664</v>
      </c>
      <c r="Y58" s="549">
        <v>3247</v>
      </c>
      <c r="Z58" s="549">
        <v>6804</v>
      </c>
      <c r="AA58" s="549">
        <v>25</v>
      </c>
      <c r="AB58" s="549">
        <v>7</v>
      </c>
      <c r="AC58" s="549">
        <v>0</v>
      </c>
      <c r="AD58" s="549">
        <v>0</v>
      </c>
      <c r="AE58" s="549">
        <v>50946</v>
      </c>
      <c r="AF58" s="549">
        <v>28554</v>
      </c>
      <c r="AG58" s="549">
        <v>53914</v>
      </c>
      <c r="AH58" s="549">
        <v>566048</v>
      </c>
      <c r="AI58" s="71">
        <v>45659</v>
      </c>
      <c r="AJ58" s="250">
        <v>46022</v>
      </c>
      <c r="AK58" s="546" t="s">
        <v>2502</v>
      </c>
    </row>
    <row r="59" spans="1:37" s="576" customFormat="1" ht="80.099999999999994" customHeight="1" x14ac:dyDescent="0.2">
      <c r="A59" s="563">
        <v>1</v>
      </c>
      <c r="B59" s="564" t="s">
        <v>459</v>
      </c>
      <c r="C59" s="563">
        <v>19</v>
      </c>
      <c r="D59" s="564" t="s">
        <v>1048</v>
      </c>
      <c r="E59" s="563">
        <v>1905</v>
      </c>
      <c r="F59" s="564" t="s">
        <v>1353</v>
      </c>
      <c r="G59" s="563">
        <v>1905015</v>
      </c>
      <c r="H59" s="559" t="s">
        <v>448</v>
      </c>
      <c r="I59" s="563">
        <v>190501503</v>
      </c>
      <c r="J59" s="559" t="s">
        <v>1451</v>
      </c>
      <c r="K59" s="546">
        <v>1</v>
      </c>
      <c r="L59" s="547" t="s">
        <v>1452</v>
      </c>
      <c r="M59" s="558" t="s">
        <v>1453</v>
      </c>
      <c r="N59" s="269" t="s">
        <v>2221</v>
      </c>
      <c r="O59" s="548">
        <v>150000000</v>
      </c>
      <c r="P59" s="546" t="s">
        <v>1454</v>
      </c>
      <c r="Q59" s="546">
        <v>61</v>
      </c>
      <c r="R59" s="546" t="s">
        <v>1352</v>
      </c>
      <c r="S59" s="549">
        <v>293304</v>
      </c>
      <c r="T59" s="549">
        <v>272744</v>
      </c>
      <c r="U59" s="549">
        <v>99059</v>
      </c>
      <c r="V59" s="549">
        <v>36139</v>
      </c>
      <c r="W59" s="549">
        <v>314186</v>
      </c>
      <c r="X59" s="549">
        <v>116664</v>
      </c>
      <c r="Y59" s="549">
        <v>3247</v>
      </c>
      <c r="Z59" s="549">
        <v>6804</v>
      </c>
      <c r="AA59" s="549">
        <v>25</v>
      </c>
      <c r="AB59" s="549">
        <v>7</v>
      </c>
      <c r="AC59" s="549">
        <v>0</v>
      </c>
      <c r="AD59" s="549">
        <v>0</v>
      </c>
      <c r="AE59" s="549">
        <v>50946</v>
      </c>
      <c r="AF59" s="549">
        <v>28554</v>
      </c>
      <c r="AG59" s="549">
        <v>53914</v>
      </c>
      <c r="AH59" s="549">
        <v>566048</v>
      </c>
      <c r="AI59" s="71">
        <v>45659</v>
      </c>
      <c r="AJ59" s="250">
        <v>46022</v>
      </c>
      <c r="AK59" s="546" t="s">
        <v>2502</v>
      </c>
    </row>
    <row r="60" spans="1:37" s="576" customFormat="1" ht="80.099999999999994" customHeight="1" x14ac:dyDescent="0.2">
      <c r="A60" s="563">
        <v>1</v>
      </c>
      <c r="B60" s="564" t="s">
        <v>459</v>
      </c>
      <c r="C60" s="563">
        <v>19</v>
      </c>
      <c r="D60" s="564" t="s">
        <v>1048</v>
      </c>
      <c r="E60" s="563">
        <v>1905</v>
      </c>
      <c r="F60" s="564" t="s">
        <v>1353</v>
      </c>
      <c r="G60" s="563">
        <v>1905015</v>
      </c>
      <c r="H60" s="559" t="s">
        <v>448</v>
      </c>
      <c r="I60" s="563">
        <v>190501503</v>
      </c>
      <c r="J60" s="559" t="s">
        <v>1451</v>
      </c>
      <c r="K60" s="546">
        <v>1</v>
      </c>
      <c r="L60" s="547" t="s">
        <v>1452</v>
      </c>
      <c r="M60" s="558" t="s">
        <v>1453</v>
      </c>
      <c r="N60" s="269" t="s">
        <v>2222</v>
      </c>
      <c r="O60" s="548">
        <v>158350000</v>
      </c>
      <c r="P60" s="546" t="s">
        <v>1455</v>
      </c>
      <c r="Q60" s="546">
        <v>20</v>
      </c>
      <c r="R60" s="546" t="s">
        <v>251</v>
      </c>
      <c r="S60" s="549">
        <v>293304</v>
      </c>
      <c r="T60" s="549">
        <v>272744</v>
      </c>
      <c r="U60" s="549">
        <v>99059</v>
      </c>
      <c r="V60" s="549">
        <v>36139</v>
      </c>
      <c r="W60" s="549">
        <v>314186</v>
      </c>
      <c r="X60" s="549">
        <v>116664</v>
      </c>
      <c r="Y60" s="549">
        <v>3247</v>
      </c>
      <c r="Z60" s="549">
        <v>6804</v>
      </c>
      <c r="AA60" s="549">
        <v>25</v>
      </c>
      <c r="AB60" s="549">
        <v>7</v>
      </c>
      <c r="AC60" s="549">
        <v>0</v>
      </c>
      <c r="AD60" s="549">
        <v>0</v>
      </c>
      <c r="AE60" s="549">
        <v>50946</v>
      </c>
      <c r="AF60" s="549">
        <v>28554</v>
      </c>
      <c r="AG60" s="549">
        <v>53914</v>
      </c>
      <c r="AH60" s="549">
        <v>566048</v>
      </c>
      <c r="AI60" s="71">
        <v>45659</v>
      </c>
      <c r="AJ60" s="250">
        <v>46022</v>
      </c>
      <c r="AK60" s="546" t="s">
        <v>2502</v>
      </c>
    </row>
    <row r="61" spans="1:37" s="576" customFormat="1" ht="80.099999999999994" customHeight="1" x14ac:dyDescent="0.2">
      <c r="A61" s="546">
        <v>1</v>
      </c>
      <c r="B61" s="269" t="s">
        <v>459</v>
      </c>
      <c r="C61" s="546">
        <v>19</v>
      </c>
      <c r="D61" s="269" t="s">
        <v>1048</v>
      </c>
      <c r="E61" s="546">
        <v>1905</v>
      </c>
      <c r="F61" s="269" t="s">
        <v>1353</v>
      </c>
      <c r="G61" s="546">
        <v>1905049</v>
      </c>
      <c r="H61" s="269" t="s">
        <v>1445</v>
      </c>
      <c r="I61" s="546">
        <v>190504902</v>
      </c>
      <c r="J61" s="559" t="s">
        <v>1456</v>
      </c>
      <c r="K61" s="546">
        <v>100</v>
      </c>
      <c r="L61" s="557" t="s">
        <v>1452</v>
      </c>
      <c r="M61" s="558" t="s">
        <v>1453</v>
      </c>
      <c r="N61" s="269" t="s">
        <v>2223</v>
      </c>
      <c r="O61" s="548">
        <v>200000000</v>
      </c>
      <c r="P61" s="546" t="s">
        <v>1457</v>
      </c>
      <c r="Q61" s="546">
        <v>61</v>
      </c>
      <c r="R61" s="546" t="s">
        <v>1352</v>
      </c>
      <c r="S61" s="549">
        <v>293304</v>
      </c>
      <c r="T61" s="549">
        <v>272744</v>
      </c>
      <c r="U61" s="549">
        <v>99059</v>
      </c>
      <c r="V61" s="549">
        <v>36139</v>
      </c>
      <c r="W61" s="549">
        <v>314186</v>
      </c>
      <c r="X61" s="549">
        <v>116664</v>
      </c>
      <c r="Y61" s="549">
        <v>3247</v>
      </c>
      <c r="Z61" s="549">
        <v>6804</v>
      </c>
      <c r="AA61" s="549">
        <v>25</v>
      </c>
      <c r="AB61" s="549">
        <v>7</v>
      </c>
      <c r="AC61" s="549">
        <v>0</v>
      </c>
      <c r="AD61" s="549">
        <v>0</v>
      </c>
      <c r="AE61" s="549">
        <v>50946</v>
      </c>
      <c r="AF61" s="549">
        <v>28554</v>
      </c>
      <c r="AG61" s="549">
        <v>53914</v>
      </c>
      <c r="AH61" s="549">
        <v>566048</v>
      </c>
      <c r="AI61" s="71">
        <v>45659</v>
      </c>
      <c r="AJ61" s="250">
        <v>46022</v>
      </c>
      <c r="AK61" s="546" t="s">
        <v>2502</v>
      </c>
    </row>
    <row r="62" spans="1:37" s="576" customFormat="1" ht="80.099999999999994" customHeight="1" x14ac:dyDescent="0.2">
      <c r="A62" s="546">
        <v>1</v>
      </c>
      <c r="B62" s="269" t="s">
        <v>459</v>
      </c>
      <c r="C62" s="546">
        <v>19</v>
      </c>
      <c r="D62" s="269" t="s">
        <v>1048</v>
      </c>
      <c r="E62" s="546">
        <v>1905</v>
      </c>
      <c r="F62" s="269" t="s">
        <v>1353</v>
      </c>
      <c r="G62" s="546">
        <v>1905049</v>
      </c>
      <c r="H62" s="269" t="s">
        <v>1445</v>
      </c>
      <c r="I62" s="546">
        <v>190504902</v>
      </c>
      <c r="J62" s="559" t="s">
        <v>1456</v>
      </c>
      <c r="K62" s="546">
        <v>100</v>
      </c>
      <c r="L62" s="557" t="s">
        <v>1452</v>
      </c>
      <c r="M62" s="558" t="s">
        <v>1453</v>
      </c>
      <c r="N62" s="269" t="s">
        <v>2224</v>
      </c>
      <c r="O62" s="548">
        <v>20000000</v>
      </c>
      <c r="P62" s="546" t="s">
        <v>1458</v>
      </c>
      <c r="Q62" s="546">
        <v>20</v>
      </c>
      <c r="R62" s="546" t="s">
        <v>251</v>
      </c>
      <c r="S62" s="549">
        <v>293304</v>
      </c>
      <c r="T62" s="549">
        <v>272744</v>
      </c>
      <c r="U62" s="549">
        <v>99059</v>
      </c>
      <c r="V62" s="549">
        <v>36139</v>
      </c>
      <c r="W62" s="549">
        <v>314186</v>
      </c>
      <c r="X62" s="549">
        <v>116664</v>
      </c>
      <c r="Y62" s="549">
        <v>3247</v>
      </c>
      <c r="Z62" s="549">
        <v>6804</v>
      </c>
      <c r="AA62" s="549">
        <v>25</v>
      </c>
      <c r="AB62" s="549">
        <v>7</v>
      </c>
      <c r="AC62" s="549">
        <v>0</v>
      </c>
      <c r="AD62" s="549">
        <v>0</v>
      </c>
      <c r="AE62" s="549">
        <v>50946</v>
      </c>
      <c r="AF62" s="549">
        <v>28554</v>
      </c>
      <c r="AG62" s="549">
        <v>53914</v>
      </c>
      <c r="AH62" s="549">
        <v>566048</v>
      </c>
      <c r="AI62" s="71">
        <v>45659</v>
      </c>
      <c r="AJ62" s="250">
        <v>46022</v>
      </c>
      <c r="AK62" s="546" t="s">
        <v>2502</v>
      </c>
    </row>
    <row r="63" spans="1:37" s="576" customFormat="1" ht="80.099999999999994" customHeight="1" x14ac:dyDescent="0.2">
      <c r="A63" s="546">
        <v>1</v>
      </c>
      <c r="B63" s="269" t="s">
        <v>459</v>
      </c>
      <c r="C63" s="546">
        <v>19</v>
      </c>
      <c r="D63" s="269" t="s">
        <v>1048</v>
      </c>
      <c r="E63" s="546">
        <v>1905</v>
      </c>
      <c r="F63" s="269" t="s">
        <v>1353</v>
      </c>
      <c r="G63" s="546">
        <v>1905050</v>
      </c>
      <c r="H63" s="269" t="s">
        <v>304</v>
      </c>
      <c r="I63" s="546">
        <v>190505005</v>
      </c>
      <c r="J63" s="559" t="s">
        <v>1459</v>
      </c>
      <c r="K63" s="546">
        <v>12</v>
      </c>
      <c r="L63" s="557" t="s">
        <v>1452</v>
      </c>
      <c r="M63" s="558" t="s">
        <v>1460</v>
      </c>
      <c r="N63" s="269" t="s">
        <v>2225</v>
      </c>
      <c r="O63" s="548">
        <v>150000000</v>
      </c>
      <c r="P63" s="546" t="s">
        <v>1461</v>
      </c>
      <c r="Q63" s="546">
        <v>61</v>
      </c>
      <c r="R63" s="546" t="s">
        <v>1352</v>
      </c>
      <c r="S63" s="549">
        <v>293304</v>
      </c>
      <c r="T63" s="549">
        <v>272744</v>
      </c>
      <c r="U63" s="549">
        <v>99059</v>
      </c>
      <c r="V63" s="549">
        <v>36139</v>
      </c>
      <c r="W63" s="549">
        <v>314186</v>
      </c>
      <c r="X63" s="549">
        <v>116664</v>
      </c>
      <c r="Y63" s="549">
        <v>3247</v>
      </c>
      <c r="Z63" s="549">
        <v>6804</v>
      </c>
      <c r="AA63" s="549">
        <v>25</v>
      </c>
      <c r="AB63" s="549">
        <v>7</v>
      </c>
      <c r="AC63" s="549">
        <v>0</v>
      </c>
      <c r="AD63" s="549">
        <v>0</v>
      </c>
      <c r="AE63" s="549">
        <v>50946</v>
      </c>
      <c r="AF63" s="549">
        <v>28554</v>
      </c>
      <c r="AG63" s="549">
        <v>53914</v>
      </c>
      <c r="AH63" s="549">
        <v>566048</v>
      </c>
      <c r="AI63" s="71">
        <v>45659</v>
      </c>
      <c r="AJ63" s="250">
        <v>46022</v>
      </c>
      <c r="AK63" s="546" t="s">
        <v>2502</v>
      </c>
    </row>
    <row r="64" spans="1:37" s="576" customFormat="1" ht="80.099999999999994" customHeight="1" x14ac:dyDescent="0.2">
      <c r="A64" s="546">
        <v>1</v>
      </c>
      <c r="B64" s="269" t="s">
        <v>459</v>
      </c>
      <c r="C64" s="546">
        <v>19</v>
      </c>
      <c r="D64" s="269" t="s">
        <v>1048</v>
      </c>
      <c r="E64" s="546">
        <v>1905</v>
      </c>
      <c r="F64" s="269" t="s">
        <v>1353</v>
      </c>
      <c r="G64" s="546">
        <v>1905050</v>
      </c>
      <c r="H64" s="269" t="s">
        <v>304</v>
      </c>
      <c r="I64" s="546">
        <v>190505005</v>
      </c>
      <c r="J64" s="559" t="s">
        <v>1459</v>
      </c>
      <c r="K64" s="546">
        <v>12</v>
      </c>
      <c r="L64" s="557" t="s">
        <v>1452</v>
      </c>
      <c r="M64" s="558" t="s">
        <v>1460</v>
      </c>
      <c r="N64" s="269" t="s">
        <v>2226</v>
      </c>
      <c r="O64" s="548">
        <v>20000000</v>
      </c>
      <c r="P64" s="546" t="s">
        <v>1462</v>
      </c>
      <c r="Q64" s="546">
        <v>20</v>
      </c>
      <c r="R64" s="546" t="s">
        <v>251</v>
      </c>
      <c r="S64" s="549">
        <v>293304</v>
      </c>
      <c r="T64" s="549">
        <v>272744</v>
      </c>
      <c r="U64" s="549">
        <v>99059</v>
      </c>
      <c r="V64" s="549">
        <v>36139</v>
      </c>
      <c r="W64" s="549">
        <v>314186</v>
      </c>
      <c r="X64" s="549">
        <v>116664</v>
      </c>
      <c r="Y64" s="549">
        <v>3247</v>
      </c>
      <c r="Z64" s="549">
        <v>6804</v>
      </c>
      <c r="AA64" s="549">
        <v>25</v>
      </c>
      <c r="AB64" s="549">
        <v>7</v>
      </c>
      <c r="AC64" s="549">
        <v>0</v>
      </c>
      <c r="AD64" s="549">
        <v>0</v>
      </c>
      <c r="AE64" s="549">
        <v>50946</v>
      </c>
      <c r="AF64" s="549">
        <v>28554</v>
      </c>
      <c r="AG64" s="549">
        <v>53914</v>
      </c>
      <c r="AH64" s="549">
        <v>566048</v>
      </c>
      <c r="AI64" s="71">
        <v>45659</v>
      </c>
      <c r="AJ64" s="250">
        <v>46022</v>
      </c>
      <c r="AK64" s="546" t="s">
        <v>2502</v>
      </c>
    </row>
    <row r="65" spans="1:37" s="576" customFormat="1" ht="80.099999999999994" customHeight="1" x14ac:dyDescent="0.2">
      <c r="A65" s="546">
        <v>1</v>
      </c>
      <c r="B65" s="269" t="s">
        <v>459</v>
      </c>
      <c r="C65" s="546">
        <v>19</v>
      </c>
      <c r="D65" s="269" t="s">
        <v>1048</v>
      </c>
      <c r="E65" s="546">
        <v>1905</v>
      </c>
      <c r="F65" s="269" t="s">
        <v>1353</v>
      </c>
      <c r="G65" s="546">
        <v>1905052</v>
      </c>
      <c r="H65" s="269" t="s">
        <v>321</v>
      </c>
      <c r="I65" s="546">
        <v>190505200</v>
      </c>
      <c r="J65" s="559" t="s">
        <v>322</v>
      </c>
      <c r="K65" s="546">
        <v>1</v>
      </c>
      <c r="L65" s="557" t="s">
        <v>1452</v>
      </c>
      <c r="M65" s="558" t="s">
        <v>1460</v>
      </c>
      <c r="N65" s="269" t="s">
        <v>2227</v>
      </c>
      <c r="O65" s="548">
        <v>150000000</v>
      </c>
      <c r="P65" s="546" t="s">
        <v>1463</v>
      </c>
      <c r="Q65" s="546">
        <v>61</v>
      </c>
      <c r="R65" s="546" t="s">
        <v>1352</v>
      </c>
      <c r="S65" s="549">
        <v>293304</v>
      </c>
      <c r="T65" s="549">
        <v>272744</v>
      </c>
      <c r="U65" s="549">
        <v>99059</v>
      </c>
      <c r="V65" s="549">
        <v>36139</v>
      </c>
      <c r="W65" s="549">
        <v>314186</v>
      </c>
      <c r="X65" s="549">
        <v>116664</v>
      </c>
      <c r="Y65" s="549">
        <v>3247</v>
      </c>
      <c r="Z65" s="549">
        <v>6804</v>
      </c>
      <c r="AA65" s="549">
        <v>25</v>
      </c>
      <c r="AB65" s="549">
        <v>7</v>
      </c>
      <c r="AC65" s="549">
        <v>0</v>
      </c>
      <c r="AD65" s="549">
        <v>0</v>
      </c>
      <c r="AE65" s="549">
        <v>50946</v>
      </c>
      <c r="AF65" s="549">
        <v>28554</v>
      </c>
      <c r="AG65" s="549">
        <v>53914</v>
      </c>
      <c r="AH65" s="549">
        <v>566048</v>
      </c>
      <c r="AI65" s="71">
        <v>45659</v>
      </c>
      <c r="AJ65" s="250">
        <v>46022</v>
      </c>
      <c r="AK65" s="546" t="s">
        <v>2502</v>
      </c>
    </row>
    <row r="66" spans="1:37" s="576" customFormat="1" ht="80.099999999999994" customHeight="1" x14ac:dyDescent="0.2">
      <c r="A66" s="546">
        <v>1</v>
      </c>
      <c r="B66" s="269" t="s">
        <v>459</v>
      </c>
      <c r="C66" s="546">
        <v>19</v>
      </c>
      <c r="D66" s="269" t="s">
        <v>1048</v>
      </c>
      <c r="E66" s="546">
        <v>1905</v>
      </c>
      <c r="F66" s="269" t="s">
        <v>1353</v>
      </c>
      <c r="G66" s="546">
        <v>1905052</v>
      </c>
      <c r="H66" s="269" t="s">
        <v>321</v>
      </c>
      <c r="I66" s="546">
        <v>190505200</v>
      </c>
      <c r="J66" s="559" t="s">
        <v>322</v>
      </c>
      <c r="K66" s="546">
        <v>1</v>
      </c>
      <c r="L66" s="557" t="s">
        <v>1452</v>
      </c>
      <c r="M66" s="558" t="s">
        <v>1460</v>
      </c>
      <c r="N66" s="269" t="s">
        <v>2228</v>
      </c>
      <c r="O66" s="548">
        <v>20000000</v>
      </c>
      <c r="P66" s="546" t="s">
        <v>1464</v>
      </c>
      <c r="Q66" s="546">
        <v>20</v>
      </c>
      <c r="R66" s="546" t="s">
        <v>251</v>
      </c>
      <c r="S66" s="549">
        <v>293304</v>
      </c>
      <c r="T66" s="549">
        <v>272744</v>
      </c>
      <c r="U66" s="549">
        <v>99059</v>
      </c>
      <c r="V66" s="549">
        <v>36139</v>
      </c>
      <c r="W66" s="549">
        <v>314186</v>
      </c>
      <c r="X66" s="549">
        <v>116664</v>
      </c>
      <c r="Y66" s="549">
        <v>3247</v>
      </c>
      <c r="Z66" s="549">
        <v>6804</v>
      </c>
      <c r="AA66" s="549">
        <v>25</v>
      </c>
      <c r="AB66" s="549">
        <v>7</v>
      </c>
      <c r="AC66" s="549">
        <v>0</v>
      </c>
      <c r="AD66" s="549">
        <v>0</v>
      </c>
      <c r="AE66" s="549">
        <v>50946</v>
      </c>
      <c r="AF66" s="549">
        <v>28554</v>
      </c>
      <c r="AG66" s="549">
        <v>53914</v>
      </c>
      <c r="AH66" s="549">
        <v>566048</v>
      </c>
      <c r="AI66" s="71">
        <v>45659</v>
      </c>
      <c r="AJ66" s="250">
        <v>46022</v>
      </c>
      <c r="AK66" s="546" t="s">
        <v>2502</v>
      </c>
    </row>
    <row r="67" spans="1:37" s="576" customFormat="1" ht="80.099999999999994" customHeight="1" x14ac:dyDescent="0.2">
      <c r="A67" s="546">
        <v>1</v>
      </c>
      <c r="B67" s="269" t="s">
        <v>459</v>
      </c>
      <c r="C67" s="546">
        <v>19</v>
      </c>
      <c r="D67" s="269" t="s">
        <v>1048</v>
      </c>
      <c r="E67" s="546">
        <v>1903</v>
      </c>
      <c r="F67" s="269" t="s">
        <v>1465</v>
      </c>
      <c r="G67" s="546">
        <v>1903010</v>
      </c>
      <c r="H67" s="269" t="s">
        <v>1466</v>
      </c>
      <c r="I67" s="546">
        <v>190301000</v>
      </c>
      <c r="J67" s="559" t="s">
        <v>1467</v>
      </c>
      <c r="K67" s="546">
        <v>10</v>
      </c>
      <c r="L67" s="557">
        <v>2024003630110</v>
      </c>
      <c r="M67" s="558" t="s">
        <v>1468</v>
      </c>
      <c r="N67" s="269" t="s">
        <v>2229</v>
      </c>
      <c r="O67" s="548">
        <v>21000000</v>
      </c>
      <c r="P67" s="546" t="s">
        <v>2494</v>
      </c>
      <c r="Q67" s="546">
        <v>20</v>
      </c>
      <c r="R67" s="546" t="s">
        <v>251</v>
      </c>
      <c r="S67" s="549">
        <v>293304</v>
      </c>
      <c r="T67" s="549">
        <v>272744</v>
      </c>
      <c r="U67" s="549">
        <v>99059</v>
      </c>
      <c r="V67" s="549">
        <v>36139</v>
      </c>
      <c r="W67" s="549">
        <v>314186</v>
      </c>
      <c r="X67" s="549">
        <v>116664</v>
      </c>
      <c r="Y67" s="549">
        <v>3247</v>
      </c>
      <c r="Z67" s="549">
        <v>6804</v>
      </c>
      <c r="AA67" s="549">
        <v>25</v>
      </c>
      <c r="AB67" s="549">
        <v>7</v>
      </c>
      <c r="AC67" s="549">
        <v>0</v>
      </c>
      <c r="AD67" s="549">
        <v>0</v>
      </c>
      <c r="AE67" s="549">
        <v>50946</v>
      </c>
      <c r="AF67" s="549">
        <v>28554</v>
      </c>
      <c r="AG67" s="549">
        <v>53914</v>
      </c>
      <c r="AH67" s="549">
        <v>566048</v>
      </c>
      <c r="AI67" s="71">
        <v>45659</v>
      </c>
      <c r="AJ67" s="250">
        <v>46022</v>
      </c>
      <c r="AK67" s="546" t="s">
        <v>2502</v>
      </c>
    </row>
    <row r="68" spans="1:37" s="576" customFormat="1" ht="80.099999999999994" customHeight="1" x14ac:dyDescent="0.2">
      <c r="A68" s="546">
        <v>1</v>
      </c>
      <c r="B68" s="269" t="s">
        <v>459</v>
      </c>
      <c r="C68" s="546">
        <v>19</v>
      </c>
      <c r="D68" s="269" t="s">
        <v>1048</v>
      </c>
      <c r="E68" s="546">
        <v>1903</v>
      </c>
      <c r="F68" s="269" t="s">
        <v>1465</v>
      </c>
      <c r="G68" s="546">
        <v>1903019</v>
      </c>
      <c r="H68" s="269" t="s">
        <v>1469</v>
      </c>
      <c r="I68" s="546">
        <v>190301900</v>
      </c>
      <c r="J68" s="559" t="s">
        <v>1470</v>
      </c>
      <c r="K68" s="546">
        <v>30</v>
      </c>
      <c r="L68" s="557">
        <v>2024003630110</v>
      </c>
      <c r="M68" s="558" t="s">
        <v>1468</v>
      </c>
      <c r="N68" s="269" t="s">
        <v>2230</v>
      </c>
      <c r="O68" s="548">
        <v>21000000</v>
      </c>
      <c r="P68" s="546" t="s">
        <v>1471</v>
      </c>
      <c r="Q68" s="546">
        <v>20</v>
      </c>
      <c r="R68" s="546" t="s">
        <v>251</v>
      </c>
      <c r="S68" s="549">
        <v>293304</v>
      </c>
      <c r="T68" s="549">
        <v>272744</v>
      </c>
      <c r="U68" s="549">
        <v>99059</v>
      </c>
      <c r="V68" s="549">
        <v>36139</v>
      </c>
      <c r="W68" s="549">
        <v>314186</v>
      </c>
      <c r="X68" s="549">
        <v>116664</v>
      </c>
      <c r="Y68" s="549">
        <v>3247</v>
      </c>
      <c r="Z68" s="549">
        <v>6804</v>
      </c>
      <c r="AA68" s="549">
        <v>25</v>
      </c>
      <c r="AB68" s="549">
        <v>7</v>
      </c>
      <c r="AC68" s="549">
        <v>0</v>
      </c>
      <c r="AD68" s="549">
        <v>0</v>
      </c>
      <c r="AE68" s="549">
        <v>50946</v>
      </c>
      <c r="AF68" s="549">
        <v>28554</v>
      </c>
      <c r="AG68" s="549">
        <v>53914</v>
      </c>
      <c r="AH68" s="549">
        <v>566048</v>
      </c>
      <c r="AI68" s="71">
        <v>45659</v>
      </c>
      <c r="AJ68" s="250">
        <v>46022</v>
      </c>
      <c r="AK68" s="546" t="s">
        <v>2502</v>
      </c>
    </row>
    <row r="69" spans="1:37" s="576" customFormat="1" ht="80.099999999999994" customHeight="1" x14ac:dyDescent="0.2">
      <c r="A69" s="546">
        <v>1</v>
      </c>
      <c r="B69" s="269" t="s">
        <v>459</v>
      </c>
      <c r="C69" s="546">
        <v>19</v>
      </c>
      <c r="D69" s="269" t="s">
        <v>1048</v>
      </c>
      <c r="E69" s="546">
        <v>1903</v>
      </c>
      <c r="F69" s="269" t="s">
        <v>1465</v>
      </c>
      <c r="G69" s="546">
        <v>1903025</v>
      </c>
      <c r="H69" s="269" t="s">
        <v>1472</v>
      </c>
      <c r="I69" s="546">
        <v>190302500</v>
      </c>
      <c r="J69" s="559" t="s">
        <v>1473</v>
      </c>
      <c r="K69" s="546">
        <v>12</v>
      </c>
      <c r="L69" s="557">
        <v>2024003630110</v>
      </c>
      <c r="M69" s="558" t="s">
        <v>1468</v>
      </c>
      <c r="N69" s="269" t="s">
        <v>2231</v>
      </c>
      <c r="O69" s="548">
        <v>81000000</v>
      </c>
      <c r="P69" s="546" t="s">
        <v>1474</v>
      </c>
      <c r="Q69" s="546">
        <v>20</v>
      </c>
      <c r="R69" s="546" t="s">
        <v>251</v>
      </c>
      <c r="S69" s="549">
        <v>293304</v>
      </c>
      <c r="T69" s="549">
        <v>272744</v>
      </c>
      <c r="U69" s="549">
        <v>99059</v>
      </c>
      <c r="V69" s="549">
        <v>36139</v>
      </c>
      <c r="W69" s="549">
        <v>314186</v>
      </c>
      <c r="X69" s="549">
        <v>116664</v>
      </c>
      <c r="Y69" s="549">
        <v>3247</v>
      </c>
      <c r="Z69" s="549">
        <v>6804</v>
      </c>
      <c r="AA69" s="549">
        <v>25</v>
      </c>
      <c r="AB69" s="549">
        <v>7</v>
      </c>
      <c r="AC69" s="549">
        <v>0</v>
      </c>
      <c r="AD69" s="549">
        <v>0</v>
      </c>
      <c r="AE69" s="549">
        <v>50946</v>
      </c>
      <c r="AF69" s="549">
        <v>28554</v>
      </c>
      <c r="AG69" s="549">
        <v>53914</v>
      </c>
      <c r="AH69" s="549">
        <v>566048</v>
      </c>
      <c r="AI69" s="71">
        <v>45659</v>
      </c>
      <c r="AJ69" s="250">
        <v>46022</v>
      </c>
      <c r="AK69" s="546" t="s">
        <v>2502</v>
      </c>
    </row>
    <row r="70" spans="1:37" s="576" customFormat="1" ht="80.099999999999994" customHeight="1" x14ac:dyDescent="0.2">
      <c r="A70" s="546">
        <v>1</v>
      </c>
      <c r="B70" s="269" t="s">
        <v>459</v>
      </c>
      <c r="C70" s="546">
        <v>19</v>
      </c>
      <c r="D70" s="269" t="s">
        <v>1048</v>
      </c>
      <c r="E70" s="546">
        <v>1903</v>
      </c>
      <c r="F70" s="269" t="s">
        <v>1465</v>
      </c>
      <c r="G70" s="546">
        <v>1903025</v>
      </c>
      <c r="H70" s="269" t="s">
        <v>1472</v>
      </c>
      <c r="I70" s="546">
        <v>190302500</v>
      </c>
      <c r="J70" s="559" t="s">
        <v>1473</v>
      </c>
      <c r="K70" s="546">
        <v>12</v>
      </c>
      <c r="L70" s="557">
        <v>2024003630110</v>
      </c>
      <c r="M70" s="558" t="s">
        <v>1468</v>
      </c>
      <c r="N70" s="269" t="s">
        <v>2232</v>
      </c>
      <c r="O70" s="548">
        <v>20000000</v>
      </c>
      <c r="P70" s="546" t="s">
        <v>1475</v>
      </c>
      <c r="Q70" s="546">
        <v>72</v>
      </c>
      <c r="R70" s="546" t="s">
        <v>1476</v>
      </c>
      <c r="S70" s="549">
        <v>293304</v>
      </c>
      <c r="T70" s="549">
        <v>272744</v>
      </c>
      <c r="U70" s="549">
        <v>99059</v>
      </c>
      <c r="V70" s="549">
        <v>36139</v>
      </c>
      <c r="W70" s="549">
        <v>314186</v>
      </c>
      <c r="X70" s="549">
        <v>116664</v>
      </c>
      <c r="Y70" s="549">
        <v>3247</v>
      </c>
      <c r="Z70" s="549">
        <v>6804</v>
      </c>
      <c r="AA70" s="549">
        <v>25</v>
      </c>
      <c r="AB70" s="549">
        <v>7</v>
      </c>
      <c r="AC70" s="549">
        <v>0</v>
      </c>
      <c r="AD70" s="549">
        <v>0</v>
      </c>
      <c r="AE70" s="549">
        <v>50946</v>
      </c>
      <c r="AF70" s="549">
        <v>28554</v>
      </c>
      <c r="AG70" s="549">
        <v>53914</v>
      </c>
      <c r="AH70" s="549">
        <v>566048</v>
      </c>
      <c r="AI70" s="71">
        <v>45659</v>
      </c>
      <c r="AJ70" s="250">
        <v>46022</v>
      </c>
      <c r="AK70" s="546" t="s">
        <v>2502</v>
      </c>
    </row>
    <row r="71" spans="1:37" s="576" customFormat="1" ht="80.099999999999994" customHeight="1" x14ac:dyDescent="0.2">
      <c r="A71" s="546">
        <v>1</v>
      </c>
      <c r="B71" s="269" t="s">
        <v>459</v>
      </c>
      <c r="C71" s="546">
        <v>19</v>
      </c>
      <c r="D71" s="269" t="s">
        <v>1048</v>
      </c>
      <c r="E71" s="546">
        <v>1903</v>
      </c>
      <c r="F71" s="269" t="s">
        <v>1465</v>
      </c>
      <c r="G71" s="546">
        <v>1903028</v>
      </c>
      <c r="H71" s="269" t="s">
        <v>1477</v>
      </c>
      <c r="I71" s="546">
        <v>190302800</v>
      </c>
      <c r="J71" s="559" t="s">
        <v>1478</v>
      </c>
      <c r="K71" s="546">
        <v>75</v>
      </c>
      <c r="L71" s="557">
        <v>2024003630110</v>
      </c>
      <c r="M71" s="558" t="s">
        <v>1468</v>
      </c>
      <c r="N71" s="269" t="s">
        <v>2233</v>
      </c>
      <c r="O71" s="548">
        <v>81000000</v>
      </c>
      <c r="P71" s="546" t="s">
        <v>1479</v>
      </c>
      <c r="Q71" s="546">
        <v>20</v>
      </c>
      <c r="R71" s="546" t="s">
        <v>251</v>
      </c>
      <c r="S71" s="549">
        <v>293304</v>
      </c>
      <c r="T71" s="549">
        <v>272744</v>
      </c>
      <c r="U71" s="549">
        <v>99059</v>
      </c>
      <c r="V71" s="549">
        <v>36139</v>
      </c>
      <c r="W71" s="549">
        <v>314186</v>
      </c>
      <c r="X71" s="549">
        <v>116664</v>
      </c>
      <c r="Y71" s="549">
        <v>3247</v>
      </c>
      <c r="Z71" s="549">
        <v>6804</v>
      </c>
      <c r="AA71" s="549">
        <v>25</v>
      </c>
      <c r="AB71" s="549">
        <v>7</v>
      </c>
      <c r="AC71" s="549">
        <v>0</v>
      </c>
      <c r="AD71" s="549">
        <v>0</v>
      </c>
      <c r="AE71" s="549">
        <v>50946</v>
      </c>
      <c r="AF71" s="549">
        <v>28554</v>
      </c>
      <c r="AG71" s="549">
        <v>53914</v>
      </c>
      <c r="AH71" s="549">
        <v>566048</v>
      </c>
      <c r="AI71" s="71">
        <v>45659</v>
      </c>
      <c r="AJ71" s="250">
        <v>46022</v>
      </c>
      <c r="AK71" s="546" t="s">
        <v>2502</v>
      </c>
    </row>
    <row r="72" spans="1:37" s="576" customFormat="1" ht="80.099999999999994" customHeight="1" x14ac:dyDescent="0.2">
      <c r="A72" s="546">
        <v>1</v>
      </c>
      <c r="B72" s="269" t="s">
        <v>459</v>
      </c>
      <c r="C72" s="546">
        <v>19</v>
      </c>
      <c r="D72" s="269" t="s">
        <v>1048</v>
      </c>
      <c r="E72" s="546">
        <v>1903</v>
      </c>
      <c r="F72" s="269" t="s">
        <v>1465</v>
      </c>
      <c r="G72" s="546">
        <v>1903028</v>
      </c>
      <c r="H72" s="269" t="s">
        <v>1477</v>
      </c>
      <c r="I72" s="546">
        <v>190302800</v>
      </c>
      <c r="J72" s="559" t="s">
        <v>1478</v>
      </c>
      <c r="K72" s="546">
        <v>75</v>
      </c>
      <c r="L72" s="557">
        <v>2024003630110</v>
      </c>
      <c r="M72" s="558" t="s">
        <v>1468</v>
      </c>
      <c r="N72" s="269" t="s">
        <v>2234</v>
      </c>
      <c r="O72" s="548">
        <v>20000000</v>
      </c>
      <c r="P72" s="546" t="s">
        <v>1480</v>
      </c>
      <c r="Q72" s="546">
        <v>72</v>
      </c>
      <c r="R72" s="546" t="s">
        <v>1476</v>
      </c>
      <c r="S72" s="549">
        <v>293304</v>
      </c>
      <c r="T72" s="549">
        <v>272744</v>
      </c>
      <c r="U72" s="549">
        <v>99059</v>
      </c>
      <c r="V72" s="549">
        <v>36139</v>
      </c>
      <c r="W72" s="549">
        <v>314186</v>
      </c>
      <c r="X72" s="549">
        <v>116664</v>
      </c>
      <c r="Y72" s="549">
        <v>3247</v>
      </c>
      <c r="Z72" s="549">
        <v>6804</v>
      </c>
      <c r="AA72" s="549">
        <v>25</v>
      </c>
      <c r="AB72" s="549">
        <v>7</v>
      </c>
      <c r="AC72" s="549">
        <v>0</v>
      </c>
      <c r="AD72" s="549">
        <v>0</v>
      </c>
      <c r="AE72" s="549">
        <v>50946</v>
      </c>
      <c r="AF72" s="549">
        <v>28554</v>
      </c>
      <c r="AG72" s="549">
        <v>53914</v>
      </c>
      <c r="AH72" s="549">
        <v>566048</v>
      </c>
      <c r="AI72" s="71">
        <v>45659</v>
      </c>
      <c r="AJ72" s="250">
        <v>46022</v>
      </c>
      <c r="AK72" s="546" t="s">
        <v>2502</v>
      </c>
    </row>
    <row r="73" spans="1:37" s="576" customFormat="1" ht="80.099999999999994" customHeight="1" x14ac:dyDescent="0.2">
      <c r="A73" s="546">
        <v>1</v>
      </c>
      <c r="B73" s="269" t="s">
        <v>459</v>
      </c>
      <c r="C73" s="546">
        <v>19</v>
      </c>
      <c r="D73" s="269" t="s">
        <v>1048</v>
      </c>
      <c r="E73" s="546">
        <v>1903</v>
      </c>
      <c r="F73" s="269" t="s">
        <v>1465</v>
      </c>
      <c r="G73" s="546">
        <v>1903047</v>
      </c>
      <c r="H73" s="269" t="s">
        <v>1481</v>
      </c>
      <c r="I73" s="546">
        <v>190304700</v>
      </c>
      <c r="J73" s="559" t="s">
        <v>1482</v>
      </c>
      <c r="K73" s="546">
        <v>2</v>
      </c>
      <c r="L73" s="557">
        <v>2024003630110</v>
      </c>
      <c r="M73" s="558" t="s">
        <v>1468</v>
      </c>
      <c r="N73" s="269" t="s">
        <v>2235</v>
      </c>
      <c r="O73" s="272">
        <v>31000000</v>
      </c>
      <c r="P73" s="546" t="s">
        <v>1483</v>
      </c>
      <c r="Q73" s="546">
        <v>20</v>
      </c>
      <c r="R73" s="546" t="s">
        <v>251</v>
      </c>
      <c r="S73" s="549">
        <v>293304</v>
      </c>
      <c r="T73" s="549">
        <v>272744</v>
      </c>
      <c r="U73" s="549">
        <v>99059</v>
      </c>
      <c r="V73" s="549">
        <v>36139</v>
      </c>
      <c r="W73" s="549">
        <v>314186</v>
      </c>
      <c r="X73" s="549">
        <v>116664</v>
      </c>
      <c r="Y73" s="549">
        <v>3247</v>
      </c>
      <c r="Z73" s="549">
        <v>6804</v>
      </c>
      <c r="AA73" s="549">
        <v>25</v>
      </c>
      <c r="AB73" s="549">
        <v>7</v>
      </c>
      <c r="AC73" s="549">
        <v>0</v>
      </c>
      <c r="AD73" s="549">
        <v>0</v>
      </c>
      <c r="AE73" s="549">
        <v>50946</v>
      </c>
      <c r="AF73" s="549">
        <v>28554</v>
      </c>
      <c r="AG73" s="549">
        <v>53914</v>
      </c>
      <c r="AH73" s="549">
        <v>566048</v>
      </c>
      <c r="AI73" s="71">
        <v>45659</v>
      </c>
      <c r="AJ73" s="250">
        <v>46022</v>
      </c>
      <c r="AK73" s="546" t="s">
        <v>2502</v>
      </c>
    </row>
    <row r="74" spans="1:37" s="576" customFormat="1" ht="80.099999999999994" customHeight="1" x14ac:dyDescent="0.2">
      <c r="A74" s="546">
        <v>1</v>
      </c>
      <c r="B74" s="269" t="s">
        <v>459</v>
      </c>
      <c r="C74" s="546">
        <v>19</v>
      </c>
      <c r="D74" s="269" t="s">
        <v>1048</v>
      </c>
      <c r="E74" s="546">
        <v>1903</v>
      </c>
      <c r="F74" s="269" t="s">
        <v>1465</v>
      </c>
      <c r="G74" s="546">
        <v>1903047</v>
      </c>
      <c r="H74" s="269" t="s">
        <v>1481</v>
      </c>
      <c r="I74" s="546">
        <v>190304700</v>
      </c>
      <c r="J74" s="559" t="s">
        <v>1482</v>
      </c>
      <c r="K74" s="546">
        <v>2</v>
      </c>
      <c r="L74" s="557">
        <v>2024003630110</v>
      </c>
      <c r="M74" s="558" t="s">
        <v>1468</v>
      </c>
      <c r="N74" s="269" t="s">
        <v>2236</v>
      </c>
      <c r="O74" s="272">
        <v>20000000</v>
      </c>
      <c r="P74" s="546" t="s">
        <v>1484</v>
      </c>
      <c r="Q74" s="546">
        <v>72</v>
      </c>
      <c r="R74" s="546" t="s">
        <v>1476</v>
      </c>
      <c r="S74" s="549">
        <v>293304</v>
      </c>
      <c r="T74" s="549">
        <v>272744</v>
      </c>
      <c r="U74" s="549">
        <v>99059</v>
      </c>
      <c r="V74" s="549">
        <v>36139</v>
      </c>
      <c r="W74" s="549">
        <v>314186</v>
      </c>
      <c r="X74" s="549">
        <v>116664</v>
      </c>
      <c r="Y74" s="549">
        <v>3247</v>
      </c>
      <c r="Z74" s="549">
        <v>6804</v>
      </c>
      <c r="AA74" s="549">
        <v>25</v>
      </c>
      <c r="AB74" s="549">
        <v>7</v>
      </c>
      <c r="AC74" s="549">
        <v>0</v>
      </c>
      <c r="AD74" s="549">
        <v>0</v>
      </c>
      <c r="AE74" s="549">
        <v>50946</v>
      </c>
      <c r="AF74" s="549">
        <v>28554</v>
      </c>
      <c r="AG74" s="549">
        <v>53914</v>
      </c>
      <c r="AH74" s="549">
        <v>566048</v>
      </c>
      <c r="AI74" s="71">
        <v>45659</v>
      </c>
      <c r="AJ74" s="250">
        <v>46022</v>
      </c>
      <c r="AK74" s="546" t="s">
        <v>2502</v>
      </c>
    </row>
    <row r="75" spans="1:37" s="576" customFormat="1" ht="80.099999999999994" customHeight="1" x14ac:dyDescent="0.2">
      <c r="A75" s="546">
        <v>1</v>
      </c>
      <c r="B75" s="269" t="s">
        <v>459</v>
      </c>
      <c r="C75" s="546">
        <v>19</v>
      </c>
      <c r="D75" s="269" t="s">
        <v>1048</v>
      </c>
      <c r="E75" s="546">
        <v>1903</v>
      </c>
      <c r="F75" s="269" t="s">
        <v>1465</v>
      </c>
      <c r="G75" s="546">
        <v>1903047</v>
      </c>
      <c r="H75" s="269" t="s">
        <v>1481</v>
      </c>
      <c r="I75" s="546">
        <v>190304701</v>
      </c>
      <c r="J75" s="559" t="s">
        <v>1485</v>
      </c>
      <c r="K75" s="546">
        <v>2</v>
      </c>
      <c r="L75" s="557">
        <v>2024003630110</v>
      </c>
      <c r="M75" s="558" t="s">
        <v>1468</v>
      </c>
      <c r="N75" s="269" t="s">
        <v>2237</v>
      </c>
      <c r="O75" s="548">
        <v>23750000</v>
      </c>
      <c r="P75" s="546" t="s">
        <v>1483</v>
      </c>
      <c r="Q75" s="546">
        <v>20</v>
      </c>
      <c r="R75" s="546" t="s">
        <v>251</v>
      </c>
      <c r="S75" s="549">
        <v>293304</v>
      </c>
      <c r="T75" s="549">
        <v>272744</v>
      </c>
      <c r="U75" s="549">
        <v>99059</v>
      </c>
      <c r="V75" s="549">
        <v>36139</v>
      </c>
      <c r="W75" s="549">
        <v>314186</v>
      </c>
      <c r="X75" s="549">
        <v>116664</v>
      </c>
      <c r="Y75" s="549">
        <v>3247</v>
      </c>
      <c r="Z75" s="549">
        <v>6804</v>
      </c>
      <c r="AA75" s="549">
        <v>25</v>
      </c>
      <c r="AB75" s="549">
        <v>7</v>
      </c>
      <c r="AC75" s="549">
        <v>0</v>
      </c>
      <c r="AD75" s="549">
        <v>0</v>
      </c>
      <c r="AE75" s="549">
        <v>50946</v>
      </c>
      <c r="AF75" s="549">
        <v>28554</v>
      </c>
      <c r="AG75" s="549">
        <v>53914</v>
      </c>
      <c r="AH75" s="549">
        <v>566048</v>
      </c>
      <c r="AI75" s="71">
        <v>45659</v>
      </c>
      <c r="AJ75" s="250">
        <v>46022</v>
      </c>
      <c r="AK75" s="546" t="s">
        <v>2502</v>
      </c>
    </row>
    <row r="76" spans="1:37" s="576" customFormat="1" ht="80.099999999999994" customHeight="1" x14ac:dyDescent="0.2">
      <c r="A76" s="546">
        <v>1</v>
      </c>
      <c r="B76" s="269" t="s">
        <v>459</v>
      </c>
      <c r="C76" s="546">
        <v>19</v>
      </c>
      <c r="D76" s="269" t="s">
        <v>1048</v>
      </c>
      <c r="E76" s="546">
        <v>1903</v>
      </c>
      <c r="F76" s="269" t="s">
        <v>1465</v>
      </c>
      <c r="G76" s="546">
        <v>1903047</v>
      </c>
      <c r="H76" s="269" t="s">
        <v>1481</v>
      </c>
      <c r="I76" s="546">
        <v>190304701</v>
      </c>
      <c r="J76" s="559" t="s">
        <v>1485</v>
      </c>
      <c r="K76" s="546">
        <v>2</v>
      </c>
      <c r="L76" s="557">
        <v>2024003630110</v>
      </c>
      <c r="M76" s="558" t="s">
        <v>1468</v>
      </c>
      <c r="N76" s="269" t="s">
        <v>2238</v>
      </c>
      <c r="O76" s="548">
        <v>20000000</v>
      </c>
      <c r="P76" s="546" t="s">
        <v>1484</v>
      </c>
      <c r="Q76" s="546">
        <v>72</v>
      </c>
      <c r="R76" s="546" t="s">
        <v>1476</v>
      </c>
      <c r="S76" s="549">
        <v>293304</v>
      </c>
      <c r="T76" s="549">
        <v>272744</v>
      </c>
      <c r="U76" s="549">
        <v>99059</v>
      </c>
      <c r="V76" s="549">
        <v>36139</v>
      </c>
      <c r="W76" s="549">
        <v>314186</v>
      </c>
      <c r="X76" s="549">
        <v>116664</v>
      </c>
      <c r="Y76" s="549">
        <v>3247</v>
      </c>
      <c r="Z76" s="549">
        <v>6804</v>
      </c>
      <c r="AA76" s="549">
        <v>25</v>
      </c>
      <c r="AB76" s="549">
        <v>7</v>
      </c>
      <c r="AC76" s="549">
        <v>0</v>
      </c>
      <c r="AD76" s="549">
        <v>0</v>
      </c>
      <c r="AE76" s="549">
        <v>50946</v>
      </c>
      <c r="AF76" s="549">
        <v>28554</v>
      </c>
      <c r="AG76" s="549">
        <v>53914</v>
      </c>
      <c r="AH76" s="549">
        <v>566048</v>
      </c>
      <c r="AI76" s="71">
        <v>45659</v>
      </c>
      <c r="AJ76" s="250">
        <v>46022</v>
      </c>
      <c r="AK76" s="546" t="s">
        <v>2502</v>
      </c>
    </row>
    <row r="77" spans="1:37" s="576" customFormat="1" ht="80.099999999999994" customHeight="1" x14ac:dyDescent="0.2">
      <c r="A77" s="546">
        <v>1</v>
      </c>
      <c r="B77" s="269" t="s">
        <v>459</v>
      </c>
      <c r="C77" s="546">
        <v>19</v>
      </c>
      <c r="D77" s="269" t="s">
        <v>1048</v>
      </c>
      <c r="E77" s="546">
        <v>1905</v>
      </c>
      <c r="F77" s="269" t="s">
        <v>1049</v>
      </c>
      <c r="G77" s="546">
        <v>1905012</v>
      </c>
      <c r="H77" s="269" t="s">
        <v>1486</v>
      </c>
      <c r="I77" s="546">
        <v>190501200</v>
      </c>
      <c r="J77" s="559" t="s">
        <v>1486</v>
      </c>
      <c r="K77" s="546">
        <v>1</v>
      </c>
      <c r="L77" s="557">
        <v>2024003630111</v>
      </c>
      <c r="M77" s="558" t="s">
        <v>1487</v>
      </c>
      <c r="N77" s="269" t="s">
        <v>2239</v>
      </c>
      <c r="O77" s="548">
        <v>40000000</v>
      </c>
      <c r="P77" s="546" t="s">
        <v>1488</v>
      </c>
      <c r="Q77" s="546">
        <v>61</v>
      </c>
      <c r="R77" s="546" t="s">
        <v>1489</v>
      </c>
      <c r="S77" s="549">
        <v>293304</v>
      </c>
      <c r="T77" s="549">
        <v>272744</v>
      </c>
      <c r="U77" s="549">
        <v>99059</v>
      </c>
      <c r="V77" s="549">
        <v>36139</v>
      </c>
      <c r="W77" s="549">
        <v>314186</v>
      </c>
      <c r="X77" s="549">
        <v>116664</v>
      </c>
      <c r="Y77" s="549">
        <v>3247</v>
      </c>
      <c r="Z77" s="549">
        <v>6804</v>
      </c>
      <c r="AA77" s="549">
        <v>25</v>
      </c>
      <c r="AB77" s="549">
        <v>7</v>
      </c>
      <c r="AC77" s="549">
        <v>0</v>
      </c>
      <c r="AD77" s="549">
        <v>0</v>
      </c>
      <c r="AE77" s="549">
        <v>50946</v>
      </c>
      <c r="AF77" s="549">
        <v>28554</v>
      </c>
      <c r="AG77" s="549">
        <v>53914</v>
      </c>
      <c r="AH77" s="549">
        <v>566048</v>
      </c>
      <c r="AI77" s="71">
        <v>45659</v>
      </c>
      <c r="AJ77" s="250">
        <v>46022</v>
      </c>
      <c r="AK77" s="546" t="s">
        <v>2502</v>
      </c>
    </row>
    <row r="78" spans="1:37" s="576" customFormat="1" ht="80.099999999999994" customHeight="1" x14ac:dyDescent="0.2">
      <c r="A78" s="546">
        <v>1</v>
      </c>
      <c r="B78" s="269" t="s">
        <v>459</v>
      </c>
      <c r="C78" s="546">
        <v>19</v>
      </c>
      <c r="D78" s="269" t="s">
        <v>1048</v>
      </c>
      <c r="E78" s="546">
        <v>1905</v>
      </c>
      <c r="F78" s="269" t="s">
        <v>1049</v>
      </c>
      <c r="G78" s="546">
        <v>1905012</v>
      </c>
      <c r="H78" s="269" t="s">
        <v>1486</v>
      </c>
      <c r="I78" s="546">
        <v>190501200</v>
      </c>
      <c r="J78" s="559" t="s">
        <v>1486</v>
      </c>
      <c r="K78" s="546">
        <v>1</v>
      </c>
      <c r="L78" s="557">
        <v>2024003630111</v>
      </c>
      <c r="M78" s="558" t="s">
        <v>1487</v>
      </c>
      <c r="N78" s="269" t="s">
        <v>2240</v>
      </c>
      <c r="O78" s="548">
        <v>33800000</v>
      </c>
      <c r="P78" s="546" t="s">
        <v>1490</v>
      </c>
      <c r="Q78" s="546">
        <v>20</v>
      </c>
      <c r="R78" s="546" t="s">
        <v>251</v>
      </c>
      <c r="S78" s="549">
        <v>293304</v>
      </c>
      <c r="T78" s="549">
        <v>272744</v>
      </c>
      <c r="U78" s="549">
        <v>99059</v>
      </c>
      <c r="V78" s="549">
        <v>36139</v>
      </c>
      <c r="W78" s="549">
        <v>314186</v>
      </c>
      <c r="X78" s="549">
        <v>116664</v>
      </c>
      <c r="Y78" s="549">
        <v>3247</v>
      </c>
      <c r="Z78" s="549">
        <v>6804</v>
      </c>
      <c r="AA78" s="549">
        <v>25</v>
      </c>
      <c r="AB78" s="549">
        <v>7</v>
      </c>
      <c r="AC78" s="549">
        <v>0</v>
      </c>
      <c r="AD78" s="549">
        <v>0</v>
      </c>
      <c r="AE78" s="549">
        <v>50946</v>
      </c>
      <c r="AF78" s="549">
        <v>28554</v>
      </c>
      <c r="AG78" s="549">
        <v>53914</v>
      </c>
      <c r="AH78" s="549">
        <v>566048</v>
      </c>
      <c r="AI78" s="71">
        <v>45659</v>
      </c>
      <c r="AJ78" s="250">
        <v>46022</v>
      </c>
      <c r="AK78" s="546" t="s">
        <v>2502</v>
      </c>
    </row>
    <row r="79" spans="1:37" s="576" customFormat="1" ht="120.6" customHeight="1" x14ac:dyDescent="0.2">
      <c r="A79" s="546">
        <v>1</v>
      </c>
      <c r="B79" s="269" t="s">
        <v>459</v>
      </c>
      <c r="C79" s="546">
        <v>19</v>
      </c>
      <c r="D79" s="269" t="s">
        <v>1048</v>
      </c>
      <c r="E79" s="546">
        <v>1905</v>
      </c>
      <c r="F79" s="269" t="s">
        <v>1049</v>
      </c>
      <c r="G79" s="546">
        <v>1905013</v>
      </c>
      <c r="H79" s="269" t="s">
        <v>1491</v>
      </c>
      <c r="I79" s="546">
        <v>190501300</v>
      </c>
      <c r="J79" s="559" t="s">
        <v>1491</v>
      </c>
      <c r="K79" s="546">
        <v>1</v>
      </c>
      <c r="L79" s="557">
        <v>2024003630111</v>
      </c>
      <c r="M79" s="558" t="s">
        <v>1487</v>
      </c>
      <c r="N79" s="269" t="s">
        <v>2241</v>
      </c>
      <c r="O79" s="548">
        <v>10000000</v>
      </c>
      <c r="P79" s="546" t="s">
        <v>1492</v>
      </c>
      <c r="Q79" s="546">
        <v>61</v>
      </c>
      <c r="R79" s="546" t="s">
        <v>1352</v>
      </c>
      <c r="S79" s="549">
        <v>293304</v>
      </c>
      <c r="T79" s="549">
        <v>272744</v>
      </c>
      <c r="U79" s="549">
        <v>99059</v>
      </c>
      <c r="V79" s="549">
        <v>36139</v>
      </c>
      <c r="W79" s="549">
        <v>314186</v>
      </c>
      <c r="X79" s="549">
        <v>116664</v>
      </c>
      <c r="Y79" s="549">
        <v>3247</v>
      </c>
      <c r="Z79" s="549">
        <v>6804</v>
      </c>
      <c r="AA79" s="549">
        <v>25</v>
      </c>
      <c r="AB79" s="549">
        <v>7</v>
      </c>
      <c r="AC79" s="549">
        <v>0</v>
      </c>
      <c r="AD79" s="549">
        <v>0</v>
      </c>
      <c r="AE79" s="549">
        <v>50946</v>
      </c>
      <c r="AF79" s="549">
        <v>28554</v>
      </c>
      <c r="AG79" s="549">
        <v>53914</v>
      </c>
      <c r="AH79" s="549">
        <v>566048</v>
      </c>
      <c r="AI79" s="71">
        <v>45659</v>
      </c>
      <c r="AJ79" s="250">
        <v>46022</v>
      </c>
      <c r="AK79" s="546" t="s">
        <v>2502</v>
      </c>
    </row>
    <row r="80" spans="1:37" s="576" customFormat="1" ht="168" customHeight="1" x14ac:dyDescent="0.2">
      <c r="A80" s="546">
        <v>1</v>
      </c>
      <c r="B80" s="269" t="s">
        <v>459</v>
      </c>
      <c r="C80" s="546">
        <v>19</v>
      </c>
      <c r="D80" s="269" t="s">
        <v>1048</v>
      </c>
      <c r="E80" s="546">
        <v>1905</v>
      </c>
      <c r="F80" s="269" t="s">
        <v>1049</v>
      </c>
      <c r="G80" s="546">
        <v>1905026</v>
      </c>
      <c r="H80" s="269" t="s">
        <v>1493</v>
      </c>
      <c r="I80" s="546">
        <v>190502600</v>
      </c>
      <c r="J80" s="269" t="s">
        <v>1494</v>
      </c>
      <c r="K80" s="546">
        <v>11</v>
      </c>
      <c r="L80" s="557">
        <v>2024003630111</v>
      </c>
      <c r="M80" s="269" t="s">
        <v>1487</v>
      </c>
      <c r="N80" s="269" t="s">
        <v>2242</v>
      </c>
      <c r="O80" s="548">
        <v>120000000</v>
      </c>
      <c r="P80" s="546" t="s">
        <v>1495</v>
      </c>
      <c r="Q80" s="546">
        <v>61</v>
      </c>
      <c r="R80" s="546" t="s">
        <v>1352</v>
      </c>
      <c r="S80" s="549">
        <v>293304</v>
      </c>
      <c r="T80" s="549">
        <v>272744</v>
      </c>
      <c r="U80" s="549">
        <v>99059</v>
      </c>
      <c r="V80" s="549">
        <v>36139</v>
      </c>
      <c r="W80" s="549">
        <v>314186</v>
      </c>
      <c r="X80" s="549">
        <v>116664</v>
      </c>
      <c r="Y80" s="549">
        <v>3247</v>
      </c>
      <c r="Z80" s="549">
        <v>6804</v>
      </c>
      <c r="AA80" s="549">
        <v>25</v>
      </c>
      <c r="AB80" s="549">
        <v>7</v>
      </c>
      <c r="AC80" s="549">
        <v>0</v>
      </c>
      <c r="AD80" s="549">
        <v>0</v>
      </c>
      <c r="AE80" s="549">
        <v>50946</v>
      </c>
      <c r="AF80" s="549">
        <v>28554</v>
      </c>
      <c r="AG80" s="549">
        <v>53914</v>
      </c>
      <c r="AH80" s="549">
        <v>566048</v>
      </c>
      <c r="AI80" s="71">
        <v>45659</v>
      </c>
      <c r="AJ80" s="250">
        <v>46022</v>
      </c>
      <c r="AK80" s="546" t="s">
        <v>2502</v>
      </c>
    </row>
    <row r="81" spans="1:37" s="576" customFormat="1" ht="121.15" customHeight="1" x14ac:dyDescent="0.2">
      <c r="A81" s="546">
        <v>1</v>
      </c>
      <c r="B81" s="269" t="s">
        <v>459</v>
      </c>
      <c r="C81" s="546">
        <v>19</v>
      </c>
      <c r="D81" s="269" t="s">
        <v>1048</v>
      </c>
      <c r="E81" s="546">
        <v>1905</v>
      </c>
      <c r="F81" s="269" t="s">
        <v>1049</v>
      </c>
      <c r="G81" s="546">
        <v>1905027</v>
      </c>
      <c r="H81" s="269" t="s">
        <v>1496</v>
      </c>
      <c r="I81" s="556">
        <v>190502700</v>
      </c>
      <c r="J81" s="559" t="s">
        <v>1497</v>
      </c>
      <c r="K81" s="556">
        <v>11</v>
      </c>
      <c r="L81" s="557">
        <v>2024003630111</v>
      </c>
      <c r="M81" s="558" t="s">
        <v>1487</v>
      </c>
      <c r="N81" s="558" t="s">
        <v>2243</v>
      </c>
      <c r="O81" s="548">
        <v>40000000</v>
      </c>
      <c r="P81" s="546" t="s">
        <v>1498</v>
      </c>
      <c r="Q81" s="546">
        <v>61</v>
      </c>
      <c r="R81" s="546" t="s">
        <v>1352</v>
      </c>
      <c r="S81" s="549">
        <v>293304</v>
      </c>
      <c r="T81" s="549">
        <v>272744</v>
      </c>
      <c r="U81" s="549">
        <v>99059</v>
      </c>
      <c r="V81" s="549">
        <v>36139</v>
      </c>
      <c r="W81" s="549">
        <v>314186</v>
      </c>
      <c r="X81" s="549">
        <v>116664</v>
      </c>
      <c r="Y81" s="549">
        <v>3247</v>
      </c>
      <c r="Z81" s="549">
        <v>6804</v>
      </c>
      <c r="AA81" s="549">
        <v>25</v>
      </c>
      <c r="AB81" s="549">
        <v>7</v>
      </c>
      <c r="AC81" s="549">
        <v>0</v>
      </c>
      <c r="AD81" s="549">
        <v>0</v>
      </c>
      <c r="AE81" s="549">
        <v>50946</v>
      </c>
      <c r="AF81" s="549">
        <v>28554</v>
      </c>
      <c r="AG81" s="549">
        <v>53914</v>
      </c>
      <c r="AH81" s="549">
        <v>566048</v>
      </c>
      <c r="AI81" s="71">
        <v>45659</v>
      </c>
      <c r="AJ81" s="250">
        <v>46022</v>
      </c>
      <c r="AK81" s="546" t="s">
        <v>2502</v>
      </c>
    </row>
    <row r="82" spans="1:37" s="576" customFormat="1" ht="117" customHeight="1" x14ac:dyDescent="0.2">
      <c r="A82" s="546">
        <v>1</v>
      </c>
      <c r="B82" s="269" t="s">
        <v>459</v>
      </c>
      <c r="C82" s="546">
        <v>19</v>
      </c>
      <c r="D82" s="269" t="s">
        <v>1048</v>
      </c>
      <c r="E82" s="546">
        <v>1905</v>
      </c>
      <c r="F82" s="269" t="s">
        <v>1049</v>
      </c>
      <c r="G82" s="546">
        <v>1905027</v>
      </c>
      <c r="H82" s="269" t="s">
        <v>1496</v>
      </c>
      <c r="I82" s="556">
        <v>190502700</v>
      </c>
      <c r="J82" s="559" t="s">
        <v>1497</v>
      </c>
      <c r="K82" s="556">
        <v>12</v>
      </c>
      <c r="L82" s="557">
        <v>2024003630111</v>
      </c>
      <c r="M82" s="558" t="s">
        <v>1487</v>
      </c>
      <c r="N82" s="558" t="s">
        <v>2246</v>
      </c>
      <c r="O82" s="548">
        <v>20000000</v>
      </c>
      <c r="P82" s="546" t="s">
        <v>1499</v>
      </c>
      <c r="Q82" s="546">
        <v>20</v>
      </c>
      <c r="R82" s="546" t="s">
        <v>251</v>
      </c>
      <c r="S82" s="549">
        <v>293304</v>
      </c>
      <c r="T82" s="549">
        <v>272744</v>
      </c>
      <c r="U82" s="549">
        <v>99059</v>
      </c>
      <c r="V82" s="549">
        <v>36139</v>
      </c>
      <c r="W82" s="549">
        <v>314186</v>
      </c>
      <c r="X82" s="549">
        <v>116664</v>
      </c>
      <c r="Y82" s="549">
        <v>3247</v>
      </c>
      <c r="Z82" s="549">
        <v>6804</v>
      </c>
      <c r="AA82" s="549">
        <v>25</v>
      </c>
      <c r="AB82" s="549">
        <v>7</v>
      </c>
      <c r="AC82" s="549">
        <v>0</v>
      </c>
      <c r="AD82" s="549">
        <v>0</v>
      </c>
      <c r="AE82" s="549">
        <v>50946</v>
      </c>
      <c r="AF82" s="549">
        <v>28554</v>
      </c>
      <c r="AG82" s="549">
        <v>53914</v>
      </c>
      <c r="AH82" s="549">
        <v>566048</v>
      </c>
      <c r="AI82" s="71">
        <v>45659</v>
      </c>
      <c r="AJ82" s="250">
        <v>46022</v>
      </c>
      <c r="AK82" s="546" t="s">
        <v>2502</v>
      </c>
    </row>
    <row r="83" spans="1:37" s="576" customFormat="1" ht="91.9" customHeight="1" x14ac:dyDescent="0.2">
      <c r="A83" s="546">
        <v>1</v>
      </c>
      <c r="B83" s="269" t="s">
        <v>459</v>
      </c>
      <c r="C83" s="546">
        <v>19</v>
      </c>
      <c r="D83" s="269" t="s">
        <v>1048</v>
      </c>
      <c r="E83" s="546">
        <v>1905</v>
      </c>
      <c r="F83" s="269" t="s">
        <v>1049</v>
      </c>
      <c r="G83" s="546">
        <v>1905029</v>
      </c>
      <c r="H83" s="269" t="s">
        <v>1500</v>
      </c>
      <c r="I83" s="546">
        <v>190502900</v>
      </c>
      <c r="J83" s="559" t="s">
        <v>1501</v>
      </c>
      <c r="K83" s="546">
        <v>12</v>
      </c>
      <c r="L83" s="557">
        <v>2024003630111</v>
      </c>
      <c r="M83" s="558" t="s">
        <v>1487</v>
      </c>
      <c r="N83" s="269" t="s">
        <v>2244</v>
      </c>
      <c r="O83" s="548">
        <v>40000000</v>
      </c>
      <c r="P83" s="546" t="s">
        <v>1502</v>
      </c>
      <c r="Q83" s="546">
        <v>61</v>
      </c>
      <c r="R83" s="546" t="s">
        <v>1352</v>
      </c>
      <c r="S83" s="549">
        <v>293304</v>
      </c>
      <c r="T83" s="549">
        <v>272744</v>
      </c>
      <c r="U83" s="549">
        <v>99059</v>
      </c>
      <c r="V83" s="549">
        <v>36139</v>
      </c>
      <c r="W83" s="549">
        <v>314186</v>
      </c>
      <c r="X83" s="549">
        <v>116664</v>
      </c>
      <c r="Y83" s="549">
        <v>3247</v>
      </c>
      <c r="Z83" s="549">
        <v>6804</v>
      </c>
      <c r="AA83" s="549">
        <v>25</v>
      </c>
      <c r="AB83" s="549">
        <v>7</v>
      </c>
      <c r="AC83" s="549">
        <v>0</v>
      </c>
      <c r="AD83" s="549">
        <v>0</v>
      </c>
      <c r="AE83" s="549">
        <v>50946</v>
      </c>
      <c r="AF83" s="549">
        <v>28554</v>
      </c>
      <c r="AG83" s="549">
        <v>53914</v>
      </c>
      <c r="AH83" s="549">
        <v>566048</v>
      </c>
      <c r="AI83" s="71">
        <v>45659</v>
      </c>
      <c r="AJ83" s="250">
        <v>46022</v>
      </c>
      <c r="AK83" s="546" t="s">
        <v>2502</v>
      </c>
    </row>
    <row r="84" spans="1:37" s="576" customFormat="1" ht="97.9" customHeight="1" x14ac:dyDescent="0.2">
      <c r="A84" s="546">
        <v>1</v>
      </c>
      <c r="B84" s="269" t="s">
        <v>459</v>
      </c>
      <c r="C84" s="546">
        <v>19</v>
      </c>
      <c r="D84" s="269" t="s">
        <v>1048</v>
      </c>
      <c r="E84" s="546">
        <v>1905</v>
      </c>
      <c r="F84" s="269" t="s">
        <v>1049</v>
      </c>
      <c r="G84" s="546">
        <v>1905054</v>
      </c>
      <c r="H84" s="269" t="s">
        <v>1359</v>
      </c>
      <c r="I84" s="546">
        <v>190505410</v>
      </c>
      <c r="J84" s="269" t="s">
        <v>1503</v>
      </c>
      <c r="K84" s="556">
        <v>8</v>
      </c>
      <c r="L84" s="557">
        <v>2024003630111</v>
      </c>
      <c r="M84" s="558" t="s">
        <v>1487</v>
      </c>
      <c r="N84" s="269" t="s">
        <v>2245</v>
      </c>
      <c r="O84" s="548">
        <v>40000000</v>
      </c>
      <c r="P84" s="546" t="s">
        <v>1504</v>
      </c>
      <c r="Q84" s="557">
        <v>61</v>
      </c>
      <c r="R84" s="546" t="s">
        <v>1352</v>
      </c>
      <c r="S84" s="549">
        <v>293304</v>
      </c>
      <c r="T84" s="549">
        <v>272744</v>
      </c>
      <c r="U84" s="549">
        <v>99059</v>
      </c>
      <c r="V84" s="549">
        <v>36139</v>
      </c>
      <c r="W84" s="549">
        <v>314186</v>
      </c>
      <c r="X84" s="549">
        <v>116664</v>
      </c>
      <c r="Y84" s="549">
        <v>3247</v>
      </c>
      <c r="Z84" s="549">
        <v>6804</v>
      </c>
      <c r="AA84" s="549">
        <v>25</v>
      </c>
      <c r="AB84" s="549">
        <v>7</v>
      </c>
      <c r="AC84" s="549">
        <v>0</v>
      </c>
      <c r="AD84" s="549">
        <v>0</v>
      </c>
      <c r="AE84" s="549">
        <v>50946</v>
      </c>
      <c r="AF84" s="549">
        <v>28554</v>
      </c>
      <c r="AG84" s="549">
        <v>53914</v>
      </c>
      <c r="AH84" s="549">
        <v>566048</v>
      </c>
      <c r="AI84" s="71">
        <v>45659</v>
      </c>
      <c r="AJ84" s="250">
        <v>46022</v>
      </c>
      <c r="AK84" s="546" t="s">
        <v>2502</v>
      </c>
    </row>
    <row r="85" spans="1:37" s="576" customFormat="1" ht="80.099999999999994" customHeight="1" x14ac:dyDescent="0.2">
      <c r="A85" s="546">
        <v>1</v>
      </c>
      <c r="B85" s="269" t="s">
        <v>459</v>
      </c>
      <c r="C85" s="546">
        <v>19</v>
      </c>
      <c r="D85" s="269" t="s">
        <v>1048</v>
      </c>
      <c r="E85" s="546">
        <v>1903</v>
      </c>
      <c r="F85" s="269" t="s">
        <v>1465</v>
      </c>
      <c r="G85" s="546">
        <v>1903011</v>
      </c>
      <c r="H85" s="269" t="s">
        <v>1505</v>
      </c>
      <c r="I85" s="556">
        <v>190301100</v>
      </c>
      <c r="J85" s="559" t="s">
        <v>1506</v>
      </c>
      <c r="K85" s="556">
        <v>190</v>
      </c>
      <c r="L85" s="557">
        <v>2024003630112</v>
      </c>
      <c r="M85" s="558" t="s">
        <v>1507</v>
      </c>
      <c r="N85" s="558" t="s">
        <v>2247</v>
      </c>
      <c r="O85" s="565">
        <v>50000000</v>
      </c>
      <c r="P85" s="546" t="s">
        <v>1508</v>
      </c>
      <c r="Q85" s="557">
        <v>20</v>
      </c>
      <c r="R85" s="546" t="s">
        <v>251</v>
      </c>
      <c r="S85" s="549">
        <v>293304</v>
      </c>
      <c r="T85" s="549">
        <v>272744</v>
      </c>
      <c r="U85" s="549">
        <v>99059</v>
      </c>
      <c r="V85" s="549">
        <v>36139</v>
      </c>
      <c r="W85" s="549">
        <v>314186</v>
      </c>
      <c r="X85" s="549">
        <v>116664</v>
      </c>
      <c r="Y85" s="549">
        <v>3247</v>
      </c>
      <c r="Z85" s="549">
        <v>6804</v>
      </c>
      <c r="AA85" s="549">
        <v>25</v>
      </c>
      <c r="AB85" s="549">
        <v>7</v>
      </c>
      <c r="AC85" s="549">
        <v>0</v>
      </c>
      <c r="AD85" s="549">
        <v>0</v>
      </c>
      <c r="AE85" s="549">
        <v>50946</v>
      </c>
      <c r="AF85" s="549">
        <v>28554</v>
      </c>
      <c r="AG85" s="549">
        <v>53914</v>
      </c>
      <c r="AH85" s="549">
        <v>566048</v>
      </c>
      <c r="AI85" s="71">
        <v>45659</v>
      </c>
      <c r="AJ85" s="250">
        <v>46022</v>
      </c>
      <c r="AK85" s="546" t="s">
        <v>2502</v>
      </c>
    </row>
    <row r="86" spans="1:37" s="576" customFormat="1" ht="80.099999999999994" customHeight="1" x14ac:dyDescent="0.2">
      <c r="A86" s="546">
        <v>1</v>
      </c>
      <c r="B86" s="269" t="s">
        <v>459</v>
      </c>
      <c r="C86" s="546">
        <v>19</v>
      </c>
      <c r="D86" s="269" t="s">
        <v>1048</v>
      </c>
      <c r="E86" s="546">
        <v>1903</v>
      </c>
      <c r="F86" s="269" t="s">
        <v>1465</v>
      </c>
      <c r="G86" s="546">
        <v>1903011</v>
      </c>
      <c r="H86" s="269" t="s">
        <v>1505</v>
      </c>
      <c r="I86" s="556">
        <v>190301101</v>
      </c>
      <c r="J86" s="559" t="s">
        <v>1509</v>
      </c>
      <c r="K86" s="556">
        <v>12</v>
      </c>
      <c r="L86" s="557">
        <v>2024003630112</v>
      </c>
      <c r="M86" s="558" t="s">
        <v>1507</v>
      </c>
      <c r="N86" s="269" t="s">
        <v>2248</v>
      </c>
      <c r="O86" s="565">
        <v>50000000</v>
      </c>
      <c r="P86" s="546" t="s">
        <v>1508</v>
      </c>
      <c r="Q86" s="557">
        <v>20</v>
      </c>
      <c r="R86" s="546" t="s">
        <v>251</v>
      </c>
      <c r="S86" s="549">
        <v>293304</v>
      </c>
      <c r="T86" s="549">
        <v>272744</v>
      </c>
      <c r="U86" s="549">
        <v>99059</v>
      </c>
      <c r="V86" s="549">
        <v>36139</v>
      </c>
      <c r="W86" s="549">
        <v>314186</v>
      </c>
      <c r="X86" s="549">
        <v>116664</v>
      </c>
      <c r="Y86" s="549">
        <v>3247</v>
      </c>
      <c r="Z86" s="549">
        <v>6804</v>
      </c>
      <c r="AA86" s="549">
        <v>25</v>
      </c>
      <c r="AB86" s="549">
        <v>7</v>
      </c>
      <c r="AC86" s="549">
        <v>0</v>
      </c>
      <c r="AD86" s="549">
        <v>0</v>
      </c>
      <c r="AE86" s="549">
        <v>50946</v>
      </c>
      <c r="AF86" s="549">
        <v>28554</v>
      </c>
      <c r="AG86" s="549">
        <v>53914</v>
      </c>
      <c r="AH86" s="549">
        <v>566048</v>
      </c>
      <c r="AI86" s="71">
        <v>45659</v>
      </c>
      <c r="AJ86" s="250">
        <v>46022</v>
      </c>
      <c r="AK86" s="546" t="s">
        <v>2502</v>
      </c>
    </row>
    <row r="87" spans="1:37" s="576" customFormat="1" ht="80.099999999999994" customHeight="1" x14ac:dyDescent="0.2">
      <c r="A87" s="546">
        <v>1</v>
      </c>
      <c r="B87" s="269" t="s">
        <v>459</v>
      </c>
      <c r="C87" s="546">
        <v>19</v>
      </c>
      <c r="D87" s="269" t="s">
        <v>1048</v>
      </c>
      <c r="E87" s="546">
        <v>1903</v>
      </c>
      <c r="F87" s="269" t="s">
        <v>1465</v>
      </c>
      <c r="G87" s="546">
        <v>1903016</v>
      </c>
      <c r="H87" s="269" t="s">
        <v>1510</v>
      </c>
      <c r="I87" s="556">
        <v>190301600</v>
      </c>
      <c r="J87" s="559" t="s">
        <v>1511</v>
      </c>
      <c r="K87" s="556">
        <v>61</v>
      </c>
      <c r="L87" s="557">
        <v>2024003630112</v>
      </c>
      <c r="M87" s="558" t="s">
        <v>1507</v>
      </c>
      <c r="N87" s="269" t="s">
        <v>2249</v>
      </c>
      <c r="O87" s="565">
        <v>50000000</v>
      </c>
      <c r="P87" s="546" t="s">
        <v>1512</v>
      </c>
      <c r="Q87" s="557">
        <v>20</v>
      </c>
      <c r="R87" s="546" t="s">
        <v>251</v>
      </c>
      <c r="S87" s="549">
        <v>293304</v>
      </c>
      <c r="T87" s="549">
        <v>272744</v>
      </c>
      <c r="U87" s="549">
        <v>99059</v>
      </c>
      <c r="V87" s="549">
        <v>36139</v>
      </c>
      <c r="W87" s="549">
        <v>314186</v>
      </c>
      <c r="X87" s="549">
        <v>116664</v>
      </c>
      <c r="Y87" s="549">
        <v>3247</v>
      </c>
      <c r="Z87" s="549">
        <v>6804</v>
      </c>
      <c r="AA87" s="549">
        <v>25</v>
      </c>
      <c r="AB87" s="549">
        <v>7</v>
      </c>
      <c r="AC87" s="549">
        <v>0</v>
      </c>
      <c r="AD87" s="549">
        <v>0</v>
      </c>
      <c r="AE87" s="549">
        <v>50946</v>
      </c>
      <c r="AF87" s="549">
        <v>28554</v>
      </c>
      <c r="AG87" s="549">
        <v>53914</v>
      </c>
      <c r="AH87" s="549">
        <v>566048</v>
      </c>
      <c r="AI87" s="71">
        <v>45659</v>
      </c>
      <c r="AJ87" s="250">
        <v>46022</v>
      </c>
      <c r="AK87" s="546" t="s">
        <v>2502</v>
      </c>
    </row>
    <row r="88" spans="1:37" s="576" customFormat="1" ht="80.099999999999994" customHeight="1" x14ac:dyDescent="0.2">
      <c r="A88" s="546">
        <v>1</v>
      </c>
      <c r="B88" s="269" t="s">
        <v>459</v>
      </c>
      <c r="C88" s="546">
        <v>19</v>
      </c>
      <c r="D88" s="269" t="s">
        <v>1048</v>
      </c>
      <c r="E88" s="546">
        <v>1905</v>
      </c>
      <c r="F88" s="269" t="s">
        <v>1049</v>
      </c>
      <c r="G88" s="546">
        <v>1905014</v>
      </c>
      <c r="H88" s="269" t="s">
        <v>111</v>
      </c>
      <c r="I88" s="546">
        <v>190501400</v>
      </c>
      <c r="J88" s="559" t="s">
        <v>112</v>
      </c>
      <c r="K88" s="556">
        <v>1</v>
      </c>
      <c r="L88" s="557">
        <v>2024003630115</v>
      </c>
      <c r="M88" s="558" t="s">
        <v>1513</v>
      </c>
      <c r="N88" s="269" t="s">
        <v>2250</v>
      </c>
      <c r="O88" s="565">
        <v>100000000</v>
      </c>
      <c r="P88" s="546" t="s">
        <v>1514</v>
      </c>
      <c r="Q88" s="557">
        <v>61</v>
      </c>
      <c r="R88" s="546" t="s">
        <v>1352</v>
      </c>
      <c r="S88" s="549">
        <v>293304</v>
      </c>
      <c r="T88" s="549">
        <v>272744</v>
      </c>
      <c r="U88" s="549">
        <v>99059</v>
      </c>
      <c r="V88" s="549">
        <v>36139</v>
      </c>
      <c r="W88" s="549">
        <v>314186</v>
      </c>
      <c r="X88" s="549">
        <v>116664</v>
      </c>
      <c r="Y88" s="549">
        <v>3247</v>
      </c>
      <c r="Z88" s="549">
        <v>6804</v>
      </c>
      <c r="AA88" s="549">
        <v>25</v>
      </c>
      <c r="AB88" s="549">
        <v>7</v>
      </c>
      <c r="AC88" s="549">
        <v>0</v>
      </c>
      <c r="AD88" s="549">
        <v>0</v>
      </c>
      <c r="AE88" s="549">
        <v>50946</v>
      </c>
      <c r="AF88" s="549">
        <v>28554</v>
      </c>
      <c r="AG88" s="549">
        <v>53914</v>
      </c>
      <c r="AH88" s="549">
        <v>566048</v>
      </c>
      <c r="AI88" s="71">
        <v>45659</v>
      </c>
      <c r="AJ88" s="250">
        <v>46022</v>
      </c>
      <c r="AK88" s="546" t="s">
        <v>2502</v>
      </c>
    </row>
    <row r="89" spans="1:37" s="576" customFormat="1" ht="80.099999999999994" customHeight="1" x14ac:dyDescent="0.2">
      <c r="A89" s="546">
        <v>1</v>
      </c>
      <c r="B89" s="269" t="s">
        <v>459</v>
      </c>
      <c r="C89" s="546">
        <v>19</v>
      </c>
      <c r="D89" s="269" t="s">
        <v>1048</v>
      </c>
      <c r="E89" s="546">
        <v>1905</v>
      </c>
      <c r="F89" s="269" t="s">
        <v>1049</v>
      </c>
      <c r="G89" s="546">
        <v>1905026</v>
      </c>
      <c r="H89" s="269" t="s">
        <v>1493</v>
      </c>
      <c r="I89" s="556">
        <v>190502600</v>
      </c>
      <c r="J89" s="559" t="s">
        <v>1494</v>
      </c>
      <c r="K89" s="546">
        <v>11</v>
      </c>
      <c r="L89" s="557">
        <v>2024003630115</v>
      </c>
      <c r="M89" s="558" t="s">
        <v>1515</v>
      </c>
      <c r="N89" s="269" t="s">
        <v>2251</v>
      </c>
      <c r="O89" s="565">
        <v>93663122.370000005</v>
      </c>
      <c r="P89" s="546" t="s">
        <v>1516</v>
      </c>
      <c r="Q89" s="557">
        <v>113</v>
      </c>
      <c r="R89" s="546" t="s">
        <v>1517</v>
      </c>
      <c r="S89" s="549">
        <v>293304</v>
      </c>
      <c r="T89" s="549">
        <v>272744</v>
      </c>
      <c r="U89" s="549">
        <v>99059</v>
      </c>
      <c r="V89" s="549">
        <v>36139</v>
      </c>
      <c r="W89" s="549">
        <v>314186</v>
      </c>
      <c r="X89" s="549">
        <v>116664</v>
      </c>
      <c r="Y89" s="549">
        <v>3247</v>
      </c>
      <c r="Z89" s="549">
        <v>6804</v>
      </c>
      <c r="AA89" s="549">
        <v>25</v>
      </c>
      <c r="AB89" s="549">
        <v>7</v>
      </c>
      <c r="AC89" s="549">
        <v>0</v>
      </c>
      <c r="AD89" s="549">
        <v>0</v>
      </c>
      <c r="AE89" s="549">
        <v>50946</v>
      </c>
      <c r="AF89" s="549">
        <v>28554</v>
      </c>
      <c r="AG89" s="549">
        <v>53914</v>
      </c>
      <c r="AH89" s="549">
        <v>566048</v>
      </c>
      <c r="AI89" s="71">
        <v>45659</v>
      </c>
      <c r="AJ89" s="250">
        <v>46022</v>
      </c>
      <c r="AK89" s="546" t="s">
        <v>2502</v>
      </c>
    </row>
    <row r="90" spans="1:37" s="576" customFormat="1" ht="80.099999999999994" customHeight="1" x14ac:dyDescent="0.2">
      <c r="A90" s="546">
        <v>1</v>
      </c>
      <c r="B90" s="269" t="s">
        <v>459</v>
      </c>
      <c r="C90" s="546">
        <v>19</v>
      </c>
      <c r="D90" s="269" t="s">
        <v>1048</v>
      </c>
      <c r="E90" s="546">
        <v>1905</v>
      </c>
      <c r="F90" s="269" t="s">
        <v>1049</v>
      </c>
      <c r="G90" s="546">
        <v>1905026</v>
      </c>
      <c r="H90" s="269" t="s">
        <v>1493</v>
      </c>
      <c r="I90" s="556">
        <v>190502600</v>
      </c>
      <c r="J90" s="559" t="s">
        <v>1494</v>
      </c>
      <c r="K90" s="546">
        <v>11</v>
      </c>
      <c r="L90" s="557">
        <v>2024003630115</v>
      </c>
      <c r="M90" s="558" t="s">
        <v>1515</v>
      </c>
      <c r="N90" s="269" t="s">
        <v>2252</v>
      </c>
      <c r="O90" s="565">
        <v>24000000</v>
      </c>
      <c r="P90" s="546" t="s">
        <v>1516</v>
      </c>
      <c r="Q90" s="557">
        <v>113</v>
      </c>
      <c r="R90" s="546" t="s">
        <v>1517</v>
      </c>
      <c r="S90" s="549">
        <v>293304</v>
      </c>
      <c r="T90" s="549">
        <v>272744</v>
      </c>
      <c r="U90" s="549">
        <v>99059</v>
      </c>
      <c r="V90" s="549">
        <v>36139</v>
      </c>
      <c r="W90" s="549">
        <v>314186</v>
      </c>
      <c r="X90" s="549">
        <v>116664</v>
      </c>
      <c r="Y90" s="549">
        <v>3247</v>
      </c>
      <c r="Z90" s="549">
        <v>6804</v>
      </c>
      <c r="AA90" s="549">
        <v>25</v>
      </c>
      <c r="AB90" s="549">
        <v>7</v>
      </c>
      <c r="AC90" s="549">
        <v>0</v>
      </c>
      <c r="AD90" s="549">
        <v>0</v>
      </c>
      <c r="AE90" s="549">
        <v>50946</v>
      </c>
      <c r="AF90" s="549">
        <v>28554</v>
      </c>
      <c r="AG90" s="549">
        <v>53914</v>
      </c>
      <c r="AH90" s="549">
        <v>566048</v>
      </c>
      <c r="AI90" s="71">
        <v>45659</v>
      </c>
      <c r="AJ90" s="250">
        <v>46022</v>
      </c>
      <c r="AK90" s="546" t="s">
        <v>2502</v>
      </c>
    </row>
    <row r="91" spans="1:37" s="576" customFormat="1" ht="80.099999999999994" customHeight="1" x14ac:dyDescent="0.2">
      <c r="A91" s="546">
        <v>1</v>
      </c>
      <c r="B91" s="269" t="s">
        <v>459</v>
      </c>
      <c r="C91" s="546">
        <v>19</v>
      </c>
      <c r="D91" s="269" t="s">
        <v>1048</v>
      </c>
      <c r="E91" s="546">
        <v>1905</v>
      </c>
      <c r="F91" s="269" t="s">
        <v>1049</v>
      </c>
      <c r="G91" s="546">
        <v>1905026</v>
      </c>
      <c r="H91" s="269" t="s">
        <v>1493</v>
      </c>
      <c r="I91" s="556">
        <v>190502600</v>
      </c>
      <c r="J91" s="559" t="s">
        <v>1494</v>
      </c>
      <c r="K91" s="546">
        <v>11</v>
      </c>
      <c r="L91" s="557">
        <v>2024003630115</v>
      </c>
      <c r="M91" s="558" t="s">
        <v>1515</v>
      </c>
      <c r="N91" s="269" t="s">
        <v>2253</v>
      </c>
      <c r="O91" s="566">
        <v>24000000</v>
      </c>
      <c r="P91" s="546" t="s">
        <v>1516</v>
      </c>
      <c r="Q91" s="557">
        <v>113</v>
      </c>
      <c r="R91" s="546" t="s">
        <v>1517</v>
      </c>
      <c r="S91" s="549">
        <v>293304</v>
      </c>
      <c r="T91" s="549">
        <v>272744</v>
      </c>
      <c r="U91" s="549">
        <v>99059</v>
      </c>
      <c r="V91" s="549">
        <v>36139</v>
      </c>
      <c r="W91" s="549">
        <v>314186</v>
      </c>
      <c r="X91" s="549">
        <v>116664</v>
      </c>
      <c r="Y91" s="549">
        <v>3247</v>
      </c>
      <c r="Z91" s="549">
        <v>6804</v>
      </c>
      <c r="AA91" s="549">
        <v>25</v>
      </c>
      <c r="AB91" s="549">
        <v>7</v>
      </c>
      <c r="AC91" s="549">
        <v>0</v>
      </c>
      <c r="AD91" s="549">
        <v>0</v>
      </c>
      <c r="AE91" s="549">
        <v>50946</v>
      </c>
      <c r="AF91" s="549">
        <v>28554</v>
      </c>
      <c r="AG91" s="549">
        <v>53914</v>
      </c>
      <c r="AH91" s="549">
        <v>566048</v>
      </c>
      <c r="AI91" s="71">
        <v>45659</v>
      </c>
      <c r="AJ91" s="250">
        <v>46022</v>
      </c>
      <c r="AK91" s="546" t="s">
        <v>2502</v>
      </c>
    </row>
    <row r="92" spans="1:37" s="576" customFormat="1" ht="80.099999999999994" customHeight="1" x14ac:dyDescent="0.2">
      <c r="A92" s="546">
        <v>1</v>
      </c>
      <c r="B92" s="269" t="s">
        <v>459</v>
      </c>
      <c r="C92" s="546">
        <v>19</v>
      </c>
      <c r="D92" s="269" t="s">
        <v>1048</v>
      </c>
      <c r="E92" s="546">
        <v>1905</v>
      </c>
      <c r="F92" s="269" t="s">
        <v>1049</v>
      </c>
      <c r="G92" s="546">
        <v>1905026</v>
      </c>
      <c r="H92" s="269" t="s">
        <v>1493</v>
      </c>
      <c r="I92" s="556">
        <v>190502600</v>
      </c>
      <c r="J92" s="559" t="s">
        <v>1494</v>
      </c>
      <c r="K92" s="546">
        <v>11</v>
      </c>
      <c r="L92" s="557">
        <v>2024003630115</v>
      </c>
      <c r="M92" s="558" t="s">
        <v>1515</v>
      </c>
      <c r="N92" s="269" t="s">
        <v>2254</v>
      </c>
      <c r="O92" s="566">
        <v>30100000</v>
      </c>
      <c r="P92" s="546" t="s">
        <v>1516</v>
      </c>
      <c r="Q92" s="557">
        <v>113</v>
      </c>
      <c r="R92" s="546" t="s">
        <v>1517</v>
      </c>
      <c r="S92" s="549">
        <v>293304</v>
      </c>
      <c r="T92" s="549">
        <v>272744</v>
      </c>
      <c r="U92" s="549">
        <v>99059</v>
      </c>
      <c r="V92" s="549">
        <v>36139</v>
      </c>
      <c r="W92" s="549">
        <v>314186</v>
      </c>
      <c r="X92" s="549">
        <v>116664</v>
      </c>
      <c r="Y92" s="549">
        <v>3247</v>
      </c>
      <c r="Z92" s="549">
        <v>6804</v>
      </c>
      <c r="AA92" s="549">
        <v>25</v>
      </c>
      <c r="AB92" s="549">
        <v>7</v>
      </c>
      <c r="AC92" s="549">
        <v>0</v>
      </c>
      <c r="AD92" s="549">
        <v>0</v>
      </c>
      <c r="AE92" s="549">
        <v>50946</v>
      </c>
      <c r="AF92" s="549">
        <v>28554</v>
      </c>
      <c r="AG92" s="549">
        <v>53914</v>
      </c>
      <c r="AH92" s="549">
        <v>566048</v>
      </c>
      <c r="AI92" s="71">
        <v>45659</v>
      </c>
      <c r="AJ92" s="250">
        <v>46022</v>
      </c>
      <c r="AK92" s="546" t="s">
        <v>2502</v>
      </c>
    </row>
    <row r="93" spans="1:37" s="576" customFormat="1" ht="80.099999999999994" customHeight="1" x14ac:dyDescent="0.2">
      <c r="A93" s="546">
        <v>1</v>
      </c>
      <c r="B93" s="269" t="s">
        <v>459</v>
      </c>
      <c r="C93" s="546">
        <v>19</v>
      </c>
      <c r="D93" s="269" t="s">
        <v>1048</v>
      </c>
      <c r="E93" s="546">
        <v>1905</v>
      </c>
      <c r="F93" s="269" t="s">
        <v>1049</v>
      </c>
      <c r="G93" s="546">
        <v>1905026</v>
      </c>
      <c r="H93" s="269" t="s">
        <v>1493</v>
      </c>
      <c r="I93" s="546">
        <v>190502600</v>
      </c>
      <c r="J93" s="269" t="s">
        <v>1494</v>
      </c>
      <c r="K93" s="546">
        <v>11</v>
      </c>
      <c r="L93" s="557">
        <v>2024003630115</v>
      </c>
      <c r="M93" s="269" t="s">
        <v>1513</v>
      </c>
      <c r="N93" s="269" t="s">
        <v>2255</v>
      </c>
      <c r="O93" s="566">
        <v>14000000</v>
      </c>
      <c r="P93" s="546" t="s">
        <v>1516</v>
      </c>
      <c r="Q93" s="557">
        <v>113</v>
      </c>
      <c r="R93" s="546" t="s">
        <v>1517</v>
      </c>
      <c r="S93" s="549">
        <v>293304</v>
      </c>
      <c r="T93" s="549">
        <v>272744</v>
      </c>
      <c r="U93" s="549">
        <v>99059</v>
      </c>
      <c r="V93" s="549">
        <v>36139</v>
      </c>
      <c r="W93" s="549">
        <v>314186</v>
      </c>
      <c r="X93" s="549">
        <v>116664</v>
      </c>
      <c r="Y93" s="549">
        <v>3247</v>
      </c>
      <c r="Z93" s="549">
        <v>6804</v>
      </c>
      <c r="AA93" s="549">
        <v>25</v>
      </c>
      <c r="AB93" s="549">
        <v>7</v>
      </c>
      <c r="AC93" s="549">
        <v>0</v>
      </c>
      <c r="AD93" s="549">
        <v>0</v>
      </c>
      <c r="AE93" s="549">
        <v>50946</v>
      </c>
      <c r="AF93" s="549">
        <v>28554</v>
      </c>
      <c r="AG93" s="549">
        <v>53914</v>
      </c>
      <c r="AH93" s="549">
        <v>566048</v>
      </c>
      <c r="AI93" s="71">
        <v>45659</v>
      </c>
      <c r="AJ93" s="250">
        <v>46022</v>
      </c>
      <c r="AK93" s="546" t="s">
        <v>2502</v>
      </c>
    </row>
    <row r="94" spans="1:37" s="576" customFormat="1" ht="80.099999999999994" customHeight="1" x14ac:dyDescent="0.2">
      <c r="A94" s="546">
        <v>1</v>
      </c>
      <c r="B94" s="269" t="s">
        <v>459</v>
      </c>
      <c r="C94" s="546">
        <v>19</v>
      </c>
      <c r="D94" s="269" t="s">
        <v>1048</v>
      </c>
      <c r="E94" s="546">
        <v>1905</v>
      </c>
      <c r="F94" s="269" t="s">
        <v>1049</v>
      </c>
      <c r="G94" s="546">
        <v>1905026</v>
      </c>
      <c r="H94" s="269" t="s">
        <v>1493</v>
      </c>
      <c r="I94" s="546">
        <v>190502600</v>
      </c>
      <c r="J94" s="269" t="s">
        <v>1494</v>
      </c>
      <c r="K94" s="546">
        <v>11</v>
      </c>
      <c r="L94" s="557">
        <v>2024003630115</v>
      </c>
      <c r="M94" s="269" t="s">
        <v>1513</v>
      </c>
      <c r="N94" s="269" t="s">
        <v>2256</v>
      </c>
      <c r="O94" s="566">
        <v>134231505.71360001</v>
      </c>
      <c r="P94" s="546" t="s">
        <v>1518</v>
      </c>
      <c r="Q94" s="557">
        <v>111</v>
      </c>
      <c r="R94" s="546" t="s">
        <v>1519</v>
      </c>
      <c r="S94" s="549">
        <v>293304</v>
      </c>
      <c r="T94" s="549">
        <v>272744</v>
      </c>
      <c r="U94" s="549">
        <v>99059</v>
      </c>
      <c r="V94" s="549">
        <v>36139</v>
      </c>
      <c r="W94" s="549">
        <v>314186</v>
      </c>
      <c r="X94" s="549">
        <v>116664</v>
      </c>
      <c r="Y94" s="549">
        <v>3247</v>
      </c>
      <c r="Z94" s="549">
        <v>6804</v>
      </c>
      <c r="AA94" s="549">
        <v>25</v>
      </c>
      <c r="AB94" s="549">
        <v>7</v>
      </c>
      <c r="AC94" s="549">
        <v>0</v>
      </c>
      <c r="AD94" s="549">
        <v>0</v>
      </c>
      <c r="AE94" s="549">
        <v>50946</v>
      </c>
      <c r="AF94" s="549">
        <v>28554</v>
      </c>
      <c r="AG94" s="549">
        <v>53914</v>
      </c>
      <c r="AH94" s="549">
        <v>566048</v>
      </c>
      <c r="AI94" s="71">
        <v>45659</v>
      </c>
      <c r="AJ94" s="250">
        <v>46022</v>
      </c>
      <c r="AK94" s="546" t="s">
        <v>2502</v>
      </c>
    </row>
    <row r="95" spans="1:37" s="576" customFormat="1" ht="80.099999999999994" customHeight="1" x14ac:dyDescent="0.2">
      <c r="A95" s="546">
        <v>1</v>
      </c>
      <c r="B95" s="269" t="s">
        <v>459</v>
      </c>
      <c r="C95" s="546">
        <v>19</v>
      </c>
      <c r="D95" s="269" t="s">
        <v>1048</v>
      </c>
      <c r="E95" s="546">
        <v>1905</v>
      </c>
      <c r="F95" s="269" t="s">
        <v>1049</v>
      </c>
      <c r="G95" s="546">
        <v>1905026</v>
      </c>
      <c r="H95" s="269" t="s">
        <v>1493</v>
      </c>
      <c r="I95" s="546">
        <v>190502600</v>
      </c>
      <c r="J95" s="269" t="s">
        <v>1494</v>
      </c>
      <c r="K95" s="546">
        <v>11</v>
      </c>
      <c r="L95" s="557">
        <v>2024003630115</v>
      </c>
      <c r="M95" s="269" t="s">
        <v>1513</v>
      </c>
      <c r="N95" s="269" t="s">
        <v>2257</v>
      </c>
      <c r="O95" s="566">
        <v>150000000</v>
      </c>
      <c r="P95" s="546" t="s">
        <v>1520</v>
      </c>
      <c r="Q95" s="557">
        <v>20</v>
      </c>
      <c r="R95" s="546" t="s">
        <v>251</v>
      </c>
      <c r="S95" s="549">
        <v>293304</v>
      </c>
      <c r="T95" s="549">
        <v>272744</v>
      </c>
      <c r="U95" s="549">
        <v>99059</v>
      </c>
      <c r="V95" s="549">
        <v>36139</v>
      </c>
      <c r="W95" s="549">
        <v>314186</v>
      </c>
      <c r="X95" s="549">
        <v>116664</v>
      </c>
      <c r="Y95" s="549">
        <v>3247</v>
      </c>
      <c r="Z95" s="549">
        <v>6804</v>
      </c>
      <c r="AA95" s="549">
        <v>25</v>
      </c>
      <c r="AB95" s="549">
        <v>7</v>
      </c>
      <c r="AC95" s="549">
        <v>0</v>
      </c>
      <c r="AD95" s="549">
        <v>0</v>
      </c>
      <c r="AE95" s="549">
        <v>50946</v>
      </c>
      <c r="AF95" s="549">
        <v>28554</v>
      </c>
      <c r="AG95" s="549">
        <v>53914</v>
      </c>
      <c r="AH95" s="549">
        <v>566048</v>
      </c>
      <c r="AI95" s="71">
        <v>45659</v>
      </c>
      <c r="AJ95" s="250">
        <v>46022</v>
      </c>
      <c r="AK95" s="546" t="s">
        <v>2502</v>
      </c>
    </row>
    <row r="96" spans="1:37" s="576" customFormat="1" ht="80.099999999999994" customHeight="1" x14ac:dyDescent="0.2">
      <c r="A96" s="546">
        <v>1</v>
      </c>
      <c r="B96" s="269" t="s">
        <v>459</v>
      </c>
      <c r="C96" s="546">
        <v>19</v>
      </c>
      <c r="D96" s="269" t="s">
        <v>1048</v>
      </c>
      <c r="E96" s="546">
        <v>1905</v>
      </c>
      <c r="F96" s="269" t="s">
        <v>1049</v>
      </c>
      <c r="G96" s="546">
        <v>1905026</v>
      </c>
      <c r="H96" s="269" t="s">
        <v>1493</v>
      </c>
      <c r="I96" s="546">
        <v>190502600</v>
      </c>
      <c r="J96" s="269" t="s">
        <v>1494</v>
      </c>
      <c r="K96" s="546">
        <v>11</v>
      </c>
      <c r="L96" s="557">
        <v>2024003630115</v>
      </c>
      <c r="M96" s="269" t="s">
        <v>1513</v>
      </c>
      <c r="N96" s="269" t="s">
        <v>2258</v>
      </c>
      <c r="O96" s="566">
        <v>30727942</v>
      </c>
      <c r="P96" s="546" t="s">
        <v>1521</v>
      </c>
      <c r="Q96" s="557">
        <v>114</v>
      </c>
      <c r="R96" s="546" t="s">
        <v>1522</v>
      </c>
      <c r="S96" s="549">
        <v>293304</v>
      </c>
      <c r="T96" s="549">
        <v>272744</v>
      </c>
      <c r="U96" s="549">
        <v>99059</v>
      </c>
      <c r="V96" s="549">
        <v>36139</v>
      </c>
      <c r="W96" s="549">
        <v>314186</v>
      </c>
      <c r="X96" s="549">
        <v>116664</v>
      </c>
      <c r="Y96" s="549">
        <v>3247</v>
      </c>
      <c r="Z96" s="549">
        <v>6804</v>
      </c>
      <c r="AA96" s="549">
        <v>25</v>
      </c>
      <c r="AB96" s="549">
        <v>7</v>
      </c>
      <c r="AC96" s="549">
        <v>0</v>
      </c>
      <c r="AD96" s="549">
        <v>0</v>
      </c>
      <c r="AE96" s="549">
        <v>50946</v>
      </c>
      <c r="AF96" s="549">
        <v>28554</v>
      </c>
      <c r="AG96" s="549">
        <v>53914</v>
      </c>
      <c r="AH96" s="549">
        <v>566048</v>
      </c>
      <c r="AI96" s="71">
        <v>45659</v>
      </c>
      <c r="AJ96" s="250">
        <v>46022</v>
      </c>
      <c r="AK96" s="546" t="s">
        <v>2502</v>
      </c>
    </row>
    <row r="97" spans="1:37" s="576" customFormat="1" ht="80.099999999999994" customHeight="1" x14ac:dyDescent="0.2">
      <c r="A97" s="546">
        <v>1</v>
      </c>
      <c r="B97" s="269" t="s">
        <v>459</v>
      </c>
      <c r="C97" s="546">
        <v>19</v>
      </c>
      <c r="D97" s="269" t="s">
        <v>1048</v>
      </c>
      <c r="E97" s="546">
        <v>1905</v>
      </c>
      <c r="F97" s="269" t="s">
        <v>1049</v>
      </c>
      <c r="G97" s="546">
        <v>1905040</v>
      </c>
      <c r="H97" s="269" t="s">
        <v>1523</v>
      </c>
      <c r="I97" s="546">
        <v>190504002</v>
      </c>
      <c r="J97" s="269" t="s">
        <v>1524</v>
      </c>
      <c r="K97" s="546">
        <v>300</v>
      </c>
      <c r="L97" s="557">
        <v>2024003630115</v>
      </c>
      <c r="M97" s="269" t="s">
        <v>1513</v>
      </c>
      <c r="N97" s="269" t="s">
        <v>2259</v>
      </c>
      <c r="O97" s="566">
        <v>20000000</v>
      </c>
      <c r="P97" s="567" t="s">
        <v>1525</v>
      </c>
      <c r="Q97" s="557">
        <v>20</v>
      </c>
      <c r="R97" s="546" t="s">
        <v>251</v>
      </c>
      <c r="S97" s="549">
        <v>293304</v>
      </c>
      <c r="T97" s="549">
        <v>272744</v>
      </c>
      <c r="U97" s="549">
        <v>99059</v>
      </c>
      <c r="V97" s="549">
        <v>36139</v>
      </c>
      <c r="W97" s="549">
        <v>314186</v>
      </c>
      <c r="X97" s="549">
        <v>116664</v>
      </c>
      <c r="Y97" s="549">
        <v>3247</v>
      </c>
      <c r="Z97" s="549">
        <v>6804</v>
      </c>
      <c r="AA97" s="549">
        <v>25</v>
      </c>
      <c r="AB97" s="549">
        <v>7</v>
      </c>
      <c r="AC97" s="549">
        <v>0</v>
      </c>
      <c r="AD97" s="549">
        <v>0</v>
      </c>
      <c r="AE97" s="549">
        <v>50946</v>
      </c>
      <c r="AF97" s="549">
        <v>28554</v>
      </c>
      <c r="AG97" s="549">
        <v>53914</v>
      </c>
      <c r="AH97" s="549">
        <v>566048</v>
      </c>
      <c r="AI97" s="71">
        <v>45659</v>
      </c>
      <c r="AJ97" s="250">
        <v>46022</v>
      </c>
      <c r="AK97" s="546" t="s">
        <v>2502</v>
      </c>
    </row>
    <row r="98" spans="1:37" s="576" customFormat="1" ht="80.099999999999994" customHeight="1" x14ac:dyDescent="0.2">
      <c r="A98" s="546">
        <v>1</v>
      </c>
      <c r="B98" s="269" t="s">
        <v>459</v>
      </c>
      <c r="C98" s="546">
        <v>19</v>
      </c>
      <c r="D98" s="269" t="s">
        <v>1048</v>
      </c>
      <c r="E98" s="546">
        <v>1905</v>
      </c>
      <c r="F98" s="269" t="s">
        <v>1049</v>
      </c>
      <c r="G98" s="546">
        <v>1905050</v>
      </c>
      <c r="H98" s="269" t="s">
        <v>304</v>
      </c>
      <c r="I98" s="546">
        <v>190505000</v>
      </c>
      <c r="J98" s="269" t="s">
        <v>1424</v>
      </c>
      <c r="K98" s="546">
        <v>54</v>
      </c>
      <c r="L98" s="557">
        <v>2024003630115</v>
      </c>
      <c r="M98" s="269" t="s">
        <v>1513</v>
      </c>
      <c r="N98" s="269" t="s">
        <v>2260</v>
      </c>
      <c r="O98" s="566">
        <v>100000000</v>
      </c>
      <c r="P98" s="546" t="s">
        <v>1526</v>
      </c>
      <c r="Q98" s="557">
        <v>113</v>
      </c>
      <c r="R98" s="546" t="s">
        <v>1517</v>
      </c>
      <c r="S98" s="549">
        <v>293304</v>
      </c>
      <c r="T98" s="549">
        <v>272744</v>
      </c>
      <c r="U98" s="549">
        <v>99059</v>
      </c>
      <c r="V98" s="549">
        <v>36139</v>
      </c>
      <c r="W98" s="549">
        <v>314186</v>
      </c>
      <c r="X98" s="549">
        <v>116664</v>
      </c>
      <c r="Y98" s="549">
        <v>3247</v>
      </c>
      <c r="Z98" s="549">
        <v>6804</v>
      </c>
      <c r="AA98" s="549">
        <v>25</v>
      </c>
      <c r="AB98" s="549">
        <v>7</v>
      </c>
      <c r="AC98" s="549">
        <v>0</v>
      </c>
      <c r="AD98" s="549">
        <v>0</v>
      </c>
      <c r="AE98" s="549">
        <v>50946</v>
      </c>
      <c r="AF98" s="549">
        <v>28554</v>
      </c>
      <c r="AG98" s="549">
        <v>53914</v>
      </c>
      <c r="AH98" s="549">
        <v>566048</v>
      </c>
      <c r="AI98" s="71">
        <v>45659</v>
      </c>
      <c r="AJ98" s="250">
        <v>46022</v>
      </c>
      <c r="AK98" s="546" t="s">
        <v>2502</v>
      </c>
    </row>
    <row r="99" spans="1:37" s="576" customFormat="1" ht="80.099999999999994" customHeight="1" x14ac:dyDescent="0.2">
      <c r="A99" s="546">
        <v>1</v>
      </c>
      <c r="B99" s="269" t="s">
        <v>459</v>
      </c>
      <c r="C99" s="546">
        <v>19</v>
      </c>
      <c r="D99" s="269" t="s">
        <v>1048</v>
      </c>
      <c r="E99" s="546">
        <v>1903</v>
      </c>
      <c r="F99" s="269" t="s">
        <v>1465</v>
      </c>
      <c r="G99" s="546">
        <v>1903015</v>
      </c>
      <c r="H99" s="269" t="s">
        <v>1527</v>
      </c>
      <c r="I99" s="556">
        <v>190301500</v>
      </c>
      <c r="J99" s="559" t="s">
        <v>1528</v>
      </c>
      <c r="K99" s="556">
        <v>12</v>
      </c>
      <c r="L99" s="557">
        <v>2024003630116</v>
      </c>
      <c r="M99" s="558" t="s">
        <v>1529</v>
      </c>
      <c r="N99" s="269" t="s">
        <v>2261</v>
      </c>
      <c r="O99" s="565">
        <v>26666667</v>
      </c>
      <c r="P99" s="546" t="s">
        <v>1530</v>
      </c>
      <c r="Q99" s="557">
        <v>61</v>
      </c>
      <c r="R99" s="546" t="s">
        <v>1352</v>
      </c>
      <c r="S99" s="549">
        <v>293304</v>
      </c>
      <c r="T99" s="549">
        <v>272744</v>
      </c>
      <c r="U99" s="549">
        <v>99059</v>
      </c>
      <c r="V99" s="549">
        <v>36139</v>
      </c>
      <c r="W99" s="549">
        <v>314186</v>
      </c>
      <c r="X99" s="549">
        <v>116664</v>
      </c>
      <c r="Y99" s="549">
        <v>3247</v>
      </c>
      <c r="Z99" s="549">
        <v>6804</v>
      </c>
      <c r="AA99" s="549">
        <v>25</v>
      </c>
      <c r="AB99" s="549">
        <v>7</v>
      </c>
      <c r="AC99" s="549">
        <v>0</v>
      </c>
      <c r="AD99" s="549">
        <v>0</v>
      </c>
      <c r="AE99" s="549">
        <v>50946</v>
      </c>
      <c r="AF99" s="549">
        <v>28554</v>
      </c>
      <c r="AG99" s="549">
        <v>53914</v>
      </c>
      <c r="AH99" s="549">
        <v>566048</v>
      </c>
      <c r="AI99" s="71">
        <v>45659</v>
      </c>
      <c r="AJ99" s="250">
        <v>46022</v>
      </c>
      <c r="AK99" s="546" t="s">
        <v>2502</v>
      </c>
    </row>
    <row r="100" spans="1:37" s="576" customFormat="1" ht="80.099999999999994" customHeight="1" x14ac:dyDescent="0.2">
      <c r="A100" s="546">
        <v>1</v>
      </c>
      <c r="B100" s="269" t="s">
        <v>459</v>
      </c>
      <c r="C100" s="546">
        <v>19</v>
      </c>
      <c r="D100" s="269" t="s">
        <v>1048</v>
      </c>
      <c r="E100" s="546">
        <v>1903</v>
      </c>
      <c r="F100" s="269" t="s">
        <v>1465</v>
      </c>
      <c r="G100" s="546">
        <v>1903015</v>
      </c>
      <c r="H100" s="269" t="s">
        <v>1527</v>
      </c>
      <c r="I100" s="556">
        <v>190301500</v>
      </c>
      <c r="J100" s="559" t="s">
        <v>1528</v>
      </c>
      <c r="K100" s="556">
        <v>12</v>
      </c>
      <c r="L100" s="557">
        <v>2024003630116</v>
      </c>
      <c r="M100" s="558" t="s">
        <v>1529</v>
      </c>
      <c r="N100" s="269" t="s">
        <v>2262</v>
      </c>
      <c r="O100" s="565">
        <v>53333333</v>
      </c>
      <c r="P100" s="546" t="s">
        <v>1530</v>
      </c>
      <c r="Q100" s="557">
        <v>61</v>
      </c>
      <c r="R100" s="546" t="s">
        <v>1352</v>
      </c>
      <c r="S100" s="549">
        <v>293304</v>
      </c>
      <c r="T100" s="549">
        <v>272744</v>
      </c>
      <c r="U100" s="549">
        <v>99059</v>
      </c>
      <c r="V100" s="549">
        <v>36139</v>
      </c>
      <c r="W100" s="549">
        <v>314186</v>
      </c>
      <c r="X100" s="549">
        <v>116664</v>
      </c>
      <c r="Y100" s="549">
        <v>3247</v>
      </c>
      <c r="Z100" s="549">
        <v>6804</v>
      </c>
      <c r="AA100" s="549">
        <v>25</v>
      </c>
      <c r="AB100" s="549">
        <v>7</v>
      </c>
      <c r="AC100" s="549">
        <v>0</v>
      </c>
      <c r="AD100" s="549">
        <v>0</v>
      </c>
      <c r="AE100" s="549">
        <v>50946</v>
      </c>
      <c r="AF100" s="549">
        <v>28554</v>
      </c>
      <c r="AG100" s="549">
        <v>53914</v>
      </c>
      <c r="AH100" s="549">
        <v>566048</v>
      </c>
      <c r="AI100" s="71">
        <v>45659</v>
      </c>
      <c r="AJ100" s="250">
        <v>46022</v>
      </c>
      <c r="AK100" s="546" t="s">
        <v>2502</v>
      </c>
    </row>
    <row r="101" spans="1:37" s="576" customFormat="1" ht="106.9" customHeight="1" x14ac:dyDescent="0.2">
      <c r="A101" s="546">
        <v>1</v>
      </c>
      <c r="B101" s="269" t="s">
        <v>459</v>
      </c>
      <c r="C101" s="546">
        <v>19</v>
      </c>
      <c r="D101" s="269" t="s">
        <v>1048</v>
      </c>
      <c r="E101" s="546">
        <v>1903</v>
      </c>
      <c r="F101" s="269" t="s">
        <v>1465</v>
      </c>
      <c r="G101" s="546">
        <v>1903001</v>
      </c>
      <c r="H101" s="269" t="s">
        <v>111</v>
      </c>
      <c r="I101" s="556">
        <v>190300100</v>
      </c>
      <c r="J101" s="559" t="s">
        <v>1531</v>
      </c>
      <c r="K101" s="556">
        <v>1</v>
      </c>
      <c r="L101" s="557">
        <v>2024003630116</v>
      </c>
      <c r="M101" s="558" t="s">
        <v>1529</v>
      </c>
      <c r="N101" s="269" t="s">
        <v>2263</v>
      </c>
      <c r="O101" s="565">
        <v>60000000</v>
      </c>
      <c r="P101" s="546" t="s">
        <v>1532</v>
      </c>
      <c r="Q101" s="557">
        <v>61</v>
      </c>
      <c r="R101" s="546" t="s">
        <v>1352</v>
      </c>
      <c r="S101" s="549">
        <v>293304</v>
      </c>
      <c r="T101" s="549">
        <v>272744</v>
      </c>
      <c r="U101" s="549">
        <v>99059</v>
      </c>
      <c r="V101" s="549">
        <v>36139</v>
      </c>
      <c r="W101" s="549">
        <v>314186</v>
      </c>
      <c r="X101" s="549">
        <v>116664</v>
      </c>
      <c r="Y101" s="549">
        <v>3247</v>
      </c>
      <c r="Z101" s="549">
        <v>6804</v>
      </c>
      <c r="AA101" s="549">
        <v>25</v>
      </c>
      <c r="AB101" s="549">
        <v>7</v>
      </c>
      <c r="AC101" s="549">
        <v>0</v>
      </c>
      <c r="AD101" s="549">
        <v>0</v>
      </c>
      <c r="AE101" s="549">
        <v>50946</v>
      </c>
      <c r="AF101" s="549">
        <v>28554</v>
      </c>
      <c r="AG101" s="549">
        <v>53914</v>
      </c>
      <c r="AH101" s="549">
        <v>566048</v>
      </c>
      <c r="AI101" s="71">
        <v>45659</v>
      </c>
      <c r="AJ101" s="250">
        <v>46022</v>
      </c>
      <c r="AK101" s="546" t="s">
        <v>2502</v>
      </c>
    </row>
    <row r="102" spans="1:37" s="576" customFormat="1" ht="80.099999999999994" customHeight="1" x14ac:dyDescent="0.2">
      <c r="A102" s="546">
        <v>1</v>
      </c>
      <c r="B102" s="269" t="s">
        <v>459</v>
      </c>
      <c r="C102" s="546">
        <v>19</v>
      </c>
      <c r="D102" s="269" t="s">
        <v>1048</v>
      </c>
      <c r="E102" s="546">
        <v>1905</v>
      </c>
      <c r="F102" s="269" t="s">
        <v>1049</v>
      </c>
      <c r="G102" s="546">
        <v>1905029</v>
      </c>
      <c r="H102" s="269" t="s">
        <v>1500</v>
      </c>
      <c r="I102" s="556">
        <v>190502902</v>
      </c>
      <c r="J102" s="559" t="s">
        <v>1533</v>
      </c>
      <c r="K102" s="556">
        <v>1</v>
      </c>
      <c r="L102" s="557">
        <v>2024003630118</v>
      </c>
      <c r="M102" s="558" t="s">
        <v>1534</v>
      </c>
      <c r="N102" s="269" t="s">
        <v>2264</v>
      </c>
      <c r="O102" s="565">
        <v>200000000</v>
      </c>
      <c r="P102" s="546" t="s">
        <v>1535</v>
      </c>
      <c r="Q102" s="557">
        <v>61</v>
      </c>
      <c r="R102" s="546" t="s">
        <v>1352</v>
      </c>
      <c r="S102" s="549">
        <v>293304</v>
      </c>
      <c r="T102" s="549">
        <v>272744</v>
      </c>
      <c r="U102" s="549">
        <v>99059</v>
      </c>
      <c r="V102" s="549">
        <v>36139</v>
      </c>
      <c r="W102" s="549">
        <v>314186</v>
      </c>
      <c r="X102" s="549">
        <v>116664</v>
      </c>
      <c r="Y102" s="549">
        <v>3247</v>
      </c>
      <c r="Z102" s="549">
        <v>6804</v>
      </c>
      <c r="AA102" s="549">
        <v>25</v>
      </c>
      <c r="AB102" s="549">
        <v>7</v>
      </c>
      <c r="AC102" s="549">
        <v>0</v>
      </c>
      <c r="AD102" s="549">
        <v>0</v>
      </c>
      <c r="AE102" s="549">
        <v>50946</v>
      </c>
      <c r="AF102" s="549">
        <v>28554</v>
      </c>
      <c r="AG102" s="549">
        <v>53914</v>
      </c>
      <c r="AH102" s="549">
        <v>566048</v>
      </c>
      <c r="AI102" s="71">
        <v>45659</v>
      </c>
      <c r="AJ102" s="250">
        <v>46022</v>
      </c>
      <c r="AK102" s="546" t="s">
        <v>2502</v>
      </c>
    </row>
    <row r="103" spans="1:37" s="576" customFormat="1" ht="80.099999999999994" customHeight="1" x14ac:dyDescent="0.2">
      <c r="A103" s="546">
        <v>1</v>
      </c>
      <c r="B103" s="269" t="s">
        <v>459</v>
      </c>
      <c r="C103" s="546">
        <v>19</v>
      </c>
      <c r="D103" s="269" t="s">
        <v>1048</v>
      </c>
      <c r="E103" s="546">
        <v>1905</v>
      </c>
      <c r="F103" s="269" t="s">
        <v>1439</v>
      </c>
      <c r="G103" s="546" t="s">
        <v>1536</v>
      </c>
      <c r="H103" s="269" t="s">
        <v>448</v>
      </c>
      <c r="I103" s="556">
        <v>190501501</v>
      </c>
      <c r="J103" s="559" t="s">
        <v>1537</v>
      </c>
      <c r="K103" s="556">
        <v>1</v>
      </c>
      <c r="L103" s="557">
        <v>2024003630120</v>
      </c>
      <c r="M103" s="558" t="s">
        <v>1538</v>
      </c>
      <c r="N103" s="269" t="s">
        <v>2265</v>
      </c>
      <c r="O103" s="565">
        <v>30000000</v>
      </c>
      <c r="P103" s="546" t="s">
        <v>1539</v>
      </c>
      <c r="Q103" s="557">
        <v>61</v>
      </c>
      <c r="R103" s="546" t="s">
        <v>1352</v>
      </c>
      <c r="S103" s="549">
        <v>293304</v>
      </c>
      <c r="T103" s="549">
        <v>272744</v>
      </c>
      <c r="U103" s="549">
        <v>99059</v>
      </c>
      <c r="V103" s="549">
        <v>36139</v>
      </c>
      <c r="W103" s="549">
        <v>314186</v>
      </c>
      <c r="X103" s="549">
        <v>116664</v>
      </c>
      <c r="Y103" s="549">
        <v>3247</v>
      </c>
      <c r="Z103" s="549">
        <v>6804</v>
      </c>
      <c r="AA103" s="549">
        <v>25</v>
      </c>
      <c r="AB103" s="549">
        <v>7</v>
      </c>
      <c r="AC103" s="549">
        <v>0</v>
      </c>
      <c r="AD103" s="549">
        <v>0</v>
      </c>
      <c r="AE103" s="549">
        <v>50946</v>
      </c>
      <c r="AF103" s="549">
        <v>28554</v>
      </c>
      <c r="AG103" s="549">
        <v>53914</v>
      </c>
      <c r="AH103" s="549">
        <v>566048</v>
      </c>
      <c r="AI103" s="71">
        <v>45659</v>
      </c>
      <c r="AJ103" s="250">
        <v>46022</v>
      </c>
      <c r="AK103" s="546" t="s">
        <v>2502</v>
      </c>
    </row>
    <row r="104" spans="1:37" s="576" customFormat="1" ht="80.099999999999994" customHeight="1" x14ac:dyDescent="0.2">
      <c r="A104" s="546">
        <v>1</v>
      </c>
      <c r="B104" s="269" t="s">
        <v>459</v>
      </c>
      <c r="C104" s="546">
        <v>19</v>
      </c>
      <c r="D104" s="269" t="s">
        <v>1048</v>
      </c>
      <c r="E104" s="546">
        <v>1905</v>
      </c>
      <c r="F104" s="269" t="s">
        <v>1439</v>
      </c>
      <c r="G104" s="546">
        <v>1905020</v>
      </c>
      <c r="H104" s="269" t="s">
        <v>1540</v>
      </c>
      <c r="I104" s="556">
        <v>190502000</v>
      </c>
      <c r="J104" s="559" t="s">
        <v>1541</v>
      </c>
      <c r="K104" s="556">
        <v>12</v>
      </c>
      <c r="L104" s="557">
        <v>2024003630120</v>
      </c>
      <c r="M104" s="558" t="s">
        <v>1538</v>
      </c>
      <c r="N104" s="269" t="s">
        <v>2266</v>
      </c>
      <c r="O104" s="565">
        <v>17500000</v>
      </c>
      <c r="P104" s="546" t="s">
        <v>1542</v>
      </c>
      <c r="Q104" s="557">
        <v>61</v>
      </c>
      <c r="R104" s="546" t="s">
        <v>1352</v>
      </c>
      <c r="S104" s="549">
        <v>293304</v>
      </c>
      <c r="T104" s="549">
        <v>272744</v>
      </c>
      <c r="U104" s="549">
        <v>99059</v>
      </c>
      <c r="V104" s="549">
        <v>36139</v>
      </c>
      <c r="W104" s="549">
        <v>314186</v>
      </c>
      <c r="X104" s="549">
        <v>116664</v>
      </c>
      <c r="Y104" s="549">
        <v>3247</v>
      </c>
      <c r="Z104" s="549">
        <v>6804</v>
      </c>
      <c r="AA104" s="549">
        <v>25</v>
      </c>
      <c r="AB104" s="549">
        <v>7</v>
      </c>
      <c r="AC104" s="549">
        <v>0</v>
      </c>
      <c r="AD104" s="549">
        <v>0</v>
      </c>
      <c r="AE104" s="549">
        <v>50946</v>
      </c>
      <c r="AF104" s="549">
        <v>28554</v>
      </c>
      <c r="AG104" s="549">
        <v>53914</v>
      </c>
      <c r="AH104" s="549">
        <v>566048</v>
      </c>
      <c r="AI104" s="71">
        <v>45659</v>
      </c>
      <c r="AJ104" s="250">
        <v>46022</v>
      </c>
      <c r="AK104" s="546" t="s">
        <v>2502</v>
      </c>
    </row>
    <row r="105" spans="1:37" s="576" customFormat="1" ht="80.099999999999994" customHeight="1" x14ac:dyDescent="0.2">
      <c r="A105" s="546">
        <v>1</v>
      </c>
      <c r="B105" s="269" t="s">
        <v>459</v>
      </c>
      <c r="C105" s="546">
        <v>19</v>
      </c>
      <c r="D105" s="269" t="s">
        <v>1048</v>
      </c>
      <c r="E105" s="546">
        <v>1905</v>
      </c>
      <c r="F105" s="269" t="s">
        <v>1439</v>
      </c>
      <c r="G105" s="546">
        <v>1905020</v>
      </c>
      <c r="H105" s="558" t="s">
        <v>1540</v>
      </c>
      <c r="I105" s="556">
        <v>190502000</v>
      </c>
      <c r="J105" s="559" t="s">
        <v>1541</v>
      </c>
      <c r="K105" s="556">
        <v>12</v>
      </c>
      <c r="L105" s="557">
        <v>2024003630120</v>
      </c>
      <c r="M105" s="558" t="s">
        <v>1538</v>
      </c>
      <c r="N105" s="269" t="s">
        <v>2267</v>
      </c>
      <c r="O105" s="565">
        <v>17500000</v>
      </c>
      <c r="P105" s="546" t="s">
        <v>1542</v>
      </c>
      <c r="Q105" s="557">
        <v>61</v>
      </c>
      <c r="R105" s="546" t="s">
        <v>1352</v>
      </c>
      <c r="S105" s="549">
        <v>293304</v>
      </c>
      <c r="T105" s="549">
        <v>272744</v>
      </c>
      <c r="U105" s="549">
        <v>99059</v>
      </c>
      <c r="V105" s="549">
        <v>36139</v>
      </c>
      <c r="W105" s="549">
        <v>314186</v>
      </c>
      <c r="X105" s="549">
        <v>116664</v>
      </c>
      <c r="Y105" s="549">
        <v>3247</v>
      </c>
      <c r="Z105" s="549">
        <v>6804</v>
      </c>
      <c r="AA105" s="549">
        <v>25</v>
      </c>
      <c r="AB105" s="549">
        <v>7</v>
      </c>
      <c r="AC105" s="549">
        <v>0</v>
      </c>
      <c r="AD105" s="549">
        <v>0</v>
      </c>
      <c r="AE105" s="549">
        <v>50946</v>
      </c>
      <c r="AF105" s="549">
        <v>28554</v>
      </c>
      <c r="AG105" s="549">
        <v>53914</v>
      </c>
      <c r="AH105" s="549">
        <v>566048</v>
      </c>
      <c r="AI105" s="71">
        <v>45659</v>
      </c>
      <c r="AJ105" s="250">
        <v>46022</v>
      </c>
      <c r="AK105" s="546" t="s">
        <v>2502</v>
      </c>
    </row>
    <row r="106" spans="1:37" s="576" customFormat="1" ht="80.099999999999994" customHeight="1" x14ac:dyDescent="0.2">
      <c r="A106" s="546">
        <v>1</v>
      </c>
      <c r="B106" s="269" t="s">
        <v>459</v>
      </c>
      <c r="C106" s="546">
        <v>19</v>
      </c>
      <c r="D106" s="269" t="s">
        <v>1048</v>
      </c>
      <c r="E106" s="546">
        <v>1905</v>
      </c>
      <c r="F106" s="269" t="s">
        <v>1439</v>
      </c>
      <c r="G106" s="550">
        <v>1905020</v>
      </c>
      <c r="H106" s="269" t="s">
        <v>1540</v>
      </c>
      <c r="I106" s="556">
        <v>190502002</v>
      </c>
      <c r="J106" s="559" t="s">
        <v>1543</v>
      </c>
      <c r="K106" s="556">
        <v>12</v>
      </c>
      <c r="L106" s="568">
        <v>2024003630120</v>
      </c>
      <c r="M106" s="559" t="s">
        <v>1538</v>
      </c>
      <c r="N106" s="269" t="s">
        <v>2268</v>
      </c>
      <c r="O106" s="565">
        <v>17500000</v>
      </c>
      <c r="P106" s="546" t="s">
        <v>1542</v>
      </c>
      <c r="Q106" s="557">
        <v>61</v>
      </c>
      <c r="R106" s="546" t="s">
        <v>1352</v>
      </c>
      <c r="S106" s="549">
        <v>293304</v>
      </c>
      <c r="T106" s="549">
        <v>272744</v>
      </c>
      <c r="U106" s="549">
        <v>99059</v>
      </c>
      <c r="V106" s="549">
        <v>36139</v>
      </c>
      <c r="W106" s="549">
        <v>314186</v>
      </c>
      <c r="X106" s="549">
        <v>116664</v>
      </c>
      <c r="Y106" s="549">
        <v>3247</v>
      </c>
      <c r="Z106" s="549">
        <v>6804</v>
      </c>
      <c r="AA106" s="549">
        <v>25</v>
      </c>
      <c r="AB106" s="549">
        <v>7</v>
      </c>
      <c r="AC106" s="549">
        <v>0</v>
      </c>
      <c r="AD106" s="549">
        <v>0</v>
      </c>
      <c r="AE106" s="549">
        <v>50946</v>
      </c>
      <c r="AF106" s="549">
        <v>28554</v>
      </c>
      <c r="AG106" s="549">
        <v>53914</v>
      </c>
      <c r="AH106" s="549">
        <v>566048</v>
      </c>
      <c r="AI106" s="71">
        <v>45659</v>
      </c>
      <c r="AJ106" s="250">
        <v>46022</v>
      </c>
      <c r="AK106" s="546" t="s">
        <v>2502</v>
      </c>
    </row>
    <row r="107" spans="1:37" s="576" customFormat="1" ht="80.099999999999994" customHeight="1" x14ac:dyDescent="0.2">
      <c r="A107" s="546">
        <v>1</v>
      </c>
      <c r="B107" s="269" t="s">
        <v>459</v>
      </c>
      <c r="C107" s="546">
        <v>19</v>
      </c>
      <c r="D107" s="269" t="s">
        <v>1048</v>
      </c>
      <c r="E107" s="546">
        <v>1905</v>
      </c>
      <c r="F107" s="269" t="s">
        <v>1439</v>
      </c>
      <c r="G107" s="550">
        <v>1905020</v>
      </c>
      <c r="H107" s="269" t="s">
        <v>1540</v>
      </c>
      <c r="I107" s="556">
        <v>190502002</v>
      </c>
      <c r="J107" s="559" t="s">
        <v>1543</v>
      </c>
      <c r="K107" s="556">
        <v>12</v>
      </c>
      <c r="L107" s="568">
        <v>2024003630120</v>
      </c>
      <c r="M107" s="559" t="s">
        <v>1538</v>
      </c>
      <c r="N107" s="269" t="s">
        <v>2274</v>
      </c>
      <c r="O107" s="565">
        <v>17500000</v>
      </c>
      <c r="P107" s="546" t="s">
        <v>1542</v>
      </c>
      <c r="Q107" s="557">
        <v>61</v>
      </c>
      <c r="R107" s="546" t="s">
        <v>1352</v>
      </c>
      <c r="S107" s="549">
        <v>293304</v>
      </c>
      <c r="T107" s="549">
        <v>272744</v>
      </c>
      <c r="U107" s="549">
        <v>99059</v>
      </c>
      <c r="V107" s="549">
        <v>36139</v>
      </c>
      <c r="W107" s="549">
        <v>314186</v>
      </c>
      <c r="X107" s="549">
        <v>116664</v>
      </c>
      <c r="Y107" s="549">
        <v>3247</v>
      </c>
      <c r="Z107" s="549">
        <v>6804</v>
      </c>
      <c r="AA107" s="549">
        <v>25</v>
      </c>
      <c r="AB107" s="549">
        <v>7</v>
      </c>
      <c r="AC107" s="549">
        <v>0</v>
      </c>
      <c r="AD107" s="549">
        <v>0</v>
      </c>
      <c r="AE107" s="549">
        <v>50946</v>
      </c>
      <c r="AF107" s="549">
        <v>28554</v>
      </c>
      <c r="AG107" s="549">
        <v>53914</v>
      </c>
      <c r="AH107" s="549">
        <v>566048</v>
      </c>
      <c r="AI107" s="71">
        <v>45659</v>
      </c>
      <c r="AJ107" s="250">
        <v>46022</v>
      </c>
      <c r="AK107" s="546" t="s">
        <v>2502</v>
      </c>
    </row>
    <row r="108" spans="1:37" s="576" customFormat="1" ht="108" customHeight="1" x14ac:dyDescent="0.2">
      <c r="A108" s="546">
        <v>1</v>
      </c>
      <c r="B108" s="269" t="s">
        <v>459</v>
      </c>
      <c r="C108" s="546">
        <v>19</v>
      </c>
      <c r="D108" s="269" t="s">
        <v>1048</v>
      </c>
      <c r="E108" s="550" t="s">
        <v>1544</v>
      </c>
      <c r="F108" s="269" t="s">
        <v>1049</v>
      </c>
      <c r="G108" s="550">
        <v>1905022</v>
      </c>
      <c r="H108" s="269" t="s">
        <v>1054</v>
      </c>
      <c r="I108" s="556">
        <v>190502200</v>
      </c>
      <c r="J108" s="559" t="s">
        <v>1055</v>
      </c>
      <c r="K108" s="556">
        <v>12</v>
      </c>
      <c r="L108" s="568">
        <v>2024003630120</v>
      </c>
      <c r="M108" s="559" t="s">
        <v>1538</v>
      </c>
      <c r="N108" s="269" t="s">
        <v>2273</v>
      </c>
      <c r="O108" s="565">
        <v>40000000</v>
      </c>
      <c r="P108" s="546" t="s">
        <v>1545</v>
      </c>
      <c r="Q108" s="557">
        <v>61</v>
      </c>
      <c r="R108" s="546" t="s">
        <v>1352</v>
      </c>
      <c r="S108" s="549">
        <v>293304</v>
      </c>
      <c r="T108" s="549">
        <v>272744</v>
      </c>
      <c r="U108" s="549">
        <v>99059</v>
      </c>
      <c r="V108" s="549">
        <v>36139</v>
      </c>
      <c r="W108" s="549">
        <v>314186</v>
      </c>
      <c r="X108" s="549">
        <v>116664</v>
      </c>
      <c r="Y108" s="549">
        <v>3247</v>
      </c>
      <c r="Z108" s="549">
        <v>6804</v>
      </c>
      <c r="AA108" s="549">
        <v>25</v>
      </c>
      <c r="AB108" s="549">
        <v>7</v>
      </c>
      <c r="AC108" s="549">
        <v>0</v>
      </c>
      <c r="AD108" s="549">
        <v>0</v>
      </c>
      <c r="AE108" s="549">
        <v>50946</v>
      </c>
      <c r="AF108" s="549">
        <v>28554</v>
      </c>
      <c r="AG108" s="549">
        <v>53914</v>
      </c>
      <c r="AH108" s="549">
        <v>566048</v>
      </c>
      <c r="AI108" s="71">
        <v>45659</v>
      </c>
      <c r="AJ108" s="250">
        <v>46022</v>
      </c>
      <c r="AK108" s="546" t="s">
        <v>2502</v>
      </c>
    </row>
    <row r="109" spans="1:37" s="576" customFormat="1" ht="123.6" customHeight="1" x14ac:dyDescent="0.2">
      <c r="A109" s="546">
        <v>1</v>
      </c>
      <c r="B109" s="269" t="s">
        <v>459</v>
      </c>
      <c r="C109" s="546">
        <v>19</v>
      </c>
      <c r="D109" s="269" t="s">
        <v>1048</v>
      </c>
      <c r="E109" s="550" t="s">
        <v>1544</v>
      </c>
      <c r="F109" s="269" t="s">
        <v>1049</v>
      </c>
      <c r="G109" s="550">
        <v>1905022</v>
      </c>
      <c r="H109" s="269" t="s">
        <v>1054</v>
      </c>
      <c r="I109" s="556">
        <v>190502200</v>
      </c>
      <c r="J109" s="559" t="s">
        <v>1055</v>
      </c>
      <c r="K109" s="556">
        <v>12</v>
      </c>
      <c r="L109" s="568">
        <v>2024003630120</v>
      </c>
      <c r="M109" s="559" t="s">
        <v>1538</v>
      </c>
      <c r="N109" s="269" t="s">
        <v>2272</v>
      </c>
      <c r="O109" s="565">
        <v>61200000</v>
      </c>
      <c r="P109" s="546" t="s">
        <v>1546</v>
      </c>
      <c r="Q109" s="557">
        <v>20</v>
      </c>
      <c r="R109" s="546" t="s">
        <v>251</v>
      </c>
      <c r="S109" s="549">
        <v>293304</v>
      </c>
      <c r="T109" s="549">
        <v>272744</v>
      </c>
      <c r="U109" s="549">
        <v>99059</v>
      </c>
      <c r="V109" s="549">
        <v>36139</v>
      </c>
      <c r="W109" s="549">
        <v>314186</v>
      </c>
      <c r="X109" s="549">
        <v>116664</v>
      </c>
      <c r="Y109" s="549">
        <v>3247</v>
      </c>
      <c r="Z109" s="549">
        <v>6804</v>
      </c>
      <c r="AA109" s="549">
        <v>25</v>
      </c>
      <c r="AB109" s="549">
        <v>7</v>
      </c>
      <c r="AC109" s="549">
        <v>0</v>
      </c>
      <c r="AD109" s="549">
        <v>0</v>
      </c>
      <c r="AE109" s="549">
        <v>50946</v>
      </c>
      <c r="AF109" s="549">
        <v>28554</v>
      </c>
      <c r="AG109" s="549">
        <v>53914</v>
      </c>
      <c r="AH109" s="549">
        <v>566048</v>
      </c>
      <c r="AI109" s="71">
        <v>45659</v>
      </c>
      <c r="AJ109" s="250">
        <v>46022</v>
      </c>
      <c r="AK109" s="546" t="s">
        <v>2502</v>
      </c>
    </row>
    <row r="110" spans="1:37" s="576" customFormat="1" ht="80.099999999999994" customHeight="1" x14ac:dyDescent="0.2">
      <c r="A110" s="546">
        <v>1</v>
      </c>
      <c r="B110" s="269" t="s">
        <v>459</v>
      </c>
      <c r="C110" s="546">
        <v>19</v>
      </c>
      <c r="D110" s="269" t="s">
        <v>1048</v>
      </c>
      <c r="E110" s="550" t="s">
        <v>1544</v>
      </c>
      <c r="F110" s="269" t="s">
        <v>1049</v>
      </c>
      <c r="G110" s="550">
        <v>1905022</v>
      </c>
      <c r="H110" s="269" t="s">
        <v>1054</v>
      </c>
      <c r="I110" s="556">
        <v>190502202</v>
      </c>
      <c r="J110" s="559" t="s">
        <v>1547</v>
      </c>
      <c r="K110" s="556">
        <v>11</v>
      </c>
      <c r="L110" s="568">
        <v>2024003630120</v>
      </c>
      <c r="M110" s="559" t="s">
        <v>1538</v>
      </c>
      <c r="N110" s="269" t="s">
        <v>2271</v>
      </c>
      <c r="O110" s="565">
        <v>30000000</v>
      </c>
      <c r="P110" s="546" t="s">
        <v>1545</v>
      </c>
      <c r="Q110" s="557">
        <v>61</v>
      </c>
      <c r="R110" s="546" t="s">
        <v>1352</v>
      </c>
      <c r="S110" s="549">
        <v>293304</v>
      </c>
      <c r="T110" s="549">
        <v>272744</v>
      </c>
      <c r="U110" s="549">
        <v>99059</v>
      </c>
      <c r="V110" s="549">
        <v>36139</v>
      </c>
      <c r="W110" s="549">
        <v>314186</v>
      </c>
      <c r="X110" s="549">
        <v>116664</v>
      </c>
      <c r="Y110" s="549">
        <v>3247</v>
      </c>
      <c r="Z110" s="549">
        <v>6804</v>
      </c>
      <c r="AA110" s="549">
        <v>25</v>
      </c>
      <c r="AB110" s="549">
        <v>7</v>
      </c>
      <c r="AC110" s="549">
        <v>0</v>
      </c>
      <c r="AD110" s="549">
        <v>0</v>
      </c>
      <c r="AE110" s="549">
        <v>50946</v>
      </c>
      <c r="AF110" s="549">
        <v>28554</v>
      </c>
      <c r="AG110" s="549">
        <v>53914</v>
      </c>
      <c r="AH110" s="549">
        <v>566048</v>
      </c>
      <c r="AI110" s="71">
        <v>45659</v>
      </c>
      <c r="AJ110" s="250">
        <v>46022</v>
      </c>
      <c r="AK110" s="546" t="s">
        <v>2502</v>
      </c>
    </row>
    <row r="111" spans="1:37" s="576" customFormat="1" ht="80.099999999999994" customHeight="1" x14ac:dyDescent="0.2">
      <c r="A111" s="546">
        <v>1</v>
      </c>
      <c r="B111" s="269" t="s">
        <v>459</v>
      </c>
      <c r="C111" s="546">
        <v>19</v>
      </c>
      <c r="D111" s="269" t="s">
        <v>1048</v>
      </c>
      <c r="E111" s="550" t="s">
        <v>1544</v>
      </c>
      <c r="F111" s="269" t="s">
        <v>1049</v>
      </c>
      <c r="G111" s="550">
        <v>1905050</v>
      </c>
      <c r="H111" s="269" t="s">
        <v>304</v>
      </c>
      <c r="I111" s="556">
        <v>190505002</v>
      </c>
      <c r="J111" s="559" t="s">
        <v>305</v>
      </c>
      <c r="K111" s="556">
        <v>12</v>
      </c>
      <c r="L111" s="568">
        <v>2024003630120</v>
      </c>
      <c r="M111" s="559" t="s">
        <v>1538</v>
      </c>
      <c r="N111" s="269" t="s">
        <v>2269</v>
      </c>
      <c r="O111" s="565">
        <v>15000000</v>
      </c>
      <c r="P111" s="546" t="s">
        <v>1548</v>
      </c>
      <c r="Q111" s="557">
        <v>61</v>
      </c>
      <c r="R111" s="546" t="s">
        <v>1352</v>
      </c>
      <c r="S111" s="549">
        <v>293304</v>
      </c>
      <c r="T111" s="549">
        <v>272744</v>
      </c>
      <c r="U111" s="549">
        <v>99059</v>
      </c>
      <c r="V111" s="549">
        <v>36139</v>
      </c>
      <c r="W111" s="549">
        <v>314186</v>
      </c>
      <c r="X111" s="549">
        <v>116664</v>
      </c>
      <c r="Y111" s="549">
        <v>3247</v>
      </c>
      <c r="Z111" s="549">
        <v>6804</v>
      </c>
      <c r="AA111" s="549">
        <v>25</v>
      </c>
      <c r="AB111" s="549">
        <v>7</v>
      </c>
      <c r="AC111" s="549">
        <v>0</v>
      </c>
      <c r="AD111" s="549">
        <v>0</v>
      </c>
      <c r="AE111" s="549">
        <v>50946</v>
      </c>
      <c r="AF111" s="549">
        <v>28554</v>
      </c>
      <c r="AG111" s="549">
        <v>53914</v>
      </c>
      <c r="AH111" s="549">
        <v>566048</v>
      </c>
      <c r="AI111" s="71">
        <v>45659</v>
      </c>
      <c r="AJ111" s="250">
        <v>46022</v>
      </c>
      <c r="AK111" s="546" t="s">
        <v>2502</v>
      </c>
    </row>
    <row r="112" spans="1:37" s="576" customFormat="1" ht="80.099999999999994" customHeight="1" x14ac:dyDescent="0.2">
      <c r="A112" s="546">
        <v>1</v>
      </c>
      <c r="B112" s="269" t="s">
        <v>459</v>
      </c>
      <c r="C112" s="546">
        <v>19</v>
      </c>
      <c r="D112" s="269" t="s">
        <v>1048</v>
      </c>
      <c r="E112" s="550" t="s">
        <v>1544</v>
      </c>
      <c r="F112" s="269" t="s">
        <v>1049</v>
      </c>
      <c r="G112" s="550">
        <v>1905050</v>
      </c>
      <c r="H112" s="269" t="s">
        <v>304</v>
      </c>
      <c r="I112" s="556">
        <v>190505002</v>
      </c>
      <c r="J112" s="559" t="s">
        <v>305</v>
      </c>
      <c r="K112" s="556">
        <v>12</v>
      </c>
      <c r="L112" s="568">
        <v>2024003630120</v>
      </c>
      <c r="M112" s="559" t="s">
        <v>1538</v>
      </c>
      <c r="N112" s="269" t="s">
        <v>2270</v>
      </c>
      <c r="O112" s="565">
        <v>15000000</v>
      </c>
      <c r="P112" s="546" t="s">
        <v>1548</v>
      </c>
      <c r="Q112" s="557">
        <v>61</v>
      </c>
      <c r="R112" s="546" t="s">
        <v>1352</v>
      </c>
      <c r="S112" s="549">
        <v>293304</v>
      </c>
      <c r="T112" s="549">
        <v>272744</v>
      </c>
      <c r="U112" s="549">
        <v>99059</v>
      </c>
      <c r="V112" s="549">
        <v>36139</v>
      </c>
      <c r="W112" s="549">
        <v>314186</v>
      </c>
      <c r="X112" s="549">
        <v>116664</v>
      </c>
      <c r="Y112" s="549">
        <v>3247</v>
      </c>
      <c r="Z112" s="549">
        <v>6804</v>
      </c>
      <c r="AA112" s="549">
        <v>25</v>
      </c>
      <c r="AB112" s="549">
        <v>7</v>
      </c>
      <c r="AC112" s="549">
        <v>0</v>
      </c>
      <c r="AD112" s="549">
        <v>0</v>
      </c>
      <c r="AE112" s="549">
        <v>50946</v>
      </c>
      <c r="AF112" s="549">
        <v>28554</v>
      </c>
      <c r="AG112" s="549">
        <v>53914</v>
      </c>
      <c r="AH112" s="549">
        <v>566048</v>
      </c>
      <c r="AI112" s="71">
        <v>45659</v>
      </c>
      <c r="AJ112" s="250">
        <v>46022</v>
      </c>
      <c r="AK112" s="546" t="s">
        <v>2502</v>
      </c>
    </row>
    <row r="113" spans="1:37" s="576" customFormat="1" ht="80.099999999999994" customHeight="1" x14ac:dyDescent="0.2">
      <c r="A113" s="546">
        <v>1</v>
      </c>
      <c r="B113" s="269" t="s">
        <v>459</v>
      </c>
      <c r="C113" s="546">
        <v>19</v>
      </c>
      <c r="D113" s="269" t="s">
        <v>1048</v>
      </c>
      <c r="E113" s="546">
        <v>1903</v>
      </c>
      <c r="F113" s="269" t="s">
        <v>1465</v>
      </c>
      <c r="G113" s="546">
        <v>1903009</v>
      </c>
      <c r="H113" s="269" t="s">
        <v>1549</v>
      </c>
      <c r="I113" s="556">
        <v>190300900</v>
      </c>
      <c r="J113" s="559" t="s">
        <v>1550</v>
      </c>
      <c r="K113" s="556">
        <v>100</v>
      </c>
      <c r="L113" s="557">
        <v>2024003630121</v>
      </c>
      <c r="M113" s="269" t="s">
        <v>1551</v>
      </c>
      <c r="N113" s="269" t="s">
        <v>2275</v>
      </c>
      <c r="O113" s="565">
        <v>40000000</v>
      </c>
      <c r="P113" s="546" t="s">
        <v>1552</v>
      </c>
      <c r="Q113" s="557">
        <v>61</v>
      </c>
      <c r="R113" s="546" t="s">
        <v>1352</v>
      </c>
      <c r="S113" s="549">
        <v>293304</v>
      </c>
      <c r="T113" s="549">
        <v>272744</v>
      </c>
      <c r="U113" s="549">
        <v>99059</v>
      </c>
      <c r="V113" s="549">
        <v>36139</v>
      </c>
      <c r="W113" s="549">
        <v>314186</v>
      </c>
      <c r="X113" s="549">
        <v>116664</v>
      </c>
      <c r="Y113" s="549">
        <v>3247</v>
      </c>
      <c r="Z113" s="549">
        <v>6804</v>
      </c>
      <c r="AA113" s="549">
        <v>25</v>
      </c>
      <c r="AB113" s="549">
        <v>7</v>
      </c>
      <c r="AC113" s="549">
        <v>0</v>
      </c>
      <c r="AD113" s="549">
        <v>0</v>
      </c>
      <c r="AE113" s="549">
        <v>50946</v>
      </c>
      <c r="AF113" s="549">
        <v>28554</v>
      </c>
      <c r="AG113" s="549">
        <v>53914</v>
      </c>
      <c r="AH113" s="549">
        <v>566048</v>
      </c>
      <c r="AI113" s="71">
        <v>45659</v>
      </c>
      <c r="AJ113" s="250">
        <v>46022</v>
      </c>
      <c r="AK113" s="546" t="s">
        <v>2502</v>
      </c>
    </row>
    <row r="114" spans="1:37" s="576" customFormat="1" ht="80.099999999999994" customHeight="1" x14ac:dyDescent="0.2">
      <c r="A114" s="546">
        <v>1</v>
      </c>
      <c r="B114" s="269" t="s">
        <v>459</v>
      </c>
      <c r="C114" s="546">
        <v>19</v>
      </c>
      <c r="D114" s="269" t="s">
        <v>1048</v>
      </c>
      <c r="E114" s="546">
        <v>1903</v>
      </c>
      <c r="F114" s="269" t="s">
        <v>1465</v>
      </c>
      <c r="G114" s="546">
        <v>1903040</v>
      </c>
      <c r="H114" s="269" t="s">
        <v>1553</v>
      </c>
      <c r="I114" s="556">
        <v>190304001</v>
      </c>
      <c r="J114" s="559" t="s">
        <v>1554</v>
      </c>
      <c r="K114" s="556">
        <v>12</v>
      </c>
      <c r="L114" s="557">
        <v>2024003630121</v>
      </c>
      <c r="M114" s="269" t="s">
        <v>1551</v>
      </c>
      <c r="N114" s="269" t="s">
        <v>2276</v>
      </c>
      <c r="O114" s="565">
        <v>30000000</v>
      </c>
      <c r="P114" s="546" t="s">
        <v>1555</v>
      </c>
      <c r="Q114" s="557">
        <v>61</v>
      </c>
      <c r="R114" s="546" t="s">
        <v>1352</v>
      </c>
      <c r="S114" s="549">
        <v>293304</v>
      </c>
      <c r="T114" s="549">
        <v>272744</v>
      </c>
      <c r="U114" s="549">
        <v>99059</v>
      </c>
      <c r="V114" s="549">
        <v>36139</v>
      </c>
      <c r="W114" s="549">
        <v>314186</v>
      </c>
      <c r="X114" s="549">
        <v>116664</v>
      </c>
      <c r="Y114" s="549">
        <v>3247</v>
      </c>
      <c r="Z114" s="549">
        <v>6804</v>
      </c>
      <c r="AA114" s="549">
        <v>25</v>
      </c>
      <c r="AB114" s="549">
        <v>7</v>
      </c>
      <c r="AC114" s="549">
        <v>0</v>
      </c>
      <c r="AD114" s="549">
        <v>0</v>
      </c>
      <c r="AE114" s="549">
        <v>50946</v>
      </c>
      <c r="AF114" s="549">
        <v>28554</v>
      </c>
      <c r="AG114" s="549">
        <v>53914</v>
      </c>
      <c r="AH114" s="549">
        <v>566048</v>
      </c>
      <c r="AI114" s="71">
        <v>45659</v>
      </c>
      <c r="AJ114" s="250">
        <v>46022</v>
      </c>
      <c r="AK114" s="546" t="s">
        <v>2502</v>
      </c>
    </row>
    <row r="115" spans="1:37" s="576" customFormat="1" ht="80.099999999999994" customHeight="1" x14ac:dyDescent="0.2">
      <c r="A115" s="546">
        <v>1</v>
      </c>
      <c r="B115" s="269" t="s">
        <v>459</v>
      </c>
      <c r="C115" s="546">
        <v>19</v>
      </c>
      <c r="D115" s="269" t="s">
        <v>1048</v>
      </c>
      <c r="E115" s="546">
        <v>1903</v>
      </c>
      <c r="F115" s="269" t="s">
        <v>1465</v>
      </c>
      <c r="G115" s="546">
        <v>1903042</v>
      </c>
      <c r="H115" s="269" t="s">
        <v>1556</v>
      </c>
      <c r="I115" s="556">
        <v>190304201</v>
      </c>
      <c r="J115" s="559" t="s">
        <v>1557</v>
      </c>
      <c r="K115" s="556">
        <v>529</v>
      </c>
      <c r="L115" s="557">
        <v>2024003630121</v>
      </c>
      <c r="M115" s="269" t="s">
        <v>1551</v>
      </c>
      <c r="N115" s="269" t="s">
        <v>2277</v>
      </c>
      <c r="O115" s="565">
        <v>189391500</v>
      </c>
      <c r="P115" s="546" t="s">
        <v>1558</v>
      </c>
      <c r="Q115" s="557">
        <v>63</v>
      </c>
      <c r="R115" s="546" t="s">
        <v>1559</v>
      </c>
      <c r="S115" s="549">
        <v>293304</v>
      </c>
      <c r="T115" s="549">
        <v>272744</v>
      </c>
      <c r="U115" s="549">
        <v>99059</v>
      </c>
      <c r="V115" s="549">
        <v>36139</v>
      </c>
      <c r="W115" s="549">
        <v>314186</v>
      </c>
      <c r="X115" s="549">
        <v>116664</v>
      </c>
      <c r="Y115" s="549">
        <v>3247</v>
      </c>
      <c r="Z115" s="549">
        <v>6804</v>
      </c>
      <c r="AA115" s="549">
        <v>25</v>
      </c>
      <c r="AB115" s="549">
        <v>7</v>
      </c>
      <c r="AC115" s="549">
        <v>0</v>
      </c>
      <c r="AD115" s="549">
        <v>0</v>
      </c>
      <c r="AE115" s="549">
        <v>50946</v>
      </c>
      <c r="AF115" s="549">
        <v>28554</v>
      </c>
      <c r="AG115" s="549">
        <v>53914</v>
      </c>
      <c r="AH115" s="549">
        <v>566048</v>
      </c>
      <c r="AI115" s="71">
        <v>45659</v>
      </c>
      <c r="AJ115" s="250">
        <v>46022</v>
      </c>
      <c r="AK115" s="546" t="s">
        <v>2502</v>
      </c>
    </row>
    <row r="116" spans="1:37" s="576" customFormat="1" ht="80.099999999999994" customHeight="1" x14ac:dyDescent="0.2">
      <c r="A116" s="546">
        <v>1</v>
      </c>
      <c r="B116" s="269" t="s">
        <v>459</v>
      </c>
      <c r="C116" s="546">
        <v>19</v>
      </c>
      <c r="D116" s="269" t="s">
        <v>1048</v>
      </c>
      <c r="E116" s="546">
        <v>1903</v>
      </c>
      <c r="F116" s="269" t="s">
        <v>1465</v>
      </c>
      <c r="G116" s="546">
        <v>1903042</v>
      </c>
      <c r="H116" s="269" t="s">
        <v>1556</v>
      </c>
      <c r="I116" s="556">
        <v>190304201</v>
      </c>
      <c r="J116" s="559" t="s">
        <v>1557</v>
      </c>
      <c r="K116" s="556">
        <v>1</v>
      </c>
      <c r="L116" s="557">
        <v>2024003630121</v>
      </c>
      <c r="M116" s="269" t="s">
        <v>1551</v>
      </c>
      <c r="N116" s="269" t="s">
        <v>2278</v>
      </c>
      <c r="O116" s="565">
        <v>200000000</v>
      </c>
      <c r="P116" s="546" t="s">
        <v>1558</v>
      </c>
      <c r="Q116" s="557">
        <v>63</v>
      </c>
      <c r="R116" s="546" t="s">
        <v>1559</v>
      </c>
      <c r="S116" s="549">
        <v>293304</v>
      </c>
      <c r="T116" s="549">
        <v>272744</v>
      </c>
      <c r="U116" s="549">
        <v>99059</v>
      </c>
      <c r="V116" s="549">
        <v>36139</v>
      </c>
      <c r="W116" s="549">
        <v>314186</v>
      </c>
      <c r="X116" s="549">
        <v>116664</v>
      </c>
      <c r="Y116" s="549">
        <v>3247</v>
      </c>
      <c r="Z116" s="549">
        <v>6804</v>
      </c>
      <c r="AA116" s="549">
        <v>25</v>
      </c>
      <c r="AB116" s="549">
        <v>7</v>
      </c>
      <c r="AC116" s="549">
        <v>0</v>
      </c>
      <c r="AD116" s="549">
        <v>0</v>
      </c>
      <c r="AE116" s="549">
        <v>50946</v>
      </c>
      <c r="AF116" s="549">
        <v>28554</v>
      </c>
      <c r="AG116" s="549">
        <v>53914</v>
      </c>
      <c r="AH116" s="549">
        <v>566048</v>
      </c>
      <c r="AI116" s="71">
        <v>45659</v>
      </c>
      <c r="AJ116" s="250">
        <v>46022</v>
      </c>
      <c r="AK116" s="546" t="s">
        <v>2502</v>
      </c>
    </row>
    <row r="117" spans="1:37" s="576" customFormat="1" ht="80.099999999999994" customHeight="1" x14ac:dyDescent="0.2">
      <c r="A117" s="546">
        <v>1</v>
      </c>
      <c r="B117" s="269" t="s">
        <v>459</v>
      </c>
      <c r="C117" s="546">
        <v>19</v>
      </c>
      <c r="D117" s="269" t="s">
        <v>1048</v>
      </c>
      <c r="E117" s="546">
        <v>1903</v>
      </c>
      <c r="F117" s="269" t="s">
        <v>1465</v>
      </c>
      <c r="G117" s="546">
        <v>1903027</v>
      </c>
      <c r="H117" s="269" t="s">
        <v>1560</v>
      </c>
      <c r="I117" s="556">
        <v>190302700</v>
      </c>
      <c r="J117" s="559" t="s">
        <v>1561</v>
      </c>
      <c r="K117" s="556" t="s">
        <v>1562</v>
      </c>
      <c r="L117" s="557">
        <v>2024003630121</v>
      </c>
      <c r="M117" s="269" t="s">
        <v>1563</v>
      </c>
      <c r="N117" s="269" t="s">
        <v>2279</v>
      </c>
      <c r="O117" s="565">
        <v>40000000</v>
      </c>
      <c r="P117" s="546" t="s">
        <v>1564</v>
      </c>
      <c r="Q117" s="557">
        <v>61</v>
      </c>
      <c r="R117" s="546" t="s">
        <v>1352</v>
      </c>
      <c r="S117" s="549">
        <v>293304</v>
      </c>
      <c r="T117" s="549">
        <v>272744</v>
      </c>
      <c r="U117" s="549">
        <v>99059</v>
      </c>
      <c r="V117" s="549">
        <v>36139</v>
      </c>
      <c r="W117" s="549">
        <v>314186</v>
      </c>
      <c r="X117" s="549">
        <v>116664</v>
      </c>
      <c r="Y117" s="549">
        <v>3247</v>
      </c>
      <c r="Z117" s="549">
        <v>6804</v>
      </c>
      <c r="AA117" s="549">
        <v>25</v>
      </c>
      <c r="AB117" s="549">
        <v>7</v>
      </c>
      <c r="AC117" s="549">
        <v>0</v>
      </c>
      <c r="AD117" s="549">
        <v>0</v>
      </c>
      <c r="AE117" s="549">
        <v>50946</v>
      </c>
      <c r="AF117" s="549">
        <v>28554</v>
      </c>
      <c r="AG117" s="549">
        <v>53914</v>
      </c>
      <c r="AH117" s="549">
        <v>566048</v>
      </c>
      <c r="AI117" s="71">
        <v>45659</v>
      </c>
      <c r="AJ117" s="250">
        <v>46022</v>
      </c>
      <c r="AK117" s="546" t="s">
        <v>2502</v>
      </c>
    </row>
    <row r="118" spans="1:37" s="576" customFormat="1" ht="80.099999999999994" customHeight="1" x14ac:dyDescent="0.2">
      <c r="A118" s="546">
        <v>1</v>
      </c>
      <c r="B118" s="269" t="s">
        <v>459</v>
      </c>
      <c r="C118" s="546">
        <v>19</v>
      </c>
      <c r="D118" s="269" t="s">
        <v>1048</v>
      </c>
      <c r="E118" s="546">
        <v>1903</v>
      </c>
      <c r="F118" s="269" t="s">
        <v>1465</v>
      </c>
      <c r="G118" s="546">
        <v>1903045</v>
      </c>
      <c r="H118" s="269" t="s">
        <v>1565</v>
      </c>
      <c r="I118" s="556">
        <v>190304500</v>
      </c>
      <c r="J118" s="559" t="s">
        <v>1566</v>
      </c>
      <c r="K118" s="556">
        <v>1</v>
      </c>
      <c r="L118" s="557">
        <v>2024003630121</v>
      </c>
      <c r="M118" s="269" t="s">
        <v>1563</v>
      </c>
      <c r="N118" s="269" t="s">
        <v>2280</v>
      </c>
      <c r="O118" s="565">
        <v>80000000</v>
      </c>
      <c r="P118" s="546" t="s">
        <v>1567</v>
      </c>
      <c r="Q118" s="557">
        <v>61</v>
      </c>
      <c r="R118" s="546" t="s">
        <v>1352</v>
      </c>
      <c r="S118" s="549">
        <v>293304</v>
      </c>
      <c r="T118" s="549">
        <v>272744</v>
      </c>
      <c r="U118" s="549">
        <v>99059</v>
      </c>
      <c r="V118" s="549">
        <v>36139</v>
      </c>
      <c r="W118" s="549">
        <v>314186</v>
      </c>
      <c r="X118" s="549">
        <v>116664</v>
      </c>
      <c r="Y118" s="549">
        <v>3247</v>
      </c>
      <c r="Z118" s="549">
        <v>6804</v>
      </c>
      <c r="AA118" s="549">
        <v>25</v>
      </c>
      <c r="AB118" s="549">
        <v>7</v>
      </c>
      <c r="AC118" s="549">
        <v>0</v>
      </c>
      <c r="AD118" s="549">
        <v>0</v>
      </c>
      <c r="AE118" s="549">
        <v>50946</v>
      </c>
      <c r="AF118" s="549">
        <v>28554</v>
      </c>
      <c r="AG118" s="549">
        <v>53914</v>
      </c>
      <c r="AH118" s="549">
        <v>566048</v>
      </c>
      <c r="AI118" s="71">
        <v>45659</v>
      </c>
      <c r="AJ118" s="250">
        <v>46022</v>
      </c>
      <c r="AK118" s="546" t="s">
        <v>2502</v>
      </c>
    </row>
    <row r="119" spans="1:37" s="576" customFormat="1" ht="80.099999999999994" customHeight="1" x14ac:dyDescent="0.2">
      <c r="A119" s="546">
        <v>1</v>
      </c>
      <c r="B119" s="269" t="s">
        <v>459</v>
      </c>
      <c r="C119" s="546">
        <v>19</v>
      </c>
      <c r="D119" s="269" t="s">
        <v>1048</v>
      </c>
      <c r="E119" s="546">
        <v>1903</v>
      </c>
      <c r="F119" s="269" t="s">
        <v>1465</v>
      </c>
      <c r="G119" s="546">
        <v>1903045</v>
      </c>
      <c r="H119" s="269" t="s">
        <v>1565</v>
      </c>
      <c r="I119" s="556">
        <v>190304500</v>
      </c>
      <c r="J119" s="559" t="s">
        <v>1566</v>
      </c>
      <c r="K119" s="556">
        <v>1</v>
      </c>
      <c r="L119" s="557">
        <v>2024003630121</v>
      </c>
      <c r="M119" s="269" t="s">
        <v>1563</v>
      </c>
      <c r="N119" s="269" t="s">
        <v>2281</v>
      </c>
      <c r="O119" s="565">
        <v>110500000</v>
      </c>
      <c r="P119" s="546" t="s">
        <v>1568</v>
      </c>
      <c r="Q119" s="557">
        <v>20</v>
      </c>
      <c r="R119" s="546" t="s">
        <v>251</v>
      </c>
      <c r="S119" s="549">
        <v>293304</v>
      </c>
      <c r="T119" s="549">
        <v>272744</v>
      </c>
      <c r="U119" s="549">
        <v>99059</v>
      </c>
      <c r="V119" s="549">
        <v>36139</v>
      </c>
      <c r="W119" s="549">
        <v>314186</v>
      </c>
      <c r="X119" s="549">
        <v>116664</v>
      </c>
      <c r="Y119" s="549">
        <v>3247</v>
      </c>
      <c r="Z119" s="549">
        <v>6804</v>
      </c>
      <c r="AA119" s="549">
        <v>25</v>
      </c>
      <c r="AB119" s="549">
        <v>7</v>
      </c>
      <c r="AC119" s="549">
        <v>0</v>
      </c>
      <c r="AD119" s="549">
        <v>0</v>
      </c>
      <c r="AE119" s="549">
        <v>50946</v>
      </c>
      <c r="AF119" s="549">
        <v>28554</v>
      </c>
      <c r="AG119" s="549">
        <v>53914</v>
      </c>
      <c r="AH119" s="549">
        <v>566048</v>
      </c>
      <c r="AI119" s="71">
        <v>45659</v>
      </c>
      <c r="AJ119" s="250">
        <v>46022</v>
      </c>
      <c r="AK119" s="546" t="s">
        <v>2502</v>
      </c>
    </row>
    <row r="120" spans="1:37" s="576" customFormat="1" ht="80.099999999999994" customHeight="1" x14ac:dyDescent="0.2">
      <c r="A120" s="546">
        <v>1</v>
      </c>
      <c r="B120" s="269" t="s">
        <v>459</v>
      </c>
      <c r="C120" s="546">
        <v>19</v>
      </c>
      <c r="D120" s="269" t="s">
        <v>1048</v>
      </c>
      <c r="E120" s="546">
        <v>1903</v>
      </c>
      <c r="F120" s="269" t="s">
        <v>1465</v>
      </c>
      <c r="G120" s="546">
        <v>1903023</v>
      </c>
      <c r="H120" s="269" t="s">
        <v>1569</v>
      </c>
      <c r="I120" s="556">
        <v>190302300</v>
      </c>
      <c r="J120" s="559" t="s">
        <v>1570</v>
      </c>
      <c r="K120" s="556">
        <v>100</v>
      </c>
      <c r="L120" s="557">
        <v>2024003630121</v>
      </c>
      <c r="M120" s="269" t="s">
        <v>1551</v>
      </c>
      <c r="N120" s="269" t="s">
        <v>2282</v>
      </c>
      <c r="O120" s="565">
        <v>40000000</v>
      </c>
      <c r="P120" s="546" t="s">
        <v>1571</v>
      </c>
      <c r="Q120" s="557">
        <v>61</v>
      </c>
      <c r="R120" s="546" t="s">
        <v>1352</v>
      </c>
      <c r="S120" s="549">
        <v>293304</v>
      </c>
      <c r="T120" s="549">
        <v>272744</v>
      </c>
      <c r="U120" s="549">
        <v>99059</v>
      </c>
      <c r="V120" s="549">
        <v>36139</v>
      </c>
      <c r="W120" s="549">
        <v>314186</v>
      </c>
      <c r="X120" s="549">
        <v>116664</v>
      </c>
      <c r="Y120" s="549">
        <v>3247</v>
      </c>
      <c r="Z120" s="549">
        <v>6804</v>
      </c>
      <c r="AA120" s="549">
        <v>25</v>
      </c>
      <c r="AB120" s="549">
        <v>7</v>
      </c>
      <c r="AC120" s="549">
        <v>0</v>
      </c>
      <c r="AD120" s="549">
        <v>0</v>
      </c>
      <c r="AE120" s="549">
        <v>50946</v>
      </c>
      <c r="AF120" s="549">
        <v>28554</v>
      </c>
      <c r="AG120" s="549">
        <v>53914</v>
      </c>
      <c r="AH120" s="549">
        <v>566048</v>
      </c>
      <c r="AI120" s="71">
        <v>45659</v>
      </c>
      <c r="AJ120" s="250">
        <v>46022</v>
      </c>
      <c r="AK120" s="546" t="s">
        <v>2502</v>
      </c>
    </row>
    <row r="121" spans="1:37" s="576" customFormat="1" ht="80.099999999999994" customHeight="1" x14ac:dyDescent="0.2">
      <c r="A121" s="546">
        <v>1</v>
      </c>
      <c r="B121" s="269" t="s">
        <v>459</v>
      </c>
      <c r="C121" s="546">
        <v>19</v>
      </c>
      <c r="D121" s="269" t="s">
        <v>1048</v>
      </c>
      <c r="E121" s="546">
        <v>1903</v>
      </c>
      <c r="F121" s="269" t="s">
        <v>1465</v>
      </c>
      <c r="G121" s="546">
        <v>1903023</v>
      </c>
      <c r="H121" s="269" t="s">
        <v>1569</v>
      </c>
      <c r="I121" s="556">
        <v>190302300</v>
      </c>
      <c r="J121" s="559" t="s">
        <v>1570</v>
      </c>
      <c r="K121" s="556">
        <v>100</v>
      </c>
      <c r="L121" s="557">
        <v>2024003630121</v>
      </c>
      <c r="M121" s="269" t="s">
        <v>1551</v>
      </c>
      <c r="N121" s="269" t="s">
        <v>2283</v>
      </c>
      <c r="O121" s="565">
        <v>40000000</v>
      </c>
      <c r="P121" s="546" t="s">
        <v>1571</v>
      </c>
      <c r="Q121" s="557">
        <v>61</v>
      </c>
      <c r="R121" s="546" t="s">
        <v>1352</v>
      </c>
      <c r="S121" s="549">
        <v>293304</v>
      </c>
      <c r="T121" s="549">
        <v>272744</v>
      </c>
      <c r="U121" s="549">
        <v>99059</v>
      </c>
      <c r="V121" s="549">
        <v>36139</v>
      </c>
      <c r="W121" s="549">
        <v>314186</v>
      </c>
      <c r="X121" s="549">
        <v>116664</v>
      </c>
      <c r="Y121" s="549">
        <v>3247</v>
      </c>
      <c r="Z121" s="549">
        <v>6804</v>
      </c>
      <c r="AA121" s="549">
        <v>25</v>
      </c>
      <c r="AB121" s="549">
        <v>7</v>
      </c>
      <c r="AC121" s="549">
        <v>0</v>
      </c>
      <c r="AD121" s="549">
        <v>0</v>
      </c>
      <c r="AE121" s="549">
        <v>50946</v>
      </c>
      <c r="AF121" s="549">
        <v>28554</v>
      </c>
      <c r="AG121" s="549">
        <v>53914</v>
      </c>
      <c r="AH121" s="549">
        <v>566048</v>
      </c>
      <c r="AI121" s="71">
        <v>45659</v>
      </c>
      <c r="AJ121" s="250">
        <v>46022</v>
      </c>
      <c r="AK121" s="546" t="s">
        <v>2502</v>
      </c>
    </row>
    <row r="122" spans="1:37" s="576" customFormat="1" ht="80.099999999999994" customHeight="1" x14ac:dyDescent="0.2">
      <c r="A122" s="546">
        <v>1</v>
      </c>
      <c r="B122" s="269" t="s">
        <v>459</v>
      </c>
      <c r="C122" s="546">
        <v>19</v>
      </c>
      <c r="D122" s="269" t="s">
        <v>1048</v>
      </c>
      <c r="E122" s="546">
        <v>1903</v>
      </c>
      <c r="F122" s="269" t="s">
        <v>1465</v>
      </c>
      <c r="G122" s="546">
        <v>1903001</v>
      </c>
      <c r="H122" s="269" t="s">
        <v>111</v>
      </c>
      <c r="I122" s="556">
        <v>190300101</v>
      </c>
      <c r="J122" s="559" t="s">
        <v>1572</v>
      </c>
      <c r="K122" s="556">
        <v>1</v>
      </c>
      <c r="L122" s="557">
        <v>2024003630121</v>
      </c>
      <c r="M122" s="269" t="s">
        <v>1551</v>
      </c>
      <c r="N122" s="269" t="s">
        <v>2284</v>
      </c>
      <c r="O122" s="565">
        <v>40000000</v>
      </c>
      <c r="P122" s="546" t="s">
        <v>1573</v>
      </c>
      <c r="Q122" s="557">
        <v>61</v>
      </c>
      <c r="R122" s="546" t="s">
        <v>1352</v>
      </c>
      <c r="S122" s="549">
        <v>293304</v>
      </c>
      <c r="T122" s="549">
        <v>272744</v>
      </c>
      <c r="U122" s="549">
        <v>99059</v>
      </c>
      <c r="V122" s="549">
        <v>36139</v>
      </c>
      <c r="W122" s="549">
        <v>314186</v>
      </c>
      <c r="X122" s="549">
        <v>116664</v>
      </c>
      <c r="Y122" s="549">
        <v>3247</v>
      </c>
      <c r="Z122" s="549">
        <v>6804</v>
      </c>
      <c r="AA122" s="549">
        <v>25</v>
      </c>
      <c r="AB122" s="549">
        <v>7</v>
      </c>
      <c r="AC122" s="549">
        <v>0</v>
      </c>
      <c r="AD122" s="549">
        <v>0</v>
      </c>
      <c r="AE122" s="549">
        <v>50946</v>
      </c>
      <c r="AF122" s="549">
        <v>28554</v>
      </c>
      <c r="AG122" s="549">
        <v>53914</v>
      </c>
      <c r="AH122" s="549">
        <v>566048</v>
      </c>
      <c r="AI122" s="71">
        <v>45659</v>
      </c>
      <c r="AJ122" s="250">
        <v>46022</v>
      </c>
      <c r="AK122" s="546" t="s">
        <v>2502</v>
      </c>
    </row>
    <row r="123" spans="1:37" s="576" customFormat="1" ht="80.099999999999994" customHeight="1" x14ac:dyDescent="0.2">
      <c r="A123" s="546">
        <v>1</v>
      </c>
      <c r="B123" s="269" t="s">
        <v>459</v>
      </c>
      <c r="C123" s="546">
        <v>19</v>
      </c>
      <c r="D123" s="269" t="s">
        <v>1048</v>
      </c>
      <c r="E123" s="546">
        <v>1905</v>
      </c>
      <c r="F123" s="269" t="s">
        <v>1439</v>
      </c>
      <c r="G123" s="546">
        <v>1905024</v>
      </c>
      <c r="H123" s="269" t="s">
        <v>1574</v>
      </c>
      <c r="I123" s="556">
        <v>190502402</v>
      </c>
      <c r="J123" s="559" t="s">
        <v>1575</v>
      </c>
      <c r="K123" s="556">
        <v>11</v>
      </c>
      <c r="L123" s="557">
        <v>2024003630122</v>
      </c>
      <c r="M123" s="269" t="s">
        <v>1576</v>
      </c>
      <c r="N123" s="269" t="s">
        <v>2285</v>
      </c>
      <c r="O123" s="270">
        <v>40000000</v>
      </c>
      <c r="P123" s="546" t="s">
        <v>1577</v>
      </c>
      <c r="Q123" s="557">
        <v>61</v>
      </c>
      <c r="R123" s="546" t="s">
        <v>1352</v>
      </c>
      <c r="S123" s="549">
        <v>293304</v>
      </c>
      <c r="T123" s="549">
        <v>272744</v>
      </c>
      <c r="U123" s="549">
        <v>99059</v>
      </c>
      <c r="V123" s="549">
        <v>36139</v>
      </c>
      <c r="W123" s="549">
        <v>314186</v>
      </c>
      <c r="X123" s="549">
        <v>116664</v>
      </c>
      <c r="Y123" s="549">
        <v>3247</v>
      </c>
      <c r="Z123" s="549">
        <v>6804</v>
      </c>
      <c r="AA123" s="549">
        <v>25</v>
      </c>
      <c r="AB123" s="549">
        <v>7</v>
      </c>
      <c r="AC123" s="549">
        <v>0</v>
      </c>
      <c r="AD123" s="549">
        <v>0</v>
      </c>
      <c r="AE123" s="549">
        <v>50946</v>
      </c>
      <c r="AF123" s="549">
        <v>28554</v>
      </c>
      <c r="AG123" s="549">
        <v>53914</v>
      </c>
      <c r="AH123" s="549">
        <v>566048</v>
      </c>
      <c r="AI123" s="71">
        <v>45659</v>
      </c>
      <c r="AJ123" s="250">
        <v>46022</v>
      </c>
      <c r="AK123" s="546" t="s">
        <v>2502</v>
      </c>
    </row>
    <row r="124" spans="1:37" s="576" customFormat="1" ht="80.099999999999994" customHeight="1" x14ac:dyDescent="0.2">
      <c r="A124" s="546">
        <v>1</v>
      </c>
      <c r="B124" s="269" t="s">
        <v>459</v>
      </c>
      <c r="C124" s="546">
        <v>19</v>
      </c>
      <c r="D124" s="269" t="s">
        <v>1048</v>
      </c>
      <c r="E124" s="546">
        <v>1905</v>
      </c>
      <c r="F124" s="269" t="s">
        <v>1439</v>
      </c>
      <c r="G124" s="546">
        <v>1905024</v>
      </c>
      <c r="H124" s="269" t="s">
        <v>1574</v>
      </c>
      <c r="I124" s="556">
        <v>190502402</v>
      </c>
      <c r="J124" s="559" t="s">
        <v>1575</v>
      </c>
      <c r="K124" s="556">
        <v>11</v>
      </c>
      <c r="L124" s="557">
        <v>2024003630122</v>
      </c>
      <c r="M124" s="269" t="s">
        <v>1576</v>
      </c>
      <c r="N124" s="269" t="s">
        <v>2286</v>
      </c>
      <c r="O124" s="270">
        <v>20000000</v>
      </c>
      <c r="P124" s="546" t="s">
        <v>1578</v>
      </c>
      <c r="Q124" s="557">
        <v>20</v>
      </c>
      <c r="R124" s="546" t="s">
        <v>251</v>
      </c>
      <c r="S124" s="549">
        <v>293304</v>
      </c>
      <c r="T124" s="549">
        <v>272744</v>
      </c>
      <c r="U124" s="549">
        <v>99059</v>
      </c>
      <c r="V124" s="549">
        <v>36139</v>
      </c>
      <c r="W124" s="549">
        <v>314186</v>
      </c>
      <c r="X124" s="549">
        <v>116664</v>
      </c>
      <c r="Y124" s="549">
        <v>3247</v>
      </c>
      <c r="Z124" s="549">
        <v>6804</v>
      </c>
      <c r="AA124" s="549">
        <v>25</v>
      </c>
      <c r="AB124" s="549">
        <v>7</v>
      </c>
      <c r="AC124" s="549">
        <v>0</v>
      </c>
      <c r="AD124" s="549">
        <v>0</v>
      </c>
      <c r="AE124" s="549">
        <v>50946</v>
      </c>
      <c r="AF124" s="549">
        <v>28554</v>
      </c>
      <c r="AG124" s="549">
        <v>53914</v>
      </c>
      <c r="AH124" s="549">
        <v>566048</v>
      </c>
      <c r="AI124" s="71">
        <v>45659</v>
      </c>
      <c r="AJ124" s="250">
        <v>46022</v>
      </c>
      <c r="AK124" s="546" t="s">
        <v>2502</v>
      </c>
    </row>
    <row r="125" spans="1:37" s="576" customFormat="1" ht="80.099999999999994" customHeight="1" x14ac:dyDescent="0.2">
      <c r="A125" s="546">
        <v>1</v>
      </c>
      <c r="B125" s="269" t="s">
        <v>459</v>
      </c>
      <c r="C125" s="546">
        <v>19</v>
      </c>
      <c r="D125" s="269" t="s">
        <v>1048</v>
      </c>
      <c r="E125" s="546">
        <v>1905</v>
      </c>
      <c r="F125" s="269" t="s">
        <v>1439</v>
      </c>
      <c r="G125" s="546">
        <v>1905043</v>
      </c>
      <c r="H125" s="269" t="s">
        <v>1579</v>
      </c>
      <c r="I125" s="556">
        <v>190504300</v>
      </c>
      <c r="J125" s="559" t="s">
        <v>1580</v>
      </c>
      <c r="K125" s="556">
        <v>12</v>
      </c>
      <c r="L125" s="557">
        <v>2024003630122</v>
      </c>
      <c r="M125" s="269" t="s">
        <v>1576</v>
      </c>
      <c r="N125" s="269" t="s">
        <v>2287</v>
      </c>
      <c r="O125" s="565">
        <v>50000000</v>
      </c>
      <c r="P125" s="546" t="s">
        <v>1581</v>
      </c>
      <c r="Q125" s="557">
        <v>61</v>
      </c>
      <c r="R125" s="546" t="s">
        <v>1352</v>
      </c>
      <c r="S125" s="549">
        <v>293304</v>
      </c>
      <c r="T125" s="549">
        <v>272744</v>
      </c>
      <c r="U125" s="549">
        <v>99059</v>
      </c>
      <c r="V125" s="549">
        <v>36139</v>
      </c>
      <c r="W125" s="549">
        <v>314186</v>
      </c>
      <c r="X125" s="549">
        <v>116664</v>
      </c>
      <c r="Y125" s="549">
        <v>3247</v>
      </c>
      <c r="Z125" s="549">
        <v>6804</v>
      </c>
      <c r="AA125" s="549">
        <v>25</v>
      </c>
      <c r="AB125" s="549">
        <v>7</v>
      </c>
      <c r="AC125" s="549">
        <v>0</v>
      </c>
      <c r="AD125" s="549">
        <v>0</v>
      </c>
      <c r="AE125" s="549">
        <v>50946</v>
      </c>
      <c r="AF125" s="549">
        <v>28554</v>
      </c>
      <c r="AG125" s="549">
        <v>53914</v>
      </c>
      <c r="AH125" s="549">
        <v>566048</v>
      </c>
      <c r="AI125" s="71">
        <v>45659</v>
      </c>
      <c r="AJ125" s="250">
        <v>46022</v>
      </c>
      <c r="AK125" s="546" t="s">
        <v>2502</v>
      </c>
    </row>
    <row r="126" spans="1:37" s="576" customFormat="1" ht="80.099999999999994" customHeight="1" x14ac:dyDescent="0.2">
      <c r="A126" s="546">
        <v>1</v>
      </c>
      <c r="B126" s="269" t="s">
        <v>459</v>
      </c>
      <c r="C126" s="546">
        <v>19</v>
      </c>
      <c r="D126" s="269" t="s">
        <v>1048</v>
      </c>
      <c r="E126" s="546">
        <v>1905</v>
      </c>
      <c r="F126" s="269" t="s">
        <v>1439</v>
      </c>
      <c r="G126" s="546">
        <v>1905054</v>
      </c>
      <c r="H126" s="269" t="s">
        <v>1359</v>
      </c>
      <c r="I126" s="556">
        <v>190505406</v>
      </c>
      <c r="J126" s="559" t="s">
        <v>1582</v>
      </c>
      <c r="K126" s="556">
        <v>11</v>
      </c>
      <c r="L126" s="557">
        <v>2024003630122</v>
      </c>
      <c r="M126" s="269" t="s">
        <v>1576</v>
      </c>
      <c r="N126" s="269" t="s">
        <v>2410</v>
      </c>
      <c r="O126" s="565">
        <v>50000000</v>
      </c>
      <c r="P126" s="546" t="s">
        <v>1583</v>
      </c>
      <c r="Q126" s="557">
        <v>61</v>
      </c>
      <c r="R126" s="546" t="s">
        <v>1352</v>
      </c>
      <c r="S126" s="549">
        <v>293304</v>
      </c>
      <c r="T126" s="549">
        <v>272744</v>
      </c>
      <c r="U126" s="549">
        <v>99059</v>
      </c>
      <c r="V126" s="549">
        <v>36139</v>
      </c>
      <c r="W126" s="549">
        <v>314186</v>
      </c>
      <c r="X126" s="549">
        <v>116664</v>
      </c>
      <c r="Y126" s="549">
        <v>3247</v>
      </c>
      <c r="Z126" s="549">
        <v>6804</v>
      </c>
      <c r="AA126" s="549">
        <v>25</v>
      </c>
      <c r="AB126" s="549">
        <v>7</v>
      </c>
      <c r="AC126" s="549">
        <v>0</v>
      </c>
      <c r="AD126" s="549">
        <v>0</v>
      </c>
      <c r="AE126" s="549">
        <v>50946</v>
      </c>
      <c r="AF126" s="549">
        <v>28554</v>
      </c>
      <c r="AG126" s="549">
        <v>53914</v>
      </c>
      <c r="AH126" s="549">
        <v>566048</v>
      </c>
      <c r="AI126" s="71">
        <v>45659</v>
      </c>
      <c r="AJ126" s="250">
        <v>46022</v>
      </c>
      <c r="AK126" s="546" t="s">
        <v>2502</v>
      </c>
    </row>
    <row r="127" spans="1:37" s="576" customFormat="1" ht="80.099999999999994" customHeight="1" x14ac:dyDescent="0.2">
      <c r="A127" s="546">
        <v>1</v>
      </c>
      <c r="B127" s="269" t="s">
        <v>459</v>
      </c>
      <c r="C127" s="546">
        <v>19</v>
      </c>
      <c r="D127" s="269" t="s">
        <v>1048</v>
      </c>
      <c r="E127" s="546">
        <v>1905</v>
      </c>
      <c r="F127" s="269" t="s">
        <v>1439</v>
      </c>
      <c r="G127" s="546">
        <v>1905054</v>
      </c>
      <c r="H127" s="269" t="s">
        <v>1359</v>
      </c>
      <c r="I127" s="556">
        <v>190505407</v>
      </c>
      <c r="J127" s="559" t="s">
        <v>1584</v>
      </c>
      <c r="K127" s="556">
        <v>11</v>
      </c>
      <c r="L127" s="557">
        <v>2024003630122</v>
      </c>
      <c r="M127" s="269" t="s">
        <v>1576</v>
      </c>
      <c r="N127" s="269" t="s">
        <v>2411</v>
      </c>
      <c r="O127" s="565">
        <v>40000000</v>
      </c>
      <c r="P127" s="546" t="s">
        <v>1583</v>
      </c>
      <c r="Q127" s="557">
        <v>61</v>
      </c>
      <c r="R127" s="546" t="s">
        <v>1352</v>
      </c>
      <c r="S127" s="549">
        <v>293304</v>
      </c>
      <c r="T127" s="549">
        <v>272744</v>
      </c>
      <c r="U127" s="549">
        <v>99059</v>
      </c>
      <c r="V127" s="549">
        <v>36139</v>
      </c>
      <c r="W127" s="549">
        <v>314186</v>
      </c>
      <c r="X127" s="549">
        <v>116664</v>
      </c>
      <c r="Y127" s="549">
        <v>3247</v>
      </c>
      <c r="Z127" s="549">
        <v>6804</v>
      </c>
      <c r="AA127" s="549">
        <v>25</v>
      </c>
      <c r="AB127" s="549">
        <v>7</v>
      </c>
      <c r="AC127" s="549">
        <v>0</v>
      </c>
      <c r="AD127" s="549">
        <v>0</v>
      </c>
      <c r="AE127" s="549">
        <v>50946</v>
      </c>
      <c r="AF127" s="549">
        <v>28554</v>
      </c>
      <c r="AG127" s="549">
        <v>53914</v>
      </c>
      <c r="AH127" s="549">
        <v>566048</v>
      </c>
      <c r="AI127" s="71">
        <v>45659</v>
      </c>
      <c r="AJ127" s="250">
        <v>46022</v>
      </c>
      <c r="AK127" s="546" t="s">
        <v>2502</v>
      </c>
    </row>
    <row r="128" spans="1:37" s="576" customFormat="1" ht="80.099999999999994" customHeight="1" x14ac:dyDescent="0.2">
      <c r="A128" s="546">
        <v>1</v>
      </c>
      <c r="B128" s="269" t="s">
        <v>459</v>
      </c>
      <c r="C128" s="546">
        <v>19</v>
      </c>
      <c r="D128" s="269" t="s">
        <v>1048</v>
      </c>
      <c r="E128" s="546">
        <v>1905</v>
      </c>
      <c r="F128" s="269" t="s">
        <v>1439</v>
      </c>
      <c r="G128" s="546">
        <v>1905054</v>
      </c>
      <c r="H128" s="269" t="s">
        <v>1359</v>
      </c>
      <c r="I128" s="556">
        <v>190505409</v>
      </c>
      <c r="J128" s="559" t="s">
        <v>1585</v>
      </c>
      <c r="K128" s="556">
        <v>12</v>
      </c>
      <c r="L128" s="557">
        <v>2024003630122</v>
      </c>
      <c r="M128" s="269" t="s">
        <v>1576</v>
      </c>
      <c r="N128" s="269" t="s">
        <v>2288</v>
      </c>
      <c r="O128" s="565">
        <v>30000000</v>
      </c>
      <c r="P128" s="546" t="s">
        <v>1583</v>
      </c>
      <c r="Q128" s="557">
        <v>61</v>
      </c>
      <c r="R128" s="546" t="s">
        <v>1352</v>
      </c>
      <c r="S128" s="549">
        <v>293304</v>
      </c>
      <c r="T128" s="549">
        <v>272744</v>
      </c>
      <c r="U128" s="549">
        <v>99059</v>
      </c>
      <c r="V128" s="549">
        <v>36139</v>
      </c>
      <c r="W128" s="549">
        <v>314186</v>
      </c>
      <c r="X128" s="549">
        <v>116664</v>
      </c>
      <c r="Y128" s="549">
        <v>3247</v>
      </c>
      <c r="Z128" s="549">
        <v>6804</v>
      </c>
      <c r="AA128" s="549">
        <v>25</v>
      </c>
      <c r="AB128" s="549">
        <v>7</v>
      </c>
      <c r="AC128" s="549">
        <v>0</v>
      </c>
      <c r="AD128" s="549">
        <v>0</v>
      </c>
      <c r="AE128" s="549">
        <v>50946</v>
      </c>
      <c r="AF128" s="549">
        <v>28554</v>
      </c>
      <c r="AG128" s="549">
        <v>53914</v>
      </c>
      <c r="AH128" s="549">
        <v>566048</v>
      </c>
      <c r="AI128" s="71">
        <v>45659</v>
      </c>
      <c r="AJ128" s="250">
        <v>46022</v>
      </c>
      <c r="AK128" s="546" t="s">
        <v>2502</v>
      </c>
    </row>
    <row r="129" spans="1:37" s="576" customFormat="1" ht="80.099999999999994" customHeight="1" x14ac:dyDescent="0.2">
      <c r="A129" s="546">
        <v>1</v>
      </c>
      <c r="B129" s="269" t="s">
        <v>459</v>
      </c>
      <c r="C129" s="546">
        <v>19</v>
      </c>
      <c r="D129" s="269" t="s">
        <v>1048</v>
      </c>
      <c r="E129" s="546">
        <v>1905</v>
      </c>
      <c r="F129" s="269" t="s">
        <v>1439</v>
      </c>
      <c r="G129" s="546">
        <v>1905026</v>
      </c>
      <c r="H129" s="269" t="s">
        <v>1493</v>
      </c>
      <c r="I129" s="556">
        <v>190502600</v>
      </c>
      <c r="J129" s="559" t="s">
        <v>1586</v>
      </c>
      <c r="K129" s="556">
        <v>10</v>
      </c>
      <c r="L129" s="557">
        <v>2024003630122</v>
      </c>
      <c r="M129" s="269" t="s">
        <v>1576</v>
      </c>
      <c r="N129" s="269" t="s">
        <v>2289</v>
      </c>
      <c r="O129" s="565">
        <v>50000000</v>
      </c>
      <c r="P129" s="546" t="s">
        <v>1587</v>
      </c>
      <c r="Q129" s="557">
        <v>61</v>
      </c>
      <c r="R129" s="546" t="s">
        <v>1352</v>
      </c>
      <c r="S129" s="549">
        <v>293304</v>
      </c>
      <c r="T129" s="549">
        <v>272744</v>
      </c>
      <c r="U129" s="549">
        <v>99059</v>
      </c>
      <c r="V129" s="549">
        <v>36139</v>
      </c>
      <c r="W129" s="549">
        <v>314186</v>
      </c>
      <c r="X129" s="549">
        <v>116664</v>
      </c>
      <c r="Y129" s="549">
        <v>3247</v>
      </c>
      <c r="Z129" s="549">
        <v>6804</v>
      </c>
      <c r="AA129" s="549">
        <v>25</v>
      </c>
      <c r="AB129" s="549">
        <v>7</v>
      </c>
      <c r="AC129" s="549">
        <v>0</v>
      </c>
      <c r="AD129" s="549">
        <v>0</v>
      </c>
      <c r="AE129" s="549">
        <v>50946</v>
      </c>
      <c r="AF129" s="549">
        <v>28554</v>
      </c>
      <c r="AG129" s="549">
        <v>53914</v>
      </c>
      <c r="AH129" s="549">
        <v>566048</v>
      </c>
      <c r="AI129" s="71">
        <v>45659</v>
      </c>
      <c r="AJ129" s="250">
        <v>46022</v>
      </c>
      <c r="AK129" s="546" t="s">
        <v>2502</v>
      </c>
    </row>
    <row r="130" spans="1:37" s="576" customFormat="1" ht="80.099999999999994" customHeight="1" x14ac:dyDescent="0.2">
      <c r="A130" s="546">
        <v>1</v>
      </c>
      <c r="B130" s="269" t="s">
        <v>459</v>
      </c>
      <c r="C130" s="546">
        <v>19</v>
      </c>
      <c r="D130" s="269" t="s">
        <v>1048</v>
      </c>
      <c r="E130" s="546">
        <v>1905</v>
      </c>
      <c r="F130" s="269" t="s">
        <v>1439</v>
      </c>
      <c r="G130" s="546">
        <v>1905026</v>
      </c>
      <c r="H130" s="269" t="s">
        <v>1493</v>
      </c>
      <c r="I130" s="556">
        <v>190502600</v>
      </c>
      <c r="J130" s="559" t="s">
        <v>1586</v>
      </c>
      <c r="K130" s="556">
        <v>1</v>
      </c>
      <c r="L130" s="557">
        <v>2024003630122</v>
      </c>
      <c r="M130" s="269" t="s">
        <v>1576</v>
      </c>
      <c r="N130" s="269" t="s">
        <v>2290</v>
      </c>
      <c r="O130" s="565">
        <v>10000000</v>
      </c>
      <c r="P130" s="546" t="s">
        <v>1587</v>
      </c>
      <c r="Q130" s="557">
        <v>61</v>
      </c>
      <c r="R130" s="546" t="s">
        <v>1352</v>
      </c>
      <c r="S130" s="549">
        <v>293304</v>
      </c>
      <c r="T130" s="549">
        <v>272744</v>
      </c>
      <c r="U130" s="549">
        <v>99059</v>
      </c>
      <c r="V130" s="549">
        <v>36139</v>
      </c>
      <c r="W130" s="549">
        <v>314186</v>
      </c>
      <c r="X130" s="549">
        <v>116664</v>
      </c>
      <c r="Y130" s="549">
        <v>3247</v>
      </c>
      <c r="Z130" s="549">
        <v>6804</v>
      </c>
      <c r="AA130" s="549">
        <v>25</v>
      </c>
      <c r="AB130" s="549">
        <v>7</v>
      </c>
      <c r="AC130" s="549">
        <v>0</v>
      </c>
      <c r="AD130" s="549">
        <v>0</v>
      </c>
      <c r="AE130" s="549">
        <v>50946</v>
      </c>
      <c r="AF130" s="549">
        <v>28554</v>
      </c>
      <c r="AG130" s="549">
        <v>53914</v>
      </c>
      <c r="AH130" s="549">
        <v>566048</v>
      </c>
      <c r="AI130" s="71">
        <v>45659</v>
      </c>
      <c r="AJ130" s="250">
        <v>46022</v>
      </c>
      <c r="AK130" s="546" t="s">
        <v>2502</v>
      </c>
    </row>
    <row r="131" spans="1:37" s="576" customFormat="1" ht="80.099999999999994" customHeight="1" x14ac:dyDescent="0.2">
      <c r="A131" s="546">
        <v>1</v>
      </c>
      <c r="B131" s="269" t="s">
        <v>459</v>
      </c>
      <c r="C131" s="546">
        <v>19</v>
      </c>
      <c r="D131" s="269" t="s">
        <v>1048</v>
      </c>
      <c r="E131" s="546">
        <v>1903</v>
      </c>
      <c r="F131" s="269" t="s">
        <v>1465</v>
      </c>
      <c r="G131" s="546">
        <v>1903012</v>
      </c>
      <c r="H131" s="269" t="s">
        <v>1588</v>
      </c>
      <c r="I131" s="556">
        <v>190301200</v>
      </c>
      <c r="J131" s="559" t="s">
        <v>1589</v>
      </c>
      <c r="K131" s="556">
        <v>4300</v>
      </c>
      <c r="L131" s="557">
        <v>2024003630124</v>
      </c>
      <c r="M131" s="269" t="s">
        <v>1590</v>
      </c>
      <c r="N131" s="269" t="s">
        <v>2291</v>
      </c>
      <c r="O131" s="565">
        <v>250000000</v>
      </c>
      <c r="P131" s="546" t="s">
        <v>1591</v>
      </c>
      <c r="Q131" s="557">
        <v>61</v>
      </c>
      <c r="R131" s="546" t="s">
        <v>1352</v>
      </c>
      <c r="S131" s="549">
        <v>293304</v>
      </c>
      <c r="T131" s="549">
        <v>272744</v>
      </c>
      <c r="U131" s="549">
        <v>99059</v>
      </c>
      <c r="V131" s="549">
        <v>36139</v>
      </c>
      <c r="W131" s="549">
        <v>314186</v>
      </c>
      <c r="X131" s="549">
        <v>116664</v>
      </c>
      <c r="Y131" s="549">
        <v>3247</v>
      </c>
      <c r="Z131" s="549">
        <v>6804</v>
      </c>
      <c r="AA131" s="549">
        <v>25</v>
      </c>
      <c r="AB131" s="549">
        <v>7</v>
      </c>
      <c r="AC131" s="549">
        <v>0</v>
      </c>
      <c r="AD131" s="549">
        <v>0</v>
      </c>
      <c r="AE131" s="549">
        <v>50946</v>
      </c>
      <c r="AF131" s="549">
        <v>28554</v>
      </c>
      <c r="AG131" s="549">
        <v>53914</v>
      </c>
      <c r="AH131" s="549">
        <v>566048</v>
      </c>
      <c r="AI131" s="71">
        <v>45659</v>
      </c>
      <c r="AJ131" s="250">
        <v>46022</v>
      </c>
      <c r="AK131" s="546" t="s">
        <v>2502</v>
      </c>
    </row>
    <row r="132" spans="1:37" s="576" customFormat="1" ht="80.099999999999994" customHeight="1" x14ac:dyDescent="0.2">
      <c r="A132" s="546">
        <v>1</v>
      </c>
      <c r="B132" s="269" t="s">
        <v>459</v>
      </c>
      <c r="C132" s="546">
        <v>19</v>
      </c>
      <c r="D132" s="269" t="s">
        <v>1048</v>
      </c>
      <c r="E132" s="546">
        <v>1903</v>
      </c>
      <c r="F132" s="269" t="s">
        <v>1465</v>
      </c>
      <c r="G132" s="546">
        <v>1903012</v>
      </c>
      <c r="H132" s="269" t="s">
        <v>1588</v>
      </c>
      <c r="I132" s="556">
        <v>190301200</v>
      </c>
      <c r="J132" s="559" t="s">
        <v>1589</v>
      </c>
      <c r="K132" s="556">
        <v>4300</v>
      </c>
      <c r="L132" s="557">
        <v>2024003630124</v>
      </c>
      <c r="M132" s="269" t="s">
        <v>1590</v>
      </c>
      <c r="N132" s="269" t="s">
        <v>2292</v>
      </c>
      <c r="O132" s="565">
        <v>23900000</v>
      </c>
      <c r="P132" s="546" t="s">
        <v>1592</v>
      </c>
      <c r="Q132" s="557">
        <v>20</v>
      </c>
      <c r="R132" s="546" t="s">
        <v>251</v>
      </c>
      <c r="S132" s="549">
        <v>293304</v>
      </c>
      <c r="T132" s="549">
        <v>272744</v>
      </c>
      <c r="U132" s="549">
        <v>99059</v>
      </c>
      <c r="V132" s="549">
        <v>36139</v>
      </c>
      <c r="W132" s="549">
        <v>314186</v>
      </c>
      <c r="X132" s="549">
        <v>116664</v>
      </c>
      <c r="Y132" s="549">
        <v>3247</v>
      </c>
      <c r="Z132" s="549">
        <v>6804</v>
      </c>
      <c r="AA132" s="549">
        <v>25</v>
      </c>
      <c r="AB132" s="549">
        <v>7</v>
      </c>
      <c r="AC132" s="549">
        <v>0</v>
      </c>
      <c r="AD132" s="549">
        <v>0</v>
      </c>
      <c r="AE132" s="549">
        <v>50946</v>
      </c>
      <c r="AF132" s="549">
        <v>28554</v>
      </c>
      <c r="AG132" s="549">
        <v>53914</v>
      </c>
      <c r="AH132" s="549">
        <v>566048</v>
      </c>
      <c r="AI132" s="71">
        <v>45659</v>
      </c>
      <c r="AJ132" s="250">
        <v>46022</v>
      </c>
      <c r="AK132" s="546" t="s">
        <v>2502</v>
      </c>
    </row>
    <row r="133" spans="1:37" s="576" customFormat="1" ht="80.099999999999994" customHeight="1" x14ac:dyDescent="0.2">
      <c r="A133" s="546">
        <v>1</v>
      </c>
      <c r="B133" s="269" t="s">
        <v>459</v>
      </c>
      <c r="C133" s="546">
        <v>19</v>
      </c>
      <c r="D133" s="269" t="s">
        <v>1048</v>
      </c>
      <c r="E133" s="546">
        <v>1903</v>
      </c>
      <c r="F133" s="269" t="s">
        <v>1465</v>
      </c>
      <c r="G133" s="546">
        <v>1903034</v>
      </c>
      <c r="H133" s="269" t="s">
        <v>304</v>
      </c>
      <c r="I133" s="556">
        <v>190303400</v>
      </c>
      <c r="J133" s="559" t="s">
        <v>1593</v>
      </c>
      <c r="K133" s="556">
        <v>140</v>
      </c>
      <c r="L133" s="557">
        <v>2024003630124</v>
      </c>
      <c r="M133" s="269" t="s">
        <v>1590</v>
      </c>
      <c r="N133" s="269" t="s">
        <v>2293</v>
      </c>
      <c r="O133" s="565">
        <v>200000000</v>
      </c>
      <c r="P133" s="546" t="s">
        <v>1594</v>
      </c>
      <c r="Q133" s="557">
        <v>61</v>
      </c>
      <c r="R133" s="546" t="s">
        <v>1352</v>
      </c>
      <c r="S133" s="549">
        <v>293304</v>
      </c>
      <c r="T133" s="549">
        <v>272744</v>
      </c>
      <c r="U133" s="549">
        <v>99059</v>
      </c>
      <c r="V133" s="549">
        <v>36139</v>
      </c>
      <c r="W133" s="549">
        <v>314186</v>
      </c>
      <c r="X133" s="549">
        <v>116664</v>
      </c>
      <c r="Y133" s="549">
        <v>3247</v>
      </c>
      <c r="Z133" s="549">
        <v>6804</v>
      </c>
      <c r="AA133" s="549">
        <v>25</v>
      </c>
      <c r="AB133" s="549">
        <v>7</v>
      </c>
      <c r="AC133" s="549">
        <v>0</v>
      </c>
      <c r="AD133" s="549">
        <v>0</v>
      </c>
      <c r="AE133" s="549">
        <v>50946</v>
      </c>
      <c r="AF133" s="549">
        <v>28554</v>
      </c>
      <c r="AG133" s="549">
        <v>53914</v>
      </c>
      <c r="AH133" s="549">
        <v>566048</v>
      </c>
      <c r="AI133" s="71">
        <v>45659</v>
      </c>
      <c r="AJ133" s="250">
        <v>46022</v>
      </c>
      <c r="AK133" s="546" t="s">
        <v>2502</v>
      </c>
    </row>
    <row r="134" spans="1:37" s="576" customFormat="1" ht="80.099999999999994" customHeight="1" x14ac:dyDescent="0.2">
      <c r="A134" s="546">
        <v>1</v>
      </c>
      <c r="B134" s="269" t="s">
        <v>459</v>
      </c>
      <c r="C134" s="546">
        <v>19</v>
      </c>
      <c r="D134" s="269" t="s">
        <v>1048</v>
      </c>
      <c r="E134" s="546">
        <v>1903</v>
      </c>
      <c r="F134" s="269" t="s">
        <v>1465</v>
      </c>
      <c r="G134" s="546">
        <v>1903034</v>
      </c>
      <c r="H134" s="269" t="s">
        <v>304</v>
      </c>
      <c r="I134" s="556">
        <v>190303400</v>
      </c>
      <c r="J134" s="559" t="s">
        <v>1593</v>
      </c>
      <c r="K134" s="556">
        <v>140</v>
      </c>
      <c r="L134" s="557">
        <v>2024003630124</v>
      </c>
      <c r="M134" s="269" t="s">
        <v>1590</v>
      </c>
      <c r="N134" s="269" t="s">
        <v>2294</v>
      </c>
      <c r="O134" s="565">
        <v>50000000</v>
      </c>
      <c r="P134" s="546" t="s">
        <v>1595</v>
      </c>
      <c r="Q134" s="557">
        <v>20</v>
      </c>
      <c r="R134" s="546" t="s">
        <v>251</v>
      </c>
      <c r="S134" s="549">
        <v>293304</v>
      </c>
      <c r="T134" s="549">
        <v>272744</v>
      </c>
      <c r="U134" s="549">
        <v>99059</v>
      </c>
      <c r="V134" s="549">
        <v>36139</v>
      </c>
      <c r="W134" s="549">
        <v>314186</v>
      </c>
      <c r="X134" s="549">
        <v>116664</v>
      </c>
      <c r="Y134" s="549">
        <v>3247</v>
      </c>
      <c r="Z134" s="549">
        <v>6804</v>
      </c>
      <c r="AA134" s="549">
        <v>25</v>
      </c>
      <c r="AB134" s="549">
        <v>7</v>
      </c>
      <c r="AC134" s="549">
        <v>0</v>
      </c>
      <c r="AD134" s="549">
        <v>0</v>
      </c>
      <c r="AE134" s="549">
        <v>50946</v>
      </c>
      <c r="AF134" s="549">
        <v>28554</v>
      </c>
      <c r="AG134" s="549">
        <v>53914</v>
      </c>
      <c r="AH134" s="549">
        <v>566048</v>
      </c>
      <c r="AI134" s="71">
        <v>45659</v>
      </c>
      <c r="AJ134" s="250">
        <v>46022</v>
      </c>
      <c r="AK134" s="546" t="s">
        <v>2502</v>
      </c>
    </row>
    <row r="135" spans="1:37" s="576" customFormat="1" ht="80.099999999999994" customHeight="1" x14ac:dyDescent="0.2">
      <c r="A135" s="546">
        <v>1</v>
      </c>
      <c r="B135" s="269" t="s">
        <v>459</v>
      </c>
      <c r="C135" s="546">
        <v>19</v>
      </c>
      <c r="D135" s="269" t="s">
        <v>1048</v>
      </c>
      <c r="E135" s="546">
        <v>1903</v>
      </c>
      <c r="F135" s="269" t="s">
        <v>1465</v>
      </c>
      <c r="G135" s="546">
        <v>1903034</v>
      </c>
      <c r="H135" s="269" t="s">
        <v>304</v>
      </c>
      <c r="I135" s="556">
        <v>190303400</v>
      </c>
      <c r="J135" s="559" t="s">
        <v>1593</v>
      </c>
      <c r="K135" s="556">
        <v>140</v>
      </c>
      <c r="L135" s="557">
        <v>2024003630124</v>
      </c>
      <c r="M135" s="269" t="s">
        <v>1590</v>
      </c>
      <c r="N135" s="269" t="s">
        <v>2295</v>
      </c>
      <c r="O135" s="565">
        <v>45000000</v>
      </c>
      <c r="P135" s="546" t="s">
        <v>1595</v>
      </c>
      <c r="Q135" s="557">
        <v>20</v>
      </c>
      <c r="R135" s="546" t="s">
        <v>251</v>
      </c>
      <c r="S135" s="549">
        <v>293304</v>
      </c>
      <c r="T135" s="549">
        <v>272744</v>
      </c>
      <c r="U135" s="549">
        <v>99059</v>
      </c>
      <c r="V135" s="549">
        <v>36139</v>
      </c>
      <c r="W135" s="549">
        <v>314186</v>
      </c>
      <c r="X135" s="549">
        <v>116664</v>
      </c>
      <c r="Y135" s="549">
        <v>3247</v>
      </c>
      <c r="Z135" s="549">
        <v>6804</v>
      </c>
      <c r="AA135" s="549">
        <v>25</v>
      </c>
      <c r="AB135" s="549">
        <v>7</v>
      </c>
      <c r="AC135" s="549">
        <v>0</v>
      </c>
      <c r="AD135" s="549">
        <v>0</v>
      </c>
      <c r="AE135" s="549">
        <v>50946</v>
      </c>
      <c r="AF135" s="549">
        <v>28554</v>
      </c>
      <c r="AG135" s="549">
        <v>53914</v>
      </c>
      <c r="AH135" s="549">
        <v>566048</v>
      </c>
      <c r="AI135" s="71">
        <v>45659</v>
      </c>
      <c r="AJ135" s="250">
        <v>46022</v>
      </c>
      <c r="AK135" s="546" t="s">
        <v>2502</v>
      </c>
    </row>
    <row r="136" spans="1:37" s="576" customFormat="1" ht="80.099999999999994" customHeight="1" x14ac:dyDescent="0.2">
      <c r="A136" s="546">
        <v>1</v>
      </c>
      <c r="B136" s="269" t="s">
        <v>459</v>
      </c>
      <c r="C136" s="546">
        <v>19</v>
      </c>
      <c r="D136" s="269" t="s">
        <v>1048</v>
      </c>
      <c r="E136" s="546">
        <v>1903</v>
      </c>
      <c r="F136" s="269" t="s">
        <v>1465</v>
      </c>
      <c r="G136" s="269">
        <v>1903001</v>
      </c>
      <c r="H136" s="269" t="s">
        <v>111</v>
      </c>
      <c r="I136" s="556">
        <v>190300102</v>
      </c>
      <c r="J136" s="559" t="s">
        <v>1596</v>
      </c>
      <c r="K136" s="556">
        <v>12</v>
      </c>
      <c r="L136" s="557">
        <v>2024003630124</v>
      </c>
      <c r="M136" s="269" t="s">
        <v>1590</v>
      </c>
      <c r="N136" s="269" t="s">
        <v>2296</v>
      </c>
      <c r="O136" s="565">
        <v>100000000</v>
      </c>
      <c r="P136" s="546" t="s">
        <v>1597</v>
      </c>
      <c r="Q136" s="557">
        <v>61</v>
      </c>
      <c r="R136" s="546" t="s">
        <v>1352</v>
      </c>
      <c r="S136" s="549">
        <v>293304</v>
      </c>
      <c r="T136" s="549">
        <v>272744</v>
      </c>
      <c r="U136" s="549">
        <v>99059</v>
      </c>
      <c r="V136" s="549">
        <v>36139</v>
      </c>
      <c r="W136" s="549">
        <v>314186</v>
      </c>
      <c r="X136" s="549">
        <v>116664</v>
      </c>
      <c r="Y136" s="549">
        <v>3247</v>
      </c>
      <c r="Z136" s="549">
        <v>6804</v>
      </c>
      <c r="AA136" s="549">
        <v>25</v>
      </c>
      <c r="AB136" s="549">
        <v>7</v>
      </c>
      <c r="AC136" s="549">
        <v>0</v>
      </c>
      <c r="AD136" s="549">
        <v>0</v>
      </c>
      <c r="AE136" s="549">
        <v>50946</v>
      </c>
      <c r="AF136" s="549">
        <v>28554</v>
      </c>
      <c r="AG136" s="549">
        <v>53914</v>
      </c>
      <c r="AH136" s="549">
        <v>566048</v>
      </c>
      <c r="AI136" s="71">
        <v>45659</v>
      </c>
      <c r="AJ136" s="250">
        <v>46022</v>
      </c>
      <c r="AK136" s="546" t="s">
        <v>2502</v>
      </c>
    </row>
    <row r="137" spans="1:37" s="576" customFormat="1" ht="80.099999999999994" customHeight="1" x14ac:dyDescent="0.2">
      <c r="A137" s="546">
        <v>1</v>
      </c>
      <c r="B137" s="269" t="s">
        <v>459</v>
      </c>
      <c r="C137" s="546">
        <v>19</v>
      </c>
      <c r="D137" s="269" t="s">
        <v>1048</v>
      </c>
      <c r="E137" s="546">
        <v>1903</v>
      </c>
      <c r="F137" s="269" t="s">
        <v>1465</v>
      </c>
      <c r="G137" s="546">
        <v>1903031</v>
      </c>
      <c r="H137" s="269" t="s">
        <v>1598</v>
      </c>
      <c r="I137" s="556">
        <v>190303100</v>
      </c>
      <c r="J137" s="559" t="s">
        <v>1599</v>
      </c>
      <c r="K137" s="556">
        <v>12</v>
      </c>
      <c r="L137" s="557">
        <v>2024003630124</v>
      </c>
      <c r="M137" s="269" t="s">
        <v>1590</v>
      </c>
      <c r="N137" s="269" t="s">
        <v>2297</v>
      </c>
      <c r="O137" s="565">
        <v>170000000</v>
      </c>
      <c r="P137" s="546" t="s">
        <v>1600</v>
      </c>
      <c r="Q137" s="557">
        <v>61</v>
      </c>
      <c r="R137" s="546" t="s">
        <v>1352</v>
      </c>
      <c r="S137" s="549">
        <v>293304</v>
      </c>
      <c r="T137" s="549">
        <v>272744</v>
      </c>
      <c r="U137" s="549">
        <v>99059</v>
      </c>
      <c r="V137" s="549">
        <v>36139</v>
      </c>
      <c r="W137" s="549">
        <v>314186</v>
      </c>
      <c r="X137" s="549">
        <v>116664</v>
      </c>
      <c r="Y137" s="549">
        <v>3247</v>
      </c>
      <c r="Z137" s="549">
        <v>6804</v>
      </c>
      <c r="AA137" s="549">
        <v>25</v>
      </c>
      <c r="AB137" s="549">
        <v>7</v>
      </c>
      <c r="AC137" s="549">
        <v>0</v>
      </c>
      <c r="AD137" s="549">
        <v>0</v>
      </c>
      <c r="AE137" s="549">
        <v>50946</v>
      </c>
      <c r="AF137" s="549">
        <v>28554</v>
      </c>
      <c r="AG137" s="549">
        <v>53914</v>
      </c>
      <c r="AH137" s="549">
        <v>566048</v>
      </c>
      <c r="AI137" s="71">
        <v>45659</v>
      </c>
      <c r="AJ137" s="250">
        <v>46022</v>
      </c>
      <c r="AK137" s="546" t="s">
        <v>2502</v>
      </c>
    </row>
    <row r="138" spans="1:37" s="576" customFormat="1" ht="80.099999999999994" customHeight="1" x14ac:dyDescent="0.2">
      <c r="A138" s="546">
        <v>1</v>
      </c>
      <c r="B138" s="269" t="s">
        <v>459</v>
      </c>
      <c r="C138" s="546">
        <v>19</v>
      </c>
      <c r="D138" s="269" t="s">
        <v>1048</v>
      </c>
      <c r="E138" s="546">
        <v>1903</v>
      </c>
      <c r="F138" s="269" t="s">
        <v>1465</v>
      </c>
      <c r="G138" s="546">
        <v>1903012</v>
      </c>
      <c r="H138" s="269" t="s">
        <v>1588</v>
      </c>
      <c r="I138" s="556">
        <v>190301200</v>
      </c>
      <c r="J138" s="559" t="s">
        <v>1589</v>
      </c>
      <c r="K138" s="556">
        <v>4300</v>
      </c>
      <c r="L138" s="557">
        <v>2024003630124</v>
      </c>
      <c r="M138" s="269" t="s">
        <v>1590</v>
      </c>
      <c r="N138" s="269" t="s">
        <v>2298</v>
      </c>
      <c r="O138" s="565">
        <v>118400000</v>
      </c>
      <c r="P138" s="546" t="s">
        <v>1592</v>
      </c>
      <c r="Q138" s="557">
        <v>20</v>
      </c>
      <c r="R138" s="546" t="s">
        <v>251</v>
      </c>
      <c r="S138" s="549">
        <v>293304</v>
      </c>
      <c r="T138" s="549">
        <v>272744</v>
      </c>
      <c r="U138" s="549">
        <v>99059</v>
      </c>
      <c r="V138" s="549">
        <v>36139</v>
      </c>
      <c r="W138" s="549">
        <v>314186</v>
      </c>
      <c r="X138" s="549">
        <v>116664</v>
      </c>
      <c r="Y138" s="549">
        <v>3247</v>
      </c>
      <c r="Z138" s="549">
        <v>6804</v>
      </c>
      <c r="AA138" s="549">
        <v>25</v>
      </c>
      <c r="AB138" s="549">
        <v>7</v>
      </c>
      <c r="AC138" s="549">
        <v>0</v>
      </c>
      <c r="AD138" s="549">
        <v>0</v>
      </c>
      <c r="AE138" s="549">
        <v>50946</v>
      </c>
      <c r="AF138" s="549">
        <v>28554</v>
      </c>
      <c r="AG138" s="549">
        <v>53914</v>
      </c>
      <c r="AH138" s="549">
        <v>566048</v>
      </c>
      <c r="AI138" s="71">
        <v>45659</v>
      </c>
      <c r="AJ138" s="250">
        <v>46022</v>
      </c>
      <c r="AK138" s="546" t="s">
        <v>2502</v>
      </c>
    </row>
    <row r="139" spans="1:37" s="576" customFormat="1" ht="80.099999999999994" customHeight="1" x14ac:dyDescent="0.2">
      <c r="A139" s="546">
        <v>1</v>
      </c>
      <c r="B139" s="269" t="s">
        <v>459</v>
      </c>
      <c r="C139" s="546">
        <v>19</v>
      </c>
      <c r="D139" s="269" t="s">
        <v>1048</v>
      </c>
      <c r="E139" s="546">
        <v>1905</v>
      </c>
      <c r="F139" s="269" t="s">
        <v>1353</v>
      </c>
      <c r="G139" s="546">
        <v>1905031</v>
      </c>
      <c r="H139" s="269" t="s">
        <v>1347</v>
      </c>
      <c r="I139" s="546">
        <v>190503100</v>
      </c>
      <c r="J139" s="269" t="s">
        <v>1348</v>
      </c>
      <c r="K139" s="556">
        <v>12</v>
      </c>
      <c r="L139" s="557">
        <v>2024003630125</v>
      </c>
      <c r="M139" s="558" t="s">
        <v>1601</v>
      </c>
      <c r="N139" s="269" t="s">
        <v>2299</v>
      </c>
      <c r="O139" s="569">
        <v>1153962520.3399999</v>
      </c>
      <c r="P139" s="546" t="s">
        <v>1602</v>
      </c>
      <c r="Q139" s="557">
        <v>61</v>
      </c>
      <c r="R139" s="546" t="s">
        <v>1352</v>
      </c>
      <c r="S139" s="549">
        <v>293304</v>
      </c>
      <c r="T139" s="549">
        <v>272744</v>
      </c>
      <c r="U139" s="549">
        <v>99059</v>
      </c>
      <c r="V139" s="549">
        <v>36139</v>
      </c>
      <c r="W139" s="549">
        <v>314186</v>
      </c>
      <c r="X139" s="549">
        <v>116664</v>
      </c>
      <c r="Y139" s="549">
        <v>3247</v>
      </c>
      <c r="Z139" s="549">
        <v>6804</v>
      </c>
      <c r="AA139" s="549">
        <v>25</v>
      </c>
      <c r="AB139" s="549">
        <v>7</v>
      </c>
      <c r="AC139" s="549">
        <v>0</v>
      </c>
      <c r="AD139" s="549">
        <v>0</v>
      </c>
      <c r="AE139" s="549">
        <v>50946</v>
      </c>
      <c r="AF139" s="549">
        <v>28554</v>
      </c>
      <c r="AG139" s="549">
        <v>53914</v>
      </c>
      <c r="AH139" s="549">
        <v>566048</v>
      </c>
      <c r="AI139" s="71">
        <v>45659</v>
      </c>
      <c r="AJ139" s="250">
        <v>46022</v>
      </c>
      <c r="AK139" s="546" t="s">
        <v>2502</v>
      </c>
    </row>
    <row r="140" spans="1:37" s="576" customFormat="1" ht="80.099999999999994" customHeight="1" x14ac:dyDescent="0.2">
      <c r="A140" s="546">
        <v>1</v>
      </c>
      <c r="B140" s="269" t="s">
        <v>459</v>
      </c>
      <c r="C140" s="546">
        <v>19</v>
      </c>
      <c r="D140" s="269" t="s">
        <v>1048</v>
      </c>
      <c r="E140" s="546">
        <v>1905</v>
      </c>
      <c r="F140" s="269" t="s">
        <v>1353</v>
      </c>
      <c r="G140" s="546">
        <v>1905031</v>
      </c>
      <c r="H140" s="269" t="s">
        <v>1347</v>
      </c>
      <c r="I140" s="546">
        <v>190503100</v>
      </c>
      <c r="J140" s="269" t="s">
        <v>1348</v>
      </c>
      <c r="K140" s="556">
        <v>12</v>
      </c>
      <c r="L140" s="557">
        <v>2024003630125</v>
      </c>
      <c r="M140" s="558" t="s">
        <v>1601</v>
      </c>
      <c r="N140" s="269" t="s">
        <v>2300</v>
      </c>
      <c r="O140" s="569">
        <v>500000000</v>
      </c>
      <c r="P140" s="546" t="s">
        <v>1602</v>
      </c>
      <c r="Q140" s="557">
        <v>61</v>
      </c>
      <c r="R140" s="546" t="s">
        <v>1352</v>
      </c>
      <c r="S140" s="549">
        <v>293304</v>
      </c>
      <c r="T140" s="549">
        <v>272744</v>
      </c>
      <c r="U140" s="549">
        <v>99059</v>
      </c>
      <c r="V140" s="549">
        <v>36139</v>
      </c>
      <c r="W140" s="549">
        <v>314186</v>
      </c>
      <c r="X140" s="549">
        <v>116664</v>
      </c>
      <c r="Y140" s="549">
        <v>3247</v>
      </c>
      <c r="Z140" s="549">
        <v>6804</v>
      </c>
      <c r="AA140" s="549">
        <v>25</v>
      </c>
      <c r="AB140" s="549">
        <v>7</v>
      </c>
      <c r="AC140" s="549">
        <v>0</v>
      </c>
      <c r="AD140" s="549">
        <v>0</v>
      </c>
      <c r="AE140" s="549">
        <v>50946</v>
      </c>
      <c r="AF140" s="549">
        <v>28554</v>
      </c>
      <c r="AG140" s="549">
        <v>53914</v>
      </c>
      <c r="AH140" s="549">
        <v>566048</v>
      </c>
      <c r="AI140" s="71">
        <v>45659</v>
      </c>
      <c r="AJ140" s="250">
        <v>46022</v>
      </c>
      <c r="AK140" s="546" t="s">
        <v>2502</v>
      </c>
    </row>
    <row r="141" spans="1:37" s="576" customFormat="1" ht="80.099999999999994" customHeight="1" x14ac:dyDescent="0.2">
      <c r="A141" s="546">
        <v>1</v>
      </c>
      <c r="B141" s="269" t="s">
        <v>459</v>
      </c>
      <c r="C141" s="546">
        <v>19</v>
      </c>
      <c r="D141" s="269" t="s">
        <v>1048</v>
      </c>
      <c r="E141" s="546">
        <v>1905</v>
      </c>
      <c r="F141" s="269" t="s">
        <v>1353</v>
      </c>
      <c r="G141" s="546">
        <v>1905031</v>
      </c>
      <c r="H141" s="269" t="s">
        <v>1347</v>
      </c>
      <c r="I141" s="546">
        <v>190503100</v>
      </c>
      <c r="J141" s="269" t="s">
        <v>1348</v>
      </c>
      <c r="K141" s="556">
        <v>12</v>
      </c>
      <c r="L141" s="557">
        <v>2024003630125</v>
      </c>
      <c r="M141" s="558" t="s">
        <v>1601</v>
      </c>
      <c r="N141" s="269" t="s">
        <v>2301</v>
      </c>
      <c r="O141" s="569">
        <v>100000000</v>
      </c>
      <c r="P141" s="546" t="s">
        <v>1602</v>
      </c>
      <c r="Q141" s="557">
        <v>61</v>
      </c>
      <c r="R141" s="546" t="s">
        <v>1352</v>
      </c>
      <c r="S141" s="549">
        <v>293304</v>
      </c>
      <c r="T141" s="549">
        <v>272744</v>
      </c>
      <c r="U141" s="549">
        <v>99059</v>
      </c>
      <c r="V141" s="549">
        <v>36139</v>
      </c>
      <c r="W141" s="549">
        <v>314186</v>
      </c>
      <c r="X141" s="549">
        <v>116664</v>
      </c>
      <c r="Y141" s="549">
        <v>3247</v>
      </c>
      <c r="Z141" s="549">
        <v>6804</v>
      </c>
      <c r="AA141" s="549">
        <v>25</v>
      </c>
      <c r="AB141" s="549">
        <v>7</v>
      </c>
      <c r="AC141" s="549">
        <v>0</v>
      </c>
      <c r="AD141" s="549">
        <v>0</v>
      </c>
      <c r="AE141" s="549">
        <v>50946</v>
      </c>
      <c r="AF141" s="549">
        <v>28554</v>
      </c>
      <c r="AG141" s="549">
        <v>53914</v>
      </c>
      <c r="AH141" s="549">
        <v>566048</v>
      </c>
      <c r="AI141" s="71">
        <v>45659</v>
      </c>
      <c r="AJ141" s="250">
        <v>46022</v>
      </c>
      <c r="AK141" s="546" t="s">
        <v>2502</v>
      </c>
    </row>
    <row r="142" spans="1:37" s="576" customFormat="1" ht="80.099999999999994" customHeight="1" x14ac:dyDescent="0.2">
      <c r="A142" s="546">
        <v>1</v>
      </c>
      <c r="B142" s="269" t="s">
        <v>459</v>
      </c>
      <c r="C142" s="546">
        <v>19</v>
      </c>
      <c r="D142" s="269" t="s">
        <v>1048</v>
      </c>
      <c r="E142" s="546">
        <v>1905</v>
      </c>
      <c r="F142" s="269" t="s">
        <v>1353</v>
      </c>
      <c r="G142" s="546">
        <v>1905050</v>
      </c>
      <c r="H142" s="269" t="s">
        <v>304</v>
      </c>
      <c r="I142" s="546">
        <v>190505004</v>
      </c>
      <c r="J142" s="269" t="s">
        <v>1603</v>
      </c>
      <c r="K142" s="556">
        <v>12</v>
      </c>
      <c r="L142" s="557">
        <v>2024003630125</v>
      </c>
      <c r="M142" s="558" t="s">
        <v>1601</v>
      </c>
      <c r="N142" s="269" t="s">
        <v>2302</v>
      </c>
      <c r="O142" s="570">
        <v>160000000</v>
      </c>
      <c r="P142" s="546" t="s">
        <v>1604</v>
      </c>
      <c r="Q142" s="557">
        <v>61</v>
      </c>
      <c r="R142" s="546" t="s">
        <v>1352</v>
      </c>
      <c r="S142" s="549">
        <v>293304</v>
      </c>
      <c r="T142" s="549">
        <v>272744</v>
      </c>
      <c r="U142" s="549">
        <v>99059</v>
      </c>
      <c r="V142" s="549">
        <v>36139</v>
      </c>
      <c r="W142" s="549">
        <v>314186</v>
      </c>
      <c r="X142" s="549">
        <v>116664</v>
      </c>
      <c r="Y142" s="549">
        <v>3247</v>
      </c>
      <c r="Z142" s="549">
        <v>6804</v>
      </c>
      <c r="AA142" s="549">
        <v>25</v>
      </c>
      <c r="AB142" s="549">
        <v>7</v>
      </c>
      <c r="AC142" s="549">
        <v>0</v>
      </c>
      <c r="AD142" s="549">
        <v>0</v>
      </c>
      <c r="AE142" s="549">
        <v>50946</v>
      </c>
      <c r="AF142" s="549">
        <v>28554</v>
      </c>
      <c r="AG142" s="549">
        <v>53914</v>
      </c>
      <c r="AH142" s="549">
        <v>566048</v>
      </c>
      <c r="AI142" s="71">
        <v>45659</v>
      </c>
      <c r="AJ142" s="250">
        <v>46022</v>
      </c>
      <c r="AK142" s="546" t="s">
        <v>2502</v>
      </c>
    </row>
    <row r="143" spans="1:37" s="576" customFormat="1" ht="80.099999999999994" customHeight="1" x14ac:dyDescent="0.2">
      <c r="A143" s="571">
        <v>1</v>
      </c>
      <c r="B143" s="561" t="s">
        <v>459</v>
      </c>
      <c r="C143" s="571">
        <v>19</v>
      </c>
      <c r="D143" s="561" t="s">
        <v>1048</v>
      </c>
      <c r="E143" s="571">
        <v>1905</v>
      </c>
      <c r="F143" s="561" t="s">
        <v>1353</v>
      </c>
      <c r="G143" s="571">
        <v>1905051</v>
      </c>
      <c r="H143" s="561" t="s">
        <v>1605</v>
      </c>
      <c r="I143" s="571">
        <v>190505101</v>
      </c>
      <c r="J143" s="561" t="s">
        <v>1606</v>
      </c>
      <c r="K143" s="572">
        <v>1</v>
      </c>
      <c r="L143" s="573">
        <v>2024003630125</v>
      </c>
      <c r="M143" s="574" t="s">
        <v>1601</v>
      </c>
      <c r="N143" s="561" t="s">
        <v>2303</v>
      </c>
      <c r="O143" s="575">
        <v>23981093.66</v>
      </c>
      <c r="P143" s="571" t="s">
        <v>1607</v>
      </c>
      <c r="Q143" s="573">
        <v>61</v>
      </c>
      <c r="R143" s="571" t="s">
        <v>1352</v>
      </c>
      <c r="S143" s="549">
        <v>293304</v>
      </c>
      <c r="T143" s="549">
        <v>272744</v>
      </c>
      <c r="U143" s="549">
        <v>99059</v>
      </c>
      <c r="V143" s="549">
        <v>36139</v>
      </c>
      <c r="W143" s="549">
        <v>314186</v>
      </c>
      <c r="X143" s="549">
        <v>116664</v>
      </c>
      <c r="Y143" s="549">
        <v>3247</v>
      </c>
      <c r="Z143" s="549">
        <v>6804</v>
      </c>
      <c r="AA143" s="549">
        <v>25</v>
      </c>
      <c r="AB143" s="549">
        <v>7</v>
      </c>
      <c r="AC143" s="549">
        <v>0</v>
      </c>
      <c r="AD143" s="549">
        <v>0</v>
      </c>
      <c r="AE143" s="549">
        <v>50946</v>
      </c>
      <c r="AF143" s="549">
        <v>28554</v>
      </c>
      <c r="AG143" s="549">
        <v>53914</v>
      </c>
      <c r="AH143" s="549">
        <v>566048</v>
      </c>
      <c r="AI143" s="71">
        <v>45659</v>
      </c>
      <c r="AJ143" s="250">
        <v>46022</v>
      </c>
      <c r="AK143" s="546" t="s">
        <v>2502</v>
      </c>
    </row>
    <row r="144" spans="1:37" s="576" customFormat="1" ht="80.099999999999994" customHeight="1" x14ac:dyDescent="0.2">
      <c r="A144" s="571">
        <v>1</v>
      </c>
      <c r="B144" s="561" t="s">
        <v>459</v>
      </c>
      <c r="C144" s="571">
        <v>19</v>
      </c>
      <c r="D144" s="561" t="s">
        <v>1048</v>
      </c>
      <c r="E144" s="571">
        <v>1905</v>
      </c>
      <c r="F144" s="561" t="s">
        <v>1353</v>
      </c>
      <c r="G144" s="571">
        <v>1905051</v>
      </c>
      <c r="H144" s="561" t="s">
        <v>1605</v>
      </c>
      <c r="I144" s="571">
        <v>190505101</v>
      </c>
      <c r="J144" s="561" t="s">
        <v>1606</v>
      </c>
      <c r="K144" s="572">
        <v>1</v>
      </c>
      <c r="L144" s="573">
        <v>2024003630125</v>
      </c>
      <c r="M144" s="574" t="s">
        <v>1601</v>
      </c>
      <c r="N144" s="561" t="s">
        <v>2304</v>
      </c>
      <c r="O144" s="575">
        <v>20000000</v>
      </c>
      <c r="P144" s="571" t="s">
        <v>1608</v>
      </c>
      <c r="Q144" s="573">
        <v>20</v>
      </c>
      <c r="R144" s="571" t="s">
        <v>251</v>
      </c>
      <c r="S144" s="549">
        <v>293304</v>
      </c>
      <c r="T144" s="549">
        <v>272744</v>
      </c>
      <c r="U144" s="549">
        <v>99059</v>
      </c>
      <c r="V144" s="549">
        <v>36139</v>
      </c>
      <c r="W144" s="549">
        <v>314186</v>
      </c>
      <c r="X144" s="549">
        <v>116664</v>
      </c>
      <c r="Y144" s="549">
        <v>3247</v>
      </c>
      <c r="Z144" s="549">
        <v>6804</v>
      </c>
      <c r="AA144" s="549">
        <v>25</v>
      </c>
      <c r="AB144" s="549">
        <v>7</v>
      </c>
      <c r="AC144" s="549">
        <v>0</v>
      </c>
      <c r="AD144" s="549">
        <v>0</v>
      </c>
      <c r="AE144" s="549">
        <v>50946</v>
      </c>
      <c r="AF144" s="549">
        <v>28554</v>
      </c>
      <c r="AG144" s="549">
        <v>53914</v>
      </c>
      <c r="AH144" s="549">
        <v>566048</v>
      </c>
      <c r="AI144" s="71">
        <v>45659</v>
      </c>
      <c r="AJ144" s="250">
        <v>46022</v>
      </c>
      <c r="AK144" s="546" t="s">
        <v>2502</v>
      </c>
    </row>
    <row r="145" spans="1:37" s="576" customFormat="1" ht="80.099999999999994" customHeight="1" x14ac:dyDescent="0.2">
      <c r="A145" s="546">
        <v>1</v>
      </c>
      <c r="B145" s="269" t="s">
        <v>459</v>
      </c>
      <c r="C145" s="546">
        <v>19</v>
      </c>
      <c r="D145" s="269" t="s">
        <v>1048</v>
      </c>
      <c r="E145" s="546">
        <v>1906</v>
      </c>
      <c r="F145" s="269" t="s">
        <v>1304</v>
      </c>
      <c r="G145" s="571">
        <v>1906033</v>
      </c>
      <c r="H145" s="561" t="s">
        <v>1609</v>
      </c>
      <c r="I145" s="571">
        <v>190603300</v>
      </c>
      <c r="J145" s="561" t="s">
        <v>1609</v>
      </c>
      <c r="K145" s="572">
        <v>2</v>
      </c>
      <c r="L145" s="573">
        <v>2024003630145</v>
      </c>
      <c r="M145" s="574" t="s">
        <v>1610</v>
      </c>
      <c r="N145" s="561" t="s">
        <v>2305</v>
      </c>
      <c r="O145" s="575">
        <v>10000000</v>
      </c>
      <c r="P145" s="571" t="s">
        <v>2488</v>
      </c>
      <c r="Q145" s="573">
        <v>35</v>
      </c>
      <c r="R145" s="571" t="s">
        <v>1423</v>
      </c>
      <c r="S145" s="549">
        <v>293304</v>
      </c>
      <c r="T145" s="549">
        <v>272744</v>
      </c>
      <c r="U145" s="549">
        <v>99059</v>
      </c>
      <c r="V145" s="549">
        <v>36139</v>
      </c>
      <c r="W145" s="549">
        <v>314186</v>
      </c>
      <c r="X145" s="549">
        <v>116664</v>
      </c>
      <c r="Y145" s="549">
        <v>3247</v>
      </c>
      <c r="Z145" s="549">
        <v>6804</v>
      </c>
      <c r="AA145" s="549">
        <v>25</v>
      </c>
      <c r="AB145" s="549">
        <v>7</v>
      </c>
      <c r="AC145" s="549">
        <v>0</v>
      </c>
      <c r="AD145" s="549">
        <v>0</v>
      </c>
      <c r="AE145" s="549">
        <v>50946</v>
      </c>
      <c r="AF145" s="549">
        <v>28554</v>
      </c>
      <c r="AG145" s="549">
        <v>53914</v>
      </c>
      <c r="AH145" s="549">
        <v>566048</v>
      </c>
      <c r="AI145" s="71">
        <v>45659</v>
      </c>
      <c r="AJ145" s="250">
        <v>46022</v>
      </c>
      <c r="AK145" s="546" t="s">
        <v>2502</v>
      </c>
    </row>
    <row r="146" spans="1:37" s="576" customFormat="1" ht="80.099999999999994" customHeight="1" thickBot="1" x14ac:dyDescent="0.25">
      <c r="A146" s="546">
        <v>1</v>
      </c>
      <c r="B146" s="269" t="s">
        <v>459</v>
      </c>
      <c r="C146" s="546">
        <v>19</v>
      </c>
      <c r="D146" s="269" t="s">
        <v>1048</v>
      </c>
      <c r="E146" s="546">
        <v>1906</v>
      </c>
      <c r="F146" s="269" t="s">
        <v>1304</v>
      </c>
      <c r="G146" s="571">
        <v>1906033</v>
      </c>
      <c r="H146" s="561" t="s">
        <v>1609</v>
      </c>
      <c r="I146" s="571">
        <v>190603300</v>
      </c>
      <c r="J146" s="561" t="s">
        <v>1609</v>
      </c>
      <c r="K146" s="572">
        <v>2</v>
      </c>
      <c r="L146" s="573">
        <v>2024003630145</v>
      </c>
      <c r="M146" s="574" t="s">
        <v>1610</v>
      </c>
      <c r="N146" s="561" t="s">
        <v>2306</v>
      </c>
      <c r="O146" s="575">
        <v>20000000</v>
      </c>
      <c r="P146" s="571" t="s">
        <v>2489</v>
      </c>
      <c r="Q146" s="573">
        <v>20</v>
      </c>
      <c r="R146" s="571" t="s">
        <v>251</v>
      </c>
      <c r="S146" s="549">
        <v>293304</v>
      </c>
      <c r="T146" s="549">
        <v>272744</v>
      </c>
      <c r="U146" s="549">
        <v>99059</v>
      </c>
      <c r="V146" s="549">
        <v>36139</v>
      </c>
      <c r="W146" s="549">
        <v>314186</v>
      </c>
      <c r="X146" s="549">
        <v>116664</v>
      </c>
      <c r="Y146" s="549">
        <v>3247</v>
      </c>
      <c r="Z146" s="549">
        <v>6804</v>
      </c>
      <c r="AA146" s="549">
        <v>25</v>
      </c>
      <c r="AB146" s="549">
        <v>7</v>
      </c>
      <c r="AC146" s="549">
        <v>0</v>
      </c>
      <c r="AD146" s="549">
        <v>0</v>
      </c>
      <c r="AE146" s="549">
        <v>50946</v>
      </c>
      <c r="AF146" s="549">
        <v>28554</v>
      </c>
      <c r="AG146" s="549">
        <v>53914</v>
      </c>
      <c r="AH146" s="549">
        <v>566048</v>
      </c>
      <c r="AI146" s="71">
        <v>45659</v>
      </c>
      <c r="AJ146" s="250">
        <v>46022</v>
      </c>
      <c r="AK146" s="546" t="s">
        <v>2502</v>
      </c>
    </row>
    <row r="147" spans="1:37" ht="27.75" customHeight="1" thickBot="1" x14ac:dyDescent="0.3">
      <c r="A147" s="33"/>
      <c r="B147" s="34"/>
      <c r="C147" s="34"/>
      <c r="D147" s="34"/>
      <c r="E147" s="34"/>
      <c r="F147" s="34"/>
      <c r="G147" s="34"/>
      <c r="H147" s="34"/>
      <c r="I147" s="34"/>
      <c r="J147" s="34"/>
      <c r="K147" s="34"/>
      <c r="L147" s="34"/>
      <c r="M147" s="34"/>
      <c r="N147" s="133"/>
      <c r="O147" s="158">
        <f>SUM(O11:O146)</f>
        <v>66318321948.683601</v>
      </c>
      <c r="P147" s="34"/>
      <c r="Q147" s="34"/>
      <c r="R147" s="34"/>
      <c r="S147" s="34"/>
      <c r="T147" s="34"/>
      <c r="U147" s="34"/>
      <c r="V147" s="34"/>
      <c r="W147" s="34"/>
      <c r="X147" s="34"/>
      <c r="Y147" s="34"/>
      <c r="Z147" s="34"/>
      <c r="AA147" s="34"/>
      <c r="AB147" s="34"/>
      <c r="AC147" s="34"/>
      <c r="AD147" s="34"/>
      <c r="AE147" s="34"/>
      <c r="AF147" s="34"/>
      <c r="AG147" s="34"/>
      <c r="AH147" s="34"/>
      <c r="AI147" s="34"/>
      <c r="AJ147" s="34"/>
      <c r="AK147" s="36"/>
    </row>
    <row r="149" spans="1:37" x14ac:dyDescent="0.25">
      <c r="A149" s="22"/>
      <c r="B149" s="22"/>
      <c r="C149" s="22"/>
      <c r="D149" s="22"/>
      <c r="E149" s="22"/>
      <c r="F149" s="22"/>
      <c r="G149" s="22"/>
      <c r="H149" s="22"/>
      <c r="I149" s="22"/>
      <c r="J149" s="22"/>
      <c r="K149" s="22"/>
      <c r="L149" s="22"/>
      <c r="M149" s="22"/>
      <c r="N149" s="22"/>
      <c r="O149" s="22"/>
      <c r="P149" s="22"/>
      <c r="Q149" s="23"/>
      <c r="R149" s="23"/>
      <c r="S149" s="22"/>
      <c r="T149" s="22"/>
      <c r="U149" s="22"/>
      <c r="V149" s="22"/>
      <c r="W149" s="22"/>
      <c r="X149" s="22"/>
      <c r="Y149" s="22"/>
      <c r="Z149" s="22"/>
      <c r="AA149" s="22"/>
      <c r="AB149" s="22"/>
      <c r="AC149" s="22"/>
      <c r="AD149" s="22"/>
      <c r="AE149" s="22"/>
      <c r="AF149" s="22"/>
      <c r="AG149" s="22"/>
      <c r="AH149" s="22"/>
      <c r="AI149" s="22"/>
      <c r="AJ149" s="22"/>
      <c r="AK149" s="22"/>
    </row>
    <row r="150" spans="1:37" x14ac:dyDescent="0.25">
      <c r="A150" s="22"/>
      <c r="B150" s="22"/>
      <c r="C150" s="22"/>
      <c r="D150" s="22"/>
      <c r="E150" s="22"/>
      <c r="F150" s="22"/>
      <c r="G150" s="22"/>
      <c r="H150" s="22"/>
      <c r="I150" s="22"/>
      <c r="J150" s="22"/>
      <c r="K150" s="22"/>
      <c r="L150" s="22"/>
      <c r="M150" s="22"/>
      <c r="N150" s="22"/>
      <c r="O150" s="22"/>
      <c r="P150" s="22"/>
      <c r="Q150" s="23"/>
      <c r="R150" s="23"/>
      <c r="S150" s="22"/>
      <c r="T150" s="22"/>
      <c r="U150" s="22"/>
      <c r="V150" s="22"/>
      <c r="W150" s="22"/>
      <c r="X150" s="22"/>
      <c r="Y150" s="22"/>
      <c r="Z150" s="22"/>
      <c r="AA150" s="22"/>
      <c r="AB150" s="22"/>
      <c r="AC150" s="22"/>
      <c r="AD150" s="22"/>
      <c r="AE150" s="22"/>
      <c r="AF150" s="22"/>
      <c r="AG150" s="22"/>
      <c r="AH150" s="22"/>
      <c r="AI150" s="22"/>
      <c r="AJ150" s="22"/>
      <c r="AK150" s="22"/>
    </row>
    <row r="151" spans="1:37" ht="15.75" x14ac:dyDescent="0.25">
      <c r="A151" s="22"/>
      <c r="B151" s="22"/>
      <c r="C151" s="22"/>
      <c r="D151" s="22"/>
      <c r="E151" s="22"/>
      <c r="F151" s="22"/>
      <c r="G151" s="22"/>
      <c r="H151" s="22"/>
      <c r="I151" s="22"/>
      <c r="J151" s="22"/>
      <c r="K151" s="22"/>
      <c r="L151" s="22"/>
      <c r="M151" s="163" t="s">
        <v>1669</v>
      </c>
      <c r="N151" s="22"/>
      <c r="O151" s="22"/>
      <c r="P151" s="22"/>
      <c r="Q151" s="23"/>
      <c r="R151" s="23"/>
      <c r="S151" s="22"/>
      <c r="T151" s="22"/>
      <c r="U151" s="22"/>
      <c r="V151" s="22"/>
      <c r="W151" s="22"/>
      <c r="X151" s="22"/>
      <c r="Y151" s="22"/>
      <c r="Z151" s="22"/>
      <c r="AA151" s="22"/>
      <c r="AB151" s="22"/>
      <c r="AC151" s="22"/>
      <c r="AD151" s="22"/>
      <c r="AE151" s="22"/>
      <c r="AF151" s="22"/>
      <c r="AG151" s="22"/>
      <c r="AH151" s="22"/>
      <c r="AI151" s="22"/>
      <c r="AJ151" s="22"/>
      <c r="AK151" s="22"/>
    </row>
    <row r="152" spans="1:37" ht="15.75" x14ac:dyDescent="0.25">
      <c r="A152" s="22"/>
      <c r="B152" s="22"/>
      <c r="C152" s="22"/>
      <c r="D152" s="22"/>
      <c r="E152" s="22"/>
      <c r="F152" s="22"/>
      <c r="G152" s="22"/>
      <c r="H152" s="22"/>
      <c r="I152" s="22"/>
      <c r="J152" s="22"/>
      <c r="K152" s="22"/>
      <c r="L152" s="22"/>
      <c r="M152" s="163" t="s">
        <v>1670</v>
      </c>
      <c r="N152" s="22"/>
      <c r="O152" s="22"/>
      <c r="P152" s="22"/>
      <c r="Q152" s="23"/>
      <c r="R152" s="23"/>
      <c r="S152" s="22"/>
      <c r="T152" s="22"/>
      <c r="U152" s="22"/>
      <c r="V152" s="22"/>
      <c r="W152" s="22"/>
      <c r="X152" s="22"/>
      <c r="Y152" s="22"/>
      <c r="Z152" s="22"/>
      <c r="AA152" s="22"/>
      <c r="AB152" s="22"/>
      <c r="AC152" s="22"/>
      <c r="AD152" s="22"/>
      <c r="AE152" s="22"/>
      <c r="AF152" s="22"/>
      <c r="AG152" s="22"/>
      <c r="AH152" s="22"/>
      <c r="AI152" s="22"/>
      <c r="AJ152" s="22"/>
      <c r="AK152" s="22"/>
    </row>
    <row r="153" spans="1:37" x14ac:dyDescent="0.25">
      <c r="A153" s="22"/>
      <c r="B153" s="22"/>
      <c r="C153" s="22"/>
      <c r="D153" s="22"/>
      <c r="E153" s="22"/>
      <c r="F153" s="22"/>
      <c r="G153" s="22"/>
      <c r="H153" s="22"/>
      <c r="I153" s="22"/>
      <c r="J153" s="22"/>
      <c r="K153" s="22"/>
      <c r="L153" s="22"/>
      <c r="M153" s="22"/>
      <c r="N153" s="22"/>
      <c r="O153" s="22"/>
      <c r="P153" s="22"/>
      <c r="Q153" s="23"/>
      <c r="R153" s="23"/>
      <c r="S153" s="22"/>
      <c r="T153" s="22"/>
      <c r="U153" s="22"/>
      <c r="V153" s="22"/>
      <c r="W153" s="22"/>
      <c r="X153" s="22"/>
      <c r="Y153" s="22"/>
      <c r="Z153" s="22"/>
      <c r="AA153" s="22"/>
      <c r="AB153" s="22"/>
      <c r="AC153" s="22"/>
      <c r="AD153" s="22"/>
      <c r="AE153" s="22"/>
      <c r="AF153" s="22"/>
      <c r="AG153" s="22"/>
      <c r="AH153" s="22"/>
      <c r="AI153" s="22"/>
      <c r="AJ153" s="22"/>
      <c r="AK153" s="22"/>
    </row>
    <row r="154" spans="1:37" x14ac:dyDescent="0.25">
      <c r="A154" s="22"/>
      <c r="B154" s="22"/>
      <c r="C154" s="22"/>
      <c r="D154" s="22"/>
      <c r="E154" s="22"/>
      <c r="F154" s="22"/>
      <c r="G154" s="22"/>
      <c r="H154" s="22"/>
      <c r="I154" s="22"/>
      <c r="J154" s="22"/>
      <c r="K154" s="22"/>
      <c r="L154" s="22"/>
      <c r="M154" s="22"/>
      <c r="N154" s="22"/>
      <c r="O154" s="22"/>
      <c r="P154" s="22"/>
      <c r="Q154" s="23"/>
      <c r="R154" s="23"/>
      <c r="S154" s="22"/>
      <c r="T154" s="22"/>
      <c r="U154" s="22"/>
      <c r="V154" s="22"/>
      <c r="W154" s="22"/>
      <c r="X154" s="22"/>
      <c r="Y154" s="22"/>
      <c r="Z154" s="22"/>
      <c r="AA154" s="22"/>
      <c r="AB154" s="22"/>
      <c r="AC154" s="22"/>
      <c r="AD154" s="22"/>
      <c r="AE154" s="22"/>
      <c r="AF154" s="22"/>
      <c r="AG154" s="22"/>
      <c r="AH154" s="22"/>
      <c r="AI154" s="22"/>
      <c r="AJ154" s="22"/>
      <c r="AK154" s="22"/>
    </row>
    <row r="155" spans="1:37" ht="35.25" customHeight="1" x14ac:dyDescent="0.25">
      <c r="A155" s="22"/>
      <c r="B155" s="22"/>
      <c r="C155" s="22"/>
      <c r="D155" s="22"/>
      <c r="E155" s="22"/>
      <c r="F155" s="22"/>
      <c r="G155" s="22"/>
      <c r="H155" s="22"/>
      <c r="I155" s="22"/>
      <c r="J155" s="22"/>
      <c r="K155" s="22"/>
      <c r="L155" s="22"/>
      <c r="M155" s="22"/>
      <c r="N155" s="22"/>
      <c r="O155" s="22"/>
      <c r="P155" s="22"/>
      <c r="Q155" s="23"/>
      <c r="R155" s="23"/>
      <c r="S155" s="22"/>
      <c r="T155" s="22"/>
      <c r="U155" s="22"/>
      <c r="V155" s="22"/>
      <c r="W155" s="22"/>
      <c r="X155" s="22"/>
      <c r="Y155" s="22"/>
      <c r="Z155" s="22"/>
      <c r="AA155" s="22"/>
      <c r="AB155" s="22"/>
      <c r="AC155" s="22"/>
      <c r="AD155" s="22"/>
      <c r="AE155" s="22"/>
      <c r="AF155" s="22"/>
      <c r="AG155" s="22"/>
      <c r="AH155" s="22"/>
      <c r="AI155" s="22"/>
      <c r="AJ155" s="22"/>
      <c r="AK155" s="22"/>
    </row>
    <row r="156" spans="1:37" ht="24.75" customHeight="1" x14ac:dyDescent="0.25">
      <c r="A156" s="22"/>
      <c r="B156" s="22"/>
      <c r="C156" s="22"/>
      <c r="D156" s="22"/>
      <c r="E156" s="22"/>
      <c r="F156" s="22"/>
      <c r="G156" s="312" t="s">
        <v>49</v>
      </c>
      <c r="H156" s="312"/>
      <c r="I156" s="313" t="s">
        <v>57</v>
      </c>
      <c r="J156" s="314"/>
      <c r="K156" s="315" t="s">
        <v>50</v>
      </c>
      <c r="L156" s="316"/>
      <c r="M156" s="22"/>
      <c r="N156" s="22"/>
      <c r="O156" s="22"/>
      <c r="P156" s="22"/>
      <c r="Q156" s="23"/>
      <c r="R156" s="23"/>
      <c r="S156" s="22"/>
      <c r="T156" s="22"/>
      <c r="U156" s="22"/>
      <c r="V156" s="22"/>
      <c r="W156" s="22"/>
      <c r="X156" s="22"/>
      <c r="Y156" s="22"/>
      <c r="Z156" s="22"/>
      <c r="AA156" s="22"/>
      <c r="AB156" s="22"/>
      <c r="AC156" s="22"/>
      <c r="AD156" s="22"/>
      <c r="AE156" s="22"/>
      <c r="AF156" s="22"/>
      <c r="AG156" s="22"/>
      <c r="AH156" s="22"/>
      <c r="AI156" s="22"/>
      <c r="AJ156" s="22"/>
      <c r="AK156" s="22"/>
    </row>
    <row r="157" spans="1:37" ht="35.25" customHeight="1" x14ac:dyDescent="0.25">
      <c r="A157" s="22"/>
      <c r="B157" s="22"/>
      <c r="C157" s="22"/>
      <c r="D157" s="22"/>
      <c r="E157" s="22"/>
      <c r="F157" s="22"/>
      <c r="G157" s="312" t="s">
        <v>51</v>
      </c>
      <c r="H157" s="312"/>
      <c r="I157" s="25" t="s">
        <v>58</v>
      </c>
      <c r="J157" s="25"/>
      <c r="K157" s="312" t="s">
        <v>52</v>
      </c>
      <c r="L157" s="312"/>
      <c r="M157" s="22"/>
      <c r="N157" s="22"/>
      <c r="O157" s="22"/>
      <c r="P157" s="22"/>
      <c r="Q157" s="23"/>
      <c r="R157" s="23"/>
      <c r="S157" s="22"/>
      <c r="T157" s="22"/>
      <c r="U157" s="22"/>
      <c r="V157" s="22"/>
      <c r="W157" s="22"/>
      <c r="X157" s="22"/>
      <c r="Y157" s="22"/>
      <c r="Z157" s="22"/>
      <c r="AA157" s="22"/>
      <c r="AB157" s="22"/>
      <c r="AC157" s="22"/>
      <c r="AD157" s="22"/>
      <c r="AE157" s="22"/>
      <c r="AF157" s="22"/>
      <c r="AG157" s="22"/>
      <c r="AH157" s="22"/>
      <c r="AI157" s="22"/>
      <c r="AJ157" s="22"/>
      <c r="AK157" s="22"/>
    </row>
    <row r="158" spans="1:37" ht="35.25" customHeight="1" x14ac:dyDescent="0.25">
      <c r="G158" s="312" t="s">
        <v>53</v>
      </c>
      <c r="H158" s="312"/>
      <c r="I158" s="312" t="s">
        <v>59</v>
      </c>
      <c r="J158" s="312"/>
      <c r="K158" s="312" t="s">
        <v>54</v>
      </c>
      <c r="L158" s="312"/>
    </row>
    <row r="159" spans="1:37" x14ac:dyDescent="0.25">
      <c r="G159" s="24" t="s">
        <v>55</v>
      </c>
      <c r="H159" s="22"/>
      <c r="I159" s="22"/>
      <c r="J159" s="22"/>
    </row>
  </sheetData>
  <mergeCells count="29">
    <mergeCell ref="A1:B7"/>
    <mergeCell ref="C1:AI1"/>
    <mergeCell ref="C2:AI4"/>
    <mergeCell ref="C5:AI6"/>
    <mergeCell ref="A8:B9"/>
    <mergeCell ref="C8:D9"/>
    <mergeCell ref="E8:F9"/>
    <mergeCell ref="G8:H9"/>
    <mergeCell ref="I8:J9"/>
    <mergeCell ref="K8:K9"/>
    <mergeCell ref="AI8:AI10"/>
    <mergeCell ref="AJ8:AJ10"/>
    <mergeCell ref="AK8:AK10"/>
    <mergeCell ref="P9:R9"/>
    <mergeCell ref="S9:T9"/>
    <mergeCell ref="U9:X9"/>
    <mergeCell ref="Y9:AD9"/>
    <mergeCell ref="AE9:AG9"/>
    <mergeCell ref="G158:H158"/>
    <mergeCell ref="I158:J158"/>
    <mergeCell ref="K158:L158"/>
    <mergeCell ref="AH9:AH10"/>
    <mergeCell ref="G156:H156"/>
    <mergeCell ref="I156:J156"/>
    <mergeCell ref="K156:L156"/>
    <mergeCell ref="G157:H157"/>
    <mergeCell ref="K157:L157"/>
    <mergeCell ref="L8:O9"/>
    <mergeCell ref="S8:AH8"/>
  </mergeCells>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5"/>
  <sheetViews>
    <sheetView showGridLines="0" zoomScale="70" zoomScaleNormal="70" workbookViewId="0">
      <selection sqref="A1:B6"/>
    </sheetView>
  </sheetViews>
  <sheetFormatPr baseColWidth="10" defaultRowHeight="15" x14ac:dyDescent="0.25"/>
  <cols>
    <col min="2" max="2" width="37.28515625" customWidth="1"/>
    <col min="4" max="4" width="20.42578125" customWidth="1"/>
    <col min="6" max="6" width="36.7109375" bestFit="1" customWidth="1"/>
    <col min="8" max="8" width="32.140625" customWidth="1"/>
    <col min="9" max="9" width="17" customWidth="1"/>
    <col min="10" max="10" width="29.5703125" customWidth="1"/>
    <col min="11" max="11" width="21.5703125" customWidth="1"/>
    <col min="12" max="12" width="23.5703125" customWidth="1"/>
    <col min="13" max="13" width="33.85546875" customWidth="1"/>
    <col min="14" max="14" width="52.28515625" customWidth="1"/>
    <col min="15" max="15" width="24.7109375" customWidth="1"/>
    <col min="16" max="16" width="46.85546875" customWidth="1"/>
    <col min="18" max="18" width="17.28515625" customWidth="1"/>
    <col min="35" max="37" width="21.28515625" customWidth="1"/>
  </cols>
  <sheetData>
    <row r="1" spans="1:37" x14ac:dyDescent="0.25">
      <c r="A1" s="425"/>
      <c r="B1" s="426"/>
      <c r="C1" s="319" t="s">
        <v>0</v>
      </c>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row>
    <row r="2" spans="1:37" x14ac:dyDescent="0.25">
      <c r="A2" s="427"/>
      <c r="B2" s="428"/>
      <c r="C2" s="320" t="s">
        <v>1644</v>
      </c>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1"/>
      <c r="AJ2" s="1" t="s">
        <v>1</v>
      </c>
      <c r="AK2" s="1" t="s">
        <v>2</v>
      </c>
    </row>
    <row r="3" spans="1:37" x14ac:dyDescent="0.25">
      <c r="A3" s="427"/>
      <c r="B3" s="428"/>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1"/>
      <c r="AJ3" s="1" t="s">
        <v>3</v>
      </c>
      <c r="AK3" s="4">
        <v>13</v>
      </c>
    </row>
    <row r="4" spans="1:37" x14ac:dyDescent="0.25">
      <c r="A4" s="427"/>
      <c r="B4" s="428"/>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1"/>
      <c r="AJ4" s="1" t="s">
        <v>4</v>
      </c>
      <c r="AK4" s="5">
        <v>45635</v>
      </c>
    </row>
    <row r="5" spans="1:37" x14ac:dyDescent="0.25">
      <c r="A5" s="427"/>
      <c r="B5" s="428"/>
      <c r="C5" s="322" t="s">
        <v>1635</v>
      </c>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1" t="s">
        <v>5</v>
      </c>
      <c r="AK5" s="6" t="s">
        <v>6</v>
      </c>
    </row>
    <row r="6" spans="1:37" x14ac:dyDescent="0.25">
      <c r="A6" s="429"/>
      <c r="B6" s="430"/>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7"/>
      <c r="AK6" s="8"/>
    </row>
    <row r="7" spans="1:37" s="99" customFormat="1" ht="12.75" x14ac:dyDescent="0.2">
      <c r="A7" s="297" t="s">
        <v>7</v>
      </c>
      <c r="B7" s="298"/>
      <c r="C7" s="297" t="s">
        <v>8</v>
      </c>
      <c r="D7" s="301"/>
      <c r="E7" s="297" t="s">
        <v>9</v>
      </c>
      <c r="F7" s="301"/>
      <c r="G7" s="297" t="s">
        <v>10</v>
      </c>
      <c r="H7" s="301"/>
      <c r="I7" s="337" t="s">
        <v>11</v>
      </c>
      <c r="J7" s="338"/>
      <c r="K7" s="339" t="s">
        <v>12</v>
      </c>
      <c r="L7" s="308" t="s">
        <v>13</v>
      </c>
      <c r="M7" s="308"/>
      <c r="N7" s="308"/>
      <c r="O7" s="308"/>
      <c r="P7" s="340"/>
      <c r="Q7" s="340"/>
      <c r="R7" s="341"/>
      <c r="S7" s="290" t="s">
        <v>14</v>
      </c>
      <c r="T7" s="291"/>
      <c r="U7" s="291"/>
      <c r="V7" s="291"/>
      <c r="W7" s="291"/>
      <c r="X7" s="291"/>
      <c r="Y7" s="291"/>
      <c r="Z7" s="291"/>
      <c r="AA7" s="291"/>
      <c r="AB7" s="291"/>
      <c r="AC7" s="291"/>
      <c r="AD7" s="291"/>
      <c r="AE7" s="291"/>
      <c r="AF7" s="291"/>
      <c r="AG7" s="291"/>
      <c r="AH7" s="292"/>
      <c r="AI7" s="279" t="s">
        <v>15</v>
      </c>
      <c r="AJ7" s="279" t="s">
        <v>16</v>
      </c>
      <c r="AK7" s="279" t="s">
        <v>17</v>
      </c>
    </row>
    <row r="8" spans="1:37" s="99" customFormat="1" ht="12.75" x14ac:dyDescent="0.2">
      <c r="A8" s="299"/>
      <c r="B8" s="300"/>
      <c r="C8" s="299"/>
      <c r="D8" s="302"/>
      <c r="E8" s="299"/>
      <c r="F8" s="302"/>
      <c r="G8" s="299"/>
      <c r="H8" s="302"/>
      <c r="I8" s="342"/>
      <c r="J8" s="343"/>
      <c r="K8" s="339"/>
      <c r="L8" s="309"/>
      <c r="M8" s="309"/>
      <c r="N8" s="309"/>
      <c r="O8" s="309"/>
      <c r="P8" s="282" t="s">
        <v>18</v>
      </c>
      <c r="Q8" s="283"/>
      <c r="R8" s="284"/>
      <c r="S8" s="285" t="s">
        <v>19</v>
      </c>
      <c r="T8" s="286"/>
      <c r="U8" s="287" t="s">
        <v>20</v>
      </c>
      <c r="V8" s="286"/>
      <c r="W8" s="286"/>
      <c r="X8" s="286"/>
      <c r="Y8" s="288" t="s">
        <v>21</v>
      </c>
      <c r="Z8" s="286"/>
      <c r="AA8" s="286"/>
      <c r="AB8" s="286"/>
      <c r="AC8" s="286"/>
      <c r="AD8" s="286"/>
      <c r="AE8" s="287" t="s">
        <v>22</v>
      </c>
      <c r="AF8" s="286"/>
      <c r="AG8" s="286"/>
      <c r="AH8" s="289" t="s">
        <v>23</v>
      </c>
      <c r="AI8" s="280"/>
      <c r="AJ8" s="280"/>
      <c r="AK8" s="280"/>
    </row>
    <row r="9" spans="1:37" s="99" customFormat="1" ht="101.25" customHeight="1" x14ac:dyDescent="0.2">
      <c r="A9" s="15" t="s">
        <v>32</v>
      </c>
      <c r="B9" s="15" t="s">
        <v>56</v>
      </c>
      <c r="C9" s="15" t="s">
        <v>24</v>
      </c>
      <c r="D9" s="16" t="s">
        <v>25</v>
      </c>
      <c r="E9" s="16" t="s">
        <v>24</v>
      </c>
      <c r="F9" s="16" t="s">
        <v>25</v>
      </c>
      <c r="G9" s="17" t="s">
        <v>32</v>
      </c>
      <c r="H9" s="17" t="s">
        <v>25</v>
      </c>
      <c r="I9" s="17" t="s">
        <v>60</v>
      </c>
      <c r="J9" s="17" t="s">
        <v>33</v>
      </c>
      <c r="K9" s="17" t="s">
        <v>26</v>
      </c>
      <c r="L9" s="17" t="s">
        <v>27</v>
      </c>
      <c r="M9" s="17" t="s">
        <v>28</v>
      </c>
      <c r="N9" s="16" t="s">
        <v>29</v>
      </c>
      <c r="O9" s="18" t="s">
        <v>30</v>
      </c>
      <c r="P9" s="15" t="s">
        <v>31</v>
      </c>
      <c r="Q9" s="16" t="s">
        <v>32</v>
      </c>
      <c r="R9" s="16" t="s">
        <v>56</v>
      </c>
      <c r="S9" s="19" t="s">
        <v>34</v>
      </c>
      <c r="T9" s="20" t="s">
        <v>35</v>
      </c>
      <c r="U9" s="19" t="s">
        <v>36</v>
      </c>
      <c r="V9" s="19" t="s">
        <v>37</v>
      </c>
      <c r="W9" s="19" t="s">
        <v>38</v>
      </c>
      <c r="X9" s="19" t="s">
        <v>39</v>
      </c>
      <c r="Y9" s="19" t="s">
        <v>40</v>
      </c>
      <c r="Z9" s="19" t="s">
        <v>41</v>
      </c>
      <c r="AA9" s="19" t="s">
        <v>42</v>
      </c>
      <c r="AB9" s="19" t="s">
        <v>43</v>
      </c>
      <c r="AC9" s="19" t="s">
        <v>44</v>
      </c>
      <c r="AD9" s="19" t="s">
        <v>45</v>
      </c>
      <c r="AE9" s="19" t="s">
        <v>46</v>
      </c>
      <c r="AF9" s="19" t="s">
        <v>47</v>
      </c>
      <c r="AG9" s="19" t="s">
        <v>48</v>
      </c>
      <c r="AH9" s="289"/>
      <c r="AI9" s="281"/>
      <c r="AJ9" s="281"/>
      <c r="AK9" s="281"/>
    </row>
    <row r="10" spans="1:37" s="99" customFormat="1" ht="116.45" customHeight="1" x14ac:dyDescent="0.2">
      <c r="A10" s="376">
        <v>3</v>
      </c>
      <c r="B10" s="375" t="s">
        <v>721</v>
      </c>
      <c r="C10" s="32">
        <v>23</v>
      </c>
      <c r="D10" s="27" t="s">
        <v>722</v>
      </c>
      <c r="E10" s="32">
        <v>2301</v>
      </c>
      <c r="F10" s="27" t="s">
        <v>723</v>
      </c>
      <c r="G10" s="32">
        <v>2301062</v>
      </c>
      <c r="H10" s="27" t="s">
        <v>724</v>
      </c>
      <c r="I10" s="541">
        <v>230106200</v>
      </c>
      <c r="J10" s="526" t="s">
        <v>725</v>
      </c>
      <c r="K10" s="541">
        <v>3000</v>
      </c>
      <c r="L10" s="32">
        <v>2024003630004</v>
      </c>
      <c r="M10" s="578" t="s">
        <v>726</v>
      </c>
      <c r="N10" s="360" t="s">
        <v>2307</v>
      </c>
      <c r="O10" s="579">
        <v>14280000</v>
      </c>
      <c r="P10" s="580" t="s">
        <v>727</v>
      </c>
      <c r="Q10" s="249">
        <v>20</v>
      </c>
      <c r="R10" s="249" t="s">
        <v>251</v>
      </c>
      <c r="S10" s="581">
        <v>295972</v>
      </c>
      <c r="T10" s="581">
        <v>285580</v>
      </c>
      <c r="U10" s="581">
        <v>135545</v>
      </c>
      <c r="V10" s="581">
        <v>44254</v>
      </c>
      <c r="W10" s="581">
        <v>309146</v>
      </c>
      <c r="X10" s="581">
        <v>92607</v>
      </c>
      <c r="Y10" s="581">
        <v>2145</v>
      </c>
      <c r="Z10" s="581">
        <v>12718</v>
      </c>
      <c r="AA10" s="450">
        <v>26</v>
      </c>
      <c r="AB10" s="450">
        <v>37</v>
      </c>
      <c r="AC10" s="450"/>
      <c r="AD10" s="450"/>
      <c r="AE10" s="581">
        <v>44350</v>
      </c>
      <c r="AF10" s="581">
        <v>21944</v>
      </c>
      <c r="AG10" s="581">
        <v>75687</v>
      </c>
      <c r="AH10" s="449">
        <v>563076</v>
      </c>
      <c r="AI10" s="250">
        <v>45659</v>
      </c>
      <c r="AJ10" s="250">
        <v>46022</v>
      </c>
      <c r="AK10" s="582" t="s">
        <v>728</v>
      </c>
    </row>
    <row r="11" spans="1:37" s="99" customFormat="1" ht="81.599999999999994" customHeight="1" x14ac:dyDescent="0.2">
      <c r="A11" s="32">
        <v>4</v>
      </c>
      <c r="B11" s="375" t="s">
        <v>244</v>
      </c>
      <c r="C11" s="32">
        <v>23</v>
      </c>
      <c r="D11" s="27" t="s">
        <v>722</v>
      </c>
      <c r="E11" s="32">
        <v>2301</v>
      </c>
      <c r="F11" s="27" t="s">
        <v>723</v>
      </c>
      <c r="G11" s="32">
        <v>2301004</v>
      </c>
      <c r="H11" s="526" t="s">
        <v>448</v>
      </c>
      <c r="I11" s="32">
        <v>230100400</v>
      </c>
      <c r="J11" s="526" t="s">
        <v>729</v>
      </c>
      <c r="K11" s="541">
        <v>1</v>
      </c>
      <c r="L11" s="32">
        <v>2024003630004</v>
      </c>
      <c r="M11" s="578" t="s">
        <v>730</v>
      </c>
      <c r="N11" s="30" t="s">
        <v>2308</v>
      </c>
      <c r="O11" s="579">
        <v>47940000</v>
      </c>
      <c r="P11" s="580" t="s">
        <v>731</v>
      </c>
      <c r="Q11" s="249">
        <v>20</v>
      </c>
      <c r="R11" s="249" t="s">
        <v>251</v>
      </c>
      <c r="S11" s="581">
        <v>295972</v>
      </c>
      <c r="T11" s="581">
        <v>285580</v>
      </c>
      <c r="U11" s="581">
        <v>135545</v>
      </c>
      <c r="V11" s="581">
        <v>44254</v>
      </c>
      <c r="W11" s="581">
        <v>309146</v>
      </c>
      <c r="X11" s="581">
        <v>92607</v>
      </c>
      <c r="Y11" s="581">
        <v>2145</v>
      </c>
      <c r="Z11" s="581">
        <v>12718</v>
      </c>
      <c r="AA11" s="450">
        <v>26</v>
      </c>
      <c r="AB11" s="450">
        <v>37</v>
      </c>
      <c r="AC11" s="450"/>
      <c r="AD11" s="450"/>
      <c r="AE11" s="581">
        <v>44350</v>
      </c>
      <c r="AF11" s="581">
        <v>21944</v>
      </c>
      <c r="AG11" s="581">
        <v>75687</v>
      </c>
      <c r="AH11" s="449">
        <v>563076</v>
      </c>
      <c r="AI11" s="250">
        <v>45659</v>
      </c>
      <c r="AJ11" s="250">
        <v>46022</v>
      </c>
      <c r="AK11" s="582" t="s">
        <v>728</v>
      </c>
    </row>
    <row r="12" spans="1:37" s="99" customFormat="1" ht="81.599999999999994" customHeight="1" x14ac:dyDescent="0.2">
      <c r="A12" s="376">
        <v>3</v>
      </c>
      <c r="B12" s="375" t="s">
        <v>721</v>
      </c>
      <c r="C12" s="32">
        <v>23</v>
      </c>
      <c r="D12" s="27" t="s">
        <v>722</v>
      </c>
      <c r="E12" s="32">
        <v>2301</v>
      </c>
      <c r="F12" s="27" t="s">
        <v>723</v>
      </c>
      <c r="G12" s="32">
        <v>2301030</v>
      </c>
      <c r="H12" s="27" t="s">
        <v>732</v>
      </c>
      <c r="I12" s="541">
        <v>230103000</v>
      </c>
      <c r="J12" s="526" t="s">
        <v>733</v>
      </c>
      <c r="K12" s="541">
        <v>4625</v>
      </c>
      <c r="L12" s="32">
        <v>2024003630004</v>
      </c>
      <c r="M12" s="578" t="s">
        <v>730</v>
      </c>
      <c r="N12" s="30" t="s">
        <v>2309</v>
      </c>
      <c r="O12" s="579">
        <v>260000000</v>
      </c>
      <c r="P12" s="580" t="s">
        <v>734</v>
      </c>
      <c r="Q12" s="249">
        <v>20</v>
      </c>
      <c r="R12" s="249" t="s">
        <v>251</v>
      </c>
      <c r="S12" s="581">
        <v>295972</v>
      </c>
      <c r="T12" s="581">
        <v>285580</v>
      </c>
      <c r="U12" s="581">
        <v>135545</v>
      </c>
      <c r="V12" s="581">
        <v>44254</v>
      </c>
      <c r="W12" s="581">
        <v>309146</v>
      </c>
      <c r="X12" s="581">
        <v>92607</v>
      </c>
      <c r="Y12" s="581">
        <v>2145</v>
      </c>
      <c r="Z12" s="581">
        <v>12718</v>
      </c>
      <c r="AA12" s="450">
        <v>26</v>
      </c>
      <c r="AB12" s="450">
        <v>37</v>
      </c>
      <c r="AC12" s="450"/>
      <c r="AD12" s="450"/>
      <c r="AE12" s="581">
        <v>44350</v>
      </c>
      <c r="AF12" s="581">
        <v>21944</v>
      </c>
      <c r="AG12" s="581">
        <v>75687</v>
      </c>
      <c r="AH12" s="449">
        <v>563076</v>
      </c>
      <c r="AI12" s="250">
        <v>45659</v>
      </c>
      <c r="AJ12" s="250">
        <v>46022</v>
      </c>
      <c r="AK12" s="582" t="s">
        <v>728</v>
      </c>
    </row>
    <row r="13" spans="1:37" s="99" customFormat="1" ht="81.599999999999994" customHeight="1" x14ac:dyDescent="0.2">
      <c r="A13" s="376">
        <v>3</v>
      </c>
      <c r="B13" s="375" t="s">
        <v>721</v>
      </c>
      <c r="C13" s="32">
        <v>23</v>
      </c>
      <c r="D13" s="27" t="s">
        <v>722</v>
      </c>
      <c r="E13" s="32">
        <v>2301</v>
      </c>
      <c r="F13" s="27" t="s">
        <v>723</v>
      </c>
      <c r="G13" s="32">
        <v>2301035</v>
      </c>
      <c r="H13" s="27" t="s">
        <v>735</v>
      </c>
      <c r="I13" s="583">
        <v>230103500</v>
      </c>
      <c r="J13" s="584" t="s">
        <v>736</v>
      </c>
      <c r="K13" s="541">
        <v>100</v>
      </c>
      <c r="L13" s="32">
        <v>2024003630004</v>
      </c>
      <c r="M13" s="578" t="s">
        <v>730</v>
      </c>
      <c r="N13" s="30" t="s">
        <v>2310</v>
      </c>
      <c r="O13" s="579">
        <v>93840000</v>
      </c>
      <c r="P13" s="580" t="s">
        <v>737</v>
      </c>
      <c r="Q13" s="249">
        <v>20</v>
      </c>
      <c r="R13" s="249" t="s">
        <v>251</v>
      </c>
      <c r="S13" s="581">
        <v>295972</v>
      </c>
      <c r="T13" s="581">
        <v>285580</v>
      </c>
      <c r="U13" s="581">
        <v>135545</v>
      </c>
      <c r="V13" s="581">
        <v>44254</v>
      </c>
      <c r="W13" s="581">
        <v>309146</v>
      </c>
      <c r="X13" s="581">
        <v>92607</v>
      </c>
      <c r="Y13" s="581">
        <v>2145</v>
      </c>
      <c r="Z13" s="581">
        <v>12718</v>
      </c>
      <c r="AA13" s="450">
        <v>26</v>
      </c>
      <c r="AB13" s="450">
        <v>37</v>
      </c>
      <c r="AC13" s="450"/>
      <c r="AD13" s="450"/>
      <c r="AE13" s="581">
        <v>44350</v>
      </c>
      <c r="AF13" s="581">
        <v>21944</v>
      </c>
      <c r="AG13" s="581">
        <v>75687</v>
      </c>
      <c r="AH13" s="449">
        <v>563076</v>
      </c>
      <c r="AI13" s="250">
        <v>45659</v>
      </c>
      <c r="AJ13" s="250">
        <v>46022</v>
      </c>
      <c r="AK13" s="582" t="s">
        <v>728</v>
      </c>
    </row>
    <row r="14" spans="1:37" s="99" customFormat="1" ht="81.599999999999994" customHeight="1" x14ac:dyDescent="0.2">
      <c r="A14" s="585">
        <v>3</v>
      </c>
      <c r="B14" s="375" t="s">
        <v>721</v>
      </c>
      <c r="C14" s="32">
        <v>23</v>
      </c>
      <c r="D14" s="27" t="s">
        <v>722</v>
      </c>
      <c r="E14" s="32">
        <v>2301</v>
      </c>
      <c r="F14" s="27" t="s">
        <v>723</v>
      </c>
      <c r="G14" s="32">
        <v>2301035</v>
      </c>
      <c r="H14" s="27" t="s">
        <v>735</v>
      </c>
      <c r="I14" s="583">
        <v>230103501</v>
      </c>
      <c r="J14" s="39" t="s">
        <v>738</v>
      </c>
      <c r="K14" s="541">
        <v>1</v>
      </c>
      <c r="L14" s="32">
        <v>2024003630004</v>
      </c>
      <c r="M14" s="578" t="s">
        <v>730</v>
      </c>
      <c r="N14" s="30" t="s">
        <v>2311</v>
      </c>
      <c r="O14" s="579">
        <v>30000000</v>
      </c>
      <c r="P14" s="580" t="s">
        <v>737</v>
      </c>
      <c r="Q14" s="249">
        <v>20</v>
      </c>
      <c r="R14" s="249" t="s">
        <v>251</v>
      </c>
      <c r="S14" s="581">
        <v>295972</v>
      </c>
      <c r="T14" s="581">
        <v>285580</v>
      </c>
      <c r="U14" s="581">
        <v>135545</v>
      </c>
      <c r="V14" s="581">
        <v>44254</v>
      </c>
      <c r="W14" s="581">
        <v>309146</v>
      </c>
      <c r="X14" s="581">
        <v>92607</v>
      </c>
      <c r="Y14" s="581">
        <v>2145</v>
      </c>
      <c r="Z14" s="581">
        <v>12718</v>
      </c>
      <c r="AA14" s="450">
        <v>26</v>
      </c>
      <c r="AB14" s="450">
        <v>37</v>
      </c>
      <c r="AC14" s="450"/>
      <c r="AD14" s="450"/>
      <c r="AE14" s="581">
        <v>44350</v>
      </c>
      <c r="AF14" s="581">
        <v>21944</v>
      </c>
      <c r="AG14" s="581">
        <v>75687</v>
      </c>
      <c r="AH14" s="449">
        <v>563076</v>
      </c>
      <c r="AI14" s="250">
        <v>45659</v>
      </c>
      <c r="AJ14" s="250">
        <v>46022</v>
      </c>
      <c r="AK14" s="586" t="s">
        <v>728</v>
      </c>
    </row>
    <row r="15" spans="1:37" s="99" customFormat="1" ht="81.599999999999994" customHeight="1" x14ac:dyDescent="0.2">
      <c r="A15" s="376">
        <v>3</v>
      </c>
      <c r="B15" s="375" t="s">
        <v>721</v>
      </c>
      <c r="C15" s="32">
        <v>23</v>
      </c>
      <c r="D15" s="27" t="s">
        <v>722</v>
      </c>
      <c r="E15" s="32">
        <v>2301</v>
      </c>
      <c r="F15" s="27" t="s">
        <v>723</v>
      </c>
      <c r="G15" s="32">
        <v>2301024</v>
      </c>
      <c r="H15" s="27" t="s">
        <v>739</v>
      </c>
      <c r="I15" s="541">
        <v>230102400</v>
      </c>
      <c r="J15" s="526" t="s">
        <v>740</v>
      </c>
      <c r="K15" s="541">
        <v>15</v>
      </c>
      <c r="L15" s="32">
        <v>2024003630005</v>
      </c>
      <c r="M15" s="578" t="s">
        <v>741</v>
      </c>
      <c r="N15" s="31" t="s">
        <v>2312</v>
      </c>
      <c r="O15" s="579">
        <v>95880000</v>
      </c>
      <c r="P15" s="580" t="s">
        <v>742</v>
      </c>
      <c r="Q15" s="249">
        <v>20</v>
      </c>
      <c r="R15" s="249" t="s">
        <v>251</v>
      </c>
      <c r="S15" s="581">
        <v>295972</v>
      </c>
      <c r="T15" s="581">
        <v>285580</v>
      </c>
      <c r="U15" s="581">
        <v>135545</v>
      </c>
      <c r="V15" s="581">
        <v>44254</v>
      </c>
      <c r="W15" s="581">
        <v>309146</v>
      </c>
      <c r="X15" s="581">
        <v>92607</v>
      </c>
      <c r="Y15" s="581">
        <v>2145</v>
      </c>
      <c r="Z15" s="581">
        <v>12718</v>
      </c>
      <c r="AA15" s="450">
        <v>26</v>
      </c>
      <c r="AB15" s="450">
        <v>37</v>
      </c>
      <c r="AC15" s="450"/>
      <c r="AD15" s="450"/>
      <c r="AE15" s="581">
        <v>44350</v>
      </c>
      <c r="AF15" s="581">
        <v>21944</v>
      </c>
      <c r="AG15" s="581">
        <v>75687</v>
      </c>
      <c r="AH15" s="449">
        <v>563076</v>
      </c>
      <c r="AI15" s="250">
        <v>45659</v>
      </c>
      <c r="AJ15" s="250">
        <v>46022</v>
      </c>
      <c r="AK15" s="586" t="s">
        <v>728</v>
      </c>
    </row>
    <row r="16" spans="1:37" s="99" customFormat="1" ht="81.599999999999994" customHeight="1" x14ac:dyDescent="0.2">
      <c r="A16" s="376">
        <v>3</v>
      </c>
      <c r="B16" s="375" t="s">
        <v>721</v>
      </c>
      <c r="C16" s="32">
        <v>23</v>
      </c>
      <c r="D16" s="27" t="s">
        <v>722</v>
      </c>
      <c r="E16" s="32">
        <v>2301</v>
      </c>
      <c r="F16" s="27" t="s">
        <v>723</v>
      </c>
      <c r="G16" s="32" t="s">
        <v>743</v>
      </c>
      <c r="H16" s="27" t="s">
        <v>744</v>
      </c>
      <c r="I16" s="541">
        <v>230102800</v>
      </c>
      <c r="J16" s="526" t="s">
        <v>745</v>
      </c>
      <c r="K16" s="541">
        <v>3</v>
      </c>
      <c r="L16" s="32">
        <v>2024003630005</v>
      </c>
      <c r="M16" s="578" t="s">
        <v>741</v>
      </c>
      <c r="N16" s="31" t="s">
        <v>2313</v>
      </c>
      <c r="O16" s="579">
        <v>40000000</v>
      </c>
      <c r="P16" s="580" t="s">
        <v>746</v>
      </c>
      <c r="Q16" s="249">
        <v>20</v>
      </c>
      <c r="R16" s="249" t="s">
        <v>251</v>
      </c>
      <c r="S16" s="581">
        <v>295972</v>
      </c>
      <c r="T16" s="581">
        <v>285580</v>
      </c>
      <c r="U16" s="581">
        <v>135545</v>
      </c>
      <c r="V16" s="581">
        <v>44254</v>
      </c>
      <c r="W16" s="581">
        <v>309146</v>
      </c>
      <c r="X16" s="581">
        <v>92607</v>
      </c>
      <c r="Y16" s="581">
        <v>2145</v>
      </c>
      <c r="Z16" s="581">
        <v>12718</v>
      </c>
      <c r="AA16" s="450">
        <v>26</v>
      </c>
      <c r="AB16" s="450">
        <v>37</v>
      </c>
      <c r="AC16" s="450"/>
      <c r="AD16" s="450"/>
      <c r="AE16" s="581">
        <v>44350</v>
      </c>
      <c r="AF16" s="581">
        <v>21944</v>
      </c>
      <c r="AG16" s="581">
        <v>75687</v>
      </c>
      <c r="AH16" s="449">
        <v>563076</v>
      </c>
      <c r="AI16" s="250">
        <v>45659</v>
      </c>
      <c r="AJ16" s="250">
        <v>46022</v>
      </c>
      <c r="AK16" s="586" t="s">
        <v>728</v>
      </c>
    </row>
    <row r="17" spans="1:37" s="99" customFormat="1" ht="81.599999999999994" customHeight="1" x14ac:dyDescent="0.2">
      <c r="A17" s="376">
        <v>3</v>
      </c>
      <c r="B17" s="375" t="s">
        <v>721</v>
      </c>
      <c r="C17" s="32">
        <v>23</v>
      </c>
      <c r="D17" s="27" t="s">
        <v>722</v>
      </c>
      <c r="E17" s="32">
        <v>2301</v>
      </c>
      <c r="F17" s="27" t="s">
        <v>723</v>
      </c>
      <c r="G17" s="32">
        <v>2301079</v>
      </c>
      <c r="H17" s="27" t="s">
        <v>747</v>
      </c>
      <c r="I17" s="541">
        <v>230107902</v>
      </c>
      <c r="J17" s="526" t="s">
        <v>748</v>
      </c>
      <c r="K17" s="376" t="s">
        <v>749</v>
      </c>
      <c r="L17" s="32">
        <v>2024003630005</v>
      </c>
      <c r="M17" s="578" t="s">
        <v>741</v>
      </c>
      <c r="N17" s="31" t="s">
        <v>2314</v>
      </c>
      <c r="O17" s="579">
        <v>51000000</v>
      </c>
      <c r="P17" s="580" t="s">
        <v>750</v>
      </c>
      <c r="Q17" s="249">
        <v>20</v>
      </c>
      <c r="R17" s="249" t="s">
        <v>251</v>
      </c>
      <c r="S17" s="581">
        <v>295972</v>
      </c>
      <c r="T17" s="581">
        <v>285580</v>
      </c>
      <c r="U17" s="581">
        <v>135545</v>
      </c>
      <c r="V17" s="581">
        <v>44254</v>
      </c>
      <c r="W17" s="581">
        <v>309146</v>
      </c>
      <c r="X17" s="581">
        <v>92607</v>
      </c>
      <c r="Y17" s="581">
        <v>2145</v>
      </c>
      <c r="Z17" s="581">
        <v>12718</v>
      </c>
      <c r="AA17" s="450">
        <v>26</v>
      </c>
      <c r="AB17" s="450">
        <v>37</v>
      </c>
      <c r="AC17" s="450"/>
      <c r="AD17" s="450"/>
      <c r="AE17" s="581">
        <v>44350</v>
      </c>
      <c r="AF17" s="581">
        <v>21944</v>
      </c>
      <c r="AG17" s="581">
        <v>75687</v>
      </c>
      <c r="AH17" s="449">
        <v>563076</v>
      </c>
      <c r="AI17" s="250">
        <v>45659</v>
      </c>
      <c r="AJ17" s="250">
        <v>46022</v>
      </c>
      <c r="AK17" s="586" t="s">
        <v>728</v>
      </c>
    </row>
    <row r="18" spans="1:37" s="99" customFormat="1" ht="81.599999999999994" customHeight="1" x14ac:dyDescent="0.2">
      <c r="A18" s="376">
        <v>3</v>
      </c>
      <c r="B18" s="375" t="s">
        <v>721</v>
      </c>
      <c r="C18" s="32">
        <v>23</v>
      </c>
      <c r="D18" s="27" t="s">
        <v>722</v>
      </c>
      <c r="E18" s="32">
        <v>2301</v>
      </c>
      <c r="F18" s="27" t="s">
        <v>723</v>
      </c>
      <c r="G18" s="32" t="s">
        <v>751</v>
      </c>
      <c r="H18" s="27" t="s">
        <v>752</v>
      </c>
      <c r="I18" s="541">
        <v>230102700</v>
      </c>
      <c r="J18" s="526" t="s">
        <v>753</v>
      </c>
      <c r="K18" s="376" t="s">
        <v>754</v>
      </c>
      <c r="L18" s="32">
        <v>2024003630005</v>
      </c>
      <c r="M18" s="578" t="s">
        <v>741</v>
      </c>
      <c r="N18" s="31" t="s">
        <v>2315</v>
      </c>
      <c r="O18" s="579">
        <v>30000000</v>
      </c>
      <c r="P18" s="580" t="s">
        <v>755</v>
      </c>
      <c r="Q18" s="249">
        <v>20</v>
      </c>
      <c r="R18" s="249" t="s">
        <v>251</v>
      </c>
      <c r="S18" s="581">
        <v>295972</v>
      </c>
      <c r="T18" s="581">
        <v>285580</v>
      </c>
      <c r="U18" s="581">
        <v>135545</v>
      </c>
      <c r="V18" s="581">
        <v>44254</v>
      </c>
      <c r="W18" s="581">
        <v>309146</v>
      </c>
      <c r="X18" s="581">
        <v>92607</v>
      </c>
      <c r="Y18" s="581">
        <v>2145</v>
      </c>
      <c r="Z18" s="581">
        <v>12718</v>
      </c>
      <c r="AA18" s="450">
        <v>26</v>
      </c>
      <c r="AB18" s="450">
        <v>37</v>
      </c>
      <c r="AC18" s="450"/>
      <c r="AD18" s="450"/>
      <c r="AE18" s="581">
        <v>44350</v>
      </c>
      <c r="AF18" s="581">
        <v>21944</v>
      </c>
      <c r="AG18" s="581">
        <v>75687</v>
      </c>
      <c r="AH18" s="449">
        <v>563076</v>
      </c>
      <c r="AI18" s="250">
        <v>45659</v>
      </c>
      <c r="AJ18" s="250">
        <v>46022</v>
      </c>
      <c r="AK18" s="586" t="s">
        <v>728</v>
      </c>
    </row>
    <row r="19" spans="1:37" s="99" customFormat="1" ht="81.599999999999994" customHeight="1" x14ac:dyDescent="0.2">
      <c r="A19" s="408">
        <v>3</v>
      </c>
      <c r="B19" s="375" t="s">
        <v>721</v>
      </c>
      <c r="C19" s="32">
        <v>23</v>
      </c>
      <c r="D19" s="27" t="s">
        <v>722</v>
      </c>
      <c r="E19" s="32">
        <v>2301</v>
      </c>
      <c r="F19" s="27" t="s">
        <v>723</v>
      </c>
      <c r="G19" s="32">
        <v>2301079</v>
      </c>
      <c r="H19" s="27" t="s">
        <v>747</v>
      </c>
      <c r="I19" s="541">
        <v>230107904</v>
      </c>
      <c r="J19" s="526" t="s">
        <v>756</v>
      </c>
      <c r="K19" s="541">
        <v>112</v>
      </c>
      <c r="L19" s="32">
        <v>2024003630005</v>
      </c>
      <c r="M19" s="578" t="s">
        <v>741</v>
      </c>
      <c r="N19" s="31" t="s">
        <v>2316</v>
      </c>
      <c r="O19" s="579">
        <v>22200000</v>
      </c>
      <c r="P19" s="580" t="s">
        <v>750</v>
      </c>
      <c r="Q19" s="249">
        <v>20</v>
      </c>
      <c r="R19" s="249" t="s">
        <v>251</v>
      </c>
      <c r="S19" s="581">
        <v>295972</v>
      </c>
      <c r="T19" s="581">
        <v>285580</v>
      </c>
      <c r="U19" s="581">
        <v>135545</v>
      </c>
      <c r="V19" s="581">
        <v>44254</v>
      </c>
      <c r="W19" s="581">
        <v>309146</v>
      </c>
      <c r="X19" s="581">
        <v>92607</v>
      </c>
      <c r="Y19" s="581">
        <v>2145</v>
      </c>
      <c r="Z19" s="581">
        <v>12718</v>
      </c>
      <c r="AA19" s="450">
        <v>26</v>
      </c>
      <c r="AB19" s="450">
        <v>37</v>
      </c>
      <c r="AC19" s="450"/>
      <c r="AD19" s="450"/>
      <c r="AE19" s="581">
        <v>44350</v>
      </c>
      <c r="AF19" s="581">
        <v>21944</v>
      </c>
      <c r="AG19" s="581">
        <v>75687</v>
      </c>
      <c r="AH19" s="449">
        <v>563076</v>
      </c>
      <c r="AI19" s="250">
        <v>45659</v>
      </c>
      <c r="AJ19" s="250">
        <v>46022</v>
      </c>
      <c r="AK19" s="586" t="s">
        <v>728</v>
      </c>
    </row>
    <row r="20" spans="1:37" s="99" customFormat="1" ht="81.599999999999994" customHeight="1" x14ac:dyDescent="0.2">
      <c r="A20" s="408">
        <v>3</v>
      </c>
      <c r="B20" s="375" t="s">
        <v>721</v>
      </c>
      <c r="C20" s="32">
        <v>23</v>
      </c>
      <c r="D20" s="27" t="s">
        <v>722</v>
      </c>
      <c r="E20" s="32">
        <v>2301</v>
      </c>
      <c r="F20" s="27" t="s">
        <v>723</v>
      </c>
      <c r="G20" s="32" t="s">
        <v>757</v>
      </c>
      <c r="H20" s="27" t="s">
        <v>747</v>
      </c>
      <c r="I20" s="32">
        <v>230107900</v>
      </c>
      <c r="J20" s="27" t="s">
        <v>758</v>
      </c>
      <c r="K20" s="541">
        <v>4</v>
      </c>
      <c r="L20" s="32">
        <v>2024003630005</v>
      </c>
      <c r="M20" s="578" t="s">
        <v>741</v>
      </c>
      <c r="N20" s="31" t="s">
        <v>2317</v>
      </c>
      <c r="O20" s="579">
        <v>30000000</v>
      </c>
      <c r="P20" s="580" t="s">
        <v>750</v>
      </c>
      <c r="Q20" s="249">
        <v>20</v>
      </c>
      <c r="R20" s="249" t="s">
        <v>251</v>
      </c>
      <c r="S20" s="581">
        <v>295972</v>
      </c>
      <c r="T20" s="581">
        <v>285580</v>
      </c>
      <c r="U20" s="581">
        <v>135545</v>
      </c>
      <c r="V20" s="581">
        <v>44254</v>
      </c>
      <c r="W20" s="581">
        <v>309146</v>
      </c>
      <c r="X20" s="581">
        <v>92607</v>
      </c>
      <c r="Y20" s="581">
        <v>2145</v>
      </c>
      <c r="Z20" s="581">
        <v>12718</v>
      </c>
      <c r="AA20" s="450">
        <v>26</v>
      </c>
      <c r="AB20" s="450">
        <v>37</v>
      </c>
      <c r="AC20" s="450"/>
      <c r="AD20" s="450"/>
      <c r="AE20" s="581">
        <v>44350</v>
      </c>
      <c r="AF20" s="581">
        <v>21944</v>
      </c>
      <c r="AG20" s="581">
        <v>75687</v>
      </c>
      <c r="AH20" s="449">
        <v>563076</v>
      </c>
      <c r="AI20" s="250">
        <v>45659</v>
      </c>
      <c r="AJ20" s="250">
        <v>46022</v>
      </c>
      <c r="AK20" s="586" t="s">
        <v>728</v>
      </c>
    </row>
    <row r="21" spans="1:37" s="99" customFormat="1" ht="81.599999999999994" customHeight="1" x14ac:dyDescent="0.2">
      <c r="A21" s="408">
        <v>3</v>
      </c>
      <c r="B21" s="375" t="s">
        <v>721</v>
      </c>
      <c r="C21" s="32">
        <v>23</v>
      </c>
      <c r="D21" s="27" t="s">
        <v>722</v>
      </c>
      <c r="E21" s="32">
        <v>2301</v>
      </c>
      <c r="F21" s="27" t="s">
        <v>723</v>
      </c>
      <c r="G21" s="32">
        <v>2301075</v>
      </c>
      <c r="H21" s="27" t="s">
        <v>759</v>
      </c>
      <c r="I21" s="32">
        <v>230107500</v>
      </c>
      <c r="J21" s="27" t="s">
        <v>760</v>
      </c>
      <c r="K21" s="541">
        <v>1</v>
      </c>
      <c r="L21" s="32">
        <v>2024003630005</v>
      </c>
      <c r="M21" s="578" t="s">
        <v>741</v>
      </c>
      <c r="N21" s="31" t="s">
        <v>2318</v>
      </c>
      <c r="O21" s="579">
        <v>33300000</v>
      </c>
      <c r="P21" s="580" t="s">
        <v>761</v>
      </c>
      <c r="Q21" s="249">
        <v>20</v>
      </c>
      <c r="R21" s="249" t="s">
        <v>251</v>
      </c>
      <c r="S21" s="581">
        <v>295972</v>
      </c>
      <c r="T21" s="581">
        <v>285580</v>
      </c>
      <c r="U21" s="581">
        <v>135545</v>
      </c>
      <c r="V21" s="581">
        <v>44254</v>
      </c>
      <c r="W21" s="581">
        <v>309146</v>
      </c>
      <c r="X21" s="581">
        <v>92607</v>
      </c>
      <c r="Y21" s="581">
        <v>2145</v>
      </c>
      <c r="Z21" s="581">
        <v>12718</v>
      </c>
      <c r="AA21" s="450">
        <v>26</v>
      </c>
      <c r="AB21" s="450">
        <v>37</v>
      </c>
      <c r="AC21" s="450"/>
      <c r="AD21" s="450"/>
      <c r="AE21" s="581">
        <v>44350</v>
      </c>
      <c r="AF21" s="581">
        <v>21944</v>
      </c>
      <c r="AG21" s="581">
        <v>75687</v>
      </c>
      <c r="AH21" s="449">
        <v>563076</v>
      </c>
      <c r="AI21" s="250">
        <v>45659</v>
      </c>
      <c r="AJ21" s="250">
        <v>46022</v>
      </c>
      <c r="AK21" s="586" t="s">
        <v>728</v>
      </c>
    </row>
    <row r="22" spans="1:37" s="99" customFormat="1" ht="81.599999999999994" customHeight="1" x14ac:dyDescent="0.2">
      <c r="A22" s="408">
        <v>2</v>
      </c>
      <c r="B22" s="375" t="s">
        <v>61</v>
      </c>
      <c r="C22" s="32">
        <v>39</v>
      </c>
      <c r="D22" s="27" t="s">
        <v>762</v>
      </c>
      <c r="E22" s="32">
        <v>3906</v>
      </c>
      <c r="F22" s="27" t="s">
        <v>763</v>
      </c>
      <c r="G22" s="32">
        <v>3906012</v>
      </c>
      <c r="H22" s="27" t="s">
        <v>764</v>
      </c>
      <c r="I22" s="32">
        <v>390601200</v>
      </c>
      <c r="J22" s="27" t="s">
        <v>765</v>
      </c>
      <c r="K22" s="541">
        <v>1</v>
      </c>
      <c r="L22" s="32">
        <v>2024003630024</v>
      </c>
      <c r="M22" s="578" t="s">
        <v>766</v>
      </c>
      <c r="N22" s="578" t="s">
        <v>2319</v>
      </c>
      <c r="O22" s="587">
        <v>25800000</v>
      </c>
      <c r="P22" s="580" t="s">
        <v>767</v>
      </c>
      <c r="Q22" s="249">
        <v>20</v>
      </c>
      <c r="R22" s="249" t="s">
        <v>251</v>
      </c>
      <c r="S22" s="581">
        <v>295972</v>
      </c>
      <c r="T22" s="581">
        <v>285580</v>
      </c>
      <c r="U22" s="581">
        <v>135545</v>
      </c>
      <c r="V22" s="581">
        <v>44254</v>
      </c>
      <c r="W22" s="581">
        <v>309146</v>
      </c>
      <c r="X22" s="581">
        <v>92607</v>
      </c>
      <c r="Y22" s="581">
        <v>2145</v>
      </c>
      <c r="Z22" s="581">
        <v>12718</v>
      </c>
      <c r="AA22" s="450">
        <v>26</v>
      </c>
      <c r="AB22" s="450">
        <v>37</v>
      </c>
      <c r="AC22" s="450"/>
      <c r="AD22" s="450"/>
      <c r="AE22" s="581">
        <v>44350</v>
      </c>
      <c r="AF22" s="581">
        <v>21944</v>
      </c>
      <c r="AG22" s="581">
        <v>75687</v>
      </c>
      <c r="AH22" s="449">
        <v>581552</v>
      </c>
      <c r="AI22" s="250">
        <v>45659</v>
      </c>
      <c r="AJ22" s="250">
        <v>46022</v>
      </c>
      <c r="AK22" s="586" t="s">
        <v>728</v>
      </c>
    </row>
    <row r="23" spans="1:37" s="99" customFormat="1" ht="81.599999999999994" customHeight="1" x14ac:dyDescent="0.2">
      <c r="A23" s="408">
        <v>2</v>
      </c>
      <c r="B23" s="375" t="s">
        <v>61</v>
      </c>
      <c r="C23" s="32">
        <v>39</v>
      </c>
      <c r="D23" s="27" t="s">
        <v>762</v>
      </c>
      <c r="E23" s="32">
        <v>3906</v>
      </c>
      <c r="F23" s="27" t="s">
        <v>763</v>
      </c>
      <c r="G23" s="32" t="s">
        <v>768</v>
      </c>
      <c r="H23" s="27" t="s">
        <v>769</v>
      </c>
      <c r="I23" s="32">
        <v>390601100</v>
      </c>
      <c r="J23" s="27" t="s">
        <v>770</v>
      </c>
      <c r="K23" s="541">
        <v>1</v>
      </c>
      <c r="L23" s="32">
        <v>2024003630024</v>
      </c>
      <c r="M23" s="578" t="s">
        <v>766</v>
      </c>
      <c r="N23" s="27" t="s">
        <v>2320</v>
      </c>
      <c r="O23" s="587">
        <v>33300000</v>
      </c>
      <c r="P23" s="580" t="s">
        <v>771</v>
      </c>
      <c r="Q23" s="249">
        <v>20</v>
      </c>
      <c r="R23" s="249" t="s">
        <v>251</v>
      </c>
      <c r="S23" s="581">
        <v>295972</v>
      </c>
      <c r="T23" s="581">
        <v>285580</v>
      </c>
      <c r="U23" s="581">
        <v>135545</v>
      </c>
      <c r="V23" s="581">
        <v>44254</v>
      </c>
      <c r="W23" s="581">
        <v>309146</v>
      </c>
      <c r="X23" s="581">
        <v>92607</v>
      </c>
      <c r="Y23" s="581">
        <v>2145</v>
      </c>
      <c r="Z23" s="581">
        <v>12718</v>
      </c>
      <c r="AA23" s="450">
        <v>26</v>
      </c>
      <c r="AB23" s="450">
        <v>37</v>
      </c>
      <c r="AC23" s="450"/>
      <c r="AD23" s="450"/>
      <c r="AE23" s="581">
        <v>44350</v>
      </c>
      <c r="AF23" s="581">
        <v>21944</v>
      </c>
      <c r="AG23" s="581">
        <v>75687</v>
      </c>
      <c r="AH23" s="449">
        <v>581552</v>
      </c>
      <c r="AI23" s="250">
        <v>45659</v>
      </c>
      <c r="AJ23" s="250">
        <v>46022</v>
      </c>
      <c r="AK23" s="586" t="s">
        <v>728</v>
      </c>
    </row>
    <row r="24" spans="1:37" s="99" customFormat="1" ht="81.599999999999994" customHeight="1" x14ac:dyDescent="0.2">
      <c r="A24" s="32" t="s">
        <v>772</v>
      </c>
      <c r="B24" s="375" t="s">
        <v>244</v>
      </c>
      <c r="C24" s="32">
        <v>23</v>
      </c>
      <c r="D24" s="27" t="s">
        <v>722</v>
      </c>
      <c r="E24" s="32">
        <v>2302</v>
      </c>
      <c r="F24" s="27" t="s">
        <v>773</v>
      </c>
      <c r="G24" s="32">
        <v>2302004</v>
      </c>
      <c r="H24" s="27" t="s">
        <v>83</v>
      </c>
      <c r="I24" s="588">
        <v>230200401</v>
      </c>
      <c r="J24" s="526" t="s">
        <v>774</v>
      </c>
      <c r="K24" s="541">
        <v>1</v>
      </c>
      <c r="L24" s="32">
        <v>2024003630026</v>
      </c>
      <c r="M24" s="578" t="s">
        <v>775</v>
      </c>
      <c r="N24" s="578" t="s">
        <v>2321</v>
      </c>
      <c r="O24" s="579">
        <v>50000000</v>
      </c>
      <c r="P24" s="580" t="s">
        <v>776</v>
      </c>
      <c r="Q24" s="249">
        <v>20</v>
      </c>
      <c r="R24" s="249" t="s">
        <v>251</v>
      </c>
      <c r="S24" s="581">
        <v>295972</v>
      </c>
      <c r="T24" s="581">
        <v>285580</v>
      </c>
      <c r="U24" s="581">
        <v>135545</v>
      </c>
      <c r="V24" s="581">
        <v>44254</v>
      </c>
      <c r="W24" s="581">
        <v>309146</v>
      </c>
      <c r="X24" s="581">
        <v>92607</v>
      </c>
      <c r="Y24" s="581">
        <v>2145</v>
      </c>
      <c r="Z24" s="581">
        <v>12718</v>
      </c>
      <c r="AA24" s="450">
        <v>26</v>
      </c>
      <c r="AB24" s="450">
        <v>37</v>
      </c>
      <c r="AC24" s="450"/>
      <c r="AD24" s="450"/>
      <c r="AE24" s="581">
        <v>44350</v>
      </c>
      <c r="AF24" s="581">
        <v>21944</v>
      </c>
      <c r="AG24" s="581">
        <v>75687</v>
      </c>
      <c r="AH24" s="449">
        <v>563076</v>
      </c>
      <c r="AI24" s="250">
        <v>45659</v>
      </c>
      <c r="AJ24" s="250">
        <v>46022</v>
      </c>
      <c r="AK24" s="586" t="s">
        <v>728</v>
      </c>
    </row>
    <row r="25" spans="1:37" s="99" customFormat="1" ht="81.599999999999994" customHeight="1" x14ac:dyDescent="0.2">
      <c r="A25" s="32">
        <v>3</v>
      </c>
      <c r="B25" s="375" t="s">
        <v>721</v>
      </c>
      <c r="C25" s="32">
        <v>23</v>
      </c>
      <c r="D25" s="27" t="s">
        <v>722</v>
      </c>
      <c r="E25" s="32">
        <v>2302</v>
      </c>
      <c r="F25" s="27" t="s">
        <v>773</v>
      </c>
      <c r="G25" s="32">
        <v>2302066</v>
      </c>
      <c r="H25" s="27" t="s">
        <v>777</v>
      </c>
      <c r="I25" s="588">
        <v>230206600</v>
      </c>
      <c r="J25" s="526" t="s">
        <v>778</v>
      </c>
      <c r="K25" s="541">
        <v>150</v>
      </c>
      <c r="L25" s="32">
        <v>2024003630026</v>
      </c>
      <c r="M25" s="578" t="s">
        <v>775</v>
      </c>
      <c r="N25" s="578" t="s">
        <v>2322</v>
      </c>
      <c r="O25" s="579">
        <v>88740000</v>
      </c>
      <c r="P25" s="580" t="s">
        <v>779</v>
      </c>
      <c r="Q25" s="249">
        <v>20</v>
      </c>
      <c r="R25" s="249" t="s">
        <v>251</v>
      </c>
      <c r="S25" s="581">
        <v>295972</v>
      </c>
      <c r="T25" s="581">
        <v>285580</v>
      </c>
      <c r="U25" s="581">
        <v>135545</v>
      </c>
      <c r="V25" s="581">
        <v>44254</v>
      </c>
      <c r="W25" s="581">
        <v>309146</v>
      </c>
      <c r="X25" s="581">
        <v>92607</v>
      </c>
      <c r="Y25" s="581">
        <v>2145</v>
      </c>
      <c r="Z25" s="581">
        <v>12718</v>
      </c>
      <c r="AA25" s="450">
        <v>26</v>
      </c>
      <c r="AB25" s="450">
        <v>37</v>
      </c>
      <c r="AC25" s="450"/>
      <c r="AD25" s="450"/>
      <c r="AE25" s="581">
        <v>44350</v>
      </c>
      <c r="AF25" s="581">
        <v>21944</v>
      </c>
      <c r="AG25" s="581">
        <v>75687</v>
      </c>
      <c r="AH25" s="449">
        <v>563076</v>
      </c>
      <c r="AI25" s="250">
        <v>45659</v>
      </c>
      <c r="AJ25" s="250">
        <v>46022</v>
      </c>
      <c r="AK25" s="586" t="s">
        <v>728</v>
      </c>
    </row>
    <row r="26" spans="1:37" s="99" customFormat="1" ht="81.599999999999994" customHeight="1" x14ac:dyDescent="0.2">
      <c r="A26" s="32">
        <v>3</v>
      </c>
      <c r="B26" s="375" t="s">
        <v>721</v>
      </c>
      <c r="C26" s="32">
        <v>23</v>
      </c>
      <c r="D26" s="27" t="s">
        <v>722</v>
      </c>
      <c r="E26" s="32">
        <v>2302</v>
      </c>
      <c r="F26" s="27" t="s">
        <v>773</v>
      </c>
      <c r="G26" s="32">
        <v>2302033</v>
      </c>
      <c r="H26" s="27" t="s">
        <v>780</v>
      </c>
      <c r="I26" s="588">
        <v>230203300</v>
      </c>
      <c r="J26" s="526" t="s">
        <v>781</v>
      </c>
      <c r="K26" s="541">
        <v>150</v>
      </c>
      <c r="L26" s="32">
        <v>2024003630026</v>
      </c>
      <c r="M26" s="578" t="s">
        <v>775</v>
      </c>
      <c r="N26" s="578" t="s">
        <v>2323</v>
      </c>
      <c r="O26" s="579">
        <v>60000000</v>
      </c>
      <c r="P26" s="580" t="s">
        <v>782</v>
      </c>
      <c r="Q26" s="249">
        <v>20</v>
      </c>
      <c r="R26" s="249" t="s">
        <v>251</v>
      </c>
      <c r="S26" s="581">
        <v>295972</v>
      </c>
      <c r="T26" s="581">
        <v>285580</v>
      </c>
      <c r="U26" s="581">
        <v>135545</v>
      </c>
      <c r="V26" s="581">
        <v>44254</v>
      </c>
      <c r="W26" s="581">
        <v>309146</v>
      </c>
      <c r="X26" s="581">
        <v>92607</v>
      </c>
      <c r="Y26" s="581">
        <v>2145</v>
      </c>
      <c r="Z26" s="581">
        <v>12718</v>
      </c>
      <c r="AA26" s="450">
        <v>26</v>
      </c>
      <c r="AB26" s="450">
        <v>37</v>
      </c>
      <c r="AC26" s="450"/>
      <c r="AD26" s="450"/>
      <c r="AE26" s="581">
        <v>44350</v>
      </c>
      <c r="AF26" s="581">
        <v>21944</v>
      </c>
      <c r="AG26" s="581">
        <v>75687</v>
      </c>
      <c r="AH26" s="449">
        <v>563076</v>
      </c>
      <c r="AI26" s="250">
        <v>45659</v>
      </c>
      <c r="AJ26" s="250">
        <v>46022</v>
      </c>
      <c r="AK26" s="586" t="s">
        <v>728</v>
      </c>
    </row>
    <row r="27" spans="1:37" s="99" customFormat="1" ht="81.599999999999994" customHeight="1" x14ac:dyDescent="0.2">
      <c r="A27" s="589">
        <v>3</v>
      </c>
      <c r="B27" s="375" t="s">
        <v>721</v>
      </c>
      <c r="C27" s="32">
        <v>23</v>
      </c>
      <c r="D27" s="27" t="s">
        <v>722</v>
      </c>
      <c r="E27" s="32">
        <v>2302</v>
      </c>
      <c r="F27" s="27" t="s">
        <v>773</v>
      </c>
      <c r="G27" s="588">
        <v>2302012</v>
      </c>
      <c r="H27" s="27" t="s">
        <v>783</v>
      </c>
      <c r="I27" s="32">
        <v>230201200</v>
      </c>
      <c r="J27" s="27" t="s">
        <v>784</v>
      </c>
      <c r="K27" s="541">
        <v>1</v>
      </c>
      <c r="L27" s="32">
        <v>2024003630026</v>
      </c>
      <c r="M27" s="578" t="s">
        <v>730</v>
      </c>
      <c r="N27" s="578" t="s">
        <v>2324</v>
      </c>
      <c r="O27" s="579">
        <v>30522000</v>
      </c>
      <c r="P27" s="580" t="s">
        <v>785</v>
      </c>
      <c r="Q27" s="249">
        <v>20</v>
      </c>
      <c r="R27" s="249" t="s">
        <v>251</v>
      </c>
      <c r="S27" s="581">
        <v>295972</v>
      </c>
      <c r="T27" s="581">
        <v>285580</v>
      </c>
      <c r="U27" s="581">
        <v>135545</v>
      </c>
      <c r="V27" s="581">
        <v>44254</v>
      </c>
      <c r="W27" s="581">
        <v>309146</v>
      </c>
      <c r="X27" s="581">
        <v>92607</v>
      </c>
      <c r="Y27" s="581">
        <v>2145</v>
      </c>
      <c r="Z27" s="581">
        <v>12718</v>
      </c>
      <c r="AA27" s="450">
        <v>26</v>
      </c>
      <c r="AB27" s="450">
        <v>37</v>
      </c>
      <c r="AC27" s="450"/>
      <c r="AD27" s="450"/>
      <c r="AE27" s="581">
        <v>44350</v>
      </c>
      <c r="AF27" s="581">
        <v>21944</v>
      </c>
      <c r="AG27" s="581">
        <v>75687</v>
      </c>
      <c r="AH27" s="449">
        <v>563076</v>
      </c>
      <c r="AI27" s="250">
        <v>45659</v>
      </c>
      <c r="AJ27" s="250">
        <v>46022</v>
      </c>
      <c r="AK27" s="586" t="s">
        <v>728</v>
      </c>
    </row>
    <row r="28" spans="1:37" s="99" customFormat="1" ht="81.599999999999994" customHeight="1" x14ac:dyDescent="0.2">
      <c r="A28" s="408">
        <v>3</v>
      </c>
      <c r="B28" s="375" t="s">
        <v>721</v>
      </c>
      <c r="C28" s="32">
        <v>23</v>
      </c>
      <c r="D28" s="27" t="s">
        <v>722</v>
      </c>
      <c r="E28" s="32">
        <v>2302</v>
      </c>
      <c r="F28" s="27" t="s">
        <v>773</v>
      </c>
      <c r="G28" s="32">
        <v>2302015</v>
      </c>
      <c r="H28" s="27" t="s">
        <v>786</v>
      </c>
      <c r="I28" s="32">
        <v>230201500</v>
      </c>
      <c r="J28" s="27" t="s">
        <v>787</v>
      </c>
      <c r="K28" s="541">
        <v>5</v>
      </c>
      <c r="L28" s="32">
        <v>2024003630026</v>
      </c>
      <c r="M28" s="578" t="s">
        <v>730</v>
      </c>
      <c r="N28" s="578" t="s">
        <v>2325</v>
      </c>
      <c r="O28" s="579">
        <v>30000000</v>
      </c>
      <c r="P28" s="580" t="s">
        <v>788</v>
      </c>
      <c r="Q28" s="249">
        <v>20</v>
      </c>
      <c r="R28" s="249" t="s">
        <v>251</v>
      </c>
      <c r="S28" s="581">
        <v>295972</v>
      </c>
      <c r="T28" s="581">
        <v>285580</v>
      </c>
      <c r="U28" s="581">
        <v>135545</v>
      </c>
      <c r="V28" s="581">
        <v>44254</v>
      </c>
      <c r="W28" s="581">
        <v>309146</v>
      </c>
      <c r="X28" s="581">
        <v>92607</v>
      </c>
      <c r="Y28" s="581">
        <v>2145</v>
      </c>
      <c r="Z28" s="581">
        <v>12718</v>
      </c>
      <c r="AA28" s="450">
        <v>26</v>
      </c>
      <c r="AB28" s="450">
        <v>37</v>
      </c>
      <c r="AC28" s="450"/>
      <c r="AD28" s="450"/>
      <c r="AE28" s="581">
        <v>44350</v>
      </c>
      <c r="AF28" s="581">
        <v>21944</v>
      </c>
      <c r="AG28" s="581">
        <v>75687</v>
      </c>
      <c r="AH28" s="449">
        <v>563076</v>
      </c>
      <c r="AI28" s="250">
        <v>45659</v>
      </c>
      <c r="AJ28" s="250">
        <v>46022</v>
      </c>
      <c r="AK28" s="586" t="s">
        <v>728</v>
      </c>
    </row>
    <row r="29" spans="1:37" s="99" customFormat="1" ht="81.599999999999994" customHeight="1" x14ac:dyDescent="0.2">
      <c r="A29" s="408">
        <v>3</v>
      </c>
      <c r="B29" s="375" t="s">
        <v>721</v>
      </c>
      <c r="C29" s="32">
        <v>23</v>
      </c>
      <c r="D29" s="27" t="s">
        <v>722</v>
      </c>
      <c r="E29" s="32">
        <v>2302</v>
      </c>
      <c r="F29" s="27" t="s">
        <v>773</v>
      </c>
      <c r="G29" s="32" t="s">
        <v>789</v>
      </c>
      <c r="H29" s="27" t="s">
        <v>790</v>
      </c>
      <c r="I29" s="32">
        <v>230200300</v>
      </c>
      <c r="J29" s="27" t="s">
        <v>791</v>
      </c>
      <c r="K29" s="541">
        <v>3</v>
      </c>
      <c r="L29" s="32">
        <v>2024003630026</v>
      </c>
      <c r="M29" s="578" t="s">
        <v>730</v>
      </c>
      <c r="N29" s="578" t="s">
        <v>2326</v>
      </c>
      <c r="O29" s="579">
        <v>30000000</v>
      </c>
      <c r="P29" s="580" t="s">
        <v>792</v>
      </c>
      <c r="Q29" s="249">
        <v>20</v>
      </c>
      <c r="R29" s="249" t="s">
        <v>251</v>
      </c>
      <c r="S29" s="581">
        <v>295972</v>
      </c>
      <c r="T29" s="581">
        <v>285580</v>
      </c>
      <c r="U29" s="581">
        <v>135545</v>
      </c>
      <c r="V29" s="581">
        <v>44254</v>
      </c>
      <c r="W29" s="581">
        <v>309146</v>
      </c>
      <c r="X29" s="581">
        <v>92607</v>
      </c>
      <c r="Y29" s="581">
        <v>2145</v>
      </c>
      <c r="Z29" s="581">
        <v>12718</v>
      </c>
      <c r="AA29" s="450">
        <v>26</v>
      </c>
      <c r="AB29" s="450">
        <v>37</v>
      </c>
      <c r="AC29" s="450"/>
      <c r="AD29" s="450"/>
      <c r="AE29" s="581">
        <v>44350</v>
      </c>
      <c r="AF29" s="581">
        <v>21944</v>
      </c>
      <c r="AG29" s="581">
        <v>75687</v>
      </c>
      <c r="AH29" s="449">
        <v>563076</v>
      </c>
      <c r="AI29" s="250">
        <v>45659</v>
      </c>
      <c r="AJ29" s="250">
        <v>46022</v>
      </c>
      <c r="AK29" s="586" t="s">
        <v>728</v>
      </c>
    </row>
    <row r="30" spans="1:37" s="99" customFormat="1" ht="81.599999999999994" customHeight="1" x14ac:dyDescent="0.2">
      <c r="A30" s="32">
        <v>4</v>
      </c>
      <c r="B30" s="375" t="s">
        <v>244</v>
      </c>
      <c r="C30" s="32">
        <v>23</v>
      </c>
      <c r="D30" s="27" t="s">
        <v>722</v>
      </c>
      <c r="E30" s="32">
        <v>2302</v>
      </c>
      <c r="F30" s="27" t="s">
        <v>773</v>
      </c>
      <c r="G30" s="32">
        <v>2302101</v>
      </c>
      <c r="H30" s="27" t="s">
        <v>793</v>
      </c>
      <c r="I30" s="588">
        <v>230210100</v>
      </c>
      <c r="J30" s="526" t="s">
        <v>794</v>
      </c>
      <c r="K30" s="541">
        <v>0.2</v>
      </c>
      <c r="L30" s="32">
        <v>2024003630026</v>
      </c>
      <c r="M30" s="578" t="s">
        <v>775</v>
      </c>
      <c r="N30" s="578" t="s">
        <v>2327</v>
      </c>
      <c r="O30" s="579">
        <v>206210000</v>
      </c>
      <c r="P30" s="580" t="s">
        <v>795</v>
      </c>
      <c r="Q30" s="249">
        <v>20</v>
      </c>
      <c r="R30" s="249" t="s">
        <v>251</v>
      </c>
      <c r="S30" s="581">
        <v>295972</v>
      </c>
      <c r="T30" s="581">
        <v>285580</v>
      </c>
      <c r="U30" s="581">
        <v>135545</v>
      </c>
      <c r="V30" s="581">
        <v>44254</v>
      </c>
      <c r="W30" s="581">
        <v>309146</v>
      </c>
      <c r="X30" s="581">
        <v>92607</v>
      </c>
      <c r="Y30" s="581">
        <v>2145</v>
      </c>
      <c r="Z30" s="581">
        <v>12718</v>
      </c>
      <c r="AA30" s="450">
        <v>26</v>
      </c>
      <c r="AB30" s="450">
        <v>37</v>
      </c>
      <c r="AC30" s="450"/>
      <c r="AD30" s="450"/>
      <c r="AE30" s="581">
        <v>44350</v>
      </c>
      <c r="AF30" s="581">
        <v>21944</v>
      </c>
      <c r="AG30" s="581">
        <v>75687</v>
      </c>
      <c r="AH30" s="449">
        <v>563076</v>
      </c>
      <c r="AI30" s="250">
        <v>45659</v>
      </c>
      <c r="AJ30" s="250">
        <v>46022</v>
      </c>
      <c r="AK30" s="586" t="s">
        <v>728</v>
      </c>
    </row>
    <row r="31" spans="1:37" s="99" customFormat="1" ht="81.599999999999994" customHeight="1" x14ac:dyDescent="0.2">
      <c r="A31" s="32">
        <v>4</v>
      </c>
      <c r="B31" s="375" t="s">
        <v>244</v>
      </c>
      <c r="C31" s="32">
        <v>23</v>
      </c>
      <c r="D31" s="27" t="s">
        <v>722</v>
      </c>
      <c r="E31" s="32">
        <v>2302</v>
      </c>
      <c r="F31" s="27" t="s">
        <v>773</v>
      </c>
      <c r="G31" s="32">
        <v>2302083</v>
      </c>
      <c r="H31" s="27" t="s">
        <v>111</v>
      </c>
      <c r="I31" s="588">
        <v>230208300</v>
      </c>
      <c r="J31" s="526" t="s">
        <v>112</v>
      </c>
      <c r="K31" s="541">
        <v>1</v>
      </c>
      <c r="L31" s="32">
        <v>2024003630026</v>
      </c>
      <c r="M31" s="578" t="s">
        <v>775</v>
      </c>
      <c r="N31" s="578" t="s">
        <v>2328</v>
      </c>
      <c r="O31" s="579">
        <v>46000000</v>
      </c>
      <c r="P31" s="580" t="s">
        <v>796</v>
      </c>
      <c r="Q31" s="249">
        <v>20</v>
      </c>
      <c r="R31" s="249" t="s">
        <v>251</v>
      </c>
      <c r="S31" s="581">
        <v>295972</v>
      </c>
      <c r="T31" s="581">
        <v>285580</v>
      </c>
      <c r="U31" s="581">
        <v>135545</v>
      </c>
      <c r="V31" s="581">
        <v>44254</v>
      </c>
      <c r="W31" s="581">
        <v>309146</v>
      </c>
      <c r="X31" s="581">
        <v>92607</v>
      </c>
      <c r="Y31" s="581">
        <v>2145</v>
      </c>
      <c r="Z31" s="581">
        <v>12718</v>
      </c>
      <c r="AA31" s="450">
        <v>26</v>
      </c>
      <c r="AB31" s="450">
        <v>37</v>
      </c>
      <c r="AC31" s="450"/>
      <c r="AD31" s="450"/>
      <c r="AE31" s="581">
        <v>44350</v>
      </c>
      <c r="AF31" s="581">
        <v>21944</v>
      </c>
      <c r="AG31" s="581">
        <v>75687</v>
      </c>
      <c r="AH31" s="449">
        <v>563076</v>
      </c>
      <c r="AI31" s="250">
        <v>45659</v>
      </c>
      <c r="AJ31" s="250">
        <v>46022</v>
      </c>
      <c r="AK31" s="586" t="s">
        <v>728</v>
      </c>
    </row>
    <row r="32" spans="1:37" s="99" customFormat="1" ht="81.599999999999994" customHeight="1" thickBot="1" x14ac:dyDescent="0.25">
      <c r="A32" s="32">
        <v>4</v>
      </c>
      <c r="B32" s="375" t="s">
        <v>244</v>
      </c>
      <c r="C32" s="32">
        <v>23</v>
      </c>
      <c r="D32" s="27" t="s">
        <v>722</v>
      </c>
      <c r="E32" s="32">
        <v>2302</v>
      </c>
      <c r="F32" s="27" t="s">
        <v>773</v>
      </c>
      <c r="G32" s="32">
        <v>2302007</v>
      </c>
      <c r="H32" s="27" t="s">
        <v>797</v>
      </c>
      <c r="I32" s="588">
        <v>230200701</v>
      </c>
      <c r="J32" s="526" t="s">
        <v>798</v>
      </c>
      <c r="K32" s="541">
        <v>1</v>
      </c>
      <c r="L32" s="32">
        <v>2024003630026</v>
      </c>
      <c r="M32" s="578" t="s">
        <v>775</v>
      </c>
      <c r="N32" s="578" t="s">
        <v>2329</v>
      </c>
      <c r="O32" s="579">
        <v>61200000</v>
      </c>
      <c r="P32" s="580" t="s">
        <v>799</v>
      </c>
      <c r="Q32" s="249">
        <v>20</v>
      </c>
      <c r="R32" s="249" t="s">
        <v>251</v>
      </c>
      <c r="S32" s="581">
        <v>295972</v>
      </c>
      <c r="T32" s="581">
        <v>285580</v>
      </c>
      <c r="U32" s="581">
        <v>135545</v>
      </c>
      <c r="V32" s="581">
        <v>44254</v>
      </c>
      <c r="W32" s="581">
        <v>309146</v>
      </c>
      <c r="X32" s="581">
        <v>92607</v>
      </c>
      <c r="Y32" s="581">
        <v>2145</v>
      </c>
      <c r="Z32" s="581">
        <v>12718</v>
      </c>
      <c r="AA32" s="450">
        <v>26</v>
      </c>
      <c r="AB32" s="450">
        <v>37</v>
      </c>
      <c r="AC32" s="450"/>
      <c r="AD32" s="450"/>
      <c r="AE32" s="581">
        <v>44350</v>
      </c>
      <c r="AF32" s="581">
        <v>21944</v>
      </c>
      <c r="AG32" s="581">
        <v>75687</v>
      </c>
      <c r="AH32" s="449">
        <v>563076</v>
      </c>
      <c r="AI32" s="250">
        <v>45659</v>
      </c>
      <c r="AJ32" s="250">
        <v>46022</v>
      </c>
      <c r="AK32" s="586" t="s">
        <v>728</v>
      </c>
    </row>
    <row r="33" spans="1:38" ht="28.5" customHeight="1" thickBot="1" x14ac:dyDescent="0.3">
      <c r="A33" s="48"/>
      <c r="B33" s="34"/>
      <c r="C33" s="34"/>
      <c r="D33" s="34"/>
      <c r="E33" s="34"/>
      <c r="F33" s="34"/>
      <c r="G33" s="34"/>
      <c r="H33" s="34"/>
      <c r="I33" s="34"/>
      <c r="J33" s="34"/>
      <c r="K33" s="34"/>
      <c r="L33" s="34"/>
      <c r="M33" s="34"/>
      <c r="N33" s="133"/>
      <c r="O33" s="171">
        <f>SUM(O10:O32)</f>
        <v>1410212000</v>
      </c>
      <c r="P33" s="34"/>
      <c r="Q33" s="34"/>
      <c r="R33" s="34"/>
      <c r="S33" s="34"/>
      <c r="T33" s="34"/>
      <c r="U33" s="34"/>
      <c r="V33" s="34"/>
      <c r="W33" s="34"/>
      <c r="X33" s="34"/>
      <c r="Y33" s="34"/>
      <c r="Z33" s="34"/>
      <c r="AA33" s="34"/>
      <c r="AB33" s="34"/>
      <c r="AC33" s="34"/>
      <c r="AD33" s="34"/>
      <c r="AE33" s="34"/>
      <c r="AF33" s="34"/>
      <c r="AG33" s="34"/>
      <c r="AH33" s="34"/>
      <c r="AI33" s="34"/>
      <c r="AJ33" s="34"/>
      <c r="AK33" s="49"/>
    </row>
    <row r="35" spans="1:38" x14ac:dyDescent="0.25">
      <c r="A35" s="22"/>
      <c r="B35" s="22"/>
      <c r="C35" s="22"/>
      <c r="D35" s="22"/>
      <c r="E35" s="22"/>
      <c r="F35" s="22"/>
      <c r="G35" s="22"/>
      <c r="H35" s="22"/>
      <c r="I35" s="22"/>
      <c r="J35" s="22"/>
      <c r="K35" s="22"/>
      <c r="L35" s="22"/>
      <c r="M35" s="22"/>
      <c r="N35" s="22"/>
      <c r="O35" s="22"/>
      <c r="P35" s="22"/>
      <c r="Q35" s="23"/>
      <c r="R35" s="23"/>
      <c r="S35" s="22"/>
      <c r="T35" s="22"/>
      <c r="U35" s="22"/>
      <c r="V35" s="22"/>
      <c r="W35" s="22"/>
      <c r="X35" s="22"/>
      <c r="Y35" s="22"/>
      <c r="Z35" s="22"/>
      <c r="AA35" s="22"/>
      <c r="AB35" s="22"/>
      <c r="AC35" s="22"/>
      <c r="AD35" s="22"/>
      <c r="AE35" s="22"/>
      <c r="AF35" s="22"/>
      <c r="AG35" s="22"/>
      <c r="AH35" s="22"/>
      <c r="AI35" s="22"/>
      <c r="AJ35" s="22"/>
      <c r="AK35" s="22"/>
      <c r="AL35" s="22"/>
    </row>
    <row r="36" spans="1:38" ht="10.5" customHeight="1" x14ac:dyDescent="0.25">
      <c r="A36" s="22"/>
      <c r="B36" s="22"/>
      <c r="C36" s="22"/>
      <c r="D36" s="22"/>
      <c r="E36" s="22"/>
      <c r="F36" s="22"/>
      <c r="G36" s="22"/>
      <c r="H36" s="22"/>
      <c r="I36" s="22"/>
      <c r="J36" s="22"/>
      <c r="K36" s="22"/>
      <c r="L36" s="22"/>
      <c r="M36" s="22"/>
      <c r="N36" s="22"/>
      <c r="O36" s="22"/>
      <c r="P36" s="22"/>
      <c r="Q36" s="23"/>
      <c r="R36" s="23"/>
      <c r="S36" s="22"/>
      <c r="T36" s="22"/>
      <c r="U36" s="22"/>
      <c r="V36" s="22"/>
      <c r="W36" s="22"/>
      <c r="X36" s="22"/>
      <c r="Y36" s="22"/>
      <c r="Z36" s="22"/>
      <c r="AA36" s="22"/>
      <c r="AB36" s="22"/>
      <c r="AC36" s="22"/>
      <c r="AD36" s="22"/>
      <c r="AE36" s="22"/>
      <c r="AF36" s="22"/>
      <c r="AG36" s="22"/>
      <c r="AH36" s="22"/>
      <c r="AI36" s="22"/>
      <c r="AJ36" s="22"/>
      <c r="AK36" s="22"/>
      <c r="AL36" s="22"/>
    </row>
    <row r="37" spans="1:38" ht="23.25" customHeight="1" x14ac:dyDescent="0.25">
      <c r="A37" s="22"/>
      <c r="B37" s="22"/>
      <c r="C37" s="22"/>
      <c r="D37" s="22"/>
      <c r="E37" s="22"/>
      <c r="F37" s="22"/>
      <c r="G37" s="22"/>
      <c r="H37" s="22"/>
      <c r="I37" s="22"/>
      <c r="J37" s="22"/>
      <c r="K37" s="22"/>
      <c r="L37" s="22"/>
      <c r="M37" s="164" t="s">
        <v>1671</v>
      </c>
      <c r="N37" s="22"/>
      <c r="O37" s="22"/>
      <c r="P37" s="22"/>
      <c r="Q37" s="23"/>
      <c r="R37" s="23"/>
      <c r="S37" s="22"/>
      <c r="T37" s="22"/>
      <c r="U37" s="22"/>
      <c r="V37" s="22"/>
      <c r="W37" s="22"/>
      <c r="X37" s="22"/>
      <c r="Y37" s="22"/>
      <c r="Z37" s="22"/>
      <c r="AA37" s="22"/>
      <c r="AB37" s="22"/>
      <c r="AC37" s="22"/>
      <c r="AD37" s="22"/>
      <c r="AE37" s="22"/>
      <c r="AF37" s="22"/>
      <c r="AG37" s="22"/>
      <c r="AH37" s="22"/>
      <c r="AI37" s="22"/>
      <c r="AJ37" s="22"/>
      <c r="AK37" s="22"/>
      <c r="AL37" s="22"/>
    </row>
    <row r="38" spans="1:38" ht="27" customHeight="1" x14ac:dyDescent="0.25">
      <c r="A38" s="22"/>
      <c r="B38" s="22"/>
      <c r="C38" s="22"/>
      <c r="D38" s="22"/>
      <c r="E38" s="22"/>
      <c r="F38" s="22"/>
      <c r="G38" s="22"/>
      <c r="H38" s="22"/>
      <c r="I38" s="22"/>
      <c r="J38" s="22"/>
      <c r="K38" s="22"/>
      <c r="L38" s="22"/>
      <c r="M38" s="164" t="s">
        <v>1672</v>
      </c>
      <c r="N38" s="22"/>
      <c r="O38" s="22"/>
      <c r="P38" s="22"/>
      <c r="Q38" s="23"/>
      <c r="R38" s="23"/>
      <c r="S38" s="22"/>
      <c r="T38" s="22"/>
      <c r="U38" s="22"/>
      <c r="V38" s="22"/>
      <c r="W38" s="22"/>
      <c r="X38" s="22"/>
      <c r="Y38" s="22"/>
      <c r="Z38" s="22"/>
      <c r="AA38" s="22"/>
      <c r="AB38" s="22"/>
      <c r="AC38" s="22"/>
      <c r="AD38" s="22"/>
      <c r="AE38" s="22"/>
      <c r="AF38" s="22"/>
      <c r="AG38" s="22"/>
      <c r="AH38" s="22"/>
      <c r="AI38" s="22"/>
      <c r="AJ38" s="22"/>
      <c r="AK38" s="22"/>
      <c r="AL38" s="22"/>
    </row>
    <row r="39" spans="1:38" x14ac:dyDescent="0.25">
      <c r="A39" s="22"/>
      <c r="B39" s="22"/>
      <c r="C39" s="22"/>
      <c r="D39" s="22"/>
      <c r="E39" s="22"/>
      <c r="F39" s="22"/>
      <c r="G39" s="22"/>
      <c r="H39" s="22"/>
      <c r="I39" s="22"/>
      <c r="J39" s="22"/>
      <c r="K39" s="22"/>
      <c r="L39" s="22"/>
      <c r="M39" s="22"/>
      <c r="N39" s="22"/>
      <c r="O39" s="22"/>
      <c r="P39" s="22"/>
      <c r="Q39" s="23"/>
      <c r="R39" s="23"/>
      <c r="S39" s="22"/>
      <c r="T39" s="22"/>
      <c r="U39" s="22"/>
      <c r="V39" s="22"/>
      <c r="W39" s="22"/>
      <c r="X39" s="22"/>
      <c r="Y39" s="22"/>
      <c r="Z39" s="22"/>
      <c r="AA39" s="22"/>
      <c r="AB39" s="22"/>
      <c r="AC39" s="22"/>
      <c r="AD39" s="22"/>
      <c r="AE39" s="22"/>
      <c r="AF39" s="22"/>
      <c r="AG39" s="22"/>
      <c r="AH39" s="22"/>
      <c r="AI39" s="22"/>
      <c r="AJ39" s="22"/>
      <c r="AK39" s="22"/>
      <c r="AL39" s="22"/>
    </row>
    <row r="40" spans="1:38" x14ac:dyDescent="0.25">
      <c r="A40" s="22"/>
      <c r="B40" s="22"/>
      <c r="C40" s="22"/>
      <c r="D40" s="22"/>
      <c r="E40" s="22"/>
      <c r="F40" s="22"/>
      <c r="G40" s="22"/>
      <c r="H40" s="22"/>
      <c r="I40" s="22"/>
      <c r="J40" s="22"/>
      <c r="K40" s="22"/>
      <c r="L40" s="22"/>
      <c r="M40" s="22"/>
      <c r="N40" s="22"/>
      <c r="O40" s="22"/>
      <c r="P40" s="22"/>
      <c r="Q40" s="23"/>
      <c r="R40" s="23"/>
      <c r="S40" s="22"/>
      <c r="T40" s="22"/>
      <c r="U40" s="22"/>
      <c r="V40" s="22"/>
      <c r="W40" s="22"/>
      <c r="X40" s="22"/>
      <c r="Y40" s="22"/>
      <c r="Z40" s="22"/>
      <c r="AA40" s="22"/>
      <c r="AB40" s="22"/>
      <c r="AC40" s="22"/>
      <c r="AD40" s="22"/>
      <c r="AE40" s="22"/>
      <c r="AF40" s="22"/>
      <c r="AG40" s="22"/>
      <c r="AH40" s="22"/>
      <c r="AI40" s="22"/>
      <c r="AJ40" s="22"/>
      <c r="AK40" s="22"/>
      <c r="AL40" s="22"/>
    </row>
    <row r="41" spans="1:38" x14ac:dyDescent="0.25">
      <c r="A41" s="22"/>
      <c r="B41" s="22"/>
      <c r="C41" s="22"/>
      <c r="D41" s="22"/>
      <c r="E41" s="22"/>
      <c r="F41" s="22"/>
      <c r="G41" s="22"/>
      <c r="H41" s="22"/>
      <c r="I41" s="22"/>
      <c r="J41" s="22"/>
      <c r="K41" s="22"/>
      <c r="L41" s="22"/>
      <c r="M41" s="22"/>
      <c r="N41" s="22"/>
      <c r="O41" s="22"/>
      <c r="P41" s="22"/>
      <c r="Q41" s="23"/>
      <c r="R41" s="23"/>
      <c r="S41" s="22"/>
      <c r="T41" s="22"/>
      <c r="U41" s="22"/>
      <c r="V41" s="22"/>
      <c r="W41" s="22"/>
      <c r="X41" s="22"/>
      <c r="Y41" s="22"/>
      <c r="Z41" s="22"/>
      <c r="AA41" s="22"/>
      <c r="AB41" s="22"/>
      <c r="AC41" s="22"/>
      <c r="AD41" s="22"/>
      <c r="AE41" s="22"/>
      <c r="AF41" s="22"/>
      <c r="AG41" s="22"/>
      <c r="AH41" s="22"/>
      <c r="AI41" s="22"/>
      <c r="AJ41" s="22"/>
      <c r="AK41" s="22"/>
      <c r="AL41" s="22"/>
    </row>
    <row r="42" spans="1:38" ht="25.5" customHeight="1" x14ac:dyDescent="0.25">
      <c r="A42" s="22"/>
      <c r="B42" s="22"/>
      <c r="C42" s="22"/>
      <c r="D42" s="22"/>
      <c r="E42" s="22"/>
      <c r="F42" s="22"/>
      <c r="G42" s="312" t="s">
        <v>49</v>
      </c>
      <c r="H42" s="312"/>
      <c r="I42" s="313" t="s">
        <v>57</v>
      </c>
      <c r="J42" s="314"/>
      <c r="K42" s="315" t="s">
        <v>50</v>
      </c>
      <c r="L42" s="316"/>
      <c r="M42" s="22"/>
      <c r="N42" s="22"/>
      <c r="O42" s="22"/>
      <c r="P42" s="22"/>
      <c r="Q42" s="23"/>
      <c r="R42" s="23"/>
      <c r="S42" s="22"/>
      <c r="T42" s="22"/>
      <c r="U42" s="22"/>
      <c r="V42" s="22"/>
      <c r="W42" s="22"/>
      <c r="X42" s="22"/>
      <c r="Y42" s="22"/>
      <c r="Z42" s="22"/>
      <c r="AA42" s="22"/>
      <c r="AB42" s="22"/>
      <c r="AC42" s="22"/>
      <c r="AD42" s="22"/>
      <c r="AE42" s="22"/>
      <c r="AF42" s="22"/>
      <c r="AG42" s="22"/>
      <c r="AH42" s="22"/>
      <c r="AI42" s="22"/>
      <c r="AJ42" s="22"/>
      <c r="AK42" s="22"/>
      <c r="AL42" s="22"/>
    </row>
    <row r="43" spans="1:38" ht="50.25" customHeight="1" x14ac:dyDescent="0.25">
      <c r="A43" s="22"/>
      <c r="B43" s="22"/>
      <c r="C43" s="22"/>
      <c r="D43" s="22"/>
      <c r="E43" s="22"/>
      <c r="F43" s="22"/>
      <c r="G43" s="312" t="s">
        <v>51</v>
      </c>
      <c r="H43" s="312"/>
      <c r="I43" s="25" t="s">
        <v>58</v>
      </c>
      <c r="J43" s="25"/>
      <c r="K43" s="312" t="s">
        <v>52</v>
      </c>
      <c r="L43" s="312"/>
      <c r="M43" s="22"/>
      <c r="N43" s="22"/>
      <c r="O43" s="22"/>
      <c r="P43" s="66"/>
      <c r="Q43" s="23"/>
      <c r="R43" s="23"/>
      <c r="S43" s="22"/>
      <c r="T43" s="22"/>
      <c r="U43" s="22"/>
      <c r="V43" s="22"/>
      <c r="W43" s="22"/>
      <c r="X43" s="22"/>
      <c r="Y43" s="22"/>
      <c r="Z43" s="22"/>
      <c r="AA43" s="22"/>
      <c r="AB43" s="22"/>
      <c r="AC43" s="22"/>
      <c r="AD43" s="22"/>
      <c r="AE43" s="22"/>
      <c r="AF43" s="22"/>
      <c r="AG43" s="22"/>
      <c r="AH43" s="22"/>
      <c r="AI43" s="22"/>
      <c r="AJ43" s="22"/>
      <c r="AK43" s="22"/>
      <c r="AL43" s="22"/>
    </row>
    <row r="44" spans="1:38" ht="50.25" customHeight="1" x14ac:dyDescent="0.25">
      <c r="G44" s="312" t="s">
        <v>53</v>
      </c>
      <c r="H44" s="312"/>
      <c r="I44" s="312" t="s">
        <v>59</v>
      </c>
      <c r="J44" s="312"/>
      <c r="K44" s="312" t="s">
        <v>54</v>
      </c>
      <c r="L44" s="312"/>
    </row>
    <row r="45" spans="1:38" x14ac:dyDescent="0.25">
      <c r="G45" s="24" t="s">
        <v>55</v>
      </c>
      <c r="H45" s="22"/>
      <c r="I45" s="22"/>
      <c r="J45" s="22"/>
    </row>
  </sheetData>
  <mergeCells count="29">
    <mergeCell ref="G44:H44"/>
    <mergeCell ref="I44:J44"/>
    <mergeCell ref="K44:L44"/>
    <mergeCell ref="G42:H42"/>
    <mergeCell ref="I42:J42"/>
    <mergeCell ref="K42:L42"/>
    <mergeCell ref="G43:H43"/>
    <mergeCell ref="K43:L43"/>
    <mergeCell ref="A1:B6"/>
    <mergeCell ref="C1:AI1"/>
    <mergeCell ref="C2:AI4"/>
    <mergeCell ref="C5:AI6"/>
    <mergeCell ref="A7:B8"/>
    <mergeCell ref="C7:D8"/>
    <mergeCell ref="E7:F8"/>
    <mergeCell ref="G7:H8"/>
    <mergeCell ref="I7:J8"/>
    <mergeCell ref="K7:K8"/>
    <mergeCell ref="L7:O8"/>
    <mergeCell ref="AK7:AK9"/>
    <mergeCell ref="P8:R8"/>
    <mergeCell ref="S8:T8"/>
    <mergeCell ref="U8:X8"/>
    <mergeCell ref="Y8:AD8"/>
    <mergeCell ref="AE8:AG8"/>
    <mergeCell ref="AH8:AH9"/>
    <mergeCell ref="S7:AH7"/>
    <mergeCell ref="AI7:AI9"/>
    <mergeCell ref="AJ7:AJ9"/>
  </mergeCells>
  <conditionalFormatting sqref="I27">
    <cfRule type="duplicateValues" dxfId="3" priority="1"/>
    <cfRule type="duplicateValues" dxfId="2" priority="2"/>
    <cfRule type="duplicateValues" dxfId="1" priority="3"/>
    <cfRule type="duplicateValues" dxfId="0" priority="4"/>
  </conditionalFormatting>
  <dataValidations count="1">
    <dataValidation type="list" allowBlank="1" showInputMessage="1" showErrorMessage="1" sqref="J17:J21">
      <formula1>INDIRECT("_"&amp;#REF!)</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7"/>
  <sheetViews>
    <sheetView showGridLines="0" zoomScale="70" zoomScaleNormal="70" workbookViewId="0">
      <selection sqref="A1:B7"/>
    </sheetView>
  </sheetViews>
  <sheetFormatPr baseColWidth="10" defaultRowHeight="15" x14ac:dyDescent="0.25"/>
  <cols>
    <col min="2" max="2" width="34.5703125" customWidth="1"/>
    <col min="6" max="6" width="19.42578125" customWidth="1"/>
    <col min="8" max="8" width="26.5703125" customWidth="1"/>
    <col min="9" max="9" width="15.5703125" style="436" customWidth="1"/>
    <col min="10" max="10" width="23.28515625" customWidth="1"/>
    <col min="11" max="11" width="19.85546875" customWidth="1"/>
    <col min="12" max="12" width="18.42578125" customWidth="1"/>
    <col min="13" max="13" width="43.42578125" customWidth="1"/>
    <col min="14" max="14" width="44.28515625" customWidth="1"/>
    <col min="15" max="15" width="23.42578125" customWidth="1"/>
    <col min="16" max="16" width="44" customWidth="1"/>
    <col min="18" max="18" width="17.85546875" customWidth="1"/>
    <col min="35" max="35" width="13.85546875" customWidth="1"/>
    <col min="36" max="36" width="12" customWidth="1"/>
    <col min="37" max="37" width="13.85546875" customWidth="1"/>
  </cols>
  <sheetData>
    <row r="1" spans="1:37" x14ac:dyDescent="0.25">
      <c r="A1" s="293"/>
      <c r="B1" s="293"/>
      <c r="C1" s="319" t="s">
        <v>0</v>
      </c>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row>
    <row r="2" spans="1:37" x14ac:dyDescent="0.25">
      <c r="A2" s="293"/>
      <c r="B2" s="293"/>
      <c r="C2" s="320" t="s">
        <v>1646</v>
      </c>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1"/>
      <c r="AJ2" s="1" t="s">
        <v>1</v>
      </c>
      <c r="AK2" s="1" t="s">
        <v>2</v>
      </c>
    </row>
    <row r="3" spans="1:37" x14ac:dyDescent="0.25">
      <c r="A3" s="293"/>
      <c r="B3" s="293"/>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1"/>
      <c r="AJ3" s="1" t="s">
        <v>3</v>
      </c>
      <c r="AK3" s="4">
        <v>13</v>
      </c>
    </row>
    <row r="4" spans="1:37" x14ac:dyDescent="0.25">
      <c r="A4" s="293"/>
      <c r="B4" s="293"/>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1"/>
      <c r="AJ4" s="1" t="s">
        <v>4</v>
      </c>
      <c r="AK4" s="5">
        <v>45635</v>
      </c>
    </row>
    <row r="5" spans="1:37" x14ac:dyDescent="0.25">
      <c r="A5" s="293"/>
      <c r="B5" s="293"/>
      <c r="C5" s="322" t="s">
        <v>1635</v>
      </c>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1" t="s">
        <v>5</v>
      </c>
      <c r="AK5" s="6" t="s">
        <v>6</v>
      </c>
    </row>
    <row r="6" spans="1:37" x14ac:dyDescent="0.25">
      <c r="A6" s="293"/>
      <c r="B6" s="293"/>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7"/>
      <c r="AK6" s="8"/>
    </row>
    <row r="7" spans="1:37" x14ac:dyDescent="0.25">
      <c r="A7" s="319"/>
      <c r="B7" s="319"/>
      <c r="C7" s="9"/>
      <c r="D7" s="9"/>
      <c r="E7" s="9"/>
      <c r="F7" s="9"/>
      <c r="G7" s="9"/>
      <c r="H7" s="9"/>
      <c r="I7" s="433"/>
      <c r="J7" s="9"/>
      <c r="K7" s="9"/>
      <c r="L7" s="9"/>
      <c r="M7" s="9"/>
      <c r="N7" s="9"/>
      <c r="O7" s="9"/>
      <c r="P7" s="9"/>
      <c r="Q7" s="9"/>
      <c r="R7" s="9"/>
      <c r="S7" s="9"/>
      <c r="T7" s="9"/>
      <c r="U7" s="9"/>
      <c r="V7" s="9"/>
      <c r="W7" s="9"/>
      <c r="X7" s="9"/>
      <c r="Y7" s="9"/>
      <c r="Z7" s="9"/>
      <c r="AA7" s="9"/>
      <c r="AB7" s="9"/>
      <c r="AC7" s="9"/>
      <c r="AD7" s="9"/>
      <c r="AE7" s="9"/>
      <c r="AF7" s="9"/>
      <c r="AG7" s="9"/>
      <c r="AH7" s="9"/>
      <c r="AI7" s="9"/>
      <c r="AJ7" s="9"/>
      <c r="AK7" s="10"/>
    </row>
    <row r="8" spans="1:37" x14ac:dyDescent="0.25">
      <c r="A8" s="297" t="s">
        <v>7</v>
      </c>
      <c r="B8" s="298"/>
      <c r="C8" s="297" t="s">
        <v>8</v>
      </c>
      <c r="D8" s="301"/>
      <c r="E8" s="297" t="s">
        <v>9</v>
      </c>
      <c r="F8" s="301"/>
      <c r="G8" s="297" t="s">
        <v>10</v>
      </c>
      <c r="H8" s="301"/>
      <c r="I8" s="303" t="s">
        <v>11</v>
      </c>
      <c r="J8" s="304"/>
      <c r="K8" s="307" t="s">
        <v>12</v>
      </c>
      <c r="L8" s="308" t="s">
        <v>13</v>
      </c>
      <c r="M8" s="308"/>
      <c r="N8" s="308"/>
      <c r="O8" s="308"/>
      <c r="P8" s="11"/>
      <c r="Q8" s="11"/>
      <c r="R8" s="12"/>
      <c r="S8" s="290" t="s">
        <v>14</v>
      </c>
      <c r="T8" s="291"/>
      <c r="U8" s="291"/>
      <c r="V8" s="291"/>
      <c r="W8" s="291"/>
      <c r="X8" s="291"/>
      <c r="Y8" s="291"/>
      <c r="Z8" s="291"/>
      <c r="AA8" s="291"/>
      <c r="AB8" s="291"/>
      <c r="AC8" s="291"/>
      <c r="AD8" s="291"/>
      <c r="AE8" s="291"/>
      <c r="AF8" s="291"/>
      <c r="AG8" s="291"/>
      <c r="AH8" s="292"/>
      <c r="AI8" s="279" t="s">
        <v>15</v>
      </c>
      <c r="AJ8" s="279" t="s">
        <v>16</v>
      </c>
      <c r="AK8" s="279" t="s">
        <v>17</v>
      </c>
    </row>
    <row r="9" spans="1:37" x14ac:dyDescent="0.25">
      <c r="A9" s="299"/>
      <c r="B9" s="300"/>
      <c r="C9" s="299"/>
      <c r="D9" s="302"/>
      <c r="E9" s="299"/>
      <c r="F9" s="302"/>
      <c r="G9" s="299"/>
      <c r="H9" s="302"/>
      <c r="I9" s="305"/>
      <c r="J9" s="306"/>
      <c r="K9" s="307"/>
      <c r="L9" s="309"/>
      <c r="M9" s="309"/>
      <c r="N9" s="309"/>
      <c r="O9" s="309"/>
      <c r="P9" s="282" t="s">
        <v>18</v>
      </c>
      <c r="Q9" s="283"/>
      <c r="R9" s="284"/>
      <c r="S9" s="285" t="s">
        <v>19</v>
      </c>
      <c r="T9" s="286"/>
      <c r="U9" s="287" t="s">
        <v>20</v>
      </c>
      <c r="V9" s="286"/>
      <c r="W9" s="286"/>
      <c r="X9" s="286"/>
      <c r="Y9" s="288" t="s">
        <v>21</v>
      </c>
      <c r="Z9" s="286"/>
      <c r="AA9" s="286"/>
      <c r="AB9" s="286"/>
      <c r="AC9" s="286"/>
      <c r="AD9" s="286"/>
      <c r="AE9" s="287" t="s">
        <v>22</v>
      </c>
      <c r="AF9" s="286"/>
      <c r="AG9" s="286"/>
      <c r="AH9" s="289" t="s">
        <v>23</v>
      </c>
      <c r="AI9" s="280"/>
      <c r="AJ9" s="280"/>
      <c r="AK9" s="280"/>
    </row>
    <row r="10" spans="1:37" s="99" customFormat="1" ht="109.5" customHeight="1" x14ac:dyDescent="0.2">
      <c r="A10" s="15" t="s">
        <v>32</v>
      </c>
      <c r="B10" s="15" t="s">
        <v>56</v>
      </c>
      <c r="C10" s="15" t="s">
        <v>24</v>
      </c>
      <c r="D10" s="16" t="s">
        <v>25</v>
      </c>
      <c r="E10" s="16" t="s">
        <v>24</v>
      </c>
      <c r="F10" s="16" t="s">
        <v>25</v>
      </c>
      <c r="G10" s="17" t="s">
        <v>32</v>
      </c>
      <c r="H10" s="17" t="s">
        <v>25</v>
      </c>
      <c r="I10" s="17" t="s">
        <v>60</v>
      </c>
      <c r="J10" s="17" t="s">
        <v>33</v>
      </c>
      <c r="K10" s="17" t="s">
        <v>26</v>
      </c>
      <c r="L10" s="17" t="s">
        <v>27</v>
      </c>
      <c r="M10" s="17" t="s">
        <v>28</v>
      </c>
      <c r="N10" s="16" t="s">
        <v>29</v>
      </c>
      <c r="O10" s="18" t="s">
        <v>30</v>
      </c>
      <c r="P10" s="15" t="s">
        <v>31</v>
      </c>
      <c r="Q10" s="16" t="s">
        <v>32</v>
      </c>
      <c r="R10" s="16" t="s">
        <v>56</v>
      </c>
      <c r="S10" s="19" t="s">
        <v>34</v>
      </c>
      <c r="T10" s="20" t="s">
        <v>35</v>
      </c>
      <c r="U10" s="19" t="s">
        <v>36</v>
      </c>
      <c r="V10" s="19" t="s">
        <v>37</v>
      </c>
      <c r="W10" s="19" t="s">
        <v>38</v>
      </c>
      <c r="X10" s="19" t="s">
        <v>39</v>
      </c>
      <c r="Y10" s="19" t="s">
        <v>40</v>
      </c>
      <c r="Z10" s="19" t="s">
        <v>41</v>
      </c>
      <c r="AA10" s="19" t="s">
        <v>42</v>
      </c>
      <c r="AB10" s="19" t="s">
        <v>43</v>
      </c>
      <c r="AC10" s="19" t="s">
        <v>44</v>
      </c>
      <c r="AD10" s="19" t="s">
        <v>45</v>
      </c>
      <c r="AE10" s="19" t="s">
        <v>46</v>
      </c>
      <c r="AF10" s="19" t="s">
        <v>47</v>
      </c>
      <c r="AG10" s="19" t="s">
        <v>48</v>
      </c>
      <c r="AH10" s="289"/>
      <c r="AI10" s="281"/>
      <c r="AJ10" s="281"/>
      <c r="AK10" s="281"/>
    </row>
    <row r="11" spans="1:37" s="99" customFormat="1" ht="83.25" customHeight="1" x14ac:dyDescent="0.2">
      <c r="A11" s="29">
        <v>3</v>
      </c>
      <c r="B11" s="67" t="s">
        <v>847</v>
      </c>
      <c r="C11" s="29">
        <v>24</v>
      </c>
      <c r="D11" s="26" t="s">
        <v>848</v>
      </c>
      <c r="E11" s="29">
        <v>2409</v>
      </c>
      <c r="F11" s="67" t="s">
        <v>849</v>
      </c>
      <c r="G11" s="29">
        <v>2409022</v>
      </c>
      <c r="H11" s="67" t="s">
        <v>850</v>
      </c>
      <c r="I11" s="29">
        <v>240902200</v>
      </c>
      <c r="J11" s="67" t="s">
        <v>851</v>
      </c>
      <c r="K11" s="29">
        <v>500</v>
      </c>
      <c r="L11" s="58">
        <v>2024003630018</v>
      </c>
      <c r="M11" s="67" t="s">
        <v>852</v>
      </c>
      <c r="N11" s="67" t="s">
        <v>853</v>
      </c>
      <c r="O11" s="68">
        <v>3037131.8730420801</v>
      </c>
      <c r="P11" s="29" t="s">
        <v>854</v>
      </c>
      <c r="Q11" s="29">
        <v>1</v>
      </c>
      <c r="R11" s="69" t="s">
        <v>855</v>
      </c>
      <c r="S11" s="70">
        <v>56377</v>
      </c>
      <c r="T11" s="70">
        <v>56570</v>
      </c>
      <c r="U11" s="70">
        <v>21068</v>
      </c>
      <c r="V11" s="70">
        <v>7295</v>
      </c>
      <c r="W11" s="70">
        <v>61732</v>
      </c>
      <c r="X11" s="70">
        <v>22852</v>
      </c>
      <c r="Y11" s="70">
        <v>457</v>
      </c>
      <c r="Z11" s="70">
        <v>660</v>
      </c>
      <c r="AA11" s="70">
        <v>2</v>
      </c>
      <c r="AB11" s="70">
        <v>1</v>
      </c>
      <c r="AC11" s="70">
        <v>0</v>
      </c>
      <c r="AD11" s="70">
        <v>0</v>
      </c>
      <c r="AE11" s="29"/>
      <c r="AF11" s="29"/>
      <c r="AG11" s="29"/>
      <c r="AH11" s="70">
        <v>112947</v>
      </c>
      <c r="AI11" s="71">
        <v>45659</v>
      </c>
      <c r="AJ11" s="71">
        <v>46022</v>
      </c>
      <c r="AK11" s="29" t="s">
        <v>856</v>
      </c>
    </row>
    <row r="12" spans="1:37" s="99" customFormat="1" ht="83.25" customHeight="1" x14ac:dyDescent="0.2">
      <c r="A12" s="29">
        <v>3</v>
      </c>
      <c r="B12" s="67" t="s">
        <v>847</v>
      </c>
      <c r="C12" s="29">
        <v>24</v>
      </c>
      <c r="D12" s="26" t="s">
        <v>848</v>
      </c>
      <c r="E12" s="29">
        <v>2409</v>
      </c>
      <c r="F12" s="67" t="s">
        <v>849</v>
      </c>
      <c r="G12" s="29">
        <v>2409022</v>
      </c>
      <c r="H12" s="67" t="s">
        <v>850</v>
      </c>
      <c r="I12" s="29">
        <v>240902200</v>
      </c>
      <c r="J12" s="67" t="s">
        <v>851</v>
      </c>
      <c r="K12" s="29">
        <v>500</v>
      </c>
      <c r="L12" s="58">
        <v>2024003630018</v>
      </c>
      <c r="M12" s="67" t="s">
        <v>852</v>
      </c>
      <c r="N12" s="67" t="s">
        <v>857</v>
      </c>
      <c r="O12" s="68">
        <v>20247545.820280556</v>
      </c>
      <c r="P12" s="29" t="s">
        <v>854</v>
      </c>
      <c r="Q12" s="29">
        <v>1</v>
      </c>
      <c r="R12" s="69" t="s">
        <v>855</v>
      </c>
      <c r="S12" s="70">
        <v>56377</v>
      </c>
      <c r="T12" s="70">
        <v>56570</v>
      </c>
      <c r="U12" s="70">
        <v>21068</v>
      </c>
      <c r="V12" s="70">
        <v>7295</v>
      </c>
      <c r="W12" s="70">
        <v>61732</v>
      </c>
      <c r="X12" s="70">
        <v>22852</v>
      </c>
      <c r="Y12" s="70">
        <v>457</v>
      </c>
      <c r="Z12" s="70">
        <v>660</v>
      </c>
      <c r="AA12" s="70">
        <v>2</v>
      </c>
      <c r="AB12" s="70">
        <v>1</v>
      </c>
      <c r="AC12" s="70">
        <v>0</v>
      </c>
      <c r="AD12" s="70">
        <v>0</v>
      </c>
      <c r="AE12" s="29"/>
      <c r="AF12" s="29"/>
      <c r="AG12" s="29"/>
      <c r="AH12" s="70">
        <v>112947</v>
      </c>
      <c r="AI12" s="71">
        <v>45659</v>
      </c>
      <c r="AJ12" s="71">
        <v>46022</v>
      </c>
      <c r="AK12" s="29" t="s">
        <v>856</v>
      </c>
    </row>
    <row r="13" spans="1:37" s="99" customFormat="1" ht="83.25" customHeight="1" x14ac:dyDescent="0.2">
      <c r="A13" s="29">
        <v>3</v>
      </c>
      <c r="B13" s="67" t="s">
        <v>847</v>
      </c>
      <c r="C13" s="29">
        <v>24</v>
      </c>
      <c r="D13" s="26" t="s">
        <v>848</v>
      </c>
      <c r="E13" s="29">
        <v>2409</v>
      </c>
      <c r="F13" s="67" t="s">
        <v>849</v>
      </c>
      <c r="G13" s="29">
        <v>2409022</v>
      </c>
      <c r="H13" s="67" t="s">
        <v>850</v>
      </c>
      <c r="I13" s="29">
        <v>240902200</v>
      </c>
      <c r="J13" s="67" t="s">
        <v>851</v>
      </c>
      <c r="K13" s="29">
        <v>500</v>
      </c>
      <c r="L13" s="58">
        <v>2024003630018</v>
      </c>
      <c r="M13" s="67" t="s">
        <v>852</v>
      </c>
      <c r="N13" s="67" t="s">
        <v>858</v>
      </c>
      <c r="O13" s="68">
        <v>36715322.306677364</v>
      </c>
      <c r="P13" s="29" t="s">
        <v>854</v>
      </c>
      <c r="Q13" s="29">
        <v>1</v>
      </c>
      <c r="R13" s="69" t="s">
        <v>855</v>
      </c>
      <c r="S13" s="70">
        <v>56377</v>
      </c>
      <c r="T13" s="70">
        <v>56570</v>
      </c>
      <c r="U13" s="70">
        <v>21068</v>
      </c>
      <c r="V13" s="70">
        <v>7295</v>
      </c>
      <c r="W13" s="70">
        <v>61732</v>
      </c>
      <c r="X13" s="70">
        <v>22852</v>
      </c>
      <c r="Y13" s="70">
        <v>457</v>
      </c>
      <c r="Z13" s="70">
        <v>660</v>
      </c>
      <c r="AA13" s="70">
        <v>2</v>
      </c>
      <c r="AB13" s="70">
        <v>1</v>
      </c>
      <c r="AC13" s="70">
        <v>0</v>
      </c>
      <c r="AD13" s="70">
        <v>0</v>
      </c>
      <c r="AE13" s="29"/>
      <c r="AF13" s="29"/>
      <c r="AG13" s="29"/>
      <c r="AH13" s="70">
        <v>112947</v>
      </c>
      <c r="AI13" s="71">
        <v>45659</v>
      </c>
      <c r="AJ13" s="71">
        <v>46022</v>
      </c>
      <c r="AK13" s="29" t="s">
        <v>856</v>
      </c>
    </row>
    <row r="14" spans="1:37" s="99" customFormat="1" ht="83.25" customHeight="1" x14ac:dyDescent="0.2">
      <c r="A14" s="29">
        <v>3</v>
      </c>
      <c r="B14" s="67" t="s">
        <v>847</v>
      </c>
      <c r="C14" s="29">
        <v>24</v>
      </c>
      <c r="D14" s="26" t="s">
        <v>848</v>
      </c>
      <c r="E14" s="29">
        <v>2409</v>
      </c>
      <c r="F14" s="67" t="s">
        <v>849</v>
      </c>
      <c r="G14" s="267">
        <v>2409004</v>
      </c>
      <c r="H14" s="67" t="s">
        <v>859</v>
      </c>
      <c r="I14" s="267">
        <v>240900400</v>
      </c>
      <c r="J14" s="67" t="s">
        <v>860</v>
      </c>
      <c r="K14" s="29">
        <v>25</v>
      </c>
      <c r="L14" s="58">
        <v>2024003630018</v>
      </c>
      <c r="M14" s="67" t="s">
        <v>852</v>
      </c>
      <c r="N14" s="67" t="s">
        <v>861</v>
      </c>
      <c r="O14" s="68">
        <v>76000000</v>
      </c>
      <c r="P14" s="29" t="s">
        <v>862</v>
      </c>
      <c r="Q14" s="29">
        <v>1</v>
      </c>
      <c r="R14" s="69" t="s">
        <v>855</v>
      </c>
      <c r="S14" s="70">
        <v>56377</v>
      </c>
      <c r="T14" s="70">
        <v>56570</v>
      </c>
      <c r="U14" s="70">
        <v>21068</v>
      </c>
      <c r="V14" s="70">
        <v>7295</v>
      </c>
      <c r="W14" s="70">
        <v>61732</v>
      </c>
      <c r="X14" s="70">
        <v>22852</v>
      </c>
      <c r="Y14" s="70">
        <v>457</v>
      </c>
      <c r="Z14" s="70">
        <v>660</v>
      </c>
      <c r="AA14" s="70">
        <v>2</v>
      </c>
      <c r="AB14" s="70">
        <v>1</v>
      </c>
      <c r="AC14" s="70">
        <v>0</v>
      </c>
      <c r="AD14" s="70">
        <v>0</v>
      </c>
      <c r="AE14" s="29"/>
      <c r="AF14" s="29"/>
      <c r="AG14" s="29"/>
      <c r="AH14" s="70">
        <v>112947</v>
      </c>
      <c r="AI14" s="71">
        <v>45659</v>
      </c>
      <c r="AJ14" s="71">
        <v>46022</v>
      </c>
      <c r="AK14" s="29" t="s">
        <v>856</v>
      </c>
    </row>
    <row r="15" spans="1:37" s="99" customFormat="1" ht="83.25" customHeight="1" x14ac:dyDescent="0.2">
      <c r="A15" s="29">
        <v>3</v>
      </c>
      <c r="B15" s="67" t="s">
        <v>847</v>
      </c>
      <c r="C15" s="29">
        <v>24</v>
      </c>
      <c r="D15" s="26" t="s">
        <v>848</v>
      </c>
      <c r="E15" s="29">
        <v>2409</v>
      </c>
      <c r="F15" s="67" t="s">
        <v>849</v>
      </c>
      <c r="G15" s="267">
        <v>2409039</v>
      </c>
      <c r="H15" s="67" t="s">
        <v>863</v>
      </c>
      <c r="I15" s="267">
        <v>240903900</v>
      </c>
      <c r="J15" s="67" t="s">
        <v>864</v>
      </c>
      <c r="K15" s="29">
        <v>7</v>
      </c>
      <c r="L15" s="58">
        <v>2024003630018</v>
      </c>
      <c r="M15" s="67" t="s">
        <v>852</v>
      </c>
      <c r="N15" s="67" t="s">
        <v>865</v>
      </c>
      <c r="O15" s="68">
        <v>20572916.666666664</v>
      </c>
      <c r="P15" s="29" t="s">
        <v>866</v>
      </c>
      <c r="Q15" s="29">
        <v>1</v>
      </c>
      <c r="R15" s="69" t="s">
        <v>855</v>
      </c>
      <c r="S15" s="70">
        <v>56377</v>
      </c>
      <c r="T15" s="70">
        <v>56570</v>
      </c>
      <c r="U15" s="70">
        <v>21068</v>
      </c>
      <c r="V15" s="70">
        <v>7295</v>
      </c>
      <c r="W15" s="70">
        <v>61732</v>
      </c>
      <c r="X15" s="70">
        <v>22852</v>
      </c>
      <c r="Y15" s="70">
        <v>457</v>
      </c>
      <c r="Z15" s="70">
        <v>660</v>
      </c>
      <c r="AA15" s="70">
        <v>2</v>
      </c>
      <c r="AB15" s="70">
        <v>1</v>
      </c>
      <c r="AC15" s="70">
        <v>0</v>
      </c>
      <c r="AD15" s="70">
        <v>0</v>
      </c>
      <c r="AE15" s="29"/>
      <c r="AF15" s="29"/>
      <c r="AG15" s="29"/>
      <c r="AH15" s="70">
        <v>112947</v>
      </c>
      <c r="AI15" s="71">
        <v>45659</v>
      </c>
      <c r="AJ15" s="71">
        <v>46022</v>
      </c>
      <c r="AK15" s="29" t="s">
        <v>856</v>
      </c>
    </row>
    <row r="16" spans="1:37" s="99" customFormat="1" ht="83.25" customHeight="1" x14ac:dyDescent="0.2">
      <c r="A16" s="29">
        <v>3</v>
      </c>
      <c r="B16" s="67" t="s">
        <v>847</v>
      </c>
      <c r="C16" s="29">
        <v>24</v>
      </c>
      <c r="D16" s="26" t="s">
        <v>848</v>
      </c>
      <c r="E16" s="29">
        <v>2409</v>
      </c>
      <c r="F16" s="67" t="s">
        <v>849</v>
      </c>
      <c r="G16" s="267">
        <v>2409039</v>
      </c>
      <c r="H16" s="67" t="s">
        <v>863</v>
      </c>
      <c r="I16" s="267">
        <v>240903900</v>
      </c>
      <c r="J16" s="67" t="s">
        <v>864</v>
      </c>
      <c r="K16" s="29">
        <v>7</v>
      </c>
      <c r="L16" s="58">
        <v>2024003630018</v>
      </c>
      <c r="M16" s="67" t="s">
        <v>852</v>
      </c>
      <c r="N16" s="67" t="s">
        <v>867</v>
      </c>
      <c r="O16" s="68">
        <v>37239583.333333328</v>
      </c>
      <c r="P16" s="29" t="s">
        <v>866</v>
      </c>
      <c r="Q16" s="29">
        <v>1</v>
      </c>
      <c r="R16" s="69" t="s">
        <v>855</v>
      </c>
      <c r="S16" s="70">
        <v>56377</v>
      </c>
      <c r="T16" s="70">
        <v>56570</v>
      </c>
      <c r="U16" s="70">
        <v>21068</v>
      </c>
      <c r="V16" s="70">
        <v>7295</v>
      </c>
      <c r="W16" s="70">
        <v>61732</v>
      </c>
      <c r="X16" s="70">
        <v>22852</v>
      </c>
      <c r="Y16" s="70">
        <v>457</v>
      </c>
      <c r="Z16" s="70">
        <v>660</v>
      </c>
      <c r="AA16" s="70">
        <v>2</v>
      </c>
      <c r="AB16" s="70">
        <v>1</v>
      </c>
      <c r="AC16" s="70">
        <v>0</v>
      </c>
      <c r="AD16" s="70">
        <v>0</v>
      </c>
      <c r="AE16" s="29"/>
      <c r="AF16" s="29"/>
      <c r="AG16" s="29"/>
      <c r="AH16" s="70">
        <v>112947</v>
      </c>
      <c r="AI16" s="71">
        <v>45659</v>
      </c>
      <c r="AJ16" s="71">
        <v>46022</v>
      </c>
      <c r="AK16" s="29" t="s">
        <v>856</v>
      </c>
    </row>
    <row r="17" spans="1:38" s="99" customFormat="1" ht="83.25" customHeight="1" x14ac:dyDescent="0.2">
      <c r="A17" s="29">
        <v>3</v>
      </c>
      <c r="B17" s="67" t="s">
        <v>847</v>
      </c>
      <c r="C17" s="29">
        <v>24</v>
      </c>
      <c r="D17" s="26" t="s">
        <v>848</v>
      </c>
      <c r="E17" s="29">
        <v>2409</v>
      </c>
      <c r="F17" s="67" t="s">
        <v>849</v>
      </c>
      <c r="G17" s="267">
        <v>2409039</v>
      </c>
      <c r="H17" s="67" t="s">
        <v>863</v>
      </c>
      <c r="I17" s="267">
        <v>240903900</v>
      </c>
      <c r="J17" s="67" t="s">
        <v>864</v>
      </c>
      <c r="K17" s="29">
        <v>7</v>
      </c>
      <c r="L17" s="58">
        <v>2024003630018</v>
      </c>
      <c r="M17" s="67" t="s">
        <v>852</v>
      </c>
      <c r="N17" s="67" t="s">
        <v>868</v>
      </c>
      <c r="O17" s="68">
        <v>42187500</v>
      </c>
      <c r="P17" s="29" t="s">
        <v>866</v>
      </c>
      <c r="Q17" s="29">
        <v>1</v>
      </c>
      <c r="R17" s="69" t="s">
        <v>855</v>
      </c>
      <c r="S17" s="70">
        <v>56377</v>
      </c>
      <c r="T17" s="70">
        <v>56570</v>
      </c>
      <c r="U17" s="70">
        <v>21068</v>
      </c>
      <c r="V17" s="70">
        <v>7295</v>
      </c>
      <c r="W17" s="70">
        <v>61732</v>
      </c>
      <c r="X17" s="70">
        <v>22852</v>
      </c>
      <c r="Y17" s="70">
        <v>457</v>
      </c>
      <c r="Z17" s="70">
        <v>660</v>
      </c>
      <c r="AA17" s="70">
        <v>2</v>
      </c>
      <c r="AB17" s="70">
        <v>1</v>
      </c>
      <c r="AC17" s="70">
        <v>0</v>
      </c>
      <c r="AD17" s="70">
        <v>0</v>
      </c>
      <c r="AE17" s="29"/>
      <c r="AF17" s="29"/>
      <c r="AG17" s="29"/>
      <c r="AH17" s="70">
        <v>112947</v>
      </c>
      <c r="AI17" s="71">
        <v>45659</v>
      </c>
      <c r="AJ17" s="71">
        <v>46022</v>
      </c>
      <c r="AK17" s="29" t="s">
        <v>856</v>
      </c>
    </row>
    <row r="18" spans="1:38" s="99" customFormat="1" ht="83.25" customHeight="1" x14ac:dyDescent="0.2">
      <c r="A18" s="29">
        <v>3</v>
      </c>
      <c r="B18" s="67" t="s">
        <v>847</v>
      </c>
      <c r="C18" s="29">
        <v>24</v>
      </c>
      <c r="D18" s="26" t="s">
        <v>848</v>
      </c>
      <c r="E18" s="29">
        <v>2409</v>
      </c>
      <c r="F18" s="67" t="s">
        <v>849</v>
      </c>
      <c r="G18" s="267">
        <v>2409010</v>
      </c>
      <c r="H18" s="67" t="s">
        <v>869</v>
      </c>
      <c r="I18" s="267">
        <v>240901000</v>
      </c>
      <c r="J18" s="67" t="s">
        <v>870</v>
      </c>
      <c r="K18" s="29">
        <v>1</v>
      </c>
      <c r="L18" s="58">
        <v>2024003630018</v>
      </c>
      <c r="M18" s="67" t="s">
        <v>852</v>
      </c>
      <c r="N18" s="67" t="s">
        <v>871</v>
      </c>
      <c r="O18" s="68">
        <v>10000000</v>
      </c>
      <c r="P18" s="29" t="s">
        <v>872</v>
      </c>
      <c r="Q18" s="29">
        <v>1</v>
      </c>
      <c r="R18" s="69" t="s">
        <v>855</v>
      </c>
      <c r="S18" s="70">
        <v>56377</v>
      </c>
      <c r="T18" s="70">
        <v>56570</v>
      </c>
      <c r="U18" s="70">
        <v>21068</v>
      </c>
      <c r="V18" s="70">
        <v>7295</v>
      </c>
      <c r="W18" s="70">
        <v>61732</v>
      </c>
      <c r="X18" s="70">
        <v>22852</v>
      </c>
      <c r="Y18" s="70">
        <v>457</v>
      </c>
      <c r="Z18" s="70">
        <v>660</v>
      </c>
      <c r="AA18" s="70">
        <v>2</v>
      </c>
      <c r="AB18" s="70">
        <v>1</v>
      </c>
      <c r="AC18" s="70">
        <v>0</v>
      </c>
      <c r="AD18" s="70">
        <v>0</v>
      </c>
      <c r="AE18" s="29"/>
      <c r="AF18" s="29"/>
      <c r="AG18" s="29"/>
      <c r="AH18" s="70">
        <v>112947</v>
      </c>
      <c r="AI18" s="71">
        <v>45659</v>
      </c>
      <c r="AJ18" s="71">
        <v>46022</v>
      </c>
      <c r="AK18" s="29" t="s">
        <v>856</v>
      </c>
    </row>
    <row r="19" spans="1:38" s="99" customFormat="1" ht="83.25" customHeight="1" x14ac:dyDescent="0.2">
      <c r="A19" s="29">
        <v>3</v>
      </c>
      <c r="B19" s="67" t="s">
        <v>847</v>
      </c>
      <c r="C19" s="29">
        <v>24</v>
      </c>
      <c r="D19" s="26" t="s">
        <v>848</v>
      </c>
      <c r="E19" s="29">
        <v>2409</v>
      </c>
      <c r="F19" s="67" t="s">
        <v>849</v>
      </c>
      <c r="G19" s="267">
        <v>2409010</v>
      </c>
      <c r="H19" s="67" t="s">
        <v>869</v>
      </c>
      <c r="I19" s="267">
        <v>240901003</v>
      </c>
      <c r="J19" s="67" t="s">
        <v>873</v>
      </c>
      <c r="K19" s="29">
        <v>1</v>
      </c>
      <c r="L19" s="58">
        <v>2024003630018</v>
      </c>
      <c r="M19" s="67" t="s">
        <v>852</v>
      </c>
      <c r="N19" s="67" t="s">
        <v>874</v>
      </c>
      <c r="O19" s="68">
        <v>2142857.1428571427</v>
      </c>
      <c r="P19" s="29" t="s">
        <v>875</v>
      </c>
      <c r="Q19" s="29">
        <v>1</v>
      </c>
      <c r="R19" s="69" t="s">
        <v>855</v>
      </c>
      <c r="S19" s="70">
        <v>56377</v>
      </c>
      <c r="T19" s="70">
        <v>56570</v>
      </c>
      <c r="U19" s="70">
        <v>21068</v>
      </c>
      <c r="V19" s="70">
        <v>7295</v>
      </c>
      <c r="W19" s="70">
        <v>61732</v>
      </c>
      <c r="X19" s="70">
        <v>22852</v>
      </c>
      <c r="Y19" s="70">
        <v>457</v>
      </c>
      <c r="Z19" s="70">
        <v>660</v>
      </c>
      <c r="AA19" s="70">
        <v>2</v>
      </c>
      <c r="AB19" s="70">
        <v>1</v>
      </c>
      <c r="AC19" s="70">
        <v>0</v>
      </c>
      <c r="AD19" s="70">
        <v>0</v>
      </c>
      <c r="AE19" s="29"/>
      <c r="AF19" s="29"/>
      <c r="AG19" s="29"/>
      <c r="AH19" s="70">
        <v>112947</v>
      </c>
      <c r="AI19" s="71">
        <v>45659</v>
      </c>
      <c r="AJ19" s="71">
        <v>46022</v>
      </c>
      <c r="AK19" s="29" t="s">
        <v>856</v>
      </c>
    </row>
    <row r="20" spans="1:38" s="99" customFormat="1" ht="83.25" customHeight="1" x14ac:dyDescent="0.2">
      <c r="A20" s="29">
        <v>3</v>
      </c>
      <c r="B20" s="67" t="s">
        <v>847</v>
      </c>
      <c r="C20" s="29">
        <v>24</v>
      </c>
      <c r="D20" s="26" t="s">
        <v>848</v>
      </c>
      <c r="E20" s="29">
        <v>2409</v>
      </c>
      <c r="F20" s="67" t="s">
        <v>849</v>
      </c>
      <c r="G20" s="267">
        <v>2409010</v>
      </c>
      <c r="H20" s="67" t="s">
        <v>869</v>
      </c>
      <c r="I20" s="267">
        <v>240901003</v>
      </c>
      <c r="J20" s="67" t="s">
        <v>873</v>
      </c>
      <c r="K20" s="29">
        <v>1</v>
      </c>
      <c r="L20" s="58">
        <v>2024003630018</v>
      </c>
      <c r="M20" s="67" t="s">
        <v>852</v>
      </c>
      <c r="N20" s="67" t="s">
        <v>876</v>
      </c>
      <c r="O20" s="68">
        <v>7857142.8571428573</v>
      </c>
      <c r="P20" s="29" t="s">
        <v>875</v>
      </c>
      <c r="Q20" s="29">
        <v>1</v>
      </c>
      <c r="R20" s="69" t="s">
        <v>855</v>
      </c>
      <c r="S20" s="70">
        <v>56377</v>
      </c>
      <c r="T20" s="70">
        <v>56570</v>
      </c>
      <c r="U20" s="70">
        <v>21068</v>
      </c>
      <c r="V20" s="70">
        <v>7295</v>
      </c>
      <c r="W20" s="70">
        <v>61732</v>
      </c>
      <c r="X20" s="70">
        <v>22852</v>
      </c>
      <c r="Y20" s="70">
        <v>457</v>
      </c>
      <c r="Z20" s="70">
        <v>660</v>
      </c>
      <c r="AA20" s="70">
        <v>2</v>
      </c>
      <c r="AB20" s="70">
        <v>1</v>
      </c>
      <c r="AC20" s="70">
        <v>0</v>
      </c>
      <c r="AD20" s="70">
        <v>0</v>
      </c>
      <c r="AE20" s="29"/>
      <c r="AF20" s="29"/>
      <c r="AG20" s="29"/>
      <c r="AH20" s="70">
        <v>112947</v>
      </c>
      <c r="AI20" s="71">
        <v>45659</v>
      </c>
      <c r="AJ20" s="71">
        <v>46022</v>
      </c>
      <c r="AK20" s="29" t="s">
        <v>856</v>
      </c>
    </row>
    <row r="21" spans="1:38" s="99" customFormat="1" ht="83.25" customHeight="1" x14ac:dyDescent="0.2">
      <c r="A21" s="29">
        <v>3</v>
      </c>
      <c r="B21" s="67" t="s">
        <v>847</v>
      </c>
      <c r="C21" s="29">
        <v>24</v>
      </c>
      <c r="D21" s="26" t="s">
        <v>848</v>
      </c>
      <c r="E21" s="29">
        <v>2409</v>
      </c>
      <c r="F21" s="67" t="s">
        <v>849</v>
      </c>
      <c r="G21" s="267">
        <v>2409014</v>
      </c>
      <c r="H21" s="69" t="s">
        <v>877</v>
      </c>
      <c r="I21" s="29">
        <v>240901400</v>
      </c>
      <c r="J21" s="67" t="s">
        <v>878</v>
      </c>
      <c r="K21" s="29">
        <v>1</v>
      </c>
      <c r="L21" s="58">
        <v>2024003630018</v>
      </c>
      <c r="M21" s="67" t="s">
        <v>852</v>
      </c>
      <c r="N21" s="67" t="s">
        <v>879</v>
      </c>
      <c r="O21" s="68">
        <v>1714285.7142857141</v>
      </c>
      <c r="P21" s="29" t="s">
        <v>880</v>
      </c>
      <c r="Q21" s="29">
        <v>1</v>
      </c>
      <c r="R21" s="69" t="s">
        <v>855</v>
      </c>
      <c r="S21" s="70">
        <v>56377</v>
      </c>
      <c r="T21" s="70">
        <v>56570</v>
      </c>
      <c r="U21" s="70">
        <v>21068</v>
      </c>
      <c r="V21" s="70">
        <v>7295</v>
      </c>
      <c r="W21" s="70">
        <v>61732</v>
      </c>
      <c r="X21" s="70">
        <v>22852</v>
      </c>
      <c r="Y21" s="70">
        <v>457</v>
      </c>
      <c r="Z21" s="70">
        <v>660</v>
      </c>
      <c r="AA21" s="70">
        <v>2</v>
      </c>
      <c r="AB21" s="70">
        <v>1</v>
      </c>
      <c r="AC21" s="70">
        <v>0</v>
      </c>
      <c r="AD21" s="70">
        <v>0</v>
      </c>
      <c r="AE21" s="29"/>
      <c r="AF21" s="29"/>
      <c r="AG21" s="29"/>
      <c r="AH21" s="70">
        <v>112947</v>
      </c>
      <c r="AI21" s="71">
        <v>45659</v>
      </c>
      <c r="AJ21" s="71">
        <v>46022</v>
      </c>
      <c r="AK21" s="29" t="s">
        <v>856</v>
      </c>
    </row>
    <row r="22" spans="1:38" s="99" customFormat="1" ht="83.25" customHeight="1" x14ac:dyDescent="0.2">
      <c r="A22" s="29">
        <v>3</v>
      </c>
      <c r="B22" s="67" t="s">
        <v>847</v>
      </c>
      <c r="C22" s="29">
        <v>24</v>
      </c>
      <c r="D22" s="26" t="s">
        <v>848</v>
      </c>
      <c r="E22" s="29">
        <v>2409</v>
      </c>
      <c r="F22" s="67" t="s">
        <v>849</v>
      </c>
      <c r="G22" s="267">
        <v>2409014</v>
      </c>
      <c r="H22" s="69" t="s">
        <v>877</v>
      </c>
      <c r="I22" s="29">
        <v>240901400</v>
      </c>
      <c r="J22" s="67" t="s">
        <v>878</v>
      </c>
      <c r="K22" s="29">
        <v>1</v>
      </c>
      <c r="L22" s="58">
        <v>2024003630018</v>
      </c>
      <c r="M22" s="67" t="s">
        <v>852</v>
      </c>
      <c r="N22" s="67" t="s">
        <v>881</v>
      </c>
      <c r="O22" s="68">
        <v>20496894.409937888</v>
      </c>
      <c r="P22" s="29" t="s">
        <v>880</v>
      </c>
      <c r="Q22" s="29">
        <v>1</v>
      </c>
      <c r="R22" s="69" t="s">
        <v>855</v>
      </c>
      <c r="S22" s="70">
        <v>56377</v>
      </c>
      <c r="T22" s="70">
        <v>56570</v>
      </c>
      <c r="U22" s="70">
        <v>21068</v>
      </c>
      <c r="V22" s="70">
        <v>7295</v>
      </c>
      <c r="W22" s="70">
        <v>61732</v>
      </c>
      <c r="X22" s="70">
        <v>22852</v>
      </c>
      <c r="Y22" s="70">
        <v>457</v>
      </c>
      <c r="Z22" s="70">
        <v>660</v>
      </c>
      <c r="AA22" s="70">
        <v>2</v>
      </c>
      <c r="AB22" s="70">
        <v>1</v>
      </c>
      <c r="AC22" s="70">
        <v>0</v>
      </c>
      <c r="AD22" s="70">
        <v>0</v>
      </c>
      <c r="AE22" s="29"/>
      <c r="AF22" s="29"/>
      <c r="AG22" s="29"/>
      <c r="AH22" s="70">
        <v>112947</v>
      </c>
      <c r="AI22" s="71">
        <v>45659</v>
      </c>
      <c r="AJ22" s="71">
        <v>46022</v>
      </c>
      <c r="AK22" s="29" t="s">
        <v>856</v>
      </c>
    </row>
    <row r="23" spans="1:38" s="99" customFormat="1" ht="83.25" customHeight="1" thickBot="1" x14ac:dyDescent="0.25">
      <c r="A23" s="29">
        <v>3</v>
      </c>
      <c r="B23" s="67" t="s">
        <v>847</v>
      </c>
      <c r="C23" s="29">
        <v>24</v>
      </c>
      <c r="D23" s="26" t="s">
        <v>848</v>
      </c>
      <c r="E23" s="29">
        <v>2409</v>
      </c>
      <c r="F23" s="67" t="s">
        <v>849</v>
      </c>
      <c r="G23" s="267">
        <v>2409014</v>
      </c>
      <c r="H23" s="69" t="s">
        <v>877</v>
      </c>
      <c r="I23" s="29">
        <v>240901400</v>
      </c>
      <c r="J23" s="67" t="s">
        <v>878</v>
      </c>
      <c r="K23" s="29">
        <v>1</v>
      </c>
      <c r="L23" s="58">
        <v>2024003630018</v>
      </c>
      <c r="M23" s="67" t="s">
        <v>852</v>
      </c>
      <c r="N23" s="67" t="s">
        <v>882</v>
      </c>
      <c r="O23" s="68">
        <v>1788819.8757763975</v>
      </c>
      <c r="P23" s="29" t="s">
        <v>880</v>
      </c>
      <c r="Q23" s="29">
        <v>1</v>
      </c>
      <c r="R23" s="69" t="s">
        <v>855</v>
      </c>
      <c r="S23" s="70">
        <v>56377</v>
      </c>
      <c r="T23" s="70">
        <v>56570</v>
      </c>
      <c r="U23" s="70">
        <v>21068</v>
      </c>
      <c r="V23" s="70">
        <v>7295</v>
      </c>
      <c r="W23" s="70">
        <v>61732</v>
      </c>
      <c r="X23" s="70">
        <v>22852</v>
      </c>
      <c r="Y23" s="70">
        <v>457</v>
      </c>
      <c r="Z23" s="70">
        <v>660</v>
      </c>
      <c r="AA23" s="70">
        <v>2</v>
      </c>
      <c r="AB23" s="70">
        <v>1</v>
      </c>
      <c r="AC23" s="70">
        <v>0</v>
      </c>
      <c r="AD23" s="70">
        <v>0</v>
      </c>
      <c r="AE23" s="29"/>
      <c r="AF23" s="29"/>
      <c r="AG23" s="29"/>
      <c r="AH23" s="70">
        <v>112947</v>
      </c>
      <c r="AI23" s="71">
        <v>45659</v>
      </c>
      <c r="AJ23" s="71">
        <v>46022</v>
      </c>
      <c r="AK23" s="29" t="s">
        <v>856</v>
      </c>
    </row>
    <row r="24" spans="1:38" ht="36.75" customHeight="1" thickBot="1" x14ac:dyDescent="0.3">
      <c r="A24" s="33"/>
      <c r="B24" s="34"/>
      <c r="C24" s="34"/>
      <c r="D24" s="34"/>
      <c r="E24" s="34"/>
      <c r="F24" s="34"/>
      <c r="G24" s="34"/>
      <c r="H24" s="34"/>
      <c r="I24" s="640"/>
      <c r="J24" s="34"/>
      <c r="K24" s="34"/>
      <c r="L24" s="34"/>
      <c r="M24" s="34"/>
      <c r="N24" s="133" t="s">
        <v>23</v>
      </c>
      <c r="O24" s="161">
        <v>280000000</v>
      </c>
      <c r="P24" s="34"/>
      <c r="Q24" s="34"/>
      <c r="R24" s="34"/>
      <c r="S24" s="34"/>
      <c r="T24" s="34"/>
      <c r="U24" s="34"/>
      <c r="V24" s="34"/>
      <c r="W24" s="34"/>
      <c r="X24" s="34"/>
      <c r="Y24" s="34"/>
      <c r="Z24" s="34"/>
      <c r="AA24" s="34"/>
      <c r="AB24" s="34"/>
      <c r="AC24" s="34"/>
      <c r="AD24" s="34"/>
      <c r="AE24" s="34"/>
      <c r="AF24" s="34"/>
      <c r="AG24" s="34"/>
      <c r="AH24" s="34"/>
      <c r="AI24" s="34"/>
      <c r="AJ24" s="34"/>
      <c r="AK24" s="36"/>
    </row>
    <row r="27" spans="1:38" x14ac:dyDescent="0.25">
      <c r="A27" s="22"/>
      <c r="B27" s="22"/>
      <c r="C27" s="22"/>
      <c r="D27" s="22"/>
      <c r="E27" s="22"/>
      <c r="F27" s="22"/>
      <c r="G27" s="22"/>
      <c r="H27" s="22"/>
      <c r="I27" s="435"/>
      <c r="J27" s="22"/>
      <c r="K27" s="22"/>
      <c r="L27" s="22"/>
      <c r="M27" s="22"/>
      <c r="N27" s="22"/>
      <c r="O27" s="22"/>
      <c r="P27" s="22"/>
      <c r="Q27" s="23"/>
      <c r="R27" s="23"/>
      <c r="S27" s="22"/>
      <c r="T27" s="22"/>
      <c r="U27" s="22"/>
      <c r="V27" s="22"/>
      <c r="W27" s="22"/>
      <c r="X27" s="22"/>
      <c r="Y27" s="22"/>
      <c r="Z27" s="22"/>
      <c r="AA27" s="22"/>
      <c r="AB27" s="22"/>
      <c r="AC27" s="22"/>
      <c r="AD27" s="22"/>
      <c r="AE27" s="22"/>
      <c r="AF27" s="22"/>
      <c r="AG27" s="22"/>
      <c r="AH27" s="22"/>
      <c r="AI27" s="22"/>
      <c r="AJ27" s="22"/>
      <c r="AK27" s="22"/>
      <c r="AL27" s="22"/>
    </row>
    <row r="28" spans="1:38" x14ac:dyDescent="0.25">
      <c r="A28" s="22"/>
      <c r="B28" s="22"/>
      <c r="C28" s="22"/>
      <c r="D28" s="22"/>
      <c r="E28" s="22"/>
      <c r="F28" s="22"/>
      <c r="G28" s="22"/>
      <c r="H28" s="22"/>
      <c r="I28" s="435"/>
      <c r="J28" s="22"/>
      <c r="K28" s="22"/>
      <c r="L28" s="22"/>
      <c r="M28" s="22"/>
      <c r="N28" s="22"/>
      <c r="O28" s="22"/>
      <c r="P28" s="22"/>
      <c r="Q28" s="23"/>
      <c r="R28" s="23"/>
      <c r="S28" s="22"/>
      <c r="T28" s="22"/>
      <c r="U28" s="22"/>
      <c r="V28" s="22"/>
      <c r="W28" s="22"/>
      <c r="X28" s="22"/>
      <c r="Y28" s="22"/>
      <c r="Z28" s="22"/>
      <c r="AA28" s="22"/>
      <c r="AB28" s="22"/>
      <c r="AC28" s="22"/>
      <c r="AD28" s="22"/>
      <c r="AE28" s="22"/>
      <c r="AF28" s="22"/>
      <c r="AG28" s="22"/>
      <c r="AH28" s="22"/>
      <c r="AI28" s="22"/>
      <c r="AJ28" s="22"/>
      <c r="AK28" s="22"/>
      <c r="AL28" s="22"/>
    </row>
    <row r="29" spans="1:38" ht="20.25" customHeight="1" x14ac:dyDescent="0.25">
      <c r="A29" s="22"/>
      <c r="B29" s="22"/>
      <c r="C29" s="22"/>
      <c r="D29" s="22"/>
      <c r="E29" s="22"/>
      <c r="F29" s="22"/>
      <c r="G29" s="22"/>
      <c r="H29" s="22"/>
      <c r="I29" s="435"/>
      <c r="J29" s="22"/>
      <c r="K29" s="22"/>
      <c r="L29" s="22"/>
      <c r="M29" s="137" t="s">
        <v>1673</v>
      </c>
      <c r="N29" s="22"/>
      <c r="O29" s="22"/>
      <c r="P29" s="22"/>
      <c r="Q29" s="23"/>
      <c r="R29" s="23"/>
      <c r="S29" s="22"/>
      <c r="T29" s="22"/>
      <c r="U29" s="22"/>
      <c r="V29" s="22"/>
      <c r="W29" s="22"/>
      <c r="X29" s="22"/>
      <c r="Y29" s="22"/>
      <c r="Z29" s="22"/>
      <c r="AA29" s="22"/>
      <c r="AB29" s="22"/>
      <c r="AC29" s="22"/>
      <c r="AD29" s="22"/>
      <c r="AE29" s="22"/>
      <c r="AF29" s="22"/>
      <c r="AG29" s="22"/>
      <c r="AH29" s="22"/>
      <c r="AI29" s="22"/>
      <c r="AJ29" s="22"/>
      <c r="AK29" s="22"/>
      <c r="AL29" s="22"/>
    </row>
    <row r="30" spans="1:38" ht="27" customHeight="1" x14ac:dyDescent="0.25">
      <c r="A30" s="22"/>
      <c r="B30" s="22"/>
      <c r="C30" s="22"/>
      <c r="D30" s="22"/>
      <c r="E30" s="22"/>
      <c r="F30" s="22"/>
      <c r="G30" s="22"/>
      <c r="H30" s="22"/>
      <c r="I30" s="435"/>
      <c r="J30" s="22"/>
      <c r="K30" s="22"/>
      <c r="L30" s="22"/>
      <c r="M30" s="137" t="s">
        <v>1674</v>
      </c>
      <c r="N30" s="22"/>
      <c r="O30" s="22"/>
      <c r="P30" s="22"/>
      <c r="Q30" s="23"/>
      <c r="R30" s="23"/>
      <c r="S30" s="22"/>
      <c r="T30" s="22"/>
      <c r="U30" s="22"/>
      <c r="V30" s="22"/>
      <c r="W30" s="22"/>
      <c r="X30" s="22"/>
      <c r="Y30" s="22"/>
      <c r="Z30" s="22"/>
      <c r="AA30" s="22"/>
      <c r="AB30" s="22"/>
      <c r="AC30" s="22"/>
      <c r="AD30" s="22"/>
      <c r="AE30" s="22"/>
      <c r="AF30" s="22"/>
      <c r="AG30" s="22"/>
      <c r="AH30" s="22"/>
      <c r="AI30" s="22"/>
      <c r="AJ30" s="22"/>
      <c r="AK30" s="22"/>
      <c r="AL30" s="22"/>
    </row>
    <row r="31" spans="1:38" x14ac:dyDescent="0.25">
      <c r="A31" s="22"/>
      <c r="B31" s="22"/>
      <c r="C31" s="22"/>
      <c r="D31" s="22"/>
      <c r="E31" s="22"/>
      <c r="F31" s="22"/>
      <c r="G31" s="22"/>
      <c r="H31" s="22"/>
      <c r="I31" s="435"/>
      <c r="J31" s="22"/>
      <c r="K31" s="22"/>
      <c r="L31" s="22"/>
      <c r="M31" s="22"/>
      <c r="N31" s="22"/>
      <c r="O31" s="22"/>
      <c r="P31" s="22"/>
      <c r="Q31" s="23"/>
      <c r="R31" s="23"/>
      <c r="S31" s="22"/>
      <c r="T31" s="22"/>
      <c r="U31" s="22"/>
      <c r="V31" s="22"/>
      <c r="W31" s="22"/>
      <c r="X31" s="22"/>
      <c r="Y31" s="22"/>
      <c r="Z31" s="22"/>
      <c r="AA31" s="22"/>
      <c r="AB31" s="22"/>
      <c r="AC31" s="22"/>
      <c r="AD31" s="22"/>
      <c r="AE31" s="22"/>
      <c r="AF31" s="22"/>
      <c r="AG31" s="22"/>
      <c r="AH31" s="22"/>
      <c r="AI31" s="22"/>
      <c r="AJ31" s="22"/>
      <c r="AK31" s="22"/>
      <c r="AL31" s="22"/>
    </row>
    <row r="32" spans="1:38" x14ac:dyDescent="0.25">
      <c r="A32" s="22"/>
      <c r="B32" s="22"/>
      <c r="C32" s="22"/>
      <c r="D32" s="22"/>
      <c r="E32" s="22"/>
      <c r="F32" s="22"/>
      <c r="G32" s="22"/>
      <c r="H32" s="22"/>
      <c r="I32" s="435"/>
      <c r="J32" s="22"/>
      <c r="K32" s="22"/>
      <c r="L32" s="22"/>
      <c r="M32" s="22"/>
      <c r="N32" s="22"/>
      <c r="O32" s="22"/>
      <c r="P32" s="22"/>
      <c r="Q32" s="23"/>
      <c r="R32" s="23"/>
      <c r="S32" s="22"/>
      <c r="T32" s="22"/>
      <c r="U32" s="22"/>
      <c r="V32" s="22"/>
      <c r="W32" s="22"/>
      <c r="X32" s="22"/>
      <c r="Y32" s="22"/>
      <c r="Z32" s="22"/>
      <c r="AA32" s="22"/>
      <c r="AB32" s="22"/>
      <c r="AC32" s="22"/>
      <c r="AD32" s="22"/>
      <c r="AE32" s="22"/>
      <c r="AF32" s="22"/>
      <c r="AG32" s="22"/>
      <c r="AH32" s="22"/>
      <c r="AI32" s="22"/>
      <c r="AJ32" s="22"/>
      <c r="AK32" s="22"/>
      <c r="AL32" s="22"/>
    </row>
    <row r="33" spans="1:38" x14ac:dyDescent="0.25">
      <c r="A33" s="22"/>
      <c r="B33" s="22"/>
      <c r="C33" s="22"/>
      <c r="D33" s="22"/>
      <c r="E33" s="22"/>
      <c r="F33" s="22"/>
      <c r="G33" s="22"/>
      <c r="H33" s="22"/>
      <c r="I33" s="435"/>
      <c r="J33" s="22"/>
      <c r="K33" s="22"/>
      <c r="L33" s="22"/>
      <c r="M33" s="22"/>
      <c r="N33" s="22"/>
      <c r="O33" s="22"/>
      <c r="P33" s="22"/>
      <c r="Q33" s="23"/>
      <c r="R33" s="23"/>
      <c r="S33" s="22"/>
      <c r="T33" s="22"/>
      <c r="U33" s="22"/>
      <c r="V33" s="22"/>
      <c r="W33" s="22"/>
      <c r="X33" s="22"/>
      <c r="Y33" s="22"/>
      <c r="Z33" s="22"/>
      <c r="AA33" s="22"/>
      <c r="AB33" s="22"/>
      <c r="AC33" s="22"/>
      <c r="AD33" s="22"/>
      <c r="AE33" s="22"/>
      <c r="AF33" s="22"/>
      <c r="AG33" s="22"/>
      <c r="AH33" s="22"/>
      <c r="AI33" s="22"/>
      <c r="AJ33" s="22"/>
      <c r="AK33" s="22"/>
      <c r="AL33" s="22"/>
    </row>
    <row r="34" spans="1:38" x14ac:dyDescent="0.25">
      <c r="A34" s="22"/>
      <c r="B34" s="22"/>
      <c r="C34" s="22"/>
      <c r="D34" s="22"/>
      <c r="E34" s="22"/>
      <c r="F34" s="22"/>
      <c r="G34" s="325" t="s">
        <v>49</v>
      </c>
      <c r="H34" s="325"/>
      <c r="I34" s="326" t="s">
        <v>57</v>
      </c>
      <c r="J34" s="327"/>
      <c r="K34" s="328" t="s">
        <v>50</v>
      </c>
      <c r="L34" s="329"/>
      <c r="M34" s="22"/>
      <c r="N34" s="22"/>
      <c r="O34" s="22"/>
      <c r="P34" s="22"/>
      <c r="Q34" s="23"/>
      <c r="R34" s="23"/>
      <c r="S34" s="22"/>
      <c r="T34" s="22"/>
      <c r="U34" s="22"/>
      <c r="V34" s="22"/>
      <c r="W34" s="22"/>
      <c r="X34" s="22"/>
      <c r="Y34" s="22"/>
      <c r="Z34" s="22"/>
      <c r="AA34" s="22"/>
      <c r="AB34" s="22"/>
      <c r="AC34" s="22"/>
      <c r="AD34" s="22"/>
      <c r="AE34" s="22"/>
      <c r="AF34" s="22"/>
      <c r="AG34" s="22"/>
      <c r="AH34" s="22"/>
      <c r="AI34" s="22"/>
      <c r="AJ34" s="22"/>
      <c r="AK34" s="22"/>
      <c r="AL34" s="22"/>
    </row>
    <row r="35" spans="1:38" ht="33.75" customHeight="1" x14ac:dyDescent="0.25">
      <c r="A35" s="22"/>
      <c r="B35" s="22"/>
      <c r="C35" s="22"/>
      <c r="D35" s="22"/>
      <c r="E35" s="22"/>
      <c r="F35" s="22"/>
      <c r="G35" s="325" t="s">
        <v>51</v>
      </c>
      <c r="H35" s="325"/>
      <c r="I35" s="326" t="s">
        <v>58</v>
      </c>
      <c r="J35" s="327"/>
      <c r="K35" s="325" t="s">
        <v>52</v>
      </c>
      <c r="L35" s="325"/>
      <c r="M35" s="22"/>
      <c r="N35" s="22"/>
      <c r="O35" s="22"/>
      <c r="P35" s="66"/>
      <c r="Q35" s="23"/>
      <c r="R35" s="23"/>
      <c r="S35" s="22"/>
      <c r="T35" s="22"/>
      <c r="U35" s="22"/>
      <c r="V35" s="22"/>
      <c r="W35" s="22"/>
      <c r="X35" s="22"/>
      <c r="Y35" s="22"/>
      <c r="Z35" s="22"/>
      <c r="AA35" s="22"/>
      <c r="AB35" s="22"/>
      <c r="AC35" s="22"/>
      <c r="AD35" s="22"/>
      <c r="AE35" s="22"/>
      <c r="AF35" s="22"/>
      <c r="AG35" s="22"/>
      <c r="AH35" s="22"/>
      <c r="AI35" s="22"/>
      <c r="AJ35" s="22"/>
      <c r="AK35" s="22"/>
      <c r="AL35" s="22"/>
    </row>
    <row r="36" spans="1:38" ht="33.75" customHeight="1" x14ac:dyDescent="0.25">
      <c r="G36" s="325" t="s">
        <v>53</v>
      </c>
      <c r="H36" s="325"/>
      <c r="I36" s="325" t="s">
        <v>59</v>
      </c>
      <c r="J36" s="325"/>
      <c r="K36" s="325" t="s">
        <v>54</v>
      </c>
      <c r="L36" s="325"/>
    </row>
    <row r="37" spans="1:38" ht="33.75" customHeight="1" x14ac:dyDescent="0.25">
      <c r="G37" s="24" t="s">
        <v>55</v>
      </c>
      <c r="H37" s="22"/>
      <c r="I37" s="435"/>
      <c r="J37" s="22"/>
    </row>
  </sheetData>
  <mergeCells count="30">
    <mergeCell ref="G36:H36"/>
    <mergeCell ref="I36:J36"/>
    <mergeCell ref="K36:L36"/>
    <mergeCell ref="AH9:AH10"/>
    <mergeCell ref="G34:H34"/>
    <mergeCell ref="I34:J34"/>
    <mergeCell ref="K34:L34"/>
    <mergeCell ref="G35:H35"/>
    <mergeCell ref="K35:L35"/>
    <mergeCell ref="L8:O9"/>
    <mergeCell ref="S8:AH8"/>
    <mergeCell ref="I35:J35"/>
    <mergeCell ref="AJ8:AJ10"/>
    <mergeCell ref="AK8:AK10"/>
    <mergeCell ref="P9:R9"/>
    <mergeCell ref="S9:T9"/>
    <mergeCell ref="U9:X9"/>
    <mergeCell ref="Y9:AD9"/>
    <mergeCell ref="AE9:AG9"/>
    <mergeCell ref="A1:B7"/>
    <mergeCell ref="C1:AI1"/>
    <mergeCell ref="C2:AI4"/>
    <mergeCell ref="C5:AI6"/>
    <mergeCell ref="A8:B9"/>
    <mergeCell ref="C8:D9"/>
    <mergeCell ref="E8:F9"/>
    <mergeCell ref="G8:H9"/>
    <mergeCell ref="I8:J9"/>
    <mergeCell ref="K8:K9"/>
    <mergeCell ref="AI8:AI10"/>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0"/>
  <sheetViews>
    <sheetView showGridLines="0" zoomScale="70" zoomScaleNormal="70" workbookViewId="0">
      <selection sqref="A1:B7"/>
    </sheetView>
  </sheetViews>
  <sheetFormatPr baseColWidth="10" defaultRowHeight="15" x14ac:dyDescent="0.25"/>
  <cols>
    <col min="2" max="2" width="34.140625" customWidth="1"/>
    <col min="4" max="4" width="14.140625" customWidth="1"/>
    <col min="6" max="6" width="24" customWidth="1"/>
    <col min="7" max="7" width="13.85546875" customWidth="1"/>
    <col min="8" max="8" width="22.28515625" customWidth="1"/>
    <col min="9" max="9" width="17" customWidth="1"/>
    <col min="10" max="10" width="25" customWidth="1"/>
    <col min="11" max="11" width="19.42578125" customWidth="1"/>
    <col min="12" max="12" width="21.5703125" customWidth="1"/>
    <col min="13" max="13" width="54.5703125" customWidth="1"/>
    <col min="14" max="14" width="48.42578125" customWidth="1"/>
    <col min="15" max="15" width="30.7109375" customWidth="1"/>
    <col min="16" max="16" width="49.140625" customWidth="1"/>
    <col min="35" max="36" width="23" customWidth="1"/>
    <col min="37" max="37" width="20" customWidth="1"/>
  </cols>
  <sheetData>
    <row r="1" spans="1:37" x14ac:dyDescent="0.25">
      <c r="A1" s="293"/>
      <c r="B1" s="293"/>
      <c r="C1" s="319" t="s">
        <v>0</v>
      </c>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row>
    <row r="2" spans="1:37" x14ac:dyDescent="0.25">
      <c r="A2" s="293"/>
      <c r="B2" s="293"/>
      <c r="C2" s="320" t="s">
        <v>1647</v>
      </c>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1"/>
      <c r="AJ2" s="1" t="s">
        <v>1</v>
      </c>
      <c r="AK2" s="1" t="s">
        <v>2</v>
      </c>
    </row>
    <row r="3" spans="1:37" x14ac:dyDescent="0.25">
      <c r="A3" s="293"/>
      <c r="B3" s="293"/>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1"/>
      <c r="AJ3" s="1" t="s">
        <v>3</v>
      </c>
      <c r="AK3" s="4">
        <v>13</v>
      </c>
    </row>
    <row r="4" spans="1:37" x14ac:dyDescent="0.25">
      <c r="A4" s="293"/>
      <c r="B4" s="293"/>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1"/>
      <c r="AJ4" s="1" t="s">
        <v>4</v>
      </c>
      <c r="AK4" s="5">
        <v>45635</v>
      </c>
    </row>
    <row r="5" spans="1:37" x14ac:dyDescent="0.25">
      <c r="A5" s="293"/>
      <c r="B5" s="293"/>
      <c r="C5" s="322" t="s">
        <v>1635</v>
      </c>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1" t="s">
        <v>5</v>
      </c>
      <c r="AK5" s="6" t="s">
        <v>6</v>
      </c>
    </row>
    <row r="6" spans="1:37" x14ac:dyDescent="0.25">
      <c r="A6" s="293"/>
      <c r="B6" s="293"/>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7"/>
      <c r="AK6" s="8"/>
    </row>
    <row r="7" spans="1:37" x14ac:dyDescent="0.25">
      <c r="A7" s="319"/>
      <c r="B7" s="31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10"/>
    </row>
    <row r="8" spans="1:37" ht="27" customHeight="1" x14ac:dyDescent="0.25">
      <c r="A8" s="297" t="s">
        <v>7</v>
      </c>
      <c r="B8" s="298"/>
      <c r="C8" s="297" t="s">
        <v>8</v>
      </c>
      <c r="D8" s="301"/>
      <c r="E8" s="297" t="s">
        <v>9</v>
      </c>
      <c r="F8" s="301"/>
      <c r="G8" s="297" t="s">
        <v>10</v>
      </c>
      <c r="H8" s="301"/>
      <c r="I8" s="303" t="s">
        <v>11</v>
      </c>
      <c r="J8" s="304"/>
      <c r="K8" s="307" t="s">
        <v>12</v>
      </c>
      <c r="L8" s="308" t="s">
        <v>13</v>
      </c>
      <c r="M8" s="308"/>
      <c r="N8" s="308"/>
      <c r="O8" s="308"/>
      <c r="P8" s="330" t="s">
        <v>18</v>
      </c>
      <c r="Q8" s="330"/>
      <c r="R8" s="331"/>
      <c r="S8" s="290" t="s">
        <v>14</v>
      </c>
      <c r="T8" s="291"/>
      <c r="U8" s="291"/>
      <c r="V8" s="291"/>
      <c r="W8" s="291"/>
      <c r="X8" s="291"/>
      <c r="Y8" s="291"/>
      <c r="Z8" s="291"/>
      <c r="AA8" s="291"/>
      <c r="AB8" s="291"/>
      <c r="AC8" s="291"/>
      <c r="AD8" s="291"/>
      <c r="AE8" s="291"/>
      <c r="AF8" s="291"/>
      <c r="AG8" s="291"/>
      <c r="AH8" s="292"/>
      <c r="AI8" s="279" t="s">
        <v>15</v>
      </c>
      <c r="AJ8" s="279" t="s">
        <v>16</v>
      </c>
      <c r="AK8" s="279" t="s">
        <v>17</v>
      </c>
    </row>
    <row r="9" spans="1:37" ht="39" customHeight="1" x14ac:dyDescent="0.25">
      <c r="A9" s="299"/>
      <c r="B9" s="300"/>
      <c r="C9" s="299"/>
      <c r="D9" s="302"/>
      <c r="E9" s="299"/>
      <c r="F9" s="302"/>
      <c r="G9" s="299"/>
      <c r="H9" s="302"/>
      <c r="I9" s="305"/>
      <c r="J9" s="306"/>
      <c r="K9" s="307"/>
      <c r="L9" s="309"/>
      <c r="M9" s="309"/>
      <c r="N9" s="309"/>
      <c r="O9" s="309"/>
      <c r="P9" s="332"/>
      <c r="Q9" s="332"/>
      <c r="R9" s="333"/>
      <c r="S9" s="285" t="s">
        <v>19</v>
      </c>
      <c r="T9" s="286"/>
      <c r="U9" s="287" t="s">
        <v>20</v>
      </c>
      <c r="V9" s="286"/>
      <c r="W9" s="286"/>
      <c r="X9" s="286"/>
      <c r="Y9" s="288" t="s">
        <v>21</v>
      </c>
      <c r="Z9" s="286"/>
      <c r="AA9" s="286"/>
      <c r="AB9" s="286"/>
      <c r="AC9" s="286"/>
      <c r="AD9" s="286"/>
      <c r="AE9" s="287" t="s">
        <v>22</v>
      </c>
      <c r="AF9" s="286"/>
      <c r="AG9" s="286"/>
      <c r="AH9" s="289" t="s">
        <v>23</v>
      </c>
      <c r="AI9" s="280"/>
      <c r="AJ9" s="280"/>
      <c r="AK9" s="280"/>
    </row>
    <row r="10" spans="1:37" ht="114.75" customHeight="1" x14ac:dyDescent="0.25">
      <c r="A10" s="15" t="s">
        <v>32</v>
      </c>
      <c r="B10" s="15" t="s">
        <v>56</v>
      </c>
      <c r="C10" s="15" t="s">
        <v>24</v>
      </c>
      <c r="D10" s="16" t="s">
        <v>25</v>
      </c>
      <c r="E10" s="16" t="s">
        <v>24</v>
      </c>
      <c r="F10" s="16" t="s">
        <v>25</v>
      </c>
      <c r="G10" s="17" t="s">
        <v>32</v>
      </c>
      <c r="H10" s="17" t="s">
        <v>25</v>
      </c>
      <c r="I10" s="17" t="s">
        <v>60</v>
      </c>
      <c r="J10" s="17" t="s">
        <v>33</v>
      </c>
      <c r="K10" s="17" t="s">
        <v>26</v>
      </c>
      <c r="L10" s="17" t="s">
        <v>27</v>
      </c>
      <c r="M10" s="17" t="s">
        <v>28</v>
      </c>
      <c r="N10" s="16" t="s">
        <v>29</v>
      </c>
      <c r="O10" s="18" t="s">
        <v>30</v>
      </c>
      <c r="P10" s="15" t="s">
        <v>31</v>
      </c>
      <c r="Q10" s="16" t="s">
        <v>32</v>
      </c>
      <c r="R10" s="16" t="s">
        <v>56</v>
      </c>
      <c r="S10" s="19" t="s">
        <v>34</v>
      </c>
      <c r="T10" s="20" t="s">
        <v>35</v>
      </c>
      <c r="U10" s="19" t="s">
        <v>36</v>
      </c>
      <c r="V10" s="19" t="s">
        <v>37</v>
      </c>
      <c r="W10" s="19" t="s">
        <v>38</v>
      </c>
      <c r="X10" s="19" t="s">
        <v>39</v>
      </c>
      <c r="Y10" s="19" t="s">
        <v>40</v>
      </c>
      <c r="Z10" s="19" t="s">
        <v>41</v>
      </c>
      <c r="AA10" s="19" t="s">
        <v>42</v>
      </c>
      <c r="AB10" s="19" t="s">
        <v>43</v>
      </c>
      <c r="AC10" s="19" t="s">
        <v>44</v>
      </c>
      <c r="AD10" s="19" t="s">
        <v>45</v>
      </c>
      <c r="AE10" s="19" t="s">
        <v>46</v>
      </c>
      <c r="AF10" s="19" t="s">
        <v>47</v>
      </c>
      <c r="AG10" s="19" t="s">
        <v>48</v>
      </c>
      <c r="AH10" s="289"/>
      <c r="AI10" s="281"/>
      <c r="AJ10" s="281"/>
      <c r="AK10" s="281"/>
    </row>
    <row r="11" spans="1:37" s="99" customFormat="1" ht="79.5" customHeight="1" x14ac:dyDescent="0.2">
      <c r="A11" s="590">
        <v>1</v>
      </c>
      <c r="B11" s="591" t="s">
        <v>883</v>
      </c>
      <c r="C11" s="72">
        <v>43</v>
      </c>
      <c r="D11" s="73" t="s">
        <v>884</v>
      </c>
      <c r="E11" s="72">
        <v>4301</v>
      </c>
      <c r="F11" s="74" t="s">
        <v>983</v>
      </c>
      <c r="G11" s="75">
        <v>4301007</v>
      </c>
      <c r="H11" s="74" t="s">
        <v>885</v>
      </c>
      <c r="I11" s="72">
        <v>430100701</v>
      </c>
      <c r="J11" s="74" t="s">
        <v>886</v>
      </c>
      <c r="K11" s="72">
        <v>12</v>
      </c>
      <c r="L11" s="76">
        <v>2024003630029</v>
      </c>
      <c r="M11" s="74" t="s">
        <v>1683</v>
      </c>
      <c r="N11" s="74" t="s">
        <v>887</v>
      </c>
      <c r="O11" s="77">
        <v>833043899.91900003</v>
      </c>
      <c r="P11" s="75" t="s">
        <v>888</v>
      </c>
      <c r="Q11" s="72" t="s">
        <v>889</v>
      </c>
      <c r="R11" s="78" t="s">
        <v>890</v>
      </c>
      <c r="S11" s="592">
        <v>370</v>
      </c>
      <c r="T11" s="592">
        <v>280</v>
      </c>
      <c r="U11" s="592">
        <v>450</v>
      </c>
      <c r="V11" s="592">
        <v>200</v>
      </c>
      <c r="W11" s="592">
        <v>0</v>
      </c>
      <c r="X11" s="592">
        <v>0</v>
      </c>
      <c r="Y11" s="79"/>
      <c r="Z11" s="79"/>
      <c r="AA11" s="79"/>
      <c r="AB11" s="79"/>
      <c r="AC11" s="79"/>
      <c r="AD11" s="79"/>
      <c r="AE11" s="79"/>
      <c r="AF11" s="79"/>
      <c r="AG11" s="79"/>
      <c r="AH11" s="72">
        <v>650</v>
      </c>
      <c r="AI11" s="71">
        <v>45659</v>
      </c>
      <c r="AJ11" s="162">
        <v>46022</v>
      </c>
      <c r="AK11" s="72" t="s">
        <v>891</v>
      </c>
    </row>
    <row r="12" spans="1:37" s="99" customFormat="1" ht="79.5" customHeight="1" x14ac:dyDescent="0.2">
      <c r="A12" s="590">
        <v>1</v>
      </c>
      <c r="B12" s="591" t="s">
        <v>883</v>
      </c>
      <c r="C12" s="72">
        <v>43</v>
      </c>
      <c r="D12" s="73" t="s">
        <v>884</v>
      </c>
      <c r="E12" s="72">
        <v>4301</v>
      </c>
      <c r="F12" s="74" t="s">
        <v>983</v>
      </c>
      <c r="G12" s="75">
        <v>4301007</v>
      </c>
      <c r="H12" s="74" t="s">
        <v>885</v>
      </c>
      <c r="I12" s="72">
        <v>430100701</v>
      </c>
      <c r="J12" s="74" t="s">
        <v>886</v>
      </c>
      <c r="K12" s="72">
        <v>12</v>
      </c>
      <c r="L12" s="76">
        <v>2024003630029</v>
      </c>
      <c r="M12" s="74" t="s">
        <v>1683</v>
      </c>
      <c r="N12" s="80" t="s">
        <v>892</v>
      </c>
      <c r="O12" s="81">
        <v>270000000</v>
      </c>
      <c r="P12" s="82" t="s">
        <v>893</v>
      </c>
      <c r="Q12" s="83" t="s">
        <v>894</v>
      </c>
      <c r="R12" s="84" t="s">
        <v>895</v>
      </c>
      <c r="S12" s="592">
        <v>370</v>
      </c>
      <c r="T12" s="592">
        <v>280</v>
      </c>
      <c r="U12" s="592">
        <v>450</v>
      </c>
      <c r="V12" s="592">
        <v>200</v>
      </c>
      <c r="W12" s="592">
        <v>0</v>
      </c>
      <c r="X12" s="592">
        <v>0</v>
      </c>
      <c r="Y12" s="85"/>
      <c r="Z12" s="85"/>
      <c r="AA12" s="85"/>
      <c r="AB12" s="85"/>
      <c r="AC12" s="85"/>
      <c r="AD12" s="85"/>
      <c r="AE12" s="85"/>
      <c r="AF12" s="85"/>
      <c r="AG12" s="85"/>
      <c r="AH12" s="72">
        <v>650</v>
      </c>
      <c r="AI12" s="71">
        <v>45659</v>
      </c>
      <c r="AJ12" s="162">
        <v>46022</v>
      </c>
      <c r="AK12" s="72" t="s">
        <v>891</v>
      </c>
    </row>
    <row r="13" spans="1:37" s="99" customFormat="1" ht="79.5" customHeight="1" x14ac:dyDescent="0.2">
      <c r="A13" s="590">
        <v>1</v>
      </c>
      <c r="B13" s="591" t="s">
        <v>883</v>
      </c>
      <c r="C13" s="72">
        <v>43</v>
      </c>
      <c r="D13" s="73" t="s">
        <v>884</v>
      </c>
      <c r="E13" s="72">
        <v>4301</v>
      </c>
      <c r="F13" s="74" t="s">
        <v>983</v>
      </c>
      <c r="G13" s="75">
        <v>4301007</v>
      </c>
      <c r="H13" s="74" t="s">
        <v>885</v>
      </c>
      <c r="I13" s="72">
        <v>430100701</v>
      </c>
      <c r="J13" s="74" t="s">
        <v>886</v>
      </c>
      <c r="K13" s="72">
        <v>12</v>
      </c>
      <c r="L13" s="76">
        <v>2024003630029</v>
      </c>
      <c r="M13" s="74" t="s">
        <v>1683</v>
      </c>
      <c r="N13" s="80" t="s">
        <v>892</v>
      </c>
      <c r="O13" s="81">
        <v>10000000</v>
      </c>
      <c r="P13" s="82" t="s">
        <v>896</v>
      </c>
      <c r="Q13" s="83" t="s">
        <v>894</v>
      </c>
      <c r="R13" s="84" t="s">
        <v>895</v>
      </c>
      <c r="S13" s="592">
        <v>370</v>
      </c>
      <c r="T13" s="592">
        <v>280</v>
      </c>
      <c r="U13" s="592">
        <v>450</v>
      </c>
      <c r="V13" s="592">
        <v>200</v>
      </c>
      <c r="W13" s="592">
        <v>0</v>
      </c>
      <c r="X13" s="592">
        <v>0</v>
      </c>
      <c r="Y13" s="85"/>
      <c r="Z13" s="85"/>
      <c r="AA13" s="85"/>
      <c r="AB13" s="85"/>
      <c r="AC13" s="85"/>
      <c r="AD13" s="85"/>
      <c r="AE13" s="85"/>
      <c r="AF13" s="85"/>
      <c r="AG13" s="85"/>
      <c r="AH13" s="72">
        <v>650</v>
      </c>
      <c r="AI13" s="71">
        <v>45659</v>
      </c>
      <c r="AJ13" s="162">
        <v>46022</v>
      </c>
      <c r="AK13" s="72" t="s">
        <v>891</v>
      </c>
    </row>
    <row r="14" spans="1:37" s="99" customFormat="1" ht="79.5" customHeight="1" x14ac:dyDescent="0.2">
      <c r="A14" s="590">
        <v>1</v>
      </c>
      <c r="B14" s="591" t="s">
        <v>883</v>
      </c>
      <c r="C14" s="72">
        <v>43</v>
      </c>
      <c r="D14" s="73" t="s">
        <v>884</v>
      </c>
      <c r="E14" s="72">
        <v>4301</v>
      </c>
      <c r="F14" s="74" t="s">
        <v>983</v>
      </c>
      <c r="G14" s="75">
        <v>4301007</v>
      </c>
      <c r="H14" s="74" t="s">
        <v>885</v>
      </c>
      <c r="I14" s="72">
        <v>430100700</v>
      </c>
      <c r="J14" s="74" t="s">
        <v>886</v>
      </c>
      <c r="K14" s="72">
        <v>12</v>
      </c>
      <c r="L14" s="76">
        <v>2024003630029</v>
      </c>
      <c r="M14" s="74" t="s">
        <v>1683</v>
      </c>
      <c r="N14" s="86" t="s">
        <v>897</v>
      </c>
      <c r="O14" s="87">
        <v>30000000</v>
      </c>
      <c r="P14" s="82" t="s">
        <v>898</v>
      </c>
      <c r="Q14" s="83" t="s">
        <v>899</v>
      </c>
      <c r="R14" s="83" t="s">
        <v>900</v>
      </c>
      <c r="S14" s="592">
        <v>370</v>
      </c>
      <c r="T14" s="592">
        <v>280</v>
      </c>
      <c r="U14" s="592">
        <v>450</v>
      </c>
      <c r="V14" s="592">
        <v>200</v>
      </c>
      <c r="W14" s="592">
        <v>0</v>
      </c>
      <c r="X14" s="592">
        <v>0</v>
      </c>
      <c r="Y14" s="85"/>
      <c r="Z14" s="85"/>
      <c r="AA14" s="85"/>
      <c r="AB14" s="85"/>
      <c r="AC14" s="85"/>
      <c r="AD14" s="85"/>
      <c r="AE14" s="85"/>
      <c r="AF14" s="85"/>
      <c r="AG14" s="85"/>
      <c r="AH14" s="72">
        <v>650</v>
      </c>
      <c r="AI14" s="71">
        <v>45659</v>
      </c>
      <c r="AJ14" s="162">
        <v>46022</v>
      </c>
      <c r="AK14" s="72" t="s">
        <v>891</v>
      </c>
    </row>
    <row r="15" spans="1:37" s="99" customFormat="1" ht="79.5" customHeight="1" x14ac:dyDescent="0.2">
      <c r="A15" s="590">
        <v>1</v>
      </c>
      <c r="B15" s="591" t="s">
        <v>883</v>
      </c>
      <c r="C15" s="72">
        <v>43</v>
      </c>
      <c r="D15" s="73" t="s">
        <v>884</v>
      </c>
      <c r="E15" s="72">
        <v>4301</v>
      </c>
      <c r="F15" s="74" t="s">
        <v>983</v>
      </c>
      <c r="G15" s="75">
        <v>4301007</v>
      </c>
      <c r="H15" s="74" t="s">
        <v>885</v>
      </c>
      <c r="I15" s="72">
        <v>430100700</v>
      </c>
      <c r="J15" s="74" t="s">
        <v>901</v>
      </c>
      <c r="K15" s="72">
        <v>650</v>
      </c>
      <c r="L15" s="76">
        <v>2024003630029</v>
      </c>
      <c r="M15" s="74" t="s">
        <v>1683</v>
      </c>
      <c r="N15" s="86" t="s">
        <v>902</v>
      </c>
      <c r="O15" s="87">
        <v>50000000</v>
      </c>
      <c r="P15" s="82" t="s">
        <v>893</v>
      </c>
      <c r="Q15" s="83" t="s">
        <v>894</v>
      </c>
      <c r="R15" s="84" t="s">
        <v>895</v>
      </c>
      <c r="S15" s="592">
        <v>370</v>
      </c>
      <c r="T15" s="592">
        <v>280</v>
      </c>
      <c r="U15" s="592">
        <v>450</v>
      </c>
      <c r="V15" s="592">
        <v>200</v>
      </c>
      <c r="W15" s="592">
        <v>0</v>
      </c>
      <c r="X15" s="592">
        <v>0</v>
      </c>
      <c r="Y15" s="85"/>
      <c r="Z15" s="85"/>
      <c r="AA15" s="85"/>
      <c r="AB15" s="85"/>
      <c r="AC15" s="85"/>
      <c r="AD15" s="85"/>
      <c r="AE15" s="85"/>
      <c r="AF15" s="85"/>
      <c r="AG15" s="85"/>
      <c r="AH15" s="72">
        <v>650</v>
      </c>
      <c r="AI15" s="71">
        <v>45659</v>
      </c>
      <c r="AJ15" s="162">
        <v>46022</v>
      </c>
      <c r="AK15" s="72" t="s">
        <v>891</v>
      </c>
    </row>
    <row r="16" spans="1:37" s="99" customFormat="1" ht="79.5" customHeight="1" x14ac:dyDescent="0.2">
      <c r="A16" s="590">
        <v>1</v>
      </c>
      <c r="B16" s="591" t="s">
        <v>883</v>
      </c>
      <c r="C16" s="72">
        <v>43</v>
      </c>
      <c r="D16" s="73" t="s">
        <v>884</v>
      </c>
      <c r="E16" s="72">
        <v>4301</v>
      </c>
      <c r="F16" s="74" t="s">
        <v>983</v>
      </c>
      <c r="G16" s="75">
        <v>4301007</v>
      </c>
      <c r="H16" s="74" t="s">
        <v>885</v>
      </c>
      <c r="I16" s="72">
        <v>430100700</v>
      </c>
      <c r="J16" s="74" t="s">
        <v>901</v>
      </c>
      <c r="K16" s="72">
        <v>650</v>
      </c>
      <c r="L16" s="76">
        <v>2024003630029</v>
      </c>
      <c r="M16" s="74" t="s">
        <v>1683</v>
      </c>
      <c r="N16" s="86" t="s">
        <v>902</v>
      </c>
      <c r="O16" s="87">
        <v>100000000</v>
      </c>
      <c r="P16" s="82" t="s">
        <v>903</v>
      </c>
      <c r="Q16" s="83" t="s">
        <v>904</v>
      </c>
      <c r="R16" s="84" t="s">
        <v>647</v>
      </c>
      <c r="S16" s="592">
        <v>370</v>
      </c>
      <c r="T16" s="592">
        <v>280</v>
      </c>
      <c r="U16" s="592">
        <v>450</v>
      </c>
      <c r="V16" s="592">
        <v>200</v>
      </c>
      <c r="W16" s="592">
        <v>0</v>
      </c>
      <c r="X16" s="592">
        <v>0</v>
      </c>
      <c r="Y16" s="85"/>
      <c r="Z16" s="85"/>
      <c r="AA16" s="85"/>
      <c r="AB16" s="85"/>
      <c r="AC16" s="85"/>
      <c r="AD16" s="85"/>
      <c r="AE16" s="85"/>
      <c r="AF16" s="85"/>
      <c r="AG16" s="85"/>
      <c r="AH16" s="72">
        <v>650</v>
      </c>
      <c r="AI16" s="71">
        <v>45659</v>
      </c>
      <c r="AJ16" s="162">
        <v>46022</v>
      </c>
      <c r="AK16" s="72" t="s">
        <v>891</v>
      </c>
    </row>
    <row r="17" spans="1:37" s="99" customFormat="1" ht="79.5" customHeight="1" x14ac:dyDescent="0.2">
      <c r="A17" s="590">
        <v>1</v>
      </c>
      <c r="B17" s="591" t="s">
        <v>883</v>
      </c>
      <c r="C17" s="72">
        <v>43</v>
      </c>
      <c r="D17" s="73" t="s">
        <v>884</v>
      </c>
      <c r="E17" s="72">
        <v>4301</v>
      </c>
      <c r="F17" s="74" t="s">
        <v>983</v>
      </c>
      <c r="G17" s="75">
        <v>4301007</v>
      </c>
      <c r="H17" s="74" t="s">
        <v>885</v>
      </c>
      <c r="I17" s="72">
        <v>430100700</v>
      </c>
      <c r="J17" s="74" t="s">
        <v>901</v>
      </c>
      <c r="K17" s="72">
        <v>650</v>
      </c>
      <c r="L17" s="76">
        <v>2024003630029</v>
      </c>
      <c r="M17" s="74" t="s">
        <v>1683</v>
      </c>
      <c r="N17" s="86" t="s">
        <v>902</v>
      </c>
      <c r="O17" s="87">
        <v>50000000</v>
      </c>
      <c r="P17" s="82" t="s">
        <v>905</v>
      </c>
      <c r="Q17" s="83" t="s">
        <v>906</v>
      </c>
      <c r="R17" s="84" t="s">
        <v>900</v>
      </c>
      <c r="S17" s="592">
        <v>370</v>
      </c>
      <c r="T17" s="592">
        <v>280</v>
      </c>
      <c r="U17" s="592">
        <v>450</v>
      </c>
      <c r="V17" s="592">
        <v>200</v>
      </c>
      <c r="W17" s="592">
        <v>0</v>
      </c>
      <c r="X17" s="592">
        <v>0</v>
      </c>
      <c r="Y17" s="85"/>
      <c r="Z17" s="85"/>
      <c r="AA17" s="85"/>
      <c r="AB17" s="85"/>
      <c r="AC17" s="85"/>
      <c r="AD17" s="85"/>
      <c r="AE17" s="85"/>
      <c r="AF17" s="85"/>
      <c r="AG17" s="85"/>
      <c r="AH17" s="72">
        <v>650</v>
      </c>
      <c r="AI17" s="71">
        <v>45659</v>
      </c>
      <c r="AJ17" s="162">
        <v>46022</v>
      </c>
      <c r="AK17" s="72" t="s">
        <v>891</v>
      </c>
    </row>
    <row r="18" spans="1:37" s="99" customFormat="1" ht="79.5" customHeight="1" x14ac:dyDescent="0.2">
      <c r="A18" s="590">
        <v>1</v>
      </c>
      <c r="B18" s="591" t="s">
        <v>883</v>
      </c>
      <c r="C18" s="72">
        <v>43</v>
      </c>
      <c r="D18" s="73" t="s">
        <v>884</v>
      </c>
      <c r="E18" s="72">
        <v>4301</v>
      </c>
      <c r="F18" s="74" t="s">
        <v>983</v>
      </c>
      <c r="G18" s="75">
        <v>4301007</v>
      </c>
      <c r="H18" s="74" t="s">
        <v>885</v>
      </c>
      <c r="I18" s="72">
        <v>430100700</v>
      </c>
      <c r="J18" s="74" t="s">
        <v>901</v>
      </c>
      <c r="K18" s="72">
        <v>650</v>
      </c>
      <c r="L18" s="76">
        <v>2024003630029</v>
      </c>
      <c r="M18" s="74" t="s">
        <v>1683</v>
      </c>
      <c r="N18" s="86" t="s">
        <v>907</v>
      </c>
      <c r="O18" s="81">
        <v>30000000</v>
      </c>
      <c r="P18" s="82" t="s">
        <v>908</v>
      </c>
      <c r="Q18" s="83" t="s">
        <v>894</v>
      </c>
      <c r="R18" s="84" t="s">
        <v>895</v>
      </c>
      <c r="S18" s="592">
        <v>370</v>
      </c>
      <c r="T18" s="592">
        <v>280</v>
      </c>
      <c r="U18" s="592">
        <v>450</v>
      </c>
      <c r="V18" s="592">
        <v>200</v>
      </c>
      <c r="W18" s="592">
        <v>0</v>
      </c>
      <c r="X18" s="592">
        <v>0</v>
      </c>
      <c r="Y18" s="85"/>
      <c r="Z18" s="85"/>
      <c r="AA18" s="85"/>
      <c r="AB18" s="85"/>
      <c r="AC18" s="85"/>
      <c r="AD18" s="85"/>
      <c r="AE18" s="85"/>
      <c r="AF18" s="85"/>
      <c r="AG18" s="85"/>
      <c r="AH18" s="72">
        <v>650</v>
      </c>
      <c r="AI18" s="71">
        <v>45659</v>
      </c>
      <c r="AJ18" s="162">
        <v>46022</v>
      </c>
      <c r="AK18" s="72" t="s">
        <v>891</v>
      </c>
    </row>
    <row r="19" spans="1:37" s="99" customFormat="1" ht="79.5" customHeight="1" x14ac:dyDescent="0.2">
      <c r="A19" s="590">
        <v>1</v>
      </c>
      <c r="B19" s="591" t="s">
        <v>883</v>
      </c>
      <c r="C19" s="72">
        <v>43</v>
      </c>
      <c r="D19" s="73" t="s">
        <v>884</v>
      </c>
      <c r="E19" s="72">
        <v>4301</v>
      </c>
      <c r="F19" s="74" t="s">
        <v>983</v>
      </c>
      <c r="G19" s="75">
        <v>4301007</v>
      </c>
      <c r="H19" s="74" t="s">
        <v>885</v>
      </c>
      <c r="I19" s="72">
        <v>430100700</v>
      </c>
      <c r="J19" s="74" t="s">
        <v>901</v>
      </c>
      <c r="K19" s="72">
        <v>650</v>
      </c>
      <c r="L19" s="76">
        <v>2024003630029</v>
      </c>
      <c r="M19" s="74" t="s">
        <v>1683</v>
      </c>
      <c r="N19" s="86" t="s">
        <v>907</v>
      </c>
      <c r="O19" s="81">
        <v>20000000</v>
      </c>
      <c r="P19" s="82" t="s">
        <v>909</v>
      </c>
      <c r="Q19" s="83" t="s">
        <v>894</v>
      </c>
      <c r="R19" s="84" t="s">
        <v>895</v>
      </c>
      <c r="S19" s="592">
        <v>370</v>
      </c>
      <c r="T19" s="592">
        <v>280</v>
      </c>
      <c r="U19" s="592">
        <v>450</v>
      </c>
      <c r="V19" s="592">
        <v>200</v>
      </c>
      <c r="W19" s="592">
        <v>0</v>
      </c>
      <c r="X19" s="592">
        <v>0</v>
      </c>
      <c r="Y19" s="85"/>
      <c r="Z19" s="85"/>
      <c r="AA19" s="85"/>
      <c r="AB19" s="85"/>
      <c r="AC19" s="85"/>
      <c r="AD19" s="85"/>
      <c r="AE19" s="85"/>
      <c r="AF19" s="85"/>
      <c r="AG19" s="85"/>
      <c r="AH19" s="72">
        <v>650</v>
      </c>
      <c r="AI19" s="71">
        <v>45659</v>
      </c>
      <c r="AJ19" s="162">
        <v>46022</v>
      </c>
      <c r="AK19" s="72" t="s">
        <v>891</v>
      </c>
    </row>
    <row r="20" spans="1:37" s="99" customFormat="1" ht="79.5" customHeight="1" x14ac:dyDescent="0.2">
      <c r="A20" s="590">
        <v>1</v>
      </c>
      <c r="B20" s="591" t="s">
        <v>883</v>
      </c>
      <c r="C20" s="72">
        <v>43</v>
      </c>
      <c r="D20" s="73" t="s">
        <v>884</v>
      </c>
      <c r="E20" s="72">
        <v>4301</v>
      </c>
      <c r="F20" s="74" t="s">
        <v>983</v>
      </c>
      <c r="G20" s="75">
        <v>4301007</v>
      </c>
      <c r="H20" s="74" t="s">
        <v>885</v>
      </c>
      <c r="I20" s="72">
        <v>430100700</v>
      </c>
      <c r="J20" s="74" t="s">
        <v>901</v>
      </c>
      <c r="K20" s="72">
        <v>650</v>
      </c>
      <c r="L20" s="76">
        <v>2024003630029</v>
      </c>
      <c r="M20" s="74" t="s">
        <v>1683</v>
      </c>
      <c r="N20" s="86" t="s">
        <v>910</v>
      </c>
      <c r="O20" s="81">
        <v>5000000</v>
      </c>
      <c r="P20" s="82" t="s">
        <v>911</v>
      </c>
      <c r="Q20" s="83" t="s">
        <v>912</v>
      </c>
      <c r="R20" s="84" t="s">
        <v>647</v>
      </c>
      <c r="S20" s="592">
        <v>370</v>
      </c>
      <c r="T20" s="592">
        <v>280</v>
      </c>
      <c r="U20" s="592">
        <v>450</v>
      </c>
      <c r="V20" s="592">
        <v>200</v>
      </c>
      <c r="W20" s="592">
        <v>0</v>
      </c>
      <c r="X20" s="592">
        <v>0</v>
      </c>
      <c r="Y20" s="85"/>
      <c r="Z20" s="85"/>
      <c r="AA20" s="85"/>
      <c r="AB20" s="85"/>
      <c r="AC20" s="85"/>
      <c r="AD20" s="85"/>
      <c r="AE20" s="85"/>
      <c r="AF20" s="85"/>
      <c r="AG20" s="85"/>
      <c r="AH20" s="72">
        <v>650</v>
      </c>
      <c r="AI20" s="71">
        <v>45659</v>
      </c>
      <c r="AJ20" s="162">
        <v>46022</v>
      </c>
      <c r="AK20" s="72" t="s">
        <v>891</v>
      </c>
    </row>
    <row r="21" spans="1:37" s="99" customFormat="1" ht="79.5" customHeight="1" x14ac:dyDescent="0.2">
      <c r="A21" s="590">
        <v>1</v>
      </c>
      <c r="B21" s="591" t="s">
        <v>883</v>
      </c>
      <c r="C21" s="72">
        <v>43</v>
      </c>
      <c r="D21" s="73" t="s">
        <v>884</v>
      </c>
      <c r="E21" s="72">
        <v>4301</v>
      </c>
      <c r="F21" s="74" t="s">
        <v>983</v>
      </c>
      <c r="G21" s="75">
        <v>4301007</v>
      </c>
      <c r="H21" s="74" t="s">
        <v>885</v>
      </c>
      <c r="I21" s="72">
        <v>430100700</v>
      </c>
      <c r="J21" s="74" t="s">
        <v>901</v>
      </c>
      <c r="K21" s="72">
        <v>650</v>
      </c>
      <c r="L21" s="76">
        <v>2024003630029</v>
      </c>
      <c r="M21" s="74" t="s">
        <v>1683</v>
      </c>
      <c r="N21" s="86" t="s">
        <v>910</v>
      </c>
      <c r="O21" s="81">
        <v>10000000</v>
      </c>
      <c r="P21" s="82" t="s">
        <v>913</v>
      </c>
      <c r="Q21" s="83" t="s">
        <v>894</v>
      </c>
      <c r="R21" s="84" t="s">
        <v>895</v>
      </c>
      <c r="S21" s="592">
        <v>370</v>
      </c>
      <c r="T21" s="592">
        <v>280</v>
      </c>
      <c r="U21" s="592">
        <v>450</v>
      </c>
      <c r="V21" s="592">
        <v>200</v>
      </c>
      <c r="W21" s="592">
        <v>0</v>
      </c>
      <c r="X21" s="592">
        <v>0</v>
      </c>
      <c r="Y21" s="85"/>
      <c r="Z21" s="85"/>
      <c r="AA21" s="85"/>
      <c r="AB21" s="85"/>
      <c r="AC21" s="85"/>
      <c r="AD21" s="85"/>
      <c r="AE21" s="85"/>
      <c r="AF21" s="85"/>
      <c r="AG21" s="85"/>
      <c r="AH21" s="72">
        <v>650</v>
      </c>
      <c r="AI21" s="71">
        <v>45659</v>
      </c>
      <c r="AJ21" s="162">
        <v>46022</v>
      </c>
      <c r="AK21" s="72" t="s">
        <v>891</v>
      </c>
    </row>
    <row r="22" spans="1:37" s="99" customFormat="1" ht="79.5" customHeight="1" x14ac:dyDescent="0.2">
      <c r="A22" s="590">
        <v>1</v>
      </c>
      <c r="B22" s="591" t="s">
        <v>883</v>
      </c>
      <c r="C22" s="72">
        <v>43</v>
      </c>
      <c r="D22" s="73" t="s">
        <v>884</v>
      </c>
      <c r="E22" s="72">
        <v>4301</v>
      </c>
      <c r="F22" s="74" t="s">
        <v>983</v>
      </c>
      <c r="G22" s="75">
        <v>4301032</v>
      </c>
      <c r="H22" s="74" t="s">
        <v>914</v>
      </c>
      <c r="I22" s="72">
        <v>430103201</v>
      </c>
      <c r="J22" s="74" t="s">
        <v>96</v>
      </c>
      <c r="K22" s="72">
        <v>4000</v>
      </c>
      <c r="L22" s="76">
        <v>2024003630029</v>
      </c>
      <c r="M22" s="74" t="s">
        <v>1683</v>
      </c>
      <c r="N22" s="86" t="s">
        <v>910</v>
      </c>
      <c r="O22" s="81">
        <v>10613744.82</v>
      </c>
      <c r="P22" s="82" t="s">
        <v>915</v>
      </c>
      <c r="Q22" s="83" t="s">
        <v>894</v>
      </c>
      <c r="R22" s="84" t="s">
        <v>895</v>
      </c>
      <c r="S22" s="592">
        <v>1820</v>
      </c>
      <c r="T22" s="592">
        <v>2180</v>
      </c>
      <c r="U22" s="592">
        <v>0</v>
      </c>
      <c r="V22" s="592">
        <v>820</v>
      </c>
      <c r="W22" s="592">
        <v>3180</v>
      </c>
      <c r="X22" s="592">
        <v>0</v>
      </c>
      <c r="Y22" s="85"/>
      <c r="Z22" s="85"/>
      <c r="AA22" s="85"/>
      <c r="AB22" s="85"/>
      <c r="AC22" s="85"/>
      <c r="AD22" s="85"/>
      <c r="AE22" s="85"/>
      <c r="AF22" s="85"/>
      <c r="AG22" s="85"/>
      <c r="AH22" s="72">
        <v>4000</v>
      </c>
      <c r="AI22" s="71">
        <v>45659</v>
      </c>
      <c r="AJ22" s="162">
        <v>46022</v>
      </c>
      <c r="AK22" s="72" t="s">
        <v>891</v>
      </c>
    </row>
    <row r="23" spans="1:37" s="99" customFormat="1" ht="79.5" customHeight="1" x14ac:dyDescent="0.2">
      <c r="A23" s="590">
        <v>1</v>
      </c>
      <c r="B23" s="591" t="s">
        <v>883</v>
      </c>
      <c r="C23" s="72">
        <v>43</v>
      </c>
      <c r="D23" s="73" t="s">
        <v>884</v>
      </c>
      <c r="E23" s="72">
        <v>4301</v>
      </c>
      <c r="F23" s="74" t="s">
        <v>983</v>
      </c>
      <c r="G23" s="75">
        <v>4301032</v>
      </c>
      <c r="H23" s="74" t="s">
        <v>914</v>
      </c>
      <c r="I23" s="72">
        <v>430103201</v>
      </c>
      <c r="J23" s="74" t="s">
        <v>96</v>
      </c>
      <c r="K23" s="72">
        <v>4000</v>
      </c>
      <c r="L23" s="76">
        <v>2024003630029</v>
      </c>
      <c r="M23" s="74" t="s">
        <v>1683</v>
      </c>
      <c r="N23" s="86" t="s">
        <v>910</v>
      </c>
      <c r="O23" s="81">
        <v>10000000</v>
      </c>
      <c r="P23" s="82" t="s">
        <v>916</v>
      </c>
      <c r="Q23" s="83" t="s">
        <v>894</v>
      </c>
      <c r="R23" s="84" t="s">
        <v>895</v>
      </c>
      <c r="S23" s="592">
        <v>1820</v>
      </c>
      <c r="T23" s="592">
        <v>2180</v>
      </c>
      <c r="U23" s="592">
        <v>0</v>
      </c>
      <c r="V23" s="592">
        <v>820</v>
      </c>
      <c r="W23" s="592">
        <v>3180</v>
      </c>
      <c r="X23" s="592">
        <v>0</v>
      </c>
      <c r="Y23" s="85"/>
      <c r="Z23" s="85"/>
      <c r="AA23" s="85"/>
      <c r="AB23" s="85"/>
      <c r="AC23" s="85"/>
      <c r="AD23" s="85"/>
      <c r="AE23" s="85"/>
      <c r="AF23" s="85"/>
      <c r="AG23" s="85"/>
      <c r="AH23" s="72">
        <v>4000</v>
      </c>
      <c r="AI23" s="71">
        <v>45659</v>
      </c>
      <c r="AJ23" s="162">
        <v>46022</v>
      </c>
      <c r="AK23" s="72" t="s">
        <v>891</v>
      </c>
    </row>
    <row r="24" spans="1:37" s="99" customFormat="1" ht="79.5" customHeight="1" x14ac:dyDescent="0.2">
      <c r="A24" s="590">
        <v>1</v>
      </c>
      <c r="B24" s="591" t="s">
        <v>883</v>
      </c>
      <c r="C24" s="72">
        <v>43</v>
      </c>
      <c r="D24" s="73" t="s">
        <v>884</v>
      </c>
      <c r="E24" s="72">
        <v>4301</v>
      </c>
      <c r="F24" s="74" t="s">
        <v>983</v>
      </c>
      <c r="G24" s="75">
        <v>4301032</v>
      </c>
      <c r="H24" s="74" t="s">
        <v>914</v>
      </c>
      <c r="I24" s="72">
        <v>430103201</v>
      </c>
      <c r="J24" s="74" t="s">
        <v>96</v>
      </c>
      <c r="K24" s="72">
        <v>4000</v>
      </c>
      <c r="L24" s="76">
        <v>2024003630029</v>
      </c>
      <c r="M24" s="74" t="s">
        <v>1683</v>
      </c>
      <c r="N24" s="86" t="s">
        <v>917</v>
      </c>
      <c r="O24" s="81">
        <v>84000000</v>
      </c>
      <c r="P24" s="82" t="s">
        <v>918</v>
      </c>
      <c r="Q24" s="83" t="s">
        <v>919</v>
      </c>
      <c r="R24" s="83" t="s">
        <v>920</v>
      </c>
      <c r="S24" s="592">
        <v>1820</v>
      </c>
      <c r="T24" s="592">
        <v>2180</v>
      </c>
      <c r="U24" s="592">
        <v>0</v>
      </c>
      <c r="V24" s="592">
        <v>820</v>
      </c>
      <c r="W24" s="592">
        <v>3180</v>
      </c>
      <c r="X24" s="592">
        <v>0</v>
      </c>
      <c r="Y24" s="85"/>
      <c r="Z24" s="85"/>
      <c r="AA24" s="85"/>
      <c r="AB24" s="85"/>
      <c r="AC24" s="85"/>
      <c r="AD24" s="85"/>
      <c r="AE24" s="85"/>
      <c r="AF24" s="85"/>
      <c r="AG24" s="85"/>
      <c r="AH24" s="72">
        <v>4000</v>
      </c>
      <c r="AI24" s="71">
        <v>45659</v>
      </c>
      <c r="AJ24" s="162">
        <v>46022</v>
      </c>
      <c r="AK24" s="72" t="s">
        <v>891</v>
      </c>
    </row>
    <row r="25" spans="1:37" s="99" customFormat="1" ht="79.5" customHeight="1" x14ac:dyDescent="0.2">
      <c r="A25" s="590">
        <v>1</v>
      </c>
      <c r="B25" s="591" t="s">
        <v>883</v>
      </c>
      <c r="C25" s="72">
        <v>43</v>
      </c>
      <c r="D25" s="73" t="s">
        <v>884</v>
      </c>
      <c r="E25" s="72">
        <v>4301</v>
      </c>
      <c r="F25" s="74" t="s">
        <v>983</v>
      </c>
      <c r="G25" s="75">
        <v>4301035</v>
      </c>
      <c r="H25" s="74" t="s">
        <v>921</v>
      </c>
      <c r="I25" s="72">
        <v>430103500</v>
      </c>
      <c r="J25" s="74" t="s">
        <v>210</v>
      </c>
      <c r="K25" s="72">
        <v>300</v>
      </c>
      <c r="L25" s="76">
        <v>2024003630029</v>
      </c>
      <c r="M25" s="74" t="s">
        <v>1683</v>
      </c>
      <c r="N25" s="86" t="s">
        <v>917</v>
      </c>
      <c r="O25" s="81">
        <v>25000000</v>
      </c>
      <c r="P25" s="82" t="s">
        <v>922</v>
      </c>
      <c r="Q25" s="83" t="s">
        <v>894</v>
      </c>
      <c r="R25" s="84" t="s">
        <v>895</v>
      </c>
      <c r="S25" s="592">
        <v>150</v>
      </c>
      <c r="T25" s="592">
        <v>150</v>
      </c>
      <c r="U25" s="592">
        <v>0</v>
      </c>
      <c r="V25" s="592">
        <v>0</v>
      </c>
      <c r="W25" s="592">
        <v>300</v>
      </c>
      <c r="X25" s="592">
        <v>0</v>
      </c>
      <c r="Y25" s="85"/>
      <c r="Z25" s="85"/>
      <c r="AA25" s="85"/>
      <c r="AB25" s="85"/>
      <c r="AC25" s="85"/>
      <c r="AD25" s="85"/>
      <c r="AE25" s="85"/>
      <c r="AF25" s="85"/>
      <c r="AG25" s="85"/>
      <c r="AH25" s="72">
        <v>300</v>
      </c>
      <c r="AI25" s="71">
        <v>45659</v>
      </c>
      <c r="AJ25" s="162">
        <v>46022</v>
      </c>
      <c r="AK25" s="72" t="s">
        <v>891</v>
      </c>
    </row>
    <row r="26" spans="1:37" s="99" customFormat="1" ht="79.5" customHeight="1" x14ac:dyDescent="0.2">
      <c r="A26" s="590">
        <v>1</v>
      </c>
      <c r="B26" s="591" t="s">
        <v>883</v>
      </c>
      <c r="C26" s="72">
        <v>43</v>
      </c>
      <c r="D26" s="73" t="s">
        <v>884</v>
      </c>
      <c r="E26" s="72">
        <v>4301</v>
      </c>
      <c r="F26" s="74" t="s">
        <v>983</v>
      </c>
      <c r="G26" s="82">
        <v>4301037</v>
      </c>
      <c r="H26" s="74" t="s">
        <v>923</v>
      </c>
      <c r="I26" s="83">
        <v>430103700</v>
      </c>
      <c r="J26" s="74" t="s">
        <v>924</v>
      </c>
      <c r="K26" s="72">
        <v>15000</v>
      </c>
      <c r="L26" s="76">
        <v>2024003630029</v>
      </c>
      <c r="M26" s="74" t="s">
        <v>1683</v>
      </c>
      <c r="N26" s="88" t="s">
        <v>925</v>
      </c>
      <c r="O26" s="81">
        <v>400000000</v>
      </c>
      <c r="P26" s="82" t="s">
        <v>926</v>
      </c>
      <c r="Q26" s="83" t="s">
        <v>894</v>
      </c>
      <c r="R26" s="84" t="s">
        <v>895</v>
      </c>
      <c r="S26" s="592">
        <v>11520</v>
      </c>
      <c r="T26" s="592">
        <v>3480</v>
      </c>
      <c r="U26" s="592">
        <v>1200</v>
      </c>
      <c r="V26" s="592">
        <v>3400</v>
      </c>
      <c r="W26" s="592">
        <v>4650</v>
      </c>
      <c r="X26" s="592">
        <v>5750</v>
      </c>
      <c r="Y26" s="85"/>
      <c r="Z26" s="85"/>
      <c r="AA26" s="85"/>
      <c r="AB26" s="85"/>
      <c r="AC26" s="85"/>
      <c r="AD26" s="85"/>
      <c r="AE26" s="85"/>
      <c r="AF26" s="85"/>
      <c r="AG26" s="85"/>
      <c r="AH26" s="72">
        <v>15000</v>
      </c>
      <c r="AI26" s="71">
        <v>45659</v>
      </c>
      <c r="AJ26" s="162">
        <v>46022</v>
      </c>
      <c r="AK26" s="72" t="s">
        <v>891</v>
      </c>
    </row>
    <row r="27" spans="1:37" s="99" customFormat="1" ht="79.5" customHeight="1" x14ac:dyDescent="0.2">
      <c r="A27" s="590">
        <v>1</v>
      </c>
      <c r="B27" s="591" t="s">
        <v>883</v>
      </c>
      <c r="C27" s="72">
        <v>43</v>
      </c>
      <c r="D27" s="73" t="s">
        <v>884</v>
      </c>
      <c r="E27" s="72">
        <v>4301</v>
      </c>
      <c r="F27" s="74" t="s">
        <v>983</v>
      </c>
      <c r="G27" s="82">
        <v>4301037</v>
      </c>
      <c r="H27" s="74" t="s">
        <v>923</v>
      </c>
      <c r="I27" s="83">
        <v>430103700</v>
      </c>
      <c r="J27" s="74" t="s">
        <v>924</v>
      </c>
      <c r="K27" s="72">
        <v>15000</v>
      </c>
      <c r="L27" s="76">
        <v>2024003630029</v>
      </c>
      <c r="M27" s="74" t="s">
        <v>1683</v>
      </c>
      <c r="N27" s="88" t="s">
        <v>925</v>
      </c>
      <c r="O27" s="81">
        <v>80000000</v>
      </c>
      <c r="P27" s="82" t="s">
        <v>927</v>
      </c>
      <c r="Q27" s="83" t="s">
        <v>894</v>
      </c>
      <c r="R27" s="84" t="s">
        <v>895</v>
      </c>
      <c r="S27" s="592">
        <v>11520</v>
      </c>
      <c r="T27" s="592">
        <v>3480</v>
      </c>
      <c r="U27" s="592">
        <v>1200</v>
      </c>
      <c r="V27" s="592">
        <v>3400</v>
      </c>
      <c r="W27" s="592">
        <v>4650</v>
      </c>
      <c r="X27" s="592">
        <v>5750</v>
      </c>
      <c r="Y27" s="85"/>
      <c r="Z27" s="85"/>
      <c r="AA27" s="85"/>
      <c r="AB27" s="85"/>
      <c r="AC27" s="85"/>
      <c r="AD27" s="85"/>
      <c r="AE27" s="85"/>
      <c r="AF27" s="85"/>
      <c r="AG27" s="85"/>
      <c r="AH27" s="72">
        <v>15000</v>
      </c>
      <c r="AI27" s="71">
        <v>45659</v>
      </c>
      <c r="AJ27" s="162">
        <v>46022</v>
      </c>
      <c r="AK27" s="72" t="s">
        <v>891</v>
      </c>
    </row>
    <row r="28" spans="1:37" s="99" customFormat="1" ht="79.5" customHeight="1" x14ac:dyDescent="0.2">
      <c r="A28" s="590">
        <v>1</v>
      </c>
      <c r="B28" s="591" t="s">
        <v>883</v>
      </c>
      <c r="C28" s="72">
        <v>43</v>
      </c>
      <c r="D28" s="73" t="s">
        <v>884</v>
      </c>
      <c r="E28" s="72">
        <v>4301</v>
      </c>
      <c r="F28" s="74" t="s">
        <v>983</v>
      </c>
      <c r="G28" s="82">
        <v>4301037</v>
      </c>
      <c r="H28" s="74" t="s">
        <v>923</v>
      </c>
      <c r="I28" s="83">
        <v>430103700</v>
      </c>
      <c r="J28" s="74" t="s">
        <v>924</v>
      </c>
      <c r="K28" s="72">
        <v>15000</v>
      </c>
      <c r="L28" s="76">
        <v>2024003630029</v>
      </c>
      <c r="M28" s="74" t="s">
        <v>1683</v>
      </c>
      <c r="N28" s="88" t="s">
        <v>925</v>
      </c>
      <c r="O28" s="81">
        <v>170000000</v>
      </c>
      <c r="P28" s="82" t="s">
        <v>928</v>
      </c>
      <c r="Q28" s="83" t="s">
        <v>929</v>
      </c>
      <c r="R28" s="83" t="s">
        <v>647</v>
      </c>
      <c r="S28" s="592">
        <v>11520</v>
      </c>
      <c r="T28" s="592">
        <v>3480</v>
      </c>
      <c r="U28" s="592">
        <v>1200</v>
      </c>
      <c r="V28" s="592">
        <v>3400</v>
      </c>
      <c r="W28" s="592">
        <v>4650</v>
      </c>
      <c r="X28" s="592">
        <v>5750</v>
      </c>
      <c r="Y28" s="85"/>
      <c r="Z28" s="85"/>
      <c r="AA28" s="85"/>
      <c r="AB28" s="85"/>
      <c r="AC28" s="85"/>
      <c r="AD28" s="85"/>
      <c r="AE28" s="85"/>
      <c r="AF28" s="85"/>
      <c r="AG28" s="85"/>
      <c r="AH28" s="72">
        <v>15000</v>
      </c>
      <c r="AI28" s="71">
        <v>45659</v>
      </c>
      <c r="AJ28" s="162">
        <v>46022</v>
      </c>
      <c r="AK28" s="72" t="s">
        <v>891</v>
      </c>
    </row>
    <row r="29" spans="1:37" s="99" customFormat="1" ht="79.5" customHeight="1" x14ac:dyDescent="0.2">
      <c r="A29" s="590">
        <v>1</v>
      </c>
      <c r="B29" s="591" t="s">
        <v>883</v>
      </c>
      <c r="C29" s="72">
        <v>43</v>
      </c>
      <c r="D29" s="73" t="s">
        <v>884</v>
      </c>
      <c r="E29" s="72">
        <v>4301</v>
      </c>
      <c r="F29" s="74" t="s">
        <v>983</v>
      </c>
      <c r="G29" s="82">
        <v>4301037</v>
      </c>
      <c r="H29" s="74" t="s">
        <v>923</v>
      </c>
      <c r="I29" s="83">
        <v>430103700</v>
      </c>
      <c r="J29" s="74" t="s">
        <v>924</v>
      </c>
      <c r="K29" s="72">
        <v>15000</v>
      </c>
      <c r="L29" s="76">
        <v>2024003630029</v>
      </c>
      <c r="M29" s="74" t="s">
        <v>1683</v>
      </c>
      <c r="N29" s="86" t="s">
        <v>930</v>
      </c>
      <c r="O29" s="81">
        <v>50000000</v>
      </c>
      <c r="P29" s="82" t="s">
        <v>931</v>
      </c>
      <c r="Q29" s="83" t="s">
        <v>932</v>
      </c>
      <c r="R29" s="83" t="s">
        <v>900</v>
      </c>
      <c r="S29" s="592">
        <v>11520</v>
      </c>
      <c r="T29" s="592">
        <v>3480</v>
      </c>
      <c r="U29" s="592">
        <v>1200</v>
      </c>
      <c r="V29" s="592">
        <v>3400</v>
      </c>
      <c r="W29" s="592">
        <v>4650</v>
      </c>
      <c r="X29" s="592">
        <v>5750</v>
      </c>
      <c r="Y29" s="85"/>
      <c r="Z29" s="85"/>
      <c r="AA29" s="85"/>
      <c r="AB29" s="85"/>
      <c r="AC29" s="85"/>
      <c r="AD29" s="85"/>
      <c r="AE29" s="85"/>
      <c r="AF29" s="85"/>
      <c r="AG29" s="85"/>
      <c r="AH29" s="72">
        <v>15000</v>
      </c>
      <c r="AI29" s="71">
        <v>45659</v>
      </c>
      <c r="AJ29" s="162">
        <v>46022</v>
      </c>
      <c r="AK29" s="72" t="s">
        <v>891</v>
      </c>
    </row>
    <row r="30" spans="1:37" s="99" customFormat="1" ht="79.5" customHeight="1" x14ac:dyDescent="0.2">
      <c r="A30" s="590">
        <v>1</v>
      </c>
      <c r="B30" s="591" t="s">
        <v>883</v>
      </c>
      <c r="C30" s="72">
        <v>43</v>
      </c>
      <c r="D30" s="73" t="s">
        <v>884</v>
      </c>
      <c r="E30" s="72">
        <v>4301</v>
      </c>
      <c r="F30" s="74" t="s">
        <v>983</v>
      </c>
      <c r="G30" s="82">
        <v>4301037</v>
      </c>
      <c r="H30" s="74" t="s">
        <v>923</v>
      </c>
      <c r="I30" s="83">
        <v>430103700</v>
      </c>
      <c r="J30" s="74" t="s">
        <v>924</v>
      </c>
      <c r="K30" s="72">
        <v>15000</v>
      </c>
      <c r="L30" s="76">
        <v>2024003630029</v>
      </c>
      <c r="M30" s="74" t="s">
        <v>1683</v>
      </c>
      <c r="N30" s="86" t="s">
        <v>930</v>
      </c>
      <c r="O30" s="81">
        <v>50000000</v>
      </c>
      <c r="P30" s="82" t="s">
        <v>933</v>
      </c>
      <c r="Q30" s="83" t="s">
        <v>929</v>
      </c>
      <c r="R30" s="83" t="s">
        <v>647</v>
      </c>
      <c r="S30" s="592">
        <v>11520</v>
      </c>
      <c r="T30" s="592">
        <v>3480</v>
      </c>
      <c r="U30" s="592">
        <v>1200</v>
      </c>
      <c r="V30" s="592">
        <v>3400</v>
      </c>
      <c r="W30" s="592">
        <v>4650</v>
      </c>
      <c r="X30" s="592">
        <v>5750</v>
      </c>
      <c r="Y30" s="85"/>
      <c r="Z30" s="85"/>
      <c r="AA30" s="85"/>
      <c r="AB30" s="85"/>
      <c r="AC30" s="85"/>
      <c r="AD30" s="85"/>
      <c r="AE30" s="85"/>
      <c r="AF30" s="85"/>
      <c r="AG30" s="85"/>
      <c r="AH30" s="72">
        <v>15000</v>
      </c>
      <c r="AI30" s="71">
        <v>45659</v>
      </c>
      <c r="AJ30" s="162">
        <v>46022</v>
      </c>
      <c r="AK30" s="72" t="s">
        <v>891</v>
      </c>
    </row>
    <row r="31" spans="1:37" s="99" customFormat="1" ht="79.5" customHeight="1" x14ac:dyDescent="0.2">
      <c r="A31" s="590">
        <v>1</v>
      </c>
      <c r="B31" s="591" t="s">
        <v>883</v>
      </c>
      <c r="C31" s="72">
        <v>43</v>
      </c>
      <c r="D31" s="73" t="s">
        <v>884</v>
      </c>
      <c r="E31" s="72">
        <v>4301</v>
      </c>
      <c r="F31" s="74" t="s">
        <v>983</v>
      </c>
      <c r="G31" s="82">
        <v>4301037</v>
      </c>
      <c r="H31" s="74" t="s">
        <v>923</v>
      </c>
      <c r="I31" s="83">
        <v>430103700</v>
      </c>
      <c r="J31" s="74" t="s">
        <v>924</v>
      </c>
      <c r="K31" s="72">
        <v>15000</v>
      </c>
      <c r="L31" s="76">
        <v>2024003630029</v>
      </c>
      <c r="M31" s="74" t="s">
        <v>1683</v>
      </c>
      <c r="N31" s="86" t="s">
        <v>934</v>
      </c>
      <c r="O31" s="81">
        <v>5000000</v>
      </c>
      <c r="P31" s="82" t="s">
        <v>935</v>
      </c>
      <c r="Q31" s="84" t="s">
        <v>919</v>
      </c>
      <c r="R31" s="84" t="s">
        <v>920</v>
      </c>
      <c r="S31" s="592">
        <v>11520</v>
      </c>
      <c r="T31" s="592">
        <v>3480</v>
      </c>
      <c r="U31" s="592">
        <v>1200</v>
      </c>
      <c r="V31" s="592">
        <v>3400</v>
      </c>
      <c r="W31" s="592">
        <v>4650</v>
      </c>
      <c r="X31" s="592">
        <v>5750</v>
      </c>
      <c r="Y31" s="85"/>
      <c r="Z31" s="85"/>
      <c r="AA31" s="85"/>
      <c r="AB31" s="85"/>
      <c r="AC31" s="85"/>
      <c r="AD31" s="85"/>
      <c r="AE31" s="85"/>
      <c r="AF31" s="85"/>
      <c r="AG31" s="85"/>
      <c r="AH31" s="72">
        <v>15000</v>
      </c>
      <c r="AI31" s="71">
        <v>45659</v>
      </c>
      <c r="AJ31" s="162">
        <v>46022</v>
      </c>
      <c r="AK31" s="72" t="s">
        <v>891</v>
      </c>
    </row>
    <row r="32" spans="1:37" s="99" customFormat="1" ht="79.5" customHeight="1" x14ac:dyDescent="0.2">
      <c r="A32" s="590">
        <v>1</v>
      </c>
      <c r="B32" s="591" t="s">
        <v>883</v>
      </c>
      <c r="C32" s="72">
        <v>43</v>
      </c>
      <c r="D32" s="73" t="s">
        <v>884</v>
      </c>
      <c r="E32" s="72">
        <v>4301</v>
      </c>
      <c r="F32" s="74" t="s">
        <v>983</v>
      </c>
      <c r="G32" s="82">
        <v>4301037</v>
      </c>
      <c r="H32" s="74" t="s">
        <v>923</v>
      </c>
      <c r="I32" s="83">
        <v>430103700</v>
      </c>
      <c r="J32" s="74" t="s">
        <v>924</v>
      </c>
      <c r="K32" s="72">
        <v>15000</v>
      </c>
      <c r="L32" s="76">
        <v>2024003630029</v>
      </c>
      <c r="M32" s="74" t="s">
        <v>1683</v>
      </c>
      <c r="N32" s="86" t="s">
        <v>934</v>
      </c>
      <c r="O32" s="81">
        <v>12000000</v>
      </c>
      <c r="P32" s="82" t="s">
        <v>936</v>
      </c>
      <c r="Q32" s="84" t="s">
        <v>919</v>
      </c>
      <c r="R32" s="84" t="s">
        <v>920</v>
      </c>
      <c r="S32" s="592">
        <v>11520</v>
      </c>
      <c r="T32" s="592">
        <v>3480</v>
      </c>
      <c r="U32" s="592">
        <v>1200</v>
      </c>
      <c r="V32" s="592">
        <v>3400</v>
      </c>
      <c r="W32" s="592">
        <v>4650</v>
      </c>
      <c r="X32" s="592">
        <v>5750</v>
      </c>
      <c r="Y32" s="85"/>
      <c r="Z32" s="85"/>
      <c r="AA32" s="85"/>
      <c r="AB32" s="85"/>
      <c r="AC32" s="85"/>
      <c r="AD32" s="85"/>
      <c r="AE32" s="85"/>
      <c r="AF32" s="85"/>
      <c r="AG32" s="85"/>
      <c r="AH32" s="72">
        <v>15000</v>
      </c>
      <c r="AI32" s="71">
        <v>45659</v>
      </c>
      <c r="AJ32" s="162">
        <v>46022</v>
      </c>
      <c r="AK32" s="72" t="s">
        <v>891</v>
      </c>
    </row>
    <row r="33" spans="1:37" s="99" customFormat="1" ht="79.5" customHeight="1" x14ac:dyDescent="0.2">
      <c r="A33" s="590">
        <v>1</v>
      </c>
      <c r="B33" s="591" t="s">
        <v>883</v>
      </c>
      <c r="C33" s="72">
        <v>43</v>
      </c>
      <c r="D33" s="73" t="s">
        <v>884</v>
      </c>
      <c r="E33" s="72">
        <v>4301</v>
      </c>
      <c r="F33" s="74" t="s">
        <v>983</v>
      </c>
      <c r="G33" s="82">
        <v>4301037</v>
      </c>
      <c r="H33" s="74" t="s">
        <v>923</v>
      </c>
      <c r="I33" s="83">
        <v>430103700</v>
      </c>
      <c r="J33" s="74" t="s">
        <v>924</v>
      </c>
      <c r="K33" s="72">
        <v>15000</v>
      </c>
      <c r="L33" s="76">
        <v>2024003630029</v>
      </c>
      <c r="M33" s="74" t="s">
        <v>1683</v>
      </c>
      <c r="N33" s="86" t="s">
        <v>934</v>
      </c>
      <c r="O33" s="81">
        <v>5000000</v>
      </c>
      <c r="P33" s="82" t="s">
        <v>937</v>
      </c>
      <c r="Q33" s="84" t="s">
        <v>919</v>
      </c>
      <c r="R33" s="84" t="s">
        <v>920</v>
      </c>
      <c r="S33" s="592">
        <v>11520</v>
      </c>
      <c r="T33" s="592">
        <v>3480</v>
      </c>
      <c r="U33" s="592">
        <v>1200</v>
      </c>
      <c r="V33" s="592">
        <v>3400</v>
      </c>
      <c r="W33" s="592">
        <v>4650</v>
      </c>
      <c r="X33" s="592">
        <v>5750</v>
      </c>
      <c r="Y33" s="85"/>
      <c r="Z33" s="85"/>
      <c r="AA33" s="85"/>
      <c r="AB33" s="85"/>
      <c r="AC33" s="85"/>
      <c r="AD33" s="85"/>
      <c r="AE33" s="85"/>
      <c r="AF33" s="85"/>
      <c r="AG33" s="85"/>
      <c r="AH33" s="72">
        <v>15000</v>
      </c>
      <c r="AI33" s="71">
        <v>45659</v>
      </c>
      <c r="AJ33" s="162">
        <v>46022</v>
      </c>
      <c r="AK33" s="72" t="s">
        <v>891</v>
      </c>
    </row>
    <row r="34" spans="1:37" s="99" customFormat="1" ht="79.5" customHeight="1" x14ac:dyDescent="0.2">
      <c r="A34" s="590">
        <v>1</v>
      </c>
      <c r="B34" s="591" t="s">
        <v>883</v>
      </c>
      <c r="C34" s="72">
        <v>43</v>
      </c>
      <c r="D34" s="73" t="s">
        <v>884</v>
      </c>
      <c r="E34" s="72">
        <v>4301</v>
      </c>
      <c r="F34" s="74" t="s">
        <v>983</v>
      </c>
      <c r="G34" s="82">
        <v>4301037</v>
      </c>
      <c r="H34" s="74" t="s">
        <v>923</v>
      </c>
      <c r="I34" s="83">
        <v>430103700</v>
      </c>
      <c r="J34" s="74" t="s">
        <v>924</v>
      </c>
      <c r="K34" s="72">
        <v>15000</v>
      </c>
      <c r="L34" s="76">
        <v>2024003630029</v>
      </c>
      <c r="M34" s="74" t="s">
        <v>1683</v>
      </c>
      <c r="N34" s="86" t="s">
        <v>934</v>
      </c>
      <c r="O34" s="81">
        <v>10000000</v>
      </c>
      <c r="P34" s="82" t="s">
        <v>938</v>
      </c>
      <c r="Q34" s="84" t="s">
        <v>912</v>
      </c>
      <c r="R34" s="84" t="s">
        <v>647</v>
      </c>
      <c r="S34" s="592">
        <v>11520</v>
      </c>
      <c r="T34" s="592">
        <v>3480</v>
      </c>
      <c r="U34" s="592">
        <v>1200</v>
      </c>
      <c r="V34" s="592">
        <v>3400</v>
      </c>
      <c r="W34" s="592">
        <v>4650</v>
      </c>
      <c r="X34" s="592">
        <v>5750</v>
      </c>
      <c r="Y34" s="85"/>
      <c r="Z34" s="85"/>
      <c r="AA34" s="85"/>
      <c r="AB34" s="85"/>
      <c r="AC34" s="85"/>
      <c r="AD34" s="85"/>
      <c r="AE34" s="85"/>
      <c r="AF34" s="85"/>
      <c r="AG34" s="85"/>
      <c r="AH34" s="72">
        <v>15000</v>
      </c>
      <c r="AI34" s="71">
        <v>45659</v>
      </c>
      <c r="AJ34" s="162">
        <v>46022</v>
      </c>
      <c r="AK34" s="72" t="s">
        <v>891</v>
      </c>
    </row>
    <row r="35" spans="1:37" s="99" customFormat="1" ht="79.5" customHeight="1" x14ac:dyDescent="0.2">
      <c r="A35" s="590">
        <v>1</v>
      </c>
      <c r="B35" s="591" t="s">
        <v>883</v>
      </c>
      <c r="C35" s="72">
        <v>43</v>
      </c>
      <c r="D35" s="73" t="s">
        <v>884</v>
      </c>
      <c r="E35" s="72">
        <v>4301</v>
      </c>
      <c r="F35" s="74" t="s">
        <v>983</v>
      </c>
      <c r="G35" s="82">
        <v>4301037</v>
      </c>
      <c r="H35" s="74" t="s">
        <v>923</v>
      </c>
      <c r="I35" s="83">
        <v>430103700</v>
      </c>
      <c r="J35" s="74" t="s">
        <v>924</v>
      </c>
      <c r="K35" s="72">
        <v>15000</v>
      </c>
      <c r="L35" s="76">
        <v>2024003630029</v>
      </c>
      <c r="M35" s="74" t="s">
        <v>1683</v>
      </c>
      <c r="N35" s="86" t="s">
        <v>934</v>
      </c>
      <c r="O35" s="81">
        <v>10000000</v>
      </c>
      <c r="P35" s="82" t="s">
        <v>939</v>
      </c>
      <c r="Q35" s="84" t="s">
        <v>940</v>
      </c>
      <c r="R35" s="84" t="s">
        <v>895</v>
      </c>
      <c r="S35" s="592">
        <v>11520</v>
      </c>
      <c r="T35" s="592">
        <v>3480</v>
      </c>
      <c r="U35" s="592">
        <v>1200</v>
      </c>
      <c r="V35" s="592">
        <v>3400</v>
      </c>
      <c r="W35" s="592">
        <v>4650</v>
      </c>
      <c r="X35" s="592">
        <v>5750</v>
      </c>
      <c r="Y35" s="85"/>
      <c r="Z35" s="85"/>
      <c r="AA35" s="85"/>
      <c r="AB35" s="85"/>
      <c r="AC35" s="85"/>
      <c r="AD35" s="85"/>
      <c r="AE35" s="85"/>
      <c r="AF35" s="85"/>
      <c r="AG35" s="85"/>
      <c r="AH35" s="72">
        <v>15000</v>
      </c>
      <c r="AI35" s="71">
        <v>45659</v>
      </c>
      <c r="AJ35" s="162">
        <v>46022</v>
      </c>
      <c r="AK35" s="72" t="s">
        <v>891</v>
      </c>
    </row>
    <row r="36" spans="1:37" s="99" customFormat="1" ht="79.5" customHeight="1" x14ac:dyDescent="0.2">
      <c r="A36" s="590">
        <v>1</v>
      </c>
      <c r="B36" s="591" t="s">
        <v>883</v>
      </c>
      <c r="C36" s="72">
        <v>43</v>
      </c>
      <c r="D36" s="73" t="s">
        <v>884</v>
      </c>
      <c r="E36" s="72">
        <v>4301</v>
      </c>
      <c r="F36" s="74" t="s">
        <v>983</v>
      </c>
      <c r="G36" s="82">
        <v>4301037</v>
      </c>
      <c r="H36" s="74" t="s">
        <v>923</v>
      </c>
      <c r="I36" s="83">
        <v>430103700</v>
      </c>
      <c r="J36" s="74" t="s">
        <v>924</v>
      </c>
      <c r="K36" s="72">
        <v>15000</v>
      </c>
      <c r="L36" s="76">
        <v>2024003630029</v>
      </c>
      <c r="M36" s="74" t="s">
        <v>1683</v>
      </c>
      <c r="N36" s="86" t="s">
        <v>934</v>
      </c>
      <c r="O36" s="81">
        <v>7257567.3300000001</v>
      </c>
      <c r="P36" s="82" t="s">
        <v>941</v>
      </c>
      <c r="Q36" s="84" t="s">
        <v>899</v>
      </c>
      <c r="R36" s="84" t="s">
        <v>900</v>
      </c>
      <c r="S36" s="592">
        <v>11520</v>
      </c>
      <c r="T36" s="592">
        <v>3480</v>
      </c>
      <c r="U36" s="592">
        <v>1200</v>
      </c>
      <c r="V36" s="592">
        <v>3400</v>
      </c>
      <c r="W36" s="592">
        <v>4650</v>
      </c>
      <c r="X36" s="592">
        <v>5750</v>
      </c>
      <c r="Y36" s="85"/>
      <c r="Z36" s="85"/>
      <c r="AA36" s="85"/>
      <c r="AB36" s="85"/>
      <c r="AC36" s="85"/>
      <c r="AD36" s="85"/>
      <c r="AE36" s="85"/>
      <c r="AF36" s="85"/>
      <c r="AG36" s="85"/>
      <c r="AH36" s="72">
        <v>15000</v>
      </c>
      <c r="AI36" s="71">
        <v>45659</v>
      </c>
      <c r="AJ36" s="162">
        <v>46022</v>
      </c>
      <c r="AK36" s="72" t="s">
        <v>891</v>
      </c>
    </row>
    <row r="37" spans="1:37" s="99" customFormat="1" ht="79.5" customHeight="1" x14ac:dyDescent="0.2">
      <c r="A37" s="590">
        <v>1</v>
      </c>
      <c r="B37" s="591" t="s">
        <v>883</v>
      </c>
      <c r="C37" s="72">
        <v>43</v>
      </c>
      <c r="D37" s="73" t="s">
        <v>884</v>
      </c>
      <c r="E37" s="72">
        <v>4301</v>
      </c>
      <c r="F37" s="74" t="s">
        <v>983</v>
      </c>
      <c r="G37" s="82">
        <v>4301037</v>
      </c>
      <c r="H37" s="74" t="s">
        <v>923</v>
      </c>
      <c r="I37" s="83">
        <v>430103700</v>
      </c>
      <c r="J37" s="74" t="s">
        <v>924</v>
      </c>
      <c r="K37" s="72">
        <v>15000</v>
      </c>
      <c r="L37" s="76">
        <v>2024003630029</v>
      </c>
      <c r="M37" s="74" t="s">
        <v>1683</v>
      </c>
      <c r="N37" s="86" t="s">
        <v>934</v>
      </c>
      <c r="O37" s="81">
        <v>10000000</v>
      </c>
      <c r="P37" s="82" t="s">
        <v>942</v>
      </c>
      <c r="Q37" s="84" t="s">
        <v>919</v>
      </c>
      <c r="R37" s="84" t="s">
        <v>920</v>
      </c>
      <c r="S37" s="592">
        <v>11520</v>
      </c>
      <c r="T37" s="592">
        <v>3480</v>
      </c>
      <c r="U37" s="592">
        <v>1200</v>
      </c>
      <c r="V37" s="592">
        <v>3400</v>
      </c>
      <c r="W37" s="592">
        <v>4650</v>
      </c>
      <c r="X37" s="592">
        <v>5750</v>
      </c>
      <c r="Y37" s="85"/>
      <c r="Z37" s="85"/>
      <c r="AA37" s="85"/>
      <c r="AB37" s="85"/>
      <c r="AC37" s="85"/>
      <c r="AD37" s="85"/>
      <c r="AE37" s="85"/>
      <c r="AF37" s="85"/>
      <c r="AG37" s="85"/>
      <c r="AH37" s="72">
        <v>15000</v>
      </c>
      <c r="AI37" s="71">
        <v>45659</v>
      </c>
      <c r="AJ37" s="162">
        <v>46022</v>
      </c>
      <c r="AK37" s="72" t="s">
        <v>891</v>
      </c>
    </row>
    <row r="38" spans="1:37" s="99" customFormat="1" ht="79.5" customHeight="1" x14ac:dyDescent="0.2">
      <c r="A38" s="590">
        <v>1</v>
      </c>
      <c r="B38" s="591" t="s">
        <v>883</v>
      </c>
      <c r="C38" s="72">
        <v>43</v>
      </c>
      <c r="D38" s="73" t="s">
        <v>884</v>
      </c>
      <c r="E38" s="72">
        <v>4301</v>
      </c>
      <c r="F38" s="74" t="s">
        <v>983</v>
      </c>
      <c r="G38" s="82">
        <v>4301037</v>
      </c>
      <c r="H38" s="74" t="s">
        <v>923</v>
      </c>
      <c r="I38" s="83">
        <v>430103700</v>
      </c>
      <c r="J38" s="74" t="s">
        <v>924</v>
      </c>
      <c r="K38" s="72">
        <v>15000</v>
      </c>
      <c r="L38" s="76">
        <v>2024003630029</v>
      </c>
      <c r="M38" s="74" t="s">
        <v>1683</v>
      </c>
      <c r="N38" s="86" t="s">
        <v>934</v>
      </c>
      <c r="O38" s="81">
        <v>50000000</v>
      </c>
      <c r="P38" s="82" t="s">
        <v>943</v>
      </c>
      <c r="Q38" s="84" t="s">
        <v>940</v>
      </c>
      <c r="R38" s="84" t="s">
        <v>895</v>
      </c>
      <c r="S38" s="592">
        <v>11520</v>
      </c>
      <c r="T38" s="592">
        <v>3480</v>
      </c>
      <c r="U38" s="592">
        <v>1200</v>
      </c>
      <c r="V38" s="592">
        <v>3400</v>
      </c>
      <c r="W38" s="592">
        <v>4650</v>
      </c>
      <c r="X38" s="592">
        <v>5750</v>
      </c>
      <c r="Y38" s="85"/>
      <c r="Z38" s="85"/>
      <c r="AA38" s="85"/>
      <c r="AB38" s="85"/>
      <c r="AC38" s="85"/>
      <c r="AD38" s="85"/>
      <c r="AE38" s="85"/>
      <c r="AF38" s="85"/>
      <c r="AG38" s="85"/>
      <c r="AH38" s="72">
        <v>15000</v>
      </c>
      <c r="AI38" s="71">
        <v>45659</v>
      </c>
      <c r="AJ38" s="162">
        <v>46022</v>
      </c>
      <c r="AK38" s="72" t="s">
        <v>891</v>
      </c>
    </row>
    <row r="39" spans="1:37" s="99" customFormat="1" ht="79.5" customHeight="1" x14ac:dyDescent="0.2">
      <c r="A39" s="590">
        <v>1</v>
      </c>
      <c r="B39" s="591" t="s">
        <v>883</v>
      </c>
      <c r="C39" s="72">
        <v>43</v>
      </c>
      <c r="D39" s="73" t="s">
        <v>884</v>
      </c>
      <c r="E39" s="72">
        <v>4301</v>
      </c>
      <c r="F39" s="74" t="s">
        <v>983</v>
      </c>
      <c r="G39" s="82">
        <v>4301037</v>
      </c>
      <c r="H39" s="74" t="s">
        <v>923</v>
      </c>
      <c r="I39" s="83">
        <v>430103700</v>
      </c>
      <c r="J39" s="74" t="s">
        <v>924</v>
      </c>
      <c r="K39" s="72">
        <v>15000</v>
      </c>
      <c r="L39" s="76">
        <v>2024003630029</v>
      </c>
      <c r="M39" s="74" t="s">
        <v>1683</v>
      </c>
      <c r="N39" s="86" t="s">
        <v>934</v>
      </c>
      <c r="O39" s="81">
        <v>50000000</v>
      </c>
      <c r="P39" s="82" t="s">
        <v>944</v>
      </c>
      <c r="Q39" s="84" t="s">
        <v>940</v>
      </c>
      <c r="R39" s="84" t="s">
        <v>895</v>
      </c>
      <c r="S39" s="592">
        <v>11520</v>
      </c>
      <c r="T39" s="592">
        <v>3480</v>
      </c>
      <c r="U39" s="592">
        <v>1200</v>
      </c>
      <c r="V39" s="592">
        <v>3400</v>
      </c>
      <c r="W39" s="592">
        <v>4650</v>
      </c>
      <c r="X39" s="592">
        <v>5750</v>
      </c>
      <c r="Y39" s="85"/>
      <c r="Z39" s="85"/>
      <c r="AA39" s="85"/>
      <c r="AB39" s="85"/>
      <c r="AC39" s="85"/>
      <c r="AD39" s="85"/>
      <c r="AE39" s="85"/>
      <c r="AF39" s="85"/>
      <c r="AG39" s="85"/>
      <c r="AH39" s="72">
        <v>15000</v>
      </c>
      <c r="AI39" s="71">
        <v>45659</v>
      </c>
      <c r="AJ39" s="162">
        <v>46022</v>
      </c>
      <c r="AK39" s="72" t="s">
        <v>891</v>
      </c>
    </row>
    <row r="40" spans="1:37" s="99" customFormat="1" ht="79.5" customHeight="1" x14ac:dyDescent="0.2">
      <c r="A40" s="590">
        <v>1</v>
      </c>
      <c r="B40" s="591" t="s">
        <v>883</v>
      </c>
      <c r="C40" s="72">
        <v>43</v>
      </c>
      <c r="D40" s="73" t="s">
        <v>884</v>
      </c>
      <c r="E40" s="72">
        <v>4301</v>
      </c>
      <c r="F40" s="74" t="s">
        <v>983</v>
      </c>
      <c r="G40" s="82">
        <v>4301037</v>
      </c>
      <c r="H40" s="74" t="s">
        <v>923</v>
      </c>
      <c r="I40" s="83">
        <v>430103700</v>
      </c>
      <c r="J40" s="74" t="s">
        <v>924</v>
      </c>
      <c r="K40" s="72">
        <v>15000</v>
      </c>
      <c r="L40" s="76">
        <v>2024003630029</v>
      </c>
      <c r="M40" s="74" t="s">
        <v>1683</v>
      </c>
      <c r="N40" s="86" t="s">
        <v>945</v>
      </c>
      <c r="O40" s="81">
        <v>40000000</v>
      </c>
      <c r="P40" s="82" t="s">
        <v>946</v>
      </c>
      <c r="Q40" s="84" t="s">
        <v>940</v>
      </c>
      <c r="R40" s="84" t="s">
        <v>895</v>
      </c>
      <c r="S40" s="592">
        <v>11520</v>
      </c>
      <c r="T40" s="592">
        <v>3480</v>
      </c>
      <c r="U40" s="592">
        <v>1200</v>
      </c>
      <c r="V40" s="592">
        <v>3400</v>
      </c>
      <c r="W40" s="592">
        <v>4650</v>
      </c>
      <c r="X40" s="592">
        <v>5750</v>
      </c>
      <c r="Y40" s="85"/>
      <c r="Z40" s="85"/>
      <c r="AA40" s="85"/>
      <c r="AB40" s="85"/>
      <c r="AC40" s="85"/>
      <c r="AD40" s="85"/>
      <c r="AE40" s="85"/>
      <c r="AF40" s="85"/>
      <c r="AG40" s="85"/>
      <c r="AH40" s="72">
        <v>15000</v>
      </c>
      <c r="AI40" s="71">
        <v>45659</v>
      </c>
      <c r="AJ40" s="162">
        <v>46022</v>
      </c>
      <c r="AK40" s="72" t="s">
        <v>891</v>
      </c>
    </row>
    <row r="41" spans="1:37" s="99" customFormat="1" ht="79.5" customHeight="1" x14ac:dyDescent="0.2">
      <c r="A41" s="590">
        <v>1</v>
      </c>
      <c r="B41" s="591" t="s">
        <v>883</v>
      </c>
      <c r="C41" s="72">
        <v>43</v>
      </c>
      <c r="D41" s="73" t="s">
        <v>884</v>
      </c>
      <c r="E41" s="72">
        <v>4301</v>
      </c>
      <c r="F41" s="74" t="s">
        <v>983</v>
      </c>
      <c r="G41" s="82">
        <v>4301037</v>
      </c>
      <c r="H41" s="74" t="s">
        <v>923</v>
      </c>
      <c r="I41" s="83">
        <v>430103700</v>
      </c>
      <c r="J41" s="74" t="s">
        <v>924</v>
      </c>
      <c r="K41" s="72">
        <v>15000</v>
      </c>
      <c r="L41" s="76">
        <v>2024003630029</v>
      </c>
      <c r="M41" s="74" t="s">
        <v>1683</v>
      </c>
      <c r="N41" s="86" t="s">
        <v>945</v>
      </c>
      <c r="O41" s="81">
        <v>50000000</v>
      </c>
      <c r="P41" s="82" t="s">
        <v>947</v>
      </c>
      <c r="Q41" s="84" t="s">
        <v>929</v>
      </c>
      <c r="R41" s="84" t="s">
        <v>647</v>
      </c>
      <c r="S41" s="592">
        <v>11520</v>
      </c>
      <c r="T41" s="592">
        <v>3480</v>
      </c>
      <c r="U41" s="592">
        <v>1200</v>
      </c>
      <c r="V41" s="592">
        <v>3400</v>
      </c>
      <c r="W41" s="592">
        <v>4650</v>
      </c>
      <c r="X41" s="592">
        <v>5750</v>
      </c>
      <c r="Y41" s="85"/>
      <c r="Z41" s="85"/>
      <c r="AA41" s="85"/>
      <c r="AB41" s="85"/>
      <c r="AC41" s="85"/>
      <c r="AD41" s="85"/>
      <c r="AE41" s="85"/>
      <c r="AF41" s="85"/>
      <c r="AG41" s="85"/>
      <c r="AH41" s="72">
        <v>15000</v>
      </c>
      <c r="AI41" s="71">
        <v>45659</v>
      </c>
      <c r="AJ41" s="162">
        <v>46022</v>
      </c>
      <c r="AK41" s="72" t="s">
        <v>891</v>
      </c>
    </row>
    <row r="42" spans="1:37" s="99" customFormat="1" ht="79.5" customHeight="1" x14ac:dyDescent="0.2">
      <c r="A42" s="590">
        <v>1</v>
      </c>
      <c r="B42" s="591" t="s">
        <v>883</v>
      </c>
      <c r="C42" s="72">
        <v>43</v>
      </c>
      <c r="D42" s="73" t="s">
        <v>884</v>
      </c>
      <c r="E42" s="72">
        <v>4301</v>
      </c>
      <c r="F42" s="74" t="s">
        <v>983</v>
      </c>
      <c r="G42" s="82">
        <v>4301037</v>
      </c>
      <c r="H42" s="74" t="s">
        <v>923</v>
      </c>
      <c r="I42" s="83">
        <v>430103704</v>
      </c>
      <c r="J42" s="74" t="s">
        <v>948</v>
      </c>
      <c r="K42" s="83">
        <v>12</v>
      </c>
      <c r="L42" s="76">
        <v>2024003630029</v>
      </c>
      <c r="M42" s="74" t="s">
        <v>1683</v>
      </c>
      <c r="N42" s="86" t="s">
        <v>949</v>
      </c>
      <c r="O42" s="81">
        <v>145520000</v>
      </c>
      <c r="P42" s="82" t="s">
        <v>927</v>
      </c>
      <c r="Q42" s="84" t="s">
        <v>919</v>
      </c>
      <c r="R42" s="84" t="s">
        <v>920</v>
      </c>
      <c r="S42" s="592">
        <v>11520</v>
      </c>
      <c r="T42" s="592">
        <v>3480</v>
      </c>
      <c r="U42" s="592">
        <v>1200</v>
      </c>
      <c r="V42" s="592">
        <v>3400</v>
      </c>
      <c r="W42" s="592">
        <v>4650</v>
      </c>
      <c r="X42" s="592">
        <v>5750</v>
      </c>
      <c r="Y42" s="85"/>
      <c r="Z42" s="85"/>
      <c r="AA42" s="85"/>
      <c r="AB42" s="85"/>
      <c r="AC42" s="85"/>
      <c r="AD42" s="85"/>
      <c r="AE42" s="85"/>
      <c r="AF42" s="85"/>
      <c r="AG42" s="85"/>
      <c r="AH42" s="72">
        <v>15000</v>
      </c>
      <c r="AI42" s="71">
        <v>45659</v>
      </c>
      <c r="AJ42" s="162">
        <v>46022</v>
      </c>
      <c r="AK42" s="72" t="s">
        <v>891</v>
      </c>
    </row>
    <row r="43" spans="1:37" s="99" customFormat="1" ht="79.5" customHeight="1" x14ac:dyDescent="0.2">
      <c r="A43" s="590">
        <v>1</v>
      </c>
      <c r="B43" s="591" t="s">
        <v>883</v>
      </c>
      <c r="C43" s="72">
        <v>43</v>
      </c>
      <c r="D43" s="73" t="s">
        <v>884</v>
      </c>
      <c r="E43" s="72">
        <v>4301</v>
      </c>
      <c r="F43" s="74" t="s">
        <v>983</v>
      </c>
      <c r="G43" s="82">
        <v>4301037</v>
      </c>
      <c r="H43" s="74" t="s">
        <v>923</v>
      </c>
      <c r="I43" s="83">
        <v>430103704</v>
      </c>
      <c r="J43" s="74" t="s">
        <v>948</v>
      </c>
      <c r="K43" s="83">
        <v>12</v>
      </c>
      <c r="L43" s="76">
        <v>2024003630029</v>
      </c>
      <c r="M43" s="74" t="s">
        <v>1683</v>
      </c>
      <c r="N43" s="86" t="s">
        <v>949</v>
      </c>
      <c r="O43" s="81">
        <v>210000000</v>
      </c>
      <c r="P43" s="82" t="s">
        <v>926</v>
      </c>
      <c r="Q43" s="84" t="s">
        <v>894</v>
      </c>
      <c r="R43" s="84" t="s">
        <v>895</v>
      </c>
      <c r="S43" s="592">
        <v>11520</v>
      </c>
      <c r="T43" s="592">
        <v>3480</v>
      </c>
      <c r="U43" s="592">
        <v>1200</v>
      </c>
      <c r="V43" s="592">
        <v>3400</v>
      </c>
      <c r="W43" s="592">
        <v>4650</v>
      </c>
      <c r="X43" s="592">
        <v>5750</v>
      </c>
      <c r="Y43" s="85"/>
      <c r="Z43" s="85"/>
      <c r="AA43" s="85"/>
      <c r="AB43" s="85"/>
      <c r="AC43" s="85"/>
      <c r="AD43" s="85"/>
      <c r="AE43" s="85"/>
      <c r="AF43" s="85"/>
      <c r="AG43" s="85"/>
      <c r="AH43" s="72">
        <v>15000</v>
      </c>
      <c r="AI43" s="71">
        <v>45659</v>
      </c>
      <c r="AJ43" s="162">
        <v>46022</v>
      </c>
      <c r="AK43" s="72" t="s">
        <v>891</v>
      </c>
    </row>
    <row r="44" spans="1:37" s="99" customFormat="1" ht="79.5" customHeight="1" x14ac:dyDescent="0.2">
      <c r="A44" s="590">
        <v>1</v>
      </c>
      <c r="B44" s="591" t="s">
        <v>883</v>
      </c>
      <c r="C44" s="72">
        <v>43</v>
      </c>
      <c r="D44" s="73" t="s">
        <v>884</v>
      </c>
      <c r="E44" s="72">
        <v>4301</v>
      </c>
      <c r="F44" s="74" t="s">
        <v>983</v>
      </c>
      <c r="G44" s="82">
        <v>4301037</v>
      </c>
      <c r="H44" s="74" t="s">
        <v>923</v>
      </c>
      <c r="I44" s="83">
        <v>430103704</v>
      </c>
      <c r="J44" s="74" t="s">
        <v>948</v>
      </c>
      <c r="K44" s="83">
        <v>12</v>
      </c>
      <c r="L44" s="76">
        <v>2024003630029</v>
      </c>
      <c r="M44" s="74" t="s">
        <v>1683</v>
      </c>
      <c r="N44" s="86" t="s">
        <v>949</v>
      </c>
      <c r="O44" s="81">
        <v>200000000</v>
      </c>
      <c r="P44" s="82" t="s">
        <v>928</v>
      </c>
      <c r="Q44" s="84" t="s">
        <v>929</v>
      </c>
      <c r="R44" s="84" t="s">
        <v>647</v>
      </c>
      <c r="S44" s="592">
        <v>11520</v>
      </c>
      <c r="T44" s="592">
        <v>3480</v>
      </c>
      <c r="U44" s="592">
        <v>1200</v>
      </c>
      <c r="V44" s="592">
        <v>3400</v>
      </c>
      <c r="W44" s="592">
        <v>4650</v>
      </c>
      <c r="X44" s="592">
        <v>5750</v>
      </c>
      <c r="Y44" s="85"/>
      <c r="Z44" s="85"/>
      <c r="AA44" s="85"/>
      <c r="AB44" s="85"/>
      <c r="AC44" s="85"/>
      <c r="AD44" s="85"/>
      <c r="AE44" s="85"/>
      <c r="AF44" s="85"/>
      <c r="AG44" s="85"/>
      <c r="AH44" s="72">
        <v>15000</v>
      </c>
      <c r="AI44" s="71">
        <v>45659</v>
      </c>
      <c r="AJ44" s="162">
        <v>46022</v>
      </c>
      <c r="AK44" s="72" t="s">
        <v>891</v>
      </c>
    </row>
    <row r="45" spans="1:37" s="99" customFormat="1" ht="79.5" customHeight="1" x14ac:dyDescent="0.2">
      <c r="A45" s="590">
        <v>1</v>
      </c>
      <c r="B45" s="591" t="s">
        <v>883</v>
      </c>
      <c r="C45" s="72">
        <v>43</v>
      </c>
      <c r="D45" s="73" t="s">
        <v>884</v>
      </c>
      <c r="E45" s="72">
        <v>4301</v>
      </c>
      <c r="F45" s="74" t="s">
        <v>983</v>
      </c>
      <c r="G45" s="82">
        <v>4301037</v>
      </c>
      <c r="H45" s="74" t="s">
        <v>923</v>
      </c>
      <c r="I45" s="83">
        <v>430103704</v>
      </c>
      <c r="J45" s="74" t="s">
        <v>948</v>
      </c>
      <c r="K45" s="83">
        <v>12</v>
      </c>
      <c r="L45" s="76">
        <v>2024003630029</v>
      </c>
      <c r="M45" s="74" t="s">
        <v>1683</v>
      </c>
      <c r="N45" s="86" t="s">
        <v>949</v>
      </c>
      <c r="O45" s="81">
        <v>30000000</v>
      </c>
      <c r="P45" s="82" t="s">
        <v>950</v>
      </c>
      <c r="Q45" s="84" t="s">
        <v>899</v>
      </c>
      <c r="R45" s="84" t="s">
        <v>900</v>
      </c>
      <c r="S45" s="592">
        <v>11520</v>
      </c>
      <c r="T45" s="592">
        <v>3480</v>
      </c>
      <c r="U45" s="592">
        <v>1200</v>
      </c>
      <c r="V45" s="592">
        <v>3400</v>
      </c>
      <c r="W45" s="592">
        <v>4650</v>
      </c>
      <c r="X45" s="592">
        <v>5750</v>
      </c>
      <c r="Y45" s="85"/>
      <c r="Z45" s="85"/>
      <c r="AA45" s="85"/>
      <c r="AB45" s="85"/>
      <c r="AC45" s="85"/>
      <c r="AD45" s="85"/>
      <c r="AE45" s="85"/>
      <c r="AF45" s="85"/>
      <c r="AG45" s="85"/>
      <c r="AH45" s="72">
        <v>15000</v>
      </c>
      <c r="AI45" s="71">
        <v>45659</v>
      </c>
      <c r="AJ45" s="162">
        <v>46022</v>
      </c>
      <c r="AK45" s="72" t="s">
        <v>891</v>
      </c>
    </row>
    <row r="46" spans="1:37" s="99" customFormat="1" ht="79.5" customHeight="1" x14ac:dyDescent="0.2">
      <c r="A46" s="590">
        <v>1</v>
      </c>
      <c r="B46" s="591" t="s">
        <v>883</v>
      </c>
      <c r="C46" s="72">
        <v>43</v>
      </c>
      <c r="D46" s="73" t="s">
        <v>884</v>
      </c>
      <c r="E46" s="83">
        <v>4302</v>
      </c>
      <c r="F46" s="74" t="s">
        <v>2504</v>
      </c>
      <c r="G46" s="82">
        <v>4302002</v>
      </c>
      <c r="H46" s="74" t="s">
        <v>951</v>
      </c>
      <c r="I46" s="83">
        <v>430200200</v>
      </c>
      <c r="J46" s="74" t="s">
        <v>952</v>
      </c>
      <c r="K46" s="83">
        <v>800</v>
      </c>
      <c r="L46" s="76">
        <v>2024003630017</v>
      </c>
      <c r="M46" s="74" t="s">
        <v>1682</v>
      </c>
      <c r="N46" s="86" t="s">
        <v>953</v>
      </c>
      <c r="O46" s="81">
        <v>850000000</v>
      </c>
      <c r="P46" s="82" t="s">
        <v>954</v>
      </c>
      <c r="Q46" s="84" t="s">
        <v>894</v>
      </c>
      <c r="R46" s="84" t="s">
        <v>895</v>
      </c>
      <c r="S46" s="592">
        <v>315</v>
      </c>
      <c r="T46" s="592">
        <v>485</v>
      </c>
      <c r="U46" s="592">
        <v>110</v>
      </c>
      <c r="V46" s="592">
        <v>360</v>
      </c>
      <c r="W46" s="592">
        <v>330</v>
      </c>
      <c r="X46" s="592">
        <v>0</v>
      </c>
      <c r="Y46" s="85"/>
      <c r="Z46" s="85"/>
      <c r="AA46" s="85"/>
      <c r="AB46" s="85"/>
      <c r="AC46" s="85"/>
      <c r="AD46" s="85"/>
      <c r="AE46" s="85"/>
      <c r="AF46" s="85"/>
      <c r="AG46" s="85"/>
      <c r="AH46" s="72">
        <v>800</v>
      </c>
      <c r="AI46" s="71">
        <v>45659</v>
      </c>
      <c r="AJ46" s="162">
        <v>46022</v>
      </c>
      <c r="AK46" s="72" t="s">
        <v>891</v>
      </c>
    </row>
    <row r="47" spans="1:37" s="99" customFormat="1" ht="79.5" customHeight="1" x14ac:dyDescent="0.2">
      <c r="A47" s="590">
        <v>1</v>
      </c>
      <c r="B47" s="591" t="s">
        <v>883</v>
      </c>
      <c r="C47" s="72">
        <v>43</v>
      </c>
      <c r="D47" s="73" t="s">
        <v>884</v>
      </c>
      <c r="E47" s="83">
        <v>4302</v>
      </c>
      <c r="F47" s="74" t="s">
        <v>2504</v>
      </c>
      <c r="G47" s="82">
        <v>4302002</v>
      </c>
      <c r="H47" s="74" t="s">
        <v>951</v>
      </c>
      <c r="I47" s="83">
        <v>430200200</v>
      </c>
      <c r="J47" s="74" t="s">
        <v>952</v>
      </c>
      <c r="K47" s="83">
        <v>800</v>
      </c>
      <c r="L47" s="76">
        <v>2024003630017</v>
      </c>
      <c r="M47" s="74" t="s">
        <v>1682</v>
      </c>
      <c r="N47" s="86" t="s">
        <v>953</v>
      </c>
      <c r="O47" s="81">
        <v>200000000</v>
      </c>
      <c r="P47" s="82" t="s">
        <v>955</v>
      </c>
      <c r="Q47" s="84" t="s">
        <v>929</v>
      </c>
      <c r="R47" s="84" t="s">
        <v>647</v>
      </c>
      <c r="S47" s="592">
        <v>315</v>
      </c>
      <c r="T47" s="592">
        <v>485</v>
      </c>
      <c r="U47" s="592">
        <v>110</v>
      </c>
      <c r="V47" s="592">
        <v>360</v>
      </c>
      <c r="W47" s="592">
        <v>330</v>
      </c>
      <c r="X47" s="592">
        <v>0</v>
      </c>
      <c r="Y47" s="85"/>
      <c r="Z47" s="85"/>
      <c r="AA47" s="85"/>
      <c r="AB47" s="85"/>
      <c r="AC47" s="85"/>
      <c r="AD47" s="85"/>
      <c r="AE47" s="85"/>
      <c r="AF47" s="85"/>
      <c r="AG47" s="85"/>
      <c r="AH47" s="72">
        <v>800</v>
      </c>
      <c r="AI47" s="71">
        <v>45659</v>
      </c>
      <c r="AJ47" s="162">
        <v>46022</v>
      </c>
      <c r="AK47" s="72" t="s">
        <v>891</v>
      </c>
    </row>
    <row r="48" spans="1:37" s="99" customFormat="1" ht="79.5" customHeight="1" x14ac:dyDescent="0.2">
      <c r="A48" s="590">
        <v>1</v>
      </c>
      <c r="B48" s="591" t="s">
        <v>883</v>
      </c>
      <c r="C48" s="72">
        <v>43</v>
      </c>
      <c r="D48" s="73" t="s">
        <v>884</v>
      </c>
      <c r="E48" s="83">
        <v>4302</v>
      </c>
      <c r="F48" s="74" t="s">
        <v>2504</v>
      </c>
      <c r="G48" s="82">
        <v>4302075</v>
      </c>
      <c r="H48" s="74" t="s">
        <v>956</v>
      </c>
      <c r="I48" s="83">
        <v>430207500</v>
      </c>
      <c r="J48" s="74" t="s">
        <v>957</v>
      </c>
      <c r="K48" s="83">
        <v>40</v>
      </c>
      <c r="L48" s="76">
        <v>2024003630017</v>
      </c>
      <c r="M48" s="74" t="s">
        <v>1682</v>
      </c>
      <c r="N48" s="86" t="s">
        <v>958</v>
      </c>
      <c r="O48" s="81">
        <v>60691795.350000001</v>
      </c>
      <c r="P48" s="82" t="s">
        <v>959</v>
      </c>
      <c r="Q48" s="84" t="s">
        <v>929</v>
      </c>
      <c r="R48" s="84" t="s">
        <v>647</v>
      </c>
      <c r="S48" s="592">
        <v>315</v>
      </c>
      <c r="T48" s="592">
        <v>485</v>
      </c>
      <c r="U48" s="592">
        <v>110</v>
      </c>
      <c r="V48" s="592">
        <v>360</v>
      </c>
      <c r="W48" s="592">
        <v>330</v>
      </c>
      <c r="X48" s="592">
        <v>0</v>
      </c>
      <c r="Y48" s="85"/>
      <c r="Z48" s="85"/>
      <c r="AA48" s="85"/>
      <c r="AB48" s="85"/>
      <c r="AC48" s="85"/>
      <c r="AD48" s="85"/>
      <c r="AE48" s="85"/>
      <c r="AF48" s="85"/>
      <c r="AG48" s="85"/>
      <c r="AH48" s="72">
        <v>800</v>
      </c>
      <c r="AI48" s="71">
        <v>45659</v>
      </c>
      <c r="AJ48" s="162">
        <v>46022</v>
      </c>
      <c r="AK48" s="72" t="s">
        <v>891</v>
      </c>
    </row>
    <row r="49" spans="1:37" s="99" customFormat="1" ht="79.5" customHeight="1" x14ac:dyDescent="0.2">
      <c r="A49" s="590">
        <v>1</v>
      </c>
      <c r="B49" s="591" t="s">
        <v>883</v>
      </c>
      <c r="C49" s="72">
        <v>43</v>
      </c>
      <c r="D49" s="73" t="s">
        <v>884</v>
      </c>
      <c r="E49" s="83">
        <v>4302</v>
      </c>
      <c r="F49" s="74" t="s">
        <v>2504</v>
      </c>
      <c r="G49" s="82">
        <v>4302075</v>
      </c>
      <c r="H49" s="74" t="s">
        <v>956</v>
      </c>
      <c r="I49" s="83">
        <v>430207500</v>
      </c>
      <c r="J49" s="74" t="s">
        <v>957</v>
      </c>
      <c r="K49" s="83">
        <v>40</v>
      </c>
      <c r="L49" s="76">
        <v>2024003630017</v>
      </c>
      <c r="M49" s="74" t="s">
        <v>1682</v>
      </c>
      <c r="N49" s="86" t="s">
        <v>958</v>
      </c>
      <c r="O49" s="81">
        <v>50000000</v>
      </c>
      <c r="P49" s="82" t="s">
        <v>960</v>
      </c>
      <c r="Q49" s="84" t="s">
        <v>894</v>
      </c>
      <c r="R49" s="84" t="s">
        <v>895</v>
      </c>
      <c r="S49" s="592">
        <v>315</v>
      </c>
      <c r="T49" s="592">
        <v>485</v>
      </c>
      <c r="U49" s="592">
        <v>110</v>
      </c>
      <c r="V49" s="592">
        <v>360</v>
      </c>
      <c r="W49" s="592">
        <v>330</v>
      </c>
      <c r="X49" s="592">
        <v>0</v>
      </c>
      <c r="Y49" s="85"/>
      <c r="Z49" s="85"/>
      <c r="AA49" s="85"/>
      <c r="AB49" s="85"/>
      <c r="AC49" s="85"/>
      <c r="AD49" s="85"/>
      <c r="AE49" s="85"/>
      <c r="AF49" s="85"/>
      <c r="AG49" s="85"/>
      <c r="AH49" s="72">
        <v>800</v>
      </c>
      <c r="AI49" s="71">
        <v>45659</v>
      </c>
      <c r="AJ49" s="162">
        <v>46022</v>
      </c>
      <c r="AK49" s="72" t="s">
        <v>891</v>
      </c>
    </row>
    <row r="50" spans="1:37" s="99" customFormat="1" ht="79.5" customHeight="1" x14ac:dyDescent="0.2">
      <c r="A50" s="590">
        <v>1</v>
      </c>
      <c r="B50" s="591" t="s">
        <v>883</v>
      </c>
      <c r="C50" s="72">
        <v>43</v>
      </c>
      <c r="D50" s="73" t="s">
        <v>884</v>
      </c>
      <c r="E50" s="83">
        <v>4302</v>
      </c>
      <c r="F50" s="74" t="s">
        <v>2504</v>
      </c>
      <c r="G50" s="82">
        <v>4302075</v>
      </c>
      <c r="H50" s="74" t="s">
        <v>956</v>
      </c>
      <c r="I50" s="83">
        <v>430207500</v>
      </c>
      <c r="J50" s="74" t="s">
        <v>957</v>
      </c>
      <c r="K50" s="83">
        <v>40</v>
      </c>
      <c r="L50" s="76">
        <v>2024003630017</v>
      </c>
      <c r="M50" s="74" t="s">
        <v>1682</v>
      </c>
      <c r="N50" s="86" t="s">
        <v>961</v>
      </c>
      <c r="O50" s="81">
        <v>24854399.66</v>
      </c>
      <c r="P50" s="82" t="s">
        <v>962</v>
      </c>
      <c r="Q50" s="84" t="s">
        <v>929</v>
      </c>
      <c r="R50" s="84" t="s">
        <v>647</v>
      </c>
      <c r="S50" s="592">
        <v>315</v>
      </c>
      <c r="T50" s="592">
        <v>485</v>
      </c>
      <c r="U50" s="592">
        <v>110</v>
      </c>
      <c r="V50" s="592">
        <v>360</v>
      </c>
      <c r="W50" s="592">
        <v>330</v>
      </c>
      <c r="X50" s="592">
        <v>0</v>
      </c>
      <c r="Y50" s="85"/>
      <c r="Z50" s="85"/>
      <c r="AA50" s="85"/>
      <c r="AB50" s="85"/>
      <c r="AC50" s="85"/>
      <c r="AD50" s="85"/>
      <c r="AE50" s="85"/>
      <c r="AF50" s="85"/>
      <c r="AG50" s="85"/>
      <c r="AH50" s="72">
        <v>800</v>
      </c>
      <c r="AI50" s="71">
        <v>45659</v>
      </c>
      <c r="AJ50" s="162">
        <v>46022</v>
      </c>
      <c r="AK50" s="72" t="s">
        <v>891</v>
      </c>
    </row>
    <row r="51" spans="1:37" s="99" customFormat="1" ht="79.5" customHeight="1" x14ac:dyDescent="0.2">
      <c r="A51" s="590">
        <v>1</v>
      </c>
      <c r="B51" s="591" t="s">
        <v>883</v>
      </c>
      <c r="C51" s="72">
        <v>43</v>
      </c>
      <c r="D51" s="73" t="s">
        <v>884</v>
      </c>
      <c r="E51" s="83">
        <v>4302</v>
      </c>
      <c r="F51" s="74" t="s">
        <v>2504</v>
      </c>
      <c r="G51" s="82">
        <v>4302075</v>
      </c>
      <c r="H51" s="74" t="s">
        <v>956</v>
      </c>
      <c r="I51" s="83">
        <v>430207500</v>
      </c>
      <c r="J51" s="74" t="s">
        <v>957</v>
      </c>
      <c r="K51" s="83">
        <v>40</v>
      </c>
      <c r="L51" s="76">
        <v>2024003630017</v>
      </c>
      <c r="M51" s="74" t="s">
        <v>1682</v>
      </c>
      <c r="N51" s="86" t="s">
        <v>961</v>
      </c>
      <c r="O51" s="81">
        <v>530000000</v>
      </c>
      <c r="P51" s="82" t="s">
        <v>963</v>
      </c>
      <c r="Q51" s="84" t="s">
        <v>894</v>
      </c>
      <c r="R51" s="84" t="s">
        <v>895</v>
      </c>
      <c r="S51" s="592">
        <v>315</v>
      </c>
      <c r="T51" s="592">
        <v>485</v>
      </c>
      <c r="U51" s="592">
        <v>110</v>
      </c>
      <c r="V51" s="592">
        <v>360</v>
      </c>
      <c r="W51" s="592">
        <v>330</v>
      </c>
      <c r="X51" s="592">
        <v>0</v>
      </c>
      <c r="Y51" s="85"/>
      <c r="Z51" s="85"/>
      <c r="AA51" s="85"/>
      <c r="AB51" s="85"/>
      <c r="AC51" s="85"/>
      <c r="AD51" s="85"/>
      <c r="AE51" s="85"/>
      <c r="AF51" s="85"/>
      <c r="AG51" s="85"/>
      <c r="AH51" s="72">
        <v>800</v>
      </c>
      <c r="AI51" s="71">
        <v>45659</v>
      </c>
      <c r="AJ51" s="162">
        <v>46022</v>
      </c>
      <c r="AK51" s="72" t="s">
        <v>891</v>
      </c>
    </row>
    <row r="52" spans="1:37" s="99" customFormat="1" ht="79.5" customHeight="1" x14ac:dyDescent="0.2">
      <c r="A52" s="590">
        <v>1</v>
      </c>
      <c r="B52" s="591" t="s">
        <v>883</v>
      </c>
      <c r="C52" s="72">
        <v>43</v>
      </c>
      <c r="D52" s="73" t="s">
        <v>884</v>
      </c>
      <c r="E52" s="83">
        <v>4302</v>
      </c>
      <c r="F52" s="74" t="s">
        <v>2504</v>
      </c>
      <c r="G52" s="82">
        <v>4302075</v>
      </c>
      <c r="H52" s="74" t="s">
        <v>956</v>
      </c>
      <c r="I52" s="83">
        <v>430207500</v>
      </c>
      <c r="J52" s="74" t="s">
        <v>957</v>
      </c>
      <c r="K52" s="83">
        <v>40</v>
      </c>
      <c r="L52" s="76">
        <v>2024003630017</v>
      </c>
      <c r="M52" s="74" t="s">
        <v>1682</v>
      </c>
      <c r="N52" s="86" t="s">
        <v>961</v>
      </c>
      <c r="O52" s="81">
        <v>2267952.25</v>
      </c>
      <c r="P52" s="82" t="s">
        <v>964</v>
      </c>
      <c r="Q52" s="84" t="s">
        <v>912</v>
      </c>
      <c r="R52" s="84" t="s">
        <v>647</v>
      </c>
      <c r="S52" s="592">
        <v>315</v>
      </c>
      <c r="T52" s="592">
        <v>485</v>
      </c>
      <c r="U52" s="592">
        <v>110</v>
      </c>
      <c r="V52" s="592">
        <v>360</v>
      </c>
      <c r="W52" s="592">
        <v>330</v>
      </c>
      <c r="X52" s="592">
        <v>0</v>
      </c>
      <c r="Y52" s="85"/>
      <c r="Z52" s="85"/>
      <c r="AA52" s="85"/>
      <c r="AB52" s="85"/>
      <c r="AC52" s="85"/>
      <c r="AD52" s="85"/>
      <c r="AE52" s="85"/>
      <c r="AF52" s="85"/>
      <c r="AG52" s="85"/>
      <c r="AH52" s="72">
        <v>800</v>
      </c>
      <c r="AI52" s="71">
        <v>45659</v>
      </c>
      <c r="AJ52" s="162">
        <v>46022</v>
      </c>
      <c r="AK52" s="72" t="s">
        <v>891</v>
      </c>
    </row>
    <row r="53" spans="1:37" s="99" customFormat="1" ht="79.5" customHeight="1" x14ac:dyDescent="0.2">
      <c r="A53" s="590">
        <v>1</v>
      </c>
      <c r="B53" s="591" t="s">
        <v>883</v>
      </c>
      <c r="C53" s="72">
        <v>43</v>
      </c>
      <c r="D53" s="73" t="s">
        <v>884</v>
      </c>
      <c r="E53" s="83">
        <v>4302</v>
      </c>
      <c r="F53" s="74" t="s">
        <v>2504</v>
      </c>
      <c r="G53" s="82">
        <v>4302075</v>
      </c>
      <c r="H53" s="74" t="s">
        <v>956</v>
      </c>
      <c r="I53" s="83">
        <v>430207500</v>
      </c>
      <c r="J53" s="74" t="s">
        <v>957</v>
      </c>
      <c r="K53" s="83">
        <v>40</v>
      </c>
      <c r="L53" s="76">
        <v>2024003630017</v>
      </c>
      <c r="M53" s="74" t="s">
        <v>1682</v>
      </c>
      <c r="N53" s="86" t="s">
        <v>961</v>
      </c>
      <c r="O53" s="81">
        <v>2877648.09</v>
      </c>
      <c r="P53" s="82" t="s">
        <v>965</v>
      </c>
      <c r="Q53" s="84" t="s">
        <v>966</v>
      </c>
      <c r="R53" s="84" t="s">
        <v>647</v>
      </c>
      <c r="S53" s="592">
        <v>315</v>
      </c>
      <c r="T53" s="592">
        <v>485</v>
      </c>
      <c r="U53" s="592">
        <v>110</v>
      </c>
      <c r="V53" s="592">
        <v>360</v>
      </c>
      <c r="W53" s="592">
        <v>330</v>
      </c>
      <c r="X53" s="592">
        <v>0</v>
      </c>
      <c r="Y53" s="85"/>
      <c r="Z53" s="85"/>
      <c r="AA53" s="85"/>
      <c r="AB53" s="85"/>
      <c r="AC53" s="85"/>
      <c r="AD53" s="85"/>
      <c r="AE53" s="85"/>
      <c r="AF53" s="85"/>
      <c r="AG53" s="85"/>
      <c r="AH53" s="72">
        <v>800</v>
      </c>
      <c r="AI53" s="71">
        <v>45659</v>
      </c>
      <c r="AJ53" s="162">
        <v>46022</v>
      </c>
      <c r="AK53" s="72" t="s">
        <v>891</v>
      </c>
    </row>
    <row r="54" spans="1:37" s="99" customFormat="1" ht="79.5" customHeight="1" x14ac:dyDescent="0.2">
      <c r="A54" s="590">
        <v>1</v>
      </c>
      <c r="B54" s="591" t="s">
        <v>883</v>
      </c>
      <c r="C54" s="72">
        <v>43</v>
      </c>
      <c r="D54" s="73" t="s">
        <v>884</v>
      </c>
      <c r="E54" s="83">
        <v>4302</v>
      </c>
      <c r="F54" s="74" t="s">
        <v>2504</v>
      </c>
      <c r="G54" s="82">
        <v>4302075</v>
      </c>
      <c r="H54" s="74" t="s">
        <v>956</v>
      </c>
      <c r="I54" s="83">
        <v>430207500</v>
      </c>
      <c r="J54" s="74" t="s">
        <v>957</v>
      </c>
      <c r="K54" s="83">
        <v>40</v>
      </c>
      <c r="L54" s="76">
        <v>2024003630017</v>
      </c>
      <c r="M54" s="74" t="s">
        <v>1682</v>
      </c>
      <c r="N54" s="86" t="s">
        <v>967</v>
      </c>
      <c r="O54" s="81">
        <v>545561337.83000004</v>
      </c>
      <c r="P54" s="82" t="s">
        <v>968</v>
      </c>
      <c r="Q54" s="83" t="s">
        <v>919</v>
      </c>
      <c r="R54" s="83" t="s">
        <v>920</v>
      </c>
      <c r="S54" s="592">
        <v>315</v>
      </c>
      <c r="T54" s="592">
        <v>485</v>
      </c>
      <c r="U54" s="592">
        <v>110</v>
      </c>
      <c r="V54" s="592">
        <v>360</v>
      </c>
      <c r="W54" s="592">
        <v>330</v>
      </c>
      <c r="X54" s="592">
        <v>0</v>
      </c>
      <c r="Y54" s="85"/>
      <c r="Z54" s="85"/>
      <c r="AA54" s="85"/>
      <c r="AB54" s="85"/>
      <c r="AC54" s="85"/>
      <c r="AD54" s="85"/>
      <c r="AE54" s="85"/>
      <c r="AF54" s="85"/>
      <c r="AG54" s="85"/>
      <c r="AH54" s="72">
        <v>800</v>
      </c>
      <c r="AI54" s="71">
        <v>45659</v>
      </c>
      <c r="AJ54" s="162">
        <v>46022</v>
      </c>
      <c r="AK54" s="72" t="s">
        <v>891</v>
      </c>
    </row>
    <row r="55" spans="1:37" s="99" customFormat="1" ht="79.5" customHeight="1" x14ac:dyDescent="0.2">
      <c r="A55" s="590">
        <v>1</v>
      </c>
      <c r="B55" s="591" t="s">
        <v>883</v>
      </c>
      <c r="C55" s="72">
        <v>43</v>
      </c>
      <c r="D55" s="73" t="s">
        <v>884</v>
      </c>
      <c r="E55" s="83">
        <v>4302</v>
      </c>
      <c r="F55" s="74" t="s">
        <v>2504</v>
      </c>
      <c r="G55" s="82">
        <v>4302075</v>
      </c>
      <c r="H55" s="74" t="s">
        <v>956</v>
      </c>
      <c r="I55" s="83">
        <v>430207500</v>
      </c>
      <c r="J55" s="74" t="s">
        <v>957</v>
      </c>
      <c r="K55" s="83">
        <v>40</v>
      </c>
      <c r="L55" s="76">
        <v>2024003630017</v>
      </c>
      <c r="M55" s="74" t="s">
        <v>1682</v>
      </c>
      <c r="N55" s="86" t="s">
        <v>967</v>
      </c>
      <c r="O55" s="81">
        <v>1150000000</v>
      </c>
      <c r="P55" s="82" t="s">
        <v>969</v>
      </c>
      <c r="Q55" s="84" t="s">
        <v>894</v>
      </c>
      <c r="R55" s="84" t="s">
        <v>895</v>
      </c>
      <c r="S55" s="592">
        <v>315</v>
      </c>
      <c r="T55" s="592">
        <v>485</v>
      </c>
      <c r="U55" s="592">
        <v>110</v>
      </c>
      <c r="V55" s="592">
        <v>360</v>
      </c>
      <c r="W55" s="592">
        <v>330</v>
      </c>
      <c r="X55" s="592">
        <v>0</v>
      </c>
      <c r="Y55" s="85"/>
      <c r="Z55" s="85"/>
      <c r="AA55" s="85"/>
      <c r="AB55" s="85"/>
      <c r="AC55" s="85"/>
      <c r="AD55" s="85"/>
      <c r="AE55" s="85"/>
      <c r="AF55" s="85"/>
      <c r="AG55" s="85"/>
      <c r="AH55" s="72">
        <v>800</v>
      </c>
      <c r="AI55" s="71">
        <v>45659</v>
      </c>
      <c r="AJ55" s="162">
        <v>46022</v>
      </c>
      <c r="AK55" s="72" t="s">
        <v>891</v>
      </c>
    </row>
    <row r="56" spans="1:37" s="99" customFormat="1" ht="79.5" customHeight="1" x14ac:dyDescent="0.2">
      <c r="A56" s="590">
        <v>1</v>
      </c>
      <c r="B56" s="591" t="s">
        <v>883</v>
      </c>
      <c r="C56" s="72">
        <v>43</v>
      </c>
      <c r="D56" s="73" t="s">
        <v>884</v>
      </c>
      <c r="E56" s="83">
        <v>4302</v>
      </c>
      <c r="F56" s="74" t="s">
        <v>2504</v>
      </c>
      <c r="G56" s="82">
        <v>4302075</v>
      </c>
      <c r="H56" s="74" t="s">
        <v>956</v>
      </c>
      <c r="I56" s="83">
        <v>430207500</v>
      </c>
      <c r="J56" s="74" t="s">
        <v>957</v>
      </c>
      <c r="K56" s="83">
        <v>40</v>
      </c>
      <c r="L56" s="76">
        <v>2024003630017</v>
      </c>
      <c r="M56" s="74" t="s">
        <v>1682</v>
      </c>
      <c r="N56" s="86" t="s">
        <v>967</v>
      </c>
      <c r="O56" s="81">
        <v>290000000</v>
      </c>
      <c r="P56" s="82" t="s">
        <v>970</v>
      </c>
      <c r="Q56" s="84" t="s">
        <v>929</v>
      </c>
      <c r="R56" s="84" t="s">
        <v>647</v>
      </c>
      <c r="S56" s="592">
        <v>315</v>
      </c>
      <c r="T56" s="592">
        <v>485</v>
      </c>
      <c r="U56" s="592">
        <v>110</v>
      </c>
      <c r="V56" s="592">
        <v>360</v>
      </c>
      <c r="W56" s="592">
        <v>330</v>
      </c>
      <c r="X56" s="592">
        <v>0</v>
      </c>
      <c r="Y56" s="85"/>
      <c r="Z56" s="85"/>
      <c r="AA56" s="85"/>
      <c r="AB56" s="85"/>
      <c r="AC56" s="85"/>
      <c r="AD56" s="85"/>
      <c r="AE56" s="85"/>
      <c r="AF56" s="85"/>
      <c r="AG56" s="85"/>
      <c r="AH56" s="72">
        <v>800</v>
      </c>
      <c r="AI56" s="71">
        <v>45659</v>
      </c>
      <c r="AJ56" s="162">
        <v>46022</v>
      </c>
      <c r="AK56" s="72" t="s">
        <v>891</v>
      </c>
    </row>
    <row r="57" spans="1:37" s="99" customFormat="1" ht="79.5" customHeight="1" x14ac:dyDescent="0.2">
      <c r="A57" s="590">
        <v>1</v>
      </c>
      <c r="B57" s="591" t="s">
        <v>883</v>
      </c>
      <c r="C57" s="72">
        <v>43</v>
      </c>
      <c r="D57" s="73" t="s">
        <v>884</v>
      </c>
      <c r="E57" s="83">
        <v>4302</v>
      </c>
      <c r="F57" s="74" t="s">
        <v>2504</v>
      </c>
      <c r="G57" s="82">
        <v>4302075</v>
      </c>
      <c r="H57" s="74" t="s">
        <v>956</v>
      </c>
      <c r="I57" s="83">
        <v>430207500</v>
      </c>
      <c r="J57" s="74" t="s">
        <v>957</v>
      </c>
      <c r="K57" s="83">
        <v>40</v>
      </c>
      <c r="L57" s="76">
        <v>2024003630017</v>
      </c>
      <c r="M57" s="74" t="s">
        <v>1682</v>
      </c>
      <c r="N57" s="86" t="s">
        <v>971</v>
      </c>
      <c r="O57" s="81">
        <v>50000000</v>
      </c>
      <c r="P57" s="82" t="s">
        <v>972</v>
      </c>
      <c r="Q57" s="84" t="s">
        <v>894</v>
      </c>
      <c r="R57" s="84" t="s">
        <v>895</v>
      </c>
      <c r="S57" s="592">
        <v>315</v>
      </c>
      <c r="T57" s="592">
        <v>485</v>
      </c>
      <c r="U57" s="592">
        <v>110</v>
      </c>
      <c r="V57" s="592">
        <v>360</v>
      </c>
      <c r="W57" s="592">
        <v>330</v>
      </c>
      <c r="X57" s="592">
        <v>0</v>
      </c>
      <c r="Y57" s="85"/>
      <c r="Z57" s="85"/>
      <c r="AA57" s="85"/>
      <c r="AB57" s="85"/>
      <c r="AC57" s="85"/>
      <c r="AD57" s="85"/>
      <c r="AE57" s="85"/>
      <c r="AF57" s="85"/>
      <c r="AG57" s="85"/>
      <c r="AH57" s="72">
        <v>800</v>
      </c>
      <c r="AI57" s="71">
        <v>45659</v>
      </c>
      <c r="AJ57" s="162">
        <v>46022</v>
      </c>
      <c r="AK57" s="72" t="s">
        <v>891</v>
      </c>
    </row>
    <row r="58" spans="1:37" s="99" customFormat="1" ht="79.5" customHeight="1" x14ac:dyDescent="0.2">
      <c r="A58" s="590">
        <v>1</v>
      </c>
      <c r="B58" s="591" t="s">
        <v>883</v>
      </c>
      <c r="C58" s="72">
        <v>43</v>
      </c>
      <c r="D58" s="73" t="s">
        <v>884</v>
      </c>
      <c r="E58" s="83">
        <v>4302</v>
      </c>
      <c r="F58" s="74" t="s">
        <v>2504</v>
      </c>
      <c r="G58" s="82">
        <v>4302075</v>
      </c>
      <c r="H58" s="74" t="s">
        <v>956</v>
      </c>
      <c r="I58" s="83">
        <v>430207500</v>
      </c>
      <c r="J58" s="74" t="s">
        <v>957</v>
      </c>
      <c r="K58" s="83">
        <v>40</v>
      </c>
      <c r="L58" s="76">
        <v>2024003630017</v>
      </c>
      <c r="M58" s="74" t="s">
        <v>1682</v>
      </c>
      <c r="N58" s="86" t="s">
        <v>971</v>
      </c>
      <c r="O58" s="81">
        <v>20000000</v>
      </c>
      <c r="P58" s="82" t="s">
        <v>973</v>
      </c>
      <c r="Q58" s="84" t="s">
        <v>894</v>
      </c>
      <c r="R58" s="84" t="s">
        <v>895</v>
      </c>
      <c r="S58" s="592">
        <v>315</v>
      </c>
      <c r="T58" s="592">
        <v>485</v>
      </c>
      <c r="U58" s="592">
        <v>110</v>
      </c>
      <c r="V58" s="592">
        <v>360</v>
      </c>
      <c r="W58" s="592">
        <v>330</v>
      </c>
      <c r="X58" s="592">
        <v>0</v>
      </c>
      <c r="Y58" s="85"/>
      <c r="Z58" s="85"/>
      <c r="AA58" s="85"/>
      <c r="AB58" s="85"/>
      <c r="AC58" s="85"/>
      <c r="AD58" s="85"/>
      <c r="AE58" s="85"/>
      <c r="AF58" s="85"/>
      <c r="AG58" s="85"/>
      <c r="AH58" s="72">
        <v>800</v>
      </c>
      <c r="AI58" s="71">
        <v>45659</v>
      </c>
      <c r="AJ58" s="162">
        <v>46022</v>
      </c>
      <c r="AK58" s="72" t="s">
        <v>891</v>
      </c>
    </row>
    <row r="59" spans="1:37" s="99" customFormat="1" ht="79.5" customHeight="1" x14ac:dyDescent="0.2">
      <c r="A59" s="590">
        <v>1</v>
      </c>
      <c r="B59" s="591" t="s">
        <v>883</v>
      </c>
      <c r="C59" s="72">
        <v>43</v>
      </c>
      <c r="D59" s="73" t="s">
        <v>884</v>
      </c>
      <c r="E59" s="83">
        <v>4302</v>
      </c>
      <c r="F59" s="74" t="s">
        <v>2504</v>
      </c>
      <c r="G59" s="82">
        <v>4302075</v>
      </c>
      <c r="H59" s="74" t="s">
        <v>956</v>
      </c>
      <c r="I59" s="83">
        <v>430207500</v>
      </c>
      <c r="J59" s="74" t="s">
        <v>957</v>
      </c>
      <c r="K59" s="83">
        <v>40</v>
      </c>
      <c r="L59" s="76">
        <v>2024003630017</v>
      </c>
      <c r="M59" s="74" t="s">
        <v>1682</v>
      </c>
      <c r="N59" s="86" t="s">
        <v>971</v>
      </c>
      <c r="O59" s="81">
        <v>20000000</v>
      </c>
      <c r="P59" s="82" t="s">
        <v>974</v>
      </c>
      <c r="Q59" s="84" t="s">
        <v>929</v>
      </c>
      <c r="R59" s="84" t="s">
        <v>647</v>
      </c>
      <c r="S59" s="592">
        <v>315</v>
      </c>
      <c r="T59" s="592">
        <v>485</v>
      </c>
      <c r="U59" s="592">
        <v>110</v>
      </c>
      <c r="V59" s="592">
        <v>360</v>
      </c>
      <c r="W59" s="592">
        <v>330</v>
      </c>
      <c r="X59" s="592">
        <v>0</v>
      </c>
      <c r="Y59" s="85"/>
      <c r="Z59" s="85"/>
      <c r="AA59" s="85"/>
      <c r="AB59" s="85"/>
      <c r="AC59" s="85"/>
      <c r="AD59" s="85"/>
      <c r="AE59" s="85"/>
      <c r="AF59" s="85"/>
      <c r="AG59" s="85"/>
      <c r="AH59" s="72">
        <v>800</v>
      </c>
      <c r="AI59" s="71">
        <v>45659</v>
      </c>
      <c r="AJ59" s="162">
        <v>46022</v>
      </c>
      <c r="AK59" s="72" t="s">
        <v>891</v>
      </c>
    </row>
    <row r="60" spans="1:37" s="99" customFormat="1" ht="79.5" customHeight="1" x14ac:dyDescent="0.2">
      <c r="A60" s="590">
        <v>1</v>
      </c>
      <c r="B60" s="591" t="s">
        <v>883</v>
      </c>
      <c r="C60" s="72">
        <v>43</v>
      </c>
      <c r="D60" s="73" t="s">
        <v>884</v>
      </c>
      <c r="E60" s="83">
        <v>4302</v>
      </c>
      <c r="F60" s="74" t="s">
        <v>2504</v>
      </c>
      <c r="G60" s="82">
        <v>4302075</v>
      </c>
      <c r="H60" s="74" t="s">
        <v>956</v>
      </c>
      <c r="I60" s="83">
        <v>430207500</v>
      </c>
      <c r="J60" s="74" t="s">
        <v>957</v>
      </c>
      <c r="K60" s="83">
        <v>40</v>
      </c>
      <c r="L60" s="76">
        <v>2024003630017</v>
      </c>
      <c r="M60" s="74" t="s">
        <v>1682</v>
      </c>
      <c r="N60" s="86" t="s">
        <v>971</v>
      </c>
      <c r="O60" s="81">
        <v>10000000</v>
      </c>
      <c r="P60" s="82" t="s">
        <v>975</v>
      </c>
      <c r="Q60" s="84" t="s">
        <v>894</v>
      </c>
      <c r="R60" s="84" t="s">
        <v>895</v>
      </c>
      <c r="S60" s="592">
        <v>315</v>
      </c>
      <c r="T60" s="592">
        <v>485</v>
      </c>
      <c r="U60" s="592">
        <v>110</v>
      </c>
      <c r="V60" s="592">
        <v>360</v>
      </c>
      <c r="W60" s="592">
        <v>330</v>
      </c>
      <c r="X60" s="592">
        <v>0</v>
      </c>
      <c r="Y60" s="85"/>
      <c r="Z60" s="85"/>
      <c r="AA60" s="85"/>
      <c r="AB60" s="85"/>
      <c r="AC60" s="85"/>
      <c r="AD60" s="85"/>
      <c r="AE60" s="85"/>
      <c r="AF60" s="85"/>
      <c r="AG60" s="85"/>
      <c r="AH60" s="72">
        <v>800</v>
      </c>
      <c r="AI60" s="71">
        <v>45659</v>
      </c>
      <c r="AJ60" s="162">
        <v>46022</v>
      </c>
      <c r="AK60" s="72" t="s">
        <v>891</v>
      </c>
    </row>
    <row r="61" spans="1:37" s="99" customFormat="1" ht="79.5" customHeight="1" x14ac:dyDescent="0.2">
      <c r="A61" s="590">
        <v>1</v>
      </c>
      <c r="B61" s="591" t="s">
        <v>883</v>
      </c>
      <c r="C61" s="72">
        <v>43</v>
      </c>
      <c r="D61" s="73" t="s">
        <v>884</v>
      </c>
      <c r="E61" s="83">
        <v>4302</v>
      </c>
      <c r="F61" s="74" t="s">
        <v>2504</v>
      </c>
      <c r="G61" s="82">
        <v>4302075</v>
      </c>
      <c r="H61" s="74" t="s">
        <v>956</v>
      </c>
      <c r="I61" s="83">
        <v>430207500</v>
      </c>
      <c r="J61" s="74" t="s">
        <v>957</v>
      </c>
      <c r="K61" s="83">
        <v>40</v>
      </c>
      <c r="L61" s="76">
        <v>2024003630017</v>
      </c>
      <c r="M61" s="74" t="s">
        <v>1682</v>
      </c>
      <c r="N61" s="86" t="s">
        <v>971</v>
      </c>
      <c r="O61" s="81">
        <v>10000000</v>
      </c>
      <c r="P61" s="82" t="s">
        <v>976</v>
      </c>
      <c r="Q61" s="84" t="s">
        <v>929</v>
      </c>
      <c r="R61" s="84" t="s">
        <v>647</v>
      </c>
      <c r="S61" s="592">
        <v>315</v>
      </c>
      <c r="T61" s="592">
        <v>485</v>
      </c>
      <c r="U61" s="592">
        <v>110</v>
      </c>
      <c r="V61" s="592">
        <v>360</v>
      </c>
      <c r="W61" s="592">
        <v>330</v>
      </c>
      <c r="X61" s="592">
        <v>0</v>
      </c>
      <c r="Y61" s="85"/>
      <c r="Z61" s="85"/>
      <c r="AA61" s="85"/>
      <c r="AB61" s="85"/>
      <c r="AC61" s="85"/>
      <c r="AD61" s="85"/>
      <c r="AE61" s="85"/>
      <c r="AF61" s="85"/>
      <c r="AG61" s="85"/>
      <c r="AH61" s="72">
        <v>800</v>
      </c>
      <c r="AI61" s="71">
        <v>45659</v>
      </c>
      <c r="AJ61" s="162">
        <v>46022</v>
      </c>
      <c r="AK61" s="72" t="s">
        <v>891</v>
      </c>
    </row>
    <row r="62" spans="1:37" s="99" customFormat="1" ht="79.5" customHeight="1" x14ac:dyDescent="0.2">
      <c r="A62" s="590">
        <v>1</v>
      </c>
      <c r="B62" s="591" t="s">
        <v>883</v>
      </c>
      <c r="C62" s="72">
        <v>43</v>
      </c>
      <c r="D62" s="73" t="s">
        <v>884</v>
      </c>
      <c r="E62" s="83">
        <v>4302</v>
      </c>
      <c r="F62" s="74" t="s">
        <v>2504</v>
      </c>
      <c r="G62" s="82">
        <v>4302075</v>
      </c>
      <c r="H62" s="74" t="s">
        <v>956</v>
      </c>
      <c r="I62" s="83">
        <v>430207500</v>
      </c>
      <c r="J62" s="74" t="s">
        <v>957</v>
      </c>
      <c r="K62" s="83">
        <v>40</v>
      </c>
      <c r="L62" s="76">
        <v>2024003630017</v>
      </c>
      <c r="M62" s="74" t="s">
        <v>1682</v>
      </c>
      <c r="N62" s="86" t="s">
        <v>971</v>
      </c>
      <c r="O62" s="81">
        <v>100000000</v>
      </c>
      <c r="P62" s="82" t="s">
        <v>977</v>
      </c>
      <c r="Q62" s="84" t="s">
        <v>894</v>
      </c>
      <c r="R62" s="84" t="s">
        <v>895</v>
      </c>
      <c r="S62" s="592">
        <v>315</v>
      </c>
      <c r="T62" s="592">
        <v>485</v>
      </c>
      <c r="U62" s="592">
        <v>110</v>
      </c>
      <c r="V62" s="592">
        <v>360</v>
      </c>
      <c r="W62" s="592">
        <v>330</v>
      </c>
      <c r="X62" s="592">
        <v>0</v>
      </c>
      <c r="Y62" s="85"/>
      <c r="Z62" s="85"/>
      <c r="AA62" s="85"/>
      <c r="AB62" s="85"/>
      <c r="AC62" s="85"/>
      <c r="AD62" s="85"/>
      <c r="AE62" s="85"/>
      <c r="AF62" s="85"/>
      <c r="AG62" s="85"/>
      <c r="AH62" s="72">
        <v>800</v>
      </c>
      <c r="AI62" s="71">
        <v>45659</v>
      </c>
      <c r="AJ62" s="162">
        <v>46022</v>
      </c>
      <c r="AK62" s="72" t="s">
        <v>891</v>
      </c>
    </row>
    <row r="63" spans="1:37" s="99" customFormat="1" ht="79.5" customHeight="1" x14ac:dyDescent="0.2">
      <c r="A63" s="590">
        <v>1</v>
      </c>
      <c r="B63" s="591" t="s">
        <v>883</v>
      </c>
      <c r="C63" s="72">
        <v>43</v>
      </c>
      <c r="D63" s="73" t="s">
        <v>884</v>
      </c>
      <c r="E63" s="83">
        <v>4302</v>
      </c>
      <c r="F63" s="74" t="s">
        <v>2504</v>
      </c>
      <c r="G63" s="82">
        <v>4302075</v>
      </c>
      <c r="H63" s="74" t="s">
        <v>956</v>
      </c>
      <c r="I63" s="83">
        <v>430207500</v>
      </c>
      <c r="J63" s="74" t="s">
        <v>957</v>
      </c>
      <c r="K63" s="83">
        <v>40</v>
      </c>
      <c r="L63" s="76">
        <v>2024003630017</v>
      </c>
      <c r="M63" s="74" t="s">
        <v>1682</v>
      </c>
      <c r="N63" s="86" t="s">
        <v>971</v>
      </c>
      <c r="O63" s="81">
        <v>10000000</v>
      </c>
      <c r="P63" s="82" t="s">
        <v>978</v>
      </c>
      <c r="Q63" s="84" t="s">
        <v>919</v>
      </c>
      <c r="R63" s="84" t="s">
        <v>920</v>
      </c>
      <c r="S63" s="592">
        <v>315</v>
      </c>
      <c r="T63" s="592">
        <v>485</v>
      </c>
      <c r="U63" s="592">
        <v>110</v>
      </c>
      <c r="V63" s="592">
        <v>360</v>
      </c>
      <c r="W63" s="592">
        <v>330</v>
      </c>
      <c r="X63" s="592">
        <v>0</v>
      </c>
      <c r="Y63" s="85"/>
      <c r="Z63" s="85"/>
      <c r="AA63" s="85"/>
      <c r="AB63" s="85"/>
      <c r="AC63" s="85"/>
      <c r="AD63" s="85"/>
      <c r="AE63" s="85"/>
      <c r="AF63" s="85"/>
      <c r="AG63" s="85"/>
      <c r="AH63" s="72">
        <v>800</v>
      </c>
      <c r="AI63" s="71">
        <v>45659</v>
      </c>
      <c r="AJ63" s="162">
        <v>46022</v>
      </c>
      <c r="AK63" s="72" t="s">
        <v>891</v>
      </c>
    </row>
    <row r="64" spans="1:37" s="99" customFormat="1" ht="79.5" customHeight="1" x14ac:dyDescent="0.2">
      <c r="A64" s="590">
        <v>1</v>
      </c>
      <c r="B64" s="591" t="s">
        <v>883</v>
      </c>
      <c r="C64" s="72">
        <v>43</v>
      </c>
      <c r="D64" s="73" t="s">
        <v>884</v>
      </c>
      <c r="E64" s="83">
        <v>4302</v>
      </c>
      <c r="F64" s="74" t="s">
        <v>2504</v>
      </c>
      <c r="G64" s="82">
        <v>4302075</v>
      </c>
      <c r="H64" s="74" t="s">
        <v>956</v>
      </c>
      <c r="I64" s="83">
        <v>430207500</v>
      </c>
      <c r="J64" s="74" t="s">
        <v>957</v>
      </c>
      <c r="K64" s="83">
        <v>40</v>
      </c>
      <c r="L64" s="76">
        <v>2024003630017</v>
      </c>
      <c r="M64" s="74" t="s">
        <v>1682</v>
      </c>
      <c r="N64" s="86" t="s">
        <v>971</v>
      </c>
      <c r="O64" s="81">
        <v>50000000</v>
      </c>
      <c r="P64" s="82" t="s">
        <v>979</v>
      </c>
      <c r="Q64" s="84" t="s">
        <v>894</v>
      </c>
      <c r="R64" s="84" t="s">
        <v>895</v>
      </c>
      <c r="S64" s="592">
        <v>315</v>
      </c>
      <c r="T64" s="592">
        <v>485</v>
      </c>
      <c r="U64" s="592">
        <v>110</v>
      </c>
      <c r="V64" s="592">
        <v>360</v>
      </c>
      <c r="W64" s="592">
        <v>330</v>
      </c>
      <c r="X64" s="592">
        <v>0</v>
      </c>
      <c r="Y64" s="85"/>
      <c r="Z64" s="85"/>
      <c r="AA64" s="85"/>
      <c r="AB64" s="85"/>
      <c r="AC64" s="85"/>
      <c r="AD64" s="85"/>
      <c r="AE64" s="85"/>
      <c r="AF64" s="85"/>
      <c r="AG64" s="85"/>
      <c r="AH64" s="72">
        <v>800</v>
      </c>
      <c r="AI64" s="71">
        <v>45659</v>
      </c>
      <c r="AJ64" s="162">
        <v>46022</v>
      </c>
      <c r="AK64" s="72" t="s">
        <v>891</v>
      </c>
    </row>
    <row r="65" spans="1:38" s="99" customFormat="1" ht="79.5" customHeight="1" x14ac:dyDescent="0.2">
      <c r="A65" s="590">
        <v>1</v>
      </c>
      <c r="B65" s="591" t="s">
        <v>883</v>
      </c>
      <c r="C65" s="72">
        <v>43</v>
      </c>
      <c r="D65" s="73" t="s">
        <v>884</v>
      </c>
      <c r="E65" s="83">
        <v>4302</v>
      </c>
      <c r="F65" s="74" t="s">
        <v>2504</v>
      </c>
      <c r="G65" s="82">
        <v>4302075</v>
      </c>
      <c r="H65" s="74" t="s">
        <v>956</v>
      </c>
      <c r="I65" s="83">
        <v>430207500</v>
      </c>
      <c r="J65" s="74" t="s">
        <v>957</v>
      </c>
      <c r="K65" s="83">
        <v>40</v>
      </c>
      <c r="L65" s="76">
        <v>2024003630017</v>
      </c>
      <c r="M65" s="74" t="s">
        <v>1682</v>
      </c>
      <c r="N65" s="86" t="s">
        <v>971</v>
      </c>
      <c r="O65" s="81">
        <v>20000000</v>
      </c>
      <c r="P65" s="82" t="s">
        <v>980</v>
      </c>
      <c r="Q65" s="84" t="s">
        <v>894</v>
      </c>
      <c r="R65" s="84" t="s">
        <v>895</v>
      </c>
      <c r="S65" s="592">
        <v>315</v>
      </c>
      <c r="T65" s="592">
        <v>485</v>
      </c>
      <c r="U65" s="592">
        <v>110</v>
      </c>
      <c r="V65" s="592">
        <v>360</v>
      </c>
      <c r="W65" s="592">
        <v>330</v>
      </c>
      <c r="X65" s="592">
        <v>0</v>
      </c>
      <c r="Y65" s="85"/>
      <c r="Z65" s="85"/>
      <c r="AA65" s="85"/>
      <c r="AB65" s="85"/>
      <c r="AC65" s="85"/>
      <c r="AD65" s="85"/>
      <c r="AE65" s="85"/>
      <c r="AF65" s="85"/>
      <c r="AG65" s="85"/>
      <c r="AH65" s="72">
        <v>800</v>
      </c>
      <c r="AI65" s="71">
        <v>45659</v>
      </c>
      <c r="AJ65" s="162">
        <v>46022</v>
      </c>
      <c r="AK65" s="72" t="s">
        <v>891</v>
      </c>
    </row>
    <row r="66" spans="1:38" s="99" customFormat="1" ht="79.5" customHeight="1" thickBot="1" x14ac:dyDescent="0.25">
      <c r="A66" s="590">
        <v>1</v>
      </c>
      <c r="B66" s="591" t="s">
        <v>883</v>
      </c>
      <c r="C66" s="72">
        <v>43</v>
      </c>
      <c r="D66" s="73" t="s">
        <v>884</v>
      </c>
      <c r="E66" s="83">
        <v>4302</v>
      </c>
      <c r="F66" s="74" t="s">
        <v>2504</v>
      </c>
      <c r="G66" s="82">
        <v>4302075</v>
      </c>
      <c r="H66" s="74" t="s">
        <v>956</v>
      </c>
      <c r="I66" s="83">
        <v>430207500</v>
      </c>
      <c r="J66" s="74" t="s">
        <v>957</v>
      </c>
      <c r="K66" s="83">
        <v>40</v>
      </c>
      <c r="L66" s="76">
        <v>2024003630017</v>
      </c>
      <c r="M66" s="74" t="s">
        <v>1682</v>
      </c>
      <c r="N66" s="86" t="s">
        <v>971</v>
      </c>
      <c r="O66" s="81">
        <v>50000000</v>
      </c>
      <c r="P66" s="82" t="s">
        <v>981</v>
      </c>
      <c r="Q66" s="84" t="s">
        <v>894</v>
      </c>
      <c r="R66" s="84" t="s">
        <v>895</v>
      </c>
      <c r="S66" s="592">
        <v>315</v>
      </c>
      <c r="T66" s="592">
        <v>485</v>
      </c>
      <c r="U66" s="592">
        <v>110</v>
      </c>
      <c r="V66" s="592">
        <v>360</v>
      </c>
      <c r="W66" s="592">
        <v>330</v>
      </c>
      <c r="X66" s="592">
        <v>0</v>
      </c>
      <c r="Y66" s="85"/>
      <c r="Z66" s="85"/>
      <c r="AA66" s="85"/>
      <c r="AB66" s="85"/>
      <c r="AC66" s="85"/>
      <c r="AD66" s="85"/>
      <c r="AE66" s="85"/>
      <c r="AF66" s="85"/>
      <c r="AG66" s="85"/>
      <c r="AH66" s="72">
        <v>800</v>
      </c>
      <c r="AI66" s="71">
        <v>45659</v>
      </c>
      <c r="AJ66" s="162">
        <v>46022</v>
      </c>
      <c r="AK66" s="72" t="s">
        <v>891</v>
      </c>
    </row>
    <row r="67" spans="1:38" ht="27" customHeight="1" thickBot="1" x14ac:dyDescent="0.3">
      <c r="A67" s="89"/>
      <c r="B67" s="89"/>
      <c r="C67" s="89"/>
      <c r="D67" s="89"/>
      <c r="E67" s="89"/>
      <c r="F67" s="89"/>
      <c r="G67" s="89"/>
      <c r="H67" s="89"/>
      <c r="I67" s="89"/>
      <c r="J67" s="89"/>
      <c r="K67" s="89"/>
      <c r="L67" s="89"/>
      <c r="M67" s="89"/>
      <c r="N67" s="90" t="s">
        <v>23</v>
      </c>
      <c r="O67" s="172">
        <f>SUM(O11:O66)</f>
        <v>7168688345.2490005</v>
      </c>
      <c r="P67" s="89"/>
      <c r="Q67" s="89"/>
      <c r="R67" s="89"/>
      <c r="S67" s="89"/>
      <c r="T67" s="89"/>
      <c r="U67" s="89"/>
      <c r="V67" s="89"/>
      <c r="W67" s="89"/>
      <c r="X67" s="89"/>
      <c r="Y67" s="89"/>
      <c r="Z67" s="89"/>
      <c r="AA67" s="89"/>
      <c r="AB67" s="89"/>
      <c r="AC67" s="89"/>
      <c r="AD67" s="89"/>
      <c r="AE67" s="89"/>
      <c r="AF67" s="89"/>
      <c r="AG67" s="89"/>
      <c r="AH67" s="89">
        <v>0</v>
      </c>
      <c r="AI67" s="89"/>
      <c r="AJ67" s="89"/>
      <c r="AK67" s="89"/>
    </row>
    <row r="70" spans="1:38" x14ac:dyDescent="0.25">
      <c r="A70" s="22"/>
      <c r="B70" s="22"/>
      <c r="C70" s="22"/>
      <c r="D70" s="22"/>
      <c r="E70" s="22"/>
      <c r="F70" s="22"/>
      <c r="G70" s="22"/>
      <c r="H70" s="22"/>
      <c r="I70" s="22"/>
      <c r="J70" s="22"/>
      <c r="K70" s="22"/>
      <c r="L70" s="22"/>
      <c r="M70" s="22"/>
      <c r="N70" s="22"/>
      <c r="O70" s="22"/>
      <c r="P70" s="22"/>
      <c r="Q70" s="23"/>
      <c r="R70" s="23"/>
      <c r="S70" s="22"/>
      <c r="T70" s="22"/>
      <c r="U70" s="22"/>
      <c r="V70" s="22"/>
      <c r="W70" s="22"/>
      <c r="X70" s="22"/>
      <c r="Y70" s="22"/>
      <c r="Z70" s="22"/>
      <c r="AA70" s="22"/>
      <c r="AB70" s="22"/>
      <c r="AC70" s="22"/>
      <c r="AD70" s="22"/>
      <c r="AE70" s="22"/>
      <c r="AF70" s="22"/>
      <c r="AG70" s="22"/>
      <c r="AH70" s="22"/>
      <c r="AI70" s="22"/>
      <c r="AJ70" s="22"/>
      <c r="AK70" s="22"/>
      <c r="AL70" s="22"/>
    </row>
    <row r="71" spans="1:38" ht="20.25" customHeight="1" x14ac:dyDescent="0.25">
      <c r="A71" s="22"/>
      <c r="B71" s="22"/>
      <c r="C71" s="22"/>
      <c r="D71" s="22"/>
      <c r="E71" s="22"/>
      <c r="F71" s="22"/>
      <c r="G71" s="22"/>
      <c r="H71" s="22"/>
      <c r="I71" s="22"/>
      <c r="J71" s="22"/>
      <c r="K71" s="22"/>
      <c r="L71" s="22"/>
      <c r="M71" s="137"/>
      <c r="N71" s="22"/>
      <c r="O71" s="22"/>
      <c r="P71" s="22"/>
      <c r="Q71" s="23"/>
      <c r="R71" s="23"/>
      <c r="S71" s="22"/>
      <c r="T71" s="22"/>
      <c r="U71" s="22"/>
      <c r="V71" s="22"/>
      <c r="W71" s="22"/>
      <c r="X71" s="22"/>
      <c r="Y71" s="22"/>
      <c r="Z71" s="22"/>
      <c r="AA71" s="22"/>
      <c r="AB71" s="22"/>
      <c r="AC71" s="22"/>
      <c r="AD71" s="22"/>
      <c r="AE71" s="22"/>
      <c r="AF71" s="22"/>
      <c r="AG71" s="22"/>
      <c r="AH71" s="22"/>
      <c r="AI71" s="22"/>
      <c r="AJ71" s="22"/>
      <c r="AK71" s="22"/>
      <c r="AL71" s="22"/>
    </row>
    <row r="72" spans="1:38" ht="21" customHeight="1" x14ac:dyDescent="0.25">
      <c r="A72" s="22"/>
      <c r="B72" s="22"/>
      <c r="C72" s="22"/>
      <c r="D72" s="22"/>
      <c r="E72" s="22"/>
      <c r="F72" s="22"/>
      <c r="G72" s="22"/>
      <c r="H72" s="22"/>
      <c r="I72" s="22"/>
      <c r="J72" s="22"/>
      <c r="K72" s="22"/>
      <c r="L72" s="22"/>
      <c r="M72" s="137"/>
      <c r="N72" s="22"/>
      <c r="O72" s="22"/>
      <c r="P72" s="22"/>
      <c r="Q72" s="23"/>
      <c r="R72" s="23"/>
      <c r="S72" s="22"/>
      <c r="T72" s="22"/>
      <c r="U72" s="22"/>
      <c r="V72" s="22"/>
      <c r="W72" s="22"/>
      <c r="X72" s="22"/>
      <c r="Y72" s="22"/>
      <c r="Z72" s="22"/>
      <c r="AA72" s="22"/>
      <c r="AB72" s="22"/>
      <c r="AC72" s="22"/>
      <c r="AD72" s="22"/>
      <c r="AE72" s="22"/>
      <c r="AF72" s="22"/>
      <c r="AG72" s="22"/>
      <c r="AH72" s="22"/>
      <c r="AI72" s="22"/>
      <c r="AJ72" s="22"/>
      <c r="AK72" s="22"/>
      <c r="AL72" s="22"/>
    </row>
    <row r="73" spans="1:38" x14ac:dyDescent="0.25">
      <c r="A73" s="22"/>
      <c r="B73" s="22"/>
      <c r="C73" s="22"/>
      <c r="D73" s="22"/>
      <c r="E73" s="22"/>
      <c r="F73" s="22"/>
      <c r="G73" s="22"/>
      <c r="H73" s="22"/>
      <c r="I73" s="22"/>
      <c r="J73" s="22"/>
      <c r="K73" s="22"/>
      <c r="L73" s="22"/>
      <c r="M73" s="22"/>
      <c r="N73" s="22"/>
      <c r="O73" s="22"/>
      <c r="P73" s="22"/>
      <c r="Q73" s="23"/>
      <c r="R73" s="23"/>
      <c r="S73" s="22"/>
      <c r="T73" s="22"/>
      <c r="U73" s="22"/>
      <c r="V73" s="22"/>
      <c r="W73" s="22"/>
      <c r="X73" s="22"/>
      <c r="Y73" s="22"/>
      <c r="Z73" s="22"/>
      <c r="AA73" s="22"/>
      <c r="AB73" s="22"/>
      <c r="AC73" s="22"/>
      <c r="AD73" s="22"/>
      <c r="AE73" s="22"/>
      <c r="AF73" s="22"/>
      <c r="AG73" s="22"/>
      <c r="AH73" s="22"/>
      <c r="AI73" s="22"/>
      <c r="AJ73" s="22"/>
      <c r="AK73" s="22"/>
      <c r="AL73" s="22"/>
    </row>
    <row r="74" spans="1:38" x14ac:dyDescent="0.25">
      <c r="A74" s="22"/>
      <c r="B74" s="22"/>
      <c r="C74" s="22"/>
      <c r="D74" s="22"/>
      <c r="E74" s="22"/>
      <c r="F74" s="22"/>
      <c r="G74" s="22"/>
      <c r="H74" s="22"/>
      <c r="I74" s="22"/>
      <c r="J74" s="22"/>
      <c r="K74" s="22"/>
      <c r="L74" s="22"/>
      <c r="M74" s="22"/>
      <c r="N74" s="22"/>
      <c r="O74" s="22"/>
      <c r="P74" s="22"/>
      <c r="Q74" s="23"/>
      <c r="R74" s="23"/>
      <c r="S74" s="22"/>
      <c r="T74" s="22"/>
      <c r="U74" s="22"/>
      <c r="V74" s="22"/>
      <c r="W74" s="22"/>
      <c r="X74" s="22"/>
      <c r="Y74" s="22"/>
      <c r="Z74" s="22"/>
      <c r="AA74" s="22"/>
      <c r="AB74" s="22"/>
      <c r="AC74" s="22"/>
      <c r="AD74" s="22"/>
      <c r="AE74" s="22"/>
      <c r="AF74" s="22"/>
      <c r="AG74" s="22"/>
      <c r="AH74" s="22"/>
      <c r="AI74" s="22"/>
      <c r="AJ74" s="22"/>
      <c r="AK74" s="22"/>
      <c r="AL74" s="22"/>
    </row>
    <row r="75" spans="1:38" x14ac:dyDescent="0.25">
      <c r="A75" s="22"/>
      <c r="B75" s="22"/>
      <c r="C75" s="22"/>
      <c r="D75" s="22"/>
      <c r="E75" s="22"/>
      <c r="F75" s="22"/>
      <c r="G75" s="22"/>
      <c r="H75" s="22"/>
      <c r="I75" s="22"/>
      <c r="J75" s="22"/>
      <c r="K75" s="22"/>
      <c r="L75" s="22"/>
      <c r="M75" s="22"/>
      <c r="N75" s="22"/>
      <c r="O75" s="22"/>
      <c r="P75" s="22"/>
      <c r="Q75" s="23"/>
      <c r="R75" s="23"/>
      <c r="S75" s="22"/>
      <c r="T75" s="22"/>
      <c r="U75" s="22"/>
      <c r="V75" s="22"/>
      <c r="W75" s="22"/>
      <c r="X75" s="22"/>
      <c r="Y75" s="22"/>
      <c r="Z75" s="22"/>
      <c r="AA75" s="22"/>
      <c r="AB75" s="22"/>
      <c r="AC75" s="22"/>
      <c r="AD75" s="22"/>
      <c r="AE75" s="22"/>
      <c r="AF75" s="22"/>
      <c r="AG75" s="22"/>
      <c r="AH75" s="22"/>
      <c r="AI75" s="22"/>
      <c r="AJ75" s="22"/>
      <c r="AK75" s="22"/>
      <c r="AL75" s="22"/>
    </row>
    <row r="76" spans="1:38" x14ac:dyDescent="0.25">
      <c r="A76" s="22"/>
      <c r="B76" s="22"/>
      <c r="C76" s="22"/>
      <c r="D76" s="22"/>
      <c r="E76" s="22"/>
      <c r="F76" s="22"/>
      <c r="G76" s="22"/>
      <c r="H76" s="22"/>
      <c r="I76" s="22"/>
      <c r="J76" s="22"/>
      <c r="K76" s="22"/>
      <c r="L76" s="22"/>
      <c r="M76" s="22"/>
      <c r="N76" s="22"/>
      <c r="O76" s="22"/>
      <c r="P76" s="22"/>
      <c r="Q76" s="23"/>
      <c r="R76" s="23"/>
      <c r="S76" s="22"/>
      <c r="T76" s="22"/>
      <c r="U76" s="22"/>
      <c r="V76" s="22"/>
      <c r="W76" s="22"/>
      <c r="X76" s="22"/>
      <c r="Y76" s="22"/>
      <c r="Z76" s="22"/>
      <c r="AA76" s="22"/>
      <c r="AB76" s="22"/>
      <c r="AC76" s="22"/>
      <c r="AD76" s="22"/>
      <c r="AE76" s="22"/>
      <c r="AF76" s="22"/>
      <c r="AG76" s="22"/>
      <c r="AH76" s="22"/>
      <c r="AI76" s="22"/>
      <c r="AJ76" s="22"/>
      <c r="AK76" s="22"/>
      <c r="AL76" s="22"/>
    </row>
    <row r="77" spans="1:38" ht="26.25" customHeight="1" x14ac:dyDescent="0.25">
      <c r="A77" s="22"/>
      <c r="B77" s="22"/>
      <c r="C77" s="22"/>
      <c r="D77" s="22"/>
      <c r="E77" s="22"/>
      <c r="F77" s="22"/>
      <c r="G77" s="325" t="s">
        <v>49</v>
      </c>
      <c r="H77" s="325"/>
      <c r="I77" s="326" t="s">
        <v>57</v>
      </c>
      <c r="J77" s="327"/>
      <c r="K77" s="328" t="s">
        <v>50</v>
      </c>
      <c r="L77" s="329"/>
      <c r="M77" s="22"/>
      <c r="N77" s="22"/>
      <c r="O77" s="22"/>
      <c r="P77" s="22"/>
      <c r="Q77" s="23"/>
      <c r="R77" s="23"/>
      <c r="S77" s="22"/>
      <c r="T77" s="22"/>
      <c r="U77" s="22"/>
      <c r="V77" s="22"/>
      <c r="W77" s="22"/>
      <c r="X77" s="22"/>
      <c r="Y77" s="22"/>
      <c r="Z77" s="22"/>
      <c r="AA77" s="22"/>
      <c r="AB77" s="22"/>
      <c r="AC77" s="22"/>
      <c r="AD77" s="22"/>
      <c r="AE77" s="22"/>
      <c r="AF77" s="22"/>
      <c r="AG77" s="22"/>
      <c r="AH77" s="22"/>
      <c r="AI77" s="22"/>
      <c r="AJ77" s="22"/>
      <c r="AK77" s="22"/>
      <c r="AL77" s="22"/>
    </row>
    <row r="78" spans="1:38" ht="55.5" customHeight="1" x14ac:dyDescent="0.25">
      <c r="A78" s="22"/>
      <c r="B78" s="22"/>
      <c r="C78" s="22"/>
      <c r="D78" s="22"/>
      <c r="E78" s="22"/>
      <c r="F78" s="22"/>
      <c r="G78" s="325" t="s">
        <v>51</v>
      </c>
      <c r="H78" s="325"/>
      <c r="I78" s="326" t="s">
        <v>58</v>
      </c>
      <c r="J78" s="327"/>
      <c r="K78" s="325" t="s">
        <v>52</v>
      </c>
      <c r="L78" s="325"/>
      <c r="M78" s="22"/>
      <c r="N78" s="22"/>
      <c r="O78" s="22"/>
      <c r="P78" s="66"/>
      <c r="Q78" s="23"/>
      <c r="R78" s="23"/>
      <c r="S78" s="22"/>
      <c r="T78" s="22"/>
      <c r="U78" s="22"/>
      <c r="V78" s="22"/>
      <c r="W78" s="22"/>
      <c r="X78" s="22"/>
      <c r="Y78" s="22"/>
      <c r="Z78" s="22"/>
      <c r="AA78" s="22"/>
      <c r="AB78" s="22"/>
      <c r="AC78" s="22"/>
      <c r="AD78" s="22"/>
      <c r="AE78" s="22"/>
      <c r="AF78" s="22"/>
      <c r="AG78" s="22"/>
      <c r="AH78" s="22"/>
      <c r="AI78" s="22"/>
      <c r="AJ78" s="22"/>
      <c r="AK78" s="22"/>
      <c r="AL78" s="22"/>
    </row>
    <row r="79" spans="1:38" ht="55.5" customHeight="1" x14ac:dyDescent="0.25">
      <c r="G79" s="325" t="s">
        <v>53</v>
      </c>
      <c r="H79" s="325"/>
      <c r="I79" s="325" t="s">
        <v>59</v>
      </c>
      <c r="J79" s="325"/>
      <c r="K79" s="325" t="s">
        <v>54</v>
      </c>
      <c r="L79" s="325"/>
    </row>
    <row r="80" spans="1:38" x14ac:dyDescent="0.25">
      <c r="G80" s="24" t="s">
        <v>55</v>
      </c>
      <c r="H80" s="22"/>
      <c r="I80" s="22"/>
      <c r="J80" s="22"/>
    </row>
  </sheetData>
  <mergeCells count="30">
    <mergeCell ref="G79:H79"/>
    <mergeCell ref="I79:J79"/>
    <mergeCell ref="K79:L79"/>
    <mergeCell ref="AH9:AH10"/>
    <mergeCell ref="G77:H77"/>
    <mergeCell ref="I77:J77"/>
    <mergeCell ref="K77:L77"/>
    <mergeCell ref="G78:H78"/>
    <mergeCell ref="K78:L78"/>
    <mergeCell ref="L8:O9"/>
    <mergeCell ref="S8:AH8"/>
    <mergeCell ref="P8:R9"/>
    <mergeCell ref="I78:J78"/>
    <mergeCell ref="AJ8:AJ10"/>
    <mergeCell ref="AK8:AK10"/>
    <mergeCell ref="S9:T9"/>
    <mergeCell ref="U9:X9"/>
    <mergeCell ref="Y9:AD9"/>
    <mergeCell ref="AE9:AG9"/>
    <mergeCell ref="A1:B7"/>
    <mergeCell ref="C1:AI1"/>
    <mergeCell ref="C2:AI4"/>
    <mergeCell ref="C5:AI6"/>
    <mergeCell ref="A8:B9"/>
    <mergeCell ref="C8:D9"/>
    <mergeCell ref="E8:F9"/>
    <mergeCell ref="G8:H9"/>
    <mergeCell ref="I8:J9"/>
    <mergeCell ref="K8:K9"/>
    <mergeCell ref="AI8:AI10"/>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7"/>
  <sheetViews>
    <sheetView showGridLines="0" zoomScale="70" zoomScaleNormal="70" workbookViewId="0">
      <selection sqref="A1:B7"/>
    </sheetView>
  </sheetViews>
  <sheetFormatPr baseColWidth="10" defaultRowHeight="15" x14ac:dyDescent="0.25"/>
  <cols>
    <col min="2" max="2" width="46.85546875" customWidth="1"/>
    <col min="4" max="4" width="21.42578125" customWidth="1"/>
    <col min="6" max="6" width="33.85546875" customWidth="1"/>
    <col min="8" max="8" width="27.7109375" customWidth="1"/>
    <col min="9" max="9" width="16.5703125" customWidth="1"/>
    <col min="10" max="10" width="24.85546875" customWidth="1"/>
    <col min="11" max="11" width="20" customWidth="1"/>
    <col min="12" max="12" width="23" customWidth="1"/>
    <col min="13" max="13" width="42.28515625" customWidth="1"/>
    <col min="14" max="14" width="34.85546875" customWidth="1"/>
    <col min="15" max="15" width="25.5703125" customWidth="1"/>
    <col min="16" max="16" width="46.140625" customWidth="1"/>
    <col min="18" max="18" width="26.7109375" customWidth="1"/>
    <col min="35" max="36" width="18.7109375" customWidth="1"/>
    <col min="37" max="37" width="25.85546875" customWidth="1"/>
  </cols>
  <sheetData>
    <row r="1" spans="1:37" x14ac:dyDescent="0.25">
      <c r="A1" s="425"/>
      <c r="B1" s="426"/>
      <c r="C1" s="319" t="s">
        <v>0</v>
      </c>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row>
    <row r="2" spans="1:37" x14ac:dyDescent="0.25">
      <c r="A2" s="427"/>
      <c r="B2" s="428"/>
      <c r="C2" s="320" t="s">
        <v>1648</v>
      </c>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1"/>
      <c r="AJ2" s="1" t="s">
        <v>1</v>
      </c>
      <c r="AK2" s="1" t="s">
        <v>2</v>
      </c>
    </row>
    <row r="3" spans="1:37" x14ac:dyDescent="0.25">
      <c r="A3" s="427"/>
      <c r="B3" s="428"/>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1"/>
      <c r="AJ3" s="1" t="s">
        <v>3</v>
      </c>
      <c r="AK3" s="4">
        <v>13</v>
      </c>
    </row>
    <row r="4" spans="1:37" x14ac:dyDescent="0.25">
      <c r="A4" s="427"/>
      <c r="B4" s="428"/>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1"/>
      <c r="AJ4" s="1" t="s">
        <v>4</v>
      </c>
      <c r="AK4" s="5">
        <v>45635</v>
      </c>
    </row>
    <row r="5" spans="1:37" x14ac:dyDescent="0.25">
      <c r="A5" s="427"/>
      <c r="B5" s="428"/>
      <c r="C5" s="322" t="s">
        <v>1635</v>
      </c>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1" t="s">
        <v>5</v>
      </c>
      <c r="AK5" s="6" t="s">
        <v>6</v>
      </c>
    </row>
    <row r="6" spans="1:37" x14ac:dyDescent="0.25">
      <c r="A6" s="427"/>
      <c r="B6" s="428"/>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7"/>
      <c r="AK6" s="8"/>
    </row>
    <row r="7" spans="1:37" x14ac:dyDescent="0.25">
      <c r="A7" s="429"/>
      <c r="B7" s="430"/>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10"/>
    </row>
    <row r="8" spans="1:37" x14ac:dyDescent="0.25">
      <c r="A8" s="297" t="s">
        <v>7</v>
      </c>
      <c r="B8" s="298"/>
      <c r="C8" s="297" t="s">
        <v>8</v>
      </c>
      <c r="D8" s="301"/>
      <c r="E8" s="297" t="s">
        <v>9</v>
      </c>
      <c r="F8" s="301"/>
      <c r="G8" s="297" t="s">
        <v>10</v>
      </c>
      <c r="H8" s="301"/>
      <c r="I8" s="303" t="s">
        <v>11</v>
      </c>
      <c r="J8" s="304"/>
      <c r="K8" s="307" t="s">
        <v>12</v>
      </c>
      <c r="L8" s="308" t="s">
        <v>13</v>
      </c>
      <c r="M8" s="308"/>
      <c r="N8" s="308"/>
      <c r="O8" s="308"/>
      <c r="P8" s="11"/>
      <c r="Q8" s="11"/>
      <c r="R8" s="12"/>
      <c r="S8" s="290" t="s">
        <v>14</v>
      </c>
      <c r="T8" s="291"/>
      <c r="U8" s="291"/>
      <c r="V8" s="291"/>
      <c r="W8" s="291"/>
      <c r="X8" s="291"/>
      <c r="Y8" s="291"/>
      <c r="Z8" s="291"/>
      <c r="AA8" s="291"/>
      <c r="AB8" s="291"/>
      <c r="AC8" s="291"/>
      <c r="AD8" s="291"/>
      <c r="AE8" s="291"/>
      <c r="AF8" s="291"/>
      <c r="AG8" s="291"/>
      <c r="AH8" s="292"/>
      <c r="AI8" s="279" t="s">
        <v>15</v>
      </c>
      <c r="AJ8" s="279" t="s">
        <v>16</v>
      </c>
      <c r="AK8" s="279" t="s">
        <v>17</v>
      </c>
    </row>
    <row r="9" spans="1:37" x14ac:dyDescent="0.25">
      <c r="A9" s="299"/>
      <c r="B9" s="300"/>
      <c r="C9" s="299"/>
      <c r="D9" s="302"/>
      <c r="E9" s="299"/>
      <c r="F9" s="302"/>
      <c r="G9" s="299"/>
      <c r="H9" s="302"/>
      <c r="I9" s="305"/>
      <c r="J9" s="306"/>
      <c r="K9" s="307"/>
      <c r="L9" s="309"/>
      <c r="M9" s="309"/>
      <c r="N9" s="309"/>
      <c r="O9" s="309"/>
      <c r="P9" s="282" t="s">
        <v>18</v>
      </c>
      <c r="Q9" s="283"/>
      <c r="R9" s="284"/>
      <c r="S9" s="285" t="s">
        <v>19</v>
      </c>
      <c r="T9" s="286"/>
      <c r="U9" s="287" t="s">
        <v>20</v>
      </c>
      <c r="V9" s="286"/>
      <c r="W9" s="286"/>
      <c r="X9" s="286"/>
      <c r="Y9" s="288" t="s">
        <v>21</v>
      </c>
      <c r="Z9" s="286"/>
      <c r="AA9" s="286"/>
      <c r="AB9" s="286"/>
      <c r="AC9" s="286"/>
      <c r="AD9" s="286"/>
      <c r="AE9" s="287" t="s">
        <v>22</v>
      </c>
      <c r="AF9" s="286"/>
      <c r="AG9" s="286"/>
      <c r="AH9" s="289" t="s">
        <v>23</v>
      </c>
      <c r="AI9" s="280"/>
      <c r="AJ9" s="280"/>
      <c r="AK9" s="280"/>
    </row>
    <row r="10" spans="1:37" ht="129.75" customHeight="1" x14ac:dyDescent="0.25">
      <c r="A10" s="273" t="s">
        <v>32</v>
      </c>
      <c r="B10" s="273" t="s">
        <v>56</v>
      </c>
      <c r="C10" s="273" t="s">
        <v>24</v>
      </c>
      <c r="D10" s="274" t="s">
        <v>25</v>
      </c>
      <c r="E10" s="274" t="s">
        <v>24</v>
      </c>
      <c r="F10" s="274" t="s">
        <v>25</v>
      </c>
      <c r="G10" s="275" t="s">
        <v>32</v>
      </c>
      <c r="H10" s="275" t="s">
        <v>25</v>
      </c>
      <c r="I10" s="275" t="s">
        <v>60</v>
      </c>
      <c r="J10" s="275" t="s">
        <v>33</v>
      </c>
      <c r="K10" s="275" t="s">
        <v>26</v>
      </c>
      <c r="L10" s="275" t="s">
        <v>27</v>
      </c>
      <c r="M10" s="275" t="s">
        <v>28</v>
      </c>
      <c r="N10" s="274" t="s">
        <v>29</v>
      </c>
      <c r="O10" s="276" t="s">
        <v>30</v>
      </c>
      <c r="P10" s="273" t="s">
        <v>31</v>
      </c>
      <c r="Q10" s="274" t="s">
        <v>32</v>
      </c>
      <c r="R10" s="274" t="s">
        <v>56</v>
      </c>
      <c r="S10" s="277" t="s">
        <v>34</v>
      </c>
      <c r="T10" s="278" t="s">
        <v>35</v>
      </c>
      <c r="U10" s="277" t="s">
        <v>36</v>
      </c>
      <c r="V10" s="277" t="s">
        <v>37</v>
      </c>
      <c r="W10" s="277" t="s">
        <v>38</v>
      </c>
      <c r="X10" s="277" t="s">
        <v>39</v>
      </c>
      <c r="Y10" s="277" t="s">
        <v>40</v>
      </c>
      <c r="Z10" s="277" t="s">
        <v>41</v>
      </c>
      <c r="AA10" s="277" t="s">
        <v>42</v>
      </c>
      <c r="AB10" s="277" t="s">
        <v>43</v>
      </c>
      <c r="AC10" s="277" t="s">
        <v>44</v>
      </c>
      <c r="AD10" s="277" t="s">
        <v>45</v>
      </c>
      <c r="AE10" s="277" t="s">
        <v>46</v>
      </c>
      <c r="AF10" s="277" t="s">
        <v>47</v>
      </c>
      <c r="AG10" s="277" t="s">
        <v>48</v>
      </c>
      <c r="AH10" s="289"/>
      <c r="AI10" s="281"/>
      <c r="AJ10" s="281"/>
      <c r="AK10" s="281"/>
    </row>
    <row r="11" spans="1:37" s="99" customFormat="1" ht="60" customHeight="1" x14ac:dyDescent="0.2">
      <c r="A11" s="179">
        <v>1</v>
      </c>
      <c r="B11" s="31" t="s">
        <v>982</v>
      </c>
      <c r="C11" s="179">
        <v>43</v>
      </c>
      <c r="D11" s="31" t="s">
        <v>1229</v>
      </c>
      <c r="E11" s="26">
        <v>4301</v>
      </c>
      <c r="F11" s="31" t="s">
        <v>983</v>
      </c>
      <c r="G11" s="26">
        <v>4301004</v>
      </c>
      <c r="H11" s="31" t="s">
        <v>984</v>
      </c>
      <c r="I11" s="205">
        <v>430100400</v>
      </c>
      <c r="J11" s="31" t="s">
        <v>985</v>
      </c>
      <c r="K11" s="207">
        <v>10</v>
      </c>
      <c r="L11" s="606">
        <v>2024003630012</v>
      </c>
      <c r="M11" s="31" t="s">
        <v>1684</v>
      </c>
      <c r="N11" s="31" t="s">
        <v>986</v>
      </c>
      <c r="O11" s="607">
        <v>910015546</v>
      </c>
      <c r="P11" s="29" t="s">
        <v>987</v>
      </c>
      <c r="Q11" s="29">
        <v>3</v>
      </c>
      <c r="R11" s="29" t="s">
        <v>988</v>
      </c>
      <c r="S11" s="449">
        <v>13914</v>
      </c>
      <c r="T11" s="449">
        <v>12884</v>
      </c>
      <c r="U11" s="449">
        <v>4668</v>
      </c>
      <c r="V11" s="449">
        <v>3760</v>
      </c>
      <c r="W11" s="449">
        <v>14596</v>
      </c>
      <c r="X11" s="449">
        <v>3822</v>
      </c>
      <c r="Y11" s="449">
        <v>224</v>
      </c>
      <c r="Z11" s="449">
        <v>6</v>
      </c>
      <c r="AA11" s="449">
        <v>0</v>
      </c>
      <c r="AB11" s="449">
        <v>0</v>
      </c>
      <c r="AC11" s="449">
        <v>0</v>
      </c>
      <c r="AD11" s="449">
        <v>0</v>
      </c>
      <c r="AE11" s="449">
        <v>3100</v>
      </c>
      <c r="AF11" s="449">
        <v>2</v>
      </c>
      <c r="AG11" s="449">
        <v>438</v>
      </c>
      <c r="AH11" s="449">
        <v>26798</v>
      </c>
      <c r="AI11" s="71">
        <v>45659</v>
      </c>
      <c r="AJ11" s="608">
        <v>46022</v>
      </c>
      <c r="AK11" s="609" t="s">
        <v>2503</v>
      </c>
    </row>
    <row r="12" spans="1:37" s="99" customFormat="1" ht="60" customHeight="1" x14ac:dyDescent="0.2">
      <c r="A12" s="179">
        <v>1</v>
      </c>
      <c r="B12" s="31" t="s">
        <v>982</v>
      </c>
      <c r="C12" s="179">
        <v>43</v>
      </c>
      <c r="D12" s="31" t="s">
        <v>1229</v>
      </c>
      <c r="E12" s="26">
        <v>4301</v>
      </c>
      <c r="F12" s="31" t="s">
        <v>983</v>
      </c>
      <c r="G12" s="26">
        <v>4301004</v>
      </c>
      <c r="H12" s="31" t="s">
        <v>984</v>
      </c>
      <c r="I12" s="205">
        <v>430100400</v>
      </c>
      <c r="J12" s="31" t="s">
        <v>985</v>
      </c>
      <c r="K12" s="207">
        <v>10</v>
      </c>
      <c r="L12" s="606">
        <v>2024003630012</v>
      </c>
      <c r="M12" s="31" t="s">
        <v>1684</v>
      </c>
      <c r="N12" s="31" t="s">
        <v>989</v>
      </c>
      <c r="O12" s="607">
        <v>374578000</v>
      </c>
      <c r="P12" s="29" t="s">
        <v>990</v>
      </c>
      <c r="Q12" s="29">
        <v>3</v>
      </c>
      <c r="R12" s="29" t="s">
        <v>988</v>
      </c>
      <c r="S12" s="449">
        <v>13914</v>
      </c>
      <c r="T12" s="449">
        <v>12884</v>
      </c>
      <c r="U12" s="449">
        <v>4668</v>
      </c>
      <c r="V12" s="449">
        <v>3760</v>
      </c>
      <c r="W12" s="449">
        <v>14596</v>
      </c>
      <c r="X12" s="449">
        <v>3822</v>
      </c>
      <c r="Y12" s="449">
        <v>224</v>
      </c>
      <c r="Z12" s="449">
        <v>6</v>
      </c>
      <c r="AA12" s="449">
        <v>0</v>
      </c>
      <c r="AB12" s="449">
        <v>0</v>
      </c>
      <c r="AC12" s="449">
        <v>0</v>
      </c>
      <c r="AD12" s="449">
        <v>0</v>
      </c>
      <c r="AE12" s="449">
        <v>3100</v>
      </c>
      <c r="AF12" s="449">
        <v>2</v>
      </c>
      <c r="AG12" s="449">
        <v>438</v>
      </c>
      <c r="AH12" s="449">
        <v>26798</v>
      </c>
      <c r="AI12" s="71">
        <v>45659</v>
      </c>
      <c r="AJ12" s="608">
        <v>46022</v>
      </c>
      <c r="AK12" s="609" t="s">
        <v>2503</v>
      </c>
    </row>
    <row r="13" spans="1:37" s="99" customFormat="1" ht="60" customHeight="1" x14ac:dyDescent="0.2">
      <c r="A13" s="179">
        <v>1</v>
      </c>
      <c r="B13" s="31" t="s">
        <v>982</v>
      </c>
      <c r="C13" s="179">
        <v>43</v>
      </c>
      <c r="D13" s="31" t="s">
        <v>1229</v>
      </c>
      <c r="E13" s="26">
        <v>4301</v>
      </c>
      <c r="F13" s="31" t="s">
        <v>983</v>
      </c>
      <c r="G13" s="26">
        <v>4301031</v>
      </c>
      <c r="H13" s="31" t="s">
        <v>991</v>
      </c>
      <c r="I13" s="26">
        <v>430103100</v>
      </c>
      <c r="J13" s="31" t="s">
        <v>992</v>
      </c>
      <c r="K13" s="51">
        <v>1</v>
      </c>
      <c r="L13" s="606">
        <v>2024003630012</v>
      </c>
      <c r="M13" s="31" t="s">
        <v>1684</v>
      </c>
      <c r="N13" s="31" t="s">
        <v>993</v>
      </c>
      <c r="O13" s="607">
        <v>225015324</v>
      </c>
      <c r="P13" s="29" t="s">
        <v>994</v>
      </c>
      <c r="Q13" s="29">
        <v>3</v>
      </c>
      <c r="R13" s="29" t="s">
        <v>988</v>
      </c>
      <c r="S13" s="449">
        <v>13914</v>
      </c>
      <c r="T13" s="449">
        <v>12884</v>
      </c>
      <c r="U13" s="449">
        <v>4668</v>
      </c>
      <c r="V13" s="449">
        <v>3760</v>
      </c>
      <c r="W13" s="449">
        <v>14596</v>
      </c>
      <c r="X13" s="449">
        <v>3822</v>
      </c>
      <c r="Y13" s="449">
        <v>224</v>
      </c>
      <c r="Z13" s="449">
        <v>6</v>
      </c>
      <c r="AA13" s="449">
        <v>0</v>
      </c>
      <c r="AB13" s="449">
        <v>0</v>
      </c>
      <c r="AC13" s="449">
        <v>0</v>
      </c>
      <c r="AD13" s="449">
        <v>0</v>
      </c>
      <c r="AE13" s="449">
        <v>3100</v>
      </c>
      <c r="AF13" s="449">
        <v>2</v>
      </c>
      <c r="AG13" s="449">
        <v>438</v>
      </c>
      <c r="AH13" s="449">
        <v>26798</v>
      </c>
      <c r="AI13" s="71">
        <v>45659</v>
      </c>
      <c r="AJ13" s="608">
        <v>46022</v>
      </c>
      <c r="AK13" s="609" t="s">
        <v>2503</v>
      </c>
    </row>
    <row r="14" spans="1:37" s="99" customFormat="1" ht="60" customHeight="1" x14ac:dyDescent="0.2">
      <c r="A14" s="179">
        <v>1</v>
      </c>
      <c r="B14" s="31" t="s">
        <v>982</v>
      </c>
      <c r="C14" s="610">
        <v>22</v>
      </c>
      <c r="D14" s="31" t="s">
        <v>557</v>
      </c>
      <c r="E14" s="525">
        <v>2201</v>
      </c>
      <c r="F14" s="31" t="s">
        <v>394</v>
      </c>
      <c r="G14" s="525">
        <v>2201062</v>
      </c>
      <c r="H14" s="31" t="s">
        <v>631</v>
      </c>
      <c r="I14" s="611">
        <v>220106200</v>
      </c>
      <c r="J14" s="31" t="s">
        <v>632</v>
      </c>
      <c r="K14" s="207">
        <v>10</v>
      </c>
      <c r="L14" s="606">
        <v>2024003630011</v>
      </c>
      <c r="M14" s="31" t="s">
        <v>1685</v>
      </c>
      <c r="N14" s="31" t="s">
        <v>995</v>
      </c>
      <c r="O14" s="607">
        <v>1005034324</v>
      </c>
      <c r="P14" s="29" t="s">
        <v>996</v>
      </c>
      <c r="Q14" s="29">
        <v>3</v>
      </c>
      <c r="R14" s="29" t="s">
        <v>988</v>
      </c>
      <c r="S14" s="449">
        <v>2716</v>
      </c>
      <c r="T14" s="449">
        <v>2578</v>
      </c>
      <c r="U14" s="449">
        <v>3586</v>
      </c>
      <c r="V14" s="449">
        <v>2056</v>
      </c>
      <c r="W14" s="449">
        <v>136</v>
      </c>
      <c r="X14" s="449">
        <v>22</v>
      </c>
      <c r="Y14" s="449">
        <v>104</v>
      </c>
      <c r="Z14" s="449">
        <v>36</v>
      </c>
      <c r="AA14" s="449">
        <v>0</v>
      </c>
      <c r="AB14" s="449">
        <v>0</v>
      </c>
      <c r="AC14" s="449">
        <v>0</v>
      </c>
      <c r="AD14" s="449">
        <v>0</v>
      </c>
      <c r="AE14" s="449">
        <v>500</v>
      </c>
      <c r="AF14" s="449">
        <v>216</v>
      </c>
      <c r="AG14" s="449">
        <v>44</v>
      </c>
      <c r="AH14" s="449">
        <v>5294</v>
      </c>
      <c r="AI14" s="71">
        <v>45659</v>
      </c>
      <c r="AJ14" s="608">
        <v>46022</v>
      </c>
      <c r="AK14" s="609" t="s">
        <v>2503</v>
      </c>
    </row>
    <row r="15" spans="1:37" s="99" customFormat="1" ht="60" customHeight="1" x14ac:dyDescent="0.2">
      <c r="A15" s="179">
        <v>1</v>
      </c>
      <c r="B15" s="31" t="s">
        <v>982</v>
      </c>
      <c r="C15" s="610">
        <v>22</v>
      </c>
      <c r="D15" s="31" t="s">
        <v>557</v>
      </c>
      <c r="E15" s="525">
        <v>2201</v>
      </c>
      <c r="F15" s="31" t="s">
        <v>394</v>
      </c>
      <c r="G15" s="525">
        <v>2201062</v>
      </c>
      <c r="H15" s="31" t="s">
        <v>631</v>
      </c>
      <c r="I15" s="611">
        <v>220106200</v>
      </c>
      <c r="J15" s="31" t="s">
        <v>632</v>
      </c>
      <c r="K15" s="207">
        <v>10</v>
      </c>
      <c r="L15" s="606">
        <v>2024003630011</v>
      </c>
      <c r="M15" s="31" t="s">
        <v>1685</v>
      </c>
      <c r="N15" s="31" t="s">
        <v>997</v>
      </c>
      <c r="O15" s="607">
        <v>430729000</v>
      </c>
      <c r="P15" s="29" t="s">
        <v>998</v>
      </c>
      <c r="Q15" s="29">
        <v>3</v>
      </c>
      <c r="R15" s="29" t="s">
        <v>988</v>
      </c>
      <c r="S15" s="449">
        <v>2716</v>
      </c>
      <c r="T15" s="449">
        <v>2578</v>
      </c>
      <c r="U15" s="449">
        <v>3586</v>
      </c>
      <c r="V15" s="449">
        <v>2056</v>
      </c>
      <c r="W15" s="449">
        <v>136</v>
      </c>
      <c r="X15" s="449">
        <v>22</v>
      </c>
      <c r="Y15" s="449">
        <v>104</v>
      </c>
      <c r="Z15" s="449">
        <v>36</v>
      </c>
      <c r="AA15" s="449">
        <v>0</v>
      </c>
      <c r="AB15" s="449">
        <v>0</v>
      </c>
      <c r="AC15" s="449">
        <v>0</v>
      </c>
      <c r="AD15" s="449">
        <v>0</v>
      </c>
      <c r="AE15" s="449">
        <v>500</v>
      </c>
      <c r="AF15" s="449">
        <v>216</v>
      </c>
      <c r="AG15" s="449">
        <v>44</v>
      </c>
      <c r="AH15" s="449">
        <v>5294</v>
      </c>
      <c r="AI15" s="71">
        <v>45659</v>
      </c>
      <c r="AJ15" s="608">
        <v>46022</v>
      </c>
      <c r="AK15" s="609" t="s">
        <v>2503</v>
      </c>
    </row>
    <row r="16" spans="1:37" s="99" customFormat="1" ht="60" customHeight="1" x14ac:dyDescent="0.2">
      <c r="A16" s="179">
        <v>1</v>
      </c>
      <c r="B16" s="31" t="s">
        <v>982</v>
      </c>
      <c r="C16" s="610">
        <v>22</v>
      </c>
      <c r="D16" s="31" t="s">
        <v>557</v>
      </c>
      <c r="E16" s="525">
        <v>2201</v>
      </c>
      <c r="F16" s="31" t="s">
        <v>394</v>
      </c>
      <c r="G16" s="26">
        <v>2201039</v>
      </c>
      <c r="H16" s="31" t="s">
        <v>999</v>
      </c>
      <c r="I16" s="26">
        <v>220103900</v>
      </c>
      <c r="J16" s="31" t="s">
        <v>1000</v>
      </c>
      <c r="K16" s="51">
        <v>1</v>
      </c>
      <c r="L16" s="606">
        <v>2024003630011</v>
      </c>
      <c r="M16" s="31" t="s">
        <v>1685</v>
      </c>
      <c r="N16" s="31" t="s">
        <v>1001</v>
      </c>
      <c r="O16" s="607">
        <v>172763324</v>
      </c>
      <c r="P16" s="29" t="s">
        <v>1002</v>
      </c>
      <c r="Q16" s="29">
        <v>3</v>
      </c>
      <c r="R16" s="29" t="s">
        <v>988</v>
      </c>
      <c r="S16" s="449">
        <v>2716</v>
      </c>
      <c r="T16" s="449">
        <v>2578</v>
      </c>
      <c r="U16" s="449">
        <v>3586</v>
      </c>
      <c r="V16" s="449">
        <v>2056</v>
      </c>
      <c r="W16" s="449">
        <v>136</v>
      </c>
      <c r="X16" s="449">
        <v>22</v>
      </c>
      <c r="Y16" s="449">
        <v>104</v>
      </c>
      <c r="Z16" s="449">
        <v>36</v>
      </c>
      <c r="AA16" s="449">
        <v>0</v>
      </c>
      <c r="AB16" s="449">
        <v>0</v>
      </c>
      <c r="AC16" s="449">
        <v>0</v>
      </c>
      <c r="AD16" s="449">
        <v>0</v>
      </c>
      <c r="AE16" s="449">
        <v>500</v>
      </c>
      <c r="AF16" s="449">
        <v>216</v>
      </c>
      <c r="AG16" s="449">
        <v>44</v>
      </c>
      <c r="AH16" s="449">
        <v>5294</v>
      </c>
      <c r="AI16" s="71">
        <v>45659</v>
      </c>
      <c r="AJ16" s="608">
        <v>46022</v>
      </c>
      <c r="AK16" s="609" t="s">
        <v>2503</v>
      </c>
    </row>
    <row r="17" spans="1:37" s="99" customFormat="1" ht="60" customHeight="1" x14ac:dyDescent="0.2">
      <c r="A17" s="179">
        <v>3</v>
      </c>
      <c r="B17" s="31" t="s">
        <v>1003</v>
      </c>
      <c r="C17" s="179">
        <v>24</v>
      </c>
      <c r="D17" s="31" t="s">
        <v>848</v>
      </c>
      <c r="E17" s="26">
        <v>2402</v>
      </c>
      <c r="F17" s="31" t="s">
        <v>1004</v>
      </c>
      <c r="G17" s="26">
        <v>2402041</v>
      </c>
      <c r="H17" s="31" t="s">
        <v>1005</v>
      </c>
      <c r="I17" s="205">
        <v>240204100</v>
      </c>
      <c r="J17" s="31" t="s">
        <v>1005</v>
      </c>
      <c r="K17" s="207">
        <v>2</v>
      </c>
      <c r="L17" s="606">
        <v>2024003630013</v>
      </c>
      <c r="M17" s="31" t="s">
        <v>1686</v>
      </c>
      <c r="N17" s="31" t="s">
        <v>1006</v>
      </c>
      <c r="O17" s="612">
        <v>257493309</v>
      </c>
      <c r="P17" s="29" t="s">
        <v>1007</v>
      </c>
      <c r="Q17" s="29">
        <v>4</v>
      </c>
      <c r="R17" s="29" t="s">
        <v>1008</v>
      </c>
      <c r="S17" s="449">
        <v>49746</v>
      </c>
      <c r="T17" s="449">
        <v>50060</v>
      </c>
      <c r="U17" s="449">
        <v>12210</v>
      </c>
      <c r="V17" s="449">
        <v>8226</v>
      </c>
      <c r="W17" s="449">
        <v>45439</v>
      </c>
      <c r="X17" s="449">
        <v>18930</v>
      </c>
      <c r="Y17" s="449">
        <v>449</v>
      </c>
      <c r="Z17" s="449">
        <v>587</v>
      </c>
      <c r="AA17" s="449">
        <v>0</v>
      </c>
      <c r="AB17" s="449">
        <v>0</v>
      </c>
      <c r="AC17" s="449">
        <v>0</v>
      </c>
      <c r="AD17" s="449">
        <v>0</v>
      </c>
      <c r="AE17" s="449">
        <v>350</v>
      </c>
      <c r="AF17" s="449">
        <v>100</v>
      </c>
      <c r="AG17" s="449">
        <v>150</v>
      </c>
      <c r="AH17" s="449">
        <v>99806</v>
      </c>
      <c r="AI17" s="71">
        <v>45659</v>
      </c>
      <c r="AJ17" s="608">
        <v>46022</v>
      </c>
      <c r="AK17" s="609" t="s">
        <v>2503</v>
      </c>
    </row>
    <row r="18" spans="1:37" s="99" customFormat="1" ht="60" customHeight="1" x14ac:dyDescent="0.2">
      <c r="A18" s="179">
        <v>3</v>
      </c>
      <c r="B18" s="31" t="s">
        <v>1003</v>
      </c>
      <c r="C18" s="179">
        <v>24</v>
      </c>
      <c r="D18" s="31" t="s">
        <v>848</v>
      </c>
      <c r="E18" s="26">
        <v>2402</v>
      </c>
      <c r="F18" s="31" t="s">
        <v>1004</v>
      </c>
      <c r="G18" s="26">
        <v>2402041</v>
      </c>
      <c r="H18" s="31" t="s">
        <v>1005</v>
      </c>
      <c r="I18" s="205">
        <v>240204100</v>
      </c>
      <c r="J18" s="31" t="s">
        <v>1005</v>
      </c>
      <c r="K18" s="207">
        <v>2</v>
      </c>
      <c r="L18" s="606">
        <v>2024003630013</v>
      </c>
      <c r="M18" s="31" t="s">
        <v>1686</v>
      </c>
      <c r="N18" s="31" t="s">
        <v>1009</v>
      </c>
      <c r="O18" s="612">
        <v>110354275</v>
      </c>
      <c r="P18" s="29" t="s">
        <v>1010</v>
      </c>
      <c r="Q18" s="29">
        <v>4</v>
      </c>
      <c r="R18" s="29" t="s">
        <v>1008</v>
      </c>
      <c r="S18" s="449">
        <v>49746</v>
      </c>
      <c r="T18" s="449">
        <v>50060</v>
      </c>
      <c r="U18" s="449">
        <v>12210</v>
      </c>
      <c r="V18" s="449">
        <v>8226</v>
      </c>
      <c r="W18" s="449">
        <v>45439</v>
      </c>
      <c r="X18" s="449">
        <v>18930</v>
      </c>
      <c r="Y18" s="449">
        <v>449</v>
      </c>
      <c r="Z18" s="449">
        <v>587</v>
      </c>
      <c r="AA18" s="449">
        <v>0</v>
      </c>
      <c r="AB18" s="449">
        <v>0</v>
      </c>
      <c r="AC18" s="449">
        <v>0</v>
      </c>
      <c r="AD18" s="449">
        <v>0</v>
      </c>
      <c r="AE18" s="449">
        <v>350</v>
      </c>
      <c r="AF18" s="449">
        <v>100</v>
      </c>
      <c r="AG18" s="449">
        <v>150</v>
      </c>
      <c r="AH18" s="449">
        <v>99806</v>
      </c>
      <c r="AI18" s="71">
        <v>45659</v>
      </c>
      <c r="AJ18" s="608">
        <v>46022</v>
      </c>
      <c r="AK18" s="609" t="s">
        <v>2503</v>
      </c>
    </row>
    <row r="19" spans="1:37" s="99" customFormat="1" ht="60" customHeight="1" x14ac:dyDescent="0.2">
      <c r="A19" s="179">
        <v>3</v>
      </c>
      <c r="B19" s="31" t="s">
        <v>1003</v>
      </c>
      <c r="C19" s="179">
        <v>24</v>
      </c>
      <c r="D19" s="31" t="s">
        <v>848</v>
      </c>
      <c r="E19" s="26">
        <v>2402</v>
      </c>
      <c r="F19" s="31" t="s">
        <v>1004</v>
      </c>
      <c r="G19" s="26">
        <v>2402114</v>
      </c>
      <c r="H19" s="31" t="s">
        <v>1011</v>
      </c>
      <c r="I19" s="205">
        <v>240211400</v>
      </c>
      <c r="J19" s="31" t="s">
        <v>1012</v>
      </c>
      <c r="K19" s="51">
        <v>0.3</v>
      </c>
      <c r="L19" s="606">
        <v>2024003630013</v>
      </c>
      <c r="M19" s="31" t="s">
        <v>1686</v>
      </c>
      <c r="N19" s="31" t="s">
        <v>1013</v>
      </c>
      <c r="O19" s="612">
        <v>280873673</v>
      </c>
      <c r="P19" s="29" t="s">
        <v>1014</v>
      </c>
      <c r="Q19" s="29">
        <v>4</v>
      </c>
      <c r="R19" s="29" t="s">
        <v>1008</v>
      </c>
      <c r="S19" s="449">
        <v>49746</v>
      </c>
      <c r="T19" s="449">
        <v>50060</v>
      </c>
      <c r="U19" s="449">
        <v>12210</v>
      </c>
      <c r="V19" s="449">
        <v>8226</v>
      </c>
      <c r="W19" s="449">
        <v>45439</v>
      </c>
      <c r="X19" s="449">
        <v>18930</v>
      </c>
      <c r="Y19" s="449">
        <v>449</v>
      </c>
      <c r="Z19" s="449">
        <v>587</v>
      </c>
      <c r="AA19" s="449">
        <v>0</v>
      </c>
      <c r="AB19" s="449">
        <v>0</v>
      </c>
      <c r="AC19" s="449">
        <v>0</v>
      </c>
      <c r="AD19" s="449">
        <v>0</v>
      </c>
      <c r="AE19" s="449">
        <v>350</v>
      </c>
      <c r="AF19" s="449">
        <v>100</v>
      </c>
      <c r="AG19" s="449">
        <v>150</v>
      </c>
      <c r="AH19" s="449">
        <v>99806</v>
      </c>
      <c r="AI19" s="71">
        <v>45659</v>
      </c>
      <c r="AJ19" s="608">
        <v>46022</v>
      </c>
      <c r="AK19" s="609" t="s">
        <v>2503</v>
      </c>
    </row>
    <row r="20" spans="1:37" s="99" customFormat="1" ht="60" customHeight="1" x14ac:dyDescent="0.2">
      <c r="A20" s="179">
        <v>3</v>
      </c>
      <c r="B20" s="31" t="s">
        <v>1003</v>
      </c>
      <c r="C20" s="179">
        <v>24</v>
      </c>
      <c r="D20" s="31" t="s">
        <v>848</v>
      </c>
      <c r="E20" s="26">
        <v>2402</v>
      </c>
      <c r="F20" s="31" t="s">
        <v>1004</v>
      </c>
      <c r="G20" s="26">
        <v>2402114</v>
      </c>
      <c r="H20" s="31" t="s">
        <v>1011</v>
      </c>
      <c r="I20" s="205">
        <v>240211400</v>
      </c>
      <c r="J20" s="31" t="s">
        <v>1012</v>
      </c>
      <c r="K20" s="51">
        <v>0.3</v>
      </c>
      <c r="L20" s="606">
        <v>2024003630013</v>
      </c>
      <c r="M20" s="31" t="s">
        <v>1686</v>
      </c>
      <c r="N20" s="31" t="s">
        <v>1009</v>
      </c>
      <c r="O20" s="612">
        <v>120374431</v>
      </c>
      <c r="P20" s="29" t="s">
        <v>1015</v>
      </c>
      <c r="Q20" s="29">
        <v>4</v>
      </c>
      <c r="R20" s="29" t="s">
        <v>1008</v>
      </c>
      <c r="S20" s="449">
        <v>49746</v>
      </c>
      <c r="T20" s="449">
        <v>50060</v>
      </c>
      <c r="U20" s="449">
        <v>12210</v>
      </c>
      <c r="V20" s="449">
        <v>8226</v>
      </c>
      <c r="W20" s="449">
        <v>45439</v>
      </c>
      <c r="X20" s="449">
        <v>18930</v>
      </c>
      <c r="Y20" s="449">
        <v>449</v>
      </c>
      <c r="Z20" s="449">
        <v>587</v>
      </c>
      <c r="AA20" s="449">
        <v>0</v>
      </c>
      <c r="AB20" s="449">
        <v>0</v>
      </c>
      <c r="AC20" s="449">
        <v>0</v>
      </c>
      <c r="AD20" s="449">
        <v>0</v>
      </c>
      <c r="AE20" s="449">
        <v>350</v>
      </c>
      <c r="AF20" s="449">
        <v>100</v>
      </c>
      <c r="AG20" s="449">
        <v>150</v>
      </c>
      <c r="AH20" s="449">
        <v>99806</v>
      </c>
      <c r="AI20" s="71">
        <v>45659</v>
      </c>
      <c r="AJ20" s="608">
        <v>46022</v>
      </c>
      <c r="AK20" s="609" t="s">
        <v>2503</v>
      </c>
    </row>
    <row r="21" spans="1:37" s="99" customFormat="1" ht="60" customHeight="1" x14ac:dyDescent="0.2">
      <c r="A21" s="179">
        <v>3</v>
      </c>
      <c r="B21" s="31" t="s">
        <v>1003</v>
      </c>
      <c r="C21" s="179">
        <v>40</v>
      </c>
      <c r="D21" s="31" t="s">
        <v>1212</v>
      </c>
      <c r="E21" s="26">
        <v>4001</v>
      </c>
      <c r="F21" s="31" t="s">
        <v>1016</v>
      </c>
      <c r="G21" s="26">
        <v>4001001</v>
      </c>
      <c r="H21" s="31" t="s">
        <v>1017</v>
      </c>
      <c r="I21" s="26">
        <v>400100100</v>
      </c>
      <c r="J21" s="31" t="s">
        <v>1018</v>
      </c>
      <c r="K21" s="51">
        <v>12</v>
      </c>
      <c r="L21" s="606">
        <v>2024003630016</v>
      </c>
      <c r="M21" s="31" t="s">
        <v>1687</v>
      </c>
      <c r="N21" s="31" t="s">
        <v>1018</v>
      </c>
      <c r="O21" s="613">
        <v>52000000</v>
      </c>
      <c r="P21" s="29" t="s">
        <v>1019</v>
      </c>
      <c r="Q21" s="29">
        <v>4</v>
      </c>
      <c r="R21" s="29" t="s">
        <v>1008</v>
      </c>
      <c r="S21" s="449">
        <v>1564</v>
      </c>
      <c r="T21" s="449">
        <v>1100</v>
      </c>
      <c r="U21" s="449">
        <v>252</v>
      </c>
      <c r="V21" s="449">
        <v>230</v>
      </c>
      <c r="W21" s="449">
        <v>1374</v>
      </c>
      <c r="X21" s="449">
        <v>808</v>
      </c>
      <c r="Y21" s="449">
        <v>20</v>
      </c>
      <c r="Z21" s="449">
        <v>108</v>
      </c>
      <c r="AA21" s="449">
        <v>0</v>
      </c>
      <c r="AB21" s="449">
        <v>0</v>
      </c>
      <c r="AC21" s="449">
        <v>0</v>
      </c>
      <c r="AD21" s="449">
        <v>0</v>
      </c>
      <c r="AE21" s="449">
        <v>368</v>
      </c>
      <c r="AF21" s="449">
        <v>338</v>
      </c>
      <c r="AG21" s="449">
        <v>88</v>
      </c>
      <c r="AH21" s="449">
        <v>2664</v>
      </c>
      <c r="AI21" s="71">
        <v>45659</v>
      </c>
      <c r="AJ21" s="608">
        <v>46022</v>
      </c>
      <c r="AK21" s="609" t="s">
        <v>2503</v>
      </c>
    </row>
    <row r="22" spans="1:37" s="99" customFormat="1" ht="60" customHeight="1" x14ac:dyDescent="0.2">
      <c r="A22" s="179">
        <v>3</v>
      </c>
      <c r="B22" s="31" t="s">
        <v>1003</v>
      </c>
      <c r="C22" s="179">
        <v>40</v>
      </c>
      <c r="D22" s="31" t="s">
        <v>1212</v>
      </c>
      <c r="E22" s="26">
        <v>4001</v>
      </c>
      <c r="F22" s="31" t="s">
        <v>1016</v>
      </c>
      <c r="G22" s="26">
        <v>4001007</v>
      </c>
      <c r="H22" s="31" t="s">
        <v>1020</v>
      </c>
      <c r="I22" s="26">
        <v>400100700</v>
      </c>
      <c r="J22" s="31" t="s">
        <v>1021</v>
      </c>
      <c r="K22" s="51">
        <v>10</v>
      </c>
      <c r="L22" s="606">
        <v>2024003630016</v>
      </c>
      <c r="M22" s="31" t="s">
        <v>1687</v>
      </c>
      <c r="N22" s="31" t="s">
        <v>1022</v>
      </c>
      <c r="O22" s="613">
        <v>52000000</v>
      </c>
      <c r="P22" s="179" t="s">
        <v>1023</v>
      </c>
      <c r="Q22" s="29">
        <v>4</v>
      </c>
      <c r="R22" s="29" t="s">
        <v>1008</v>
      </c>
      <c r="S22" s="449">
        <v>1564</v>
      </c>
      <c r="T22" s="449">
        <v>1100</v>
      </c>
      <c r="U22" s="449">
        <v>252</v>
      </c>
      <c r="V22" s="449">
        <v>230</v>
      </c>
      <c r="W22" s="449">
        <v>1374</v>
      </c>
      <c r="X22" s="449">
        <v>808</v>
      </c>
      <c r="Y22" s="449">
        <v>20</v>
      </c>
      <c r="Z22" s="449">
        <v>108</v>
      </c>
      <c r="AA22" s="449">
        <v>0</v>
      </c>
      <c r="AB22" s="449">
        <v>0</v>
      </c>
      <c r="AC22" s="449">
        <v>0</v>
      </c>
      <c r="AD22" s="449">
        <v>0</v>
      </c>
      <c r="AE22" s="449">
        <v>368</v>
      </c>
      <c r="AF22" s="449">
        <v>338</v>
      </c>
      <c r="AG22" s="449">
        <v>88</v>
      </c>
      <c r="AH22" s="449">
        <v>2664</v>
      </c>
      <c r="AI22" s="71">
        <v>45659</v>
      </c>
      <c r="AJ22" s="608">
        <v>46022</v>
      </c>
      <c r="AK22" s="609" t="s">
        <v>2503</v>
      </c>
    </row>
    <row r="23" spans="1:37" s="99" customFormat="1" ht="60" customHeight="1" x14ac:dyDescent="0.2">
      <c r="A23" s="179">
        <v>3</v>
      </c>
      <c r="B23" s="31" t="s">
        <v>1003</v>
      </c>
      <c r="C23" s="179">
        <v>40</v>
      </c>
      <c r="D23" s="31" t="s">
        <v>1212</v>
      </c>
      <c r="E23" s="26">
        <v>4001</v>
      </c>
      <c r="F23" s="31" t="s">
        <v>1016</v>
      </c>
      <c r="G23" s="26">
        <v>4001030</v>
      </c>
      <c r="H23" s="31" t="s">
        <v>1024</v>
      </c>
      <c r="I23" s="205">
        <v>400103000</v>
      </c>
      <c r="J23" s="31" t="s">
        <v>1025</v>
      </c>
      <c r="K23" s="207">
        <v>1</v>
      </c>
      <c r="L23" s="606">
        <v>2024003630016</v>
      </c>
      <c r="M23" s="31" t="s">
        <v>1687</v>
      </c>
      <c r="N23" s="31" t="s">
        <v>1026</v>
      </c>
      <c r="O23" s="613">
        <v>160473673</v>
      </c>
      <c r="P23" s="29" t="s">
        <v>1027</v>
      </c>
      <c r="Q23" s="29">
        <v>4</v>
      </c>
      <c r="R23" s="29" t="s">
        <v>1008</v>
      </c>
      <c r="S23" s="449">
        <v>1564</v>
      </c>
      <c r="T23" s="449">
        <v>1100</v>
      </c>
      <c r="U23" s="449">
        <v>252</v>
      </c>
      <c r="V23" s="449">
        <v>230</v>
      </c>
      <c r="W23" s="449">
        <v>1374</v>
      </c>
      <c r="X23" s="449">
        <v>808</v>
      </c>
      <c r="Y23" s="449">
        <v>20</v>
      </c>
      <c r="Z23" s="449">
        <v>108</v>
      </c>
      <c r="AA23" s="449">
        <v>0</v>
      </c>
      <c r="AB23" s="449">
        <v>0</v>
      </c>
      <c r="AC23" s="449">
        <v>0</v>
      </c>
      <c r="AD23" s="449">
        <v>0</v>
      </c>
      <c r="AE23" s="449">
        <v>368</v>
      </c>
      <c r="AF23" s="449">
        <v>338</v>
      </c>
      <c r="AG23" s="449">
        <v>88</v>
      </c>
      <c r="AH23" s="449">
        <v>2664</v>
      </c>
      <c r="AI23" s="71">
        <v>45659</v>
      </c>
      <c r="AJ23" s="608">
        <v>46022</v>
      </c>
      <c r="AK23" s="609" t="s">
        <v>2503</v>
      </c>
    </row>
    <row r="24" spans="1:37" s="99" customFormat="1" ht="60" customHeight="1" x14ac:dyDescent="0.2">
      <c r="A24" s="179">
        <v>3</v>
      </c>
      <c r="B24" s="31" t="s">
        <v>1003</v>
      </c>
      <c r="C24" s="179">
        <v>40</v>
      </c>
      <c r="D24" s="31" t="s">
        <v>1212</v>
      </c>
      <c r="E24" s="26">
        <v>4001</v>
      </c>
      <c r="F24" s="31" t="s">
        <v>1016</v>
      </c>
      <c r="G24" s="26">
        <v>4001030</v>
      </c>
      <c r="H24" s="31" t="s">
        <v>1024</v>
      </c>
      <c r="I24" s="205">
        <v>400103000</v>
      </c>
      <c r="J24" s="31" t="s">
        <v>1025</v>
      </c>
      <c r="K24" s="207">
        <v>1</v>
      </c>
      <c r="L24" s="606">
        <v>2024003630016</v>
      </c>
      <c r="M24" s="31" t="s">
        <v>1687</v>
      </c>
      <c r="N24" s="31" t="s">
        <v>1009</v>
      </c>
      <c r="O24" s="613">
        <v>68774431</v>
      </c>
      <c r="P24" s="29" t="s">
        <v>1028</v>
      </c>
      <c r="Q24" s="29">
        <v>4</v>
      </c>
      <c r="R24" s="29" t="s">
        <v>1008</v>
      </c>
      <c r="S24" s="449">
        <v>1564</v>
      </c>
      <c r="T24" s="449">
        <v>1100</v>
      </c>
      <c r="U24" s="449">
        <v>252</v>
      </c>
      <c r="V24" s="449">
        <v>230</v>
      </c>
      <c r="W24" s="449">
        <v>1374</v>
      </c>
      <c r="X24" s="449">
        <v>808</v>
      </c>
      <c r="Y24" s="449">
        <v>20</v>
      </c>
      <c r="Z24" s="449">
        <v>108</v>
      </c>
      <c r="AA24" s="449">
        <v>0</v>
      </c>
      <c r="AB24" s="449">
        <v>0</v>
      </c>
      <c r="AC24" s="449">
        <v>0</v>
      </c>
      <c r="AD24" s="449">
        <v>0</v>
      </c>
      <c r="AE24" s="449">
        <v>368</v>
      </c>
      <c r="AF24" s="449">
        <v>338</v>
      </c>
      <c r="AG24" s="449">
        <v>88</v>
      </c>
      <c r="AH24" s="449">
        <v>2664</v>
      </c>
      <c r="AI24" s="71">
        <v>45659</v>
      </c>
      <c r="AJ24" s="608">
        <v>46022</v>
      </c>
      <c r="AK24" s="609" t="s">
        <v>2503</v>
      </c>
    </row>
    <row r="25" spans="1:37" s="99" customFormat="1" ht="60" customHeight="1" x14ac:dyDescent="0.2">
      <c r="A25" s="179">
        <v>3</v>
      </c>
      <c r="B25" s="31" t="s">
        <v>1003</v>
      </c>
      <c r="C25" s="179">
        <v>40</v>
      </c>
      <c r="D25" s="31" t="s">
        <v>1212</v>
      </c>
      <c r="E25" s="26">
        <v>4001</v>
      </c>
      <c r="F25" s="31" t="s">
        <v>1016</v>
      </c>
      <c r="G25" s="26">
        <v>4001041</v>
      </c>
      <c r="H25" s="31" t="s">
        <v>1029</v>
      </c>
      <c r="I25" s="205">
        <v>400104100</v>
      </c>
      <c r="J25" s="31" t="s">
        <v>1029</v>
      </c>
      <c r="K25" s="207">
        <v>10</v>
      </c>
      <c r="L25" s="606">
        <v>2024003630016</v>
      </c>
      <c r="M25" s="31" t="s">
        <v>1687</v>
      </c>
      <c r="N25" s="31" t="s">
        <v>1030</v>
      </c>
      <c r="O25" s="613">
        <v>625000000</v>
      </c>
      <c r="P25" s="29" t="s">
        <v>1031</v>
      </c>
      <c r="Q25" s="29">
        <v>3</v>
      </c>
      <c r="R25" s="29" t="s">
        <v>988</v>
      </c>
      <c r="S25" s="449">
        <v>1564</v>
      </c>
      <c r="T25" s="449">
        <v>1100</v>
      </c>
      <c r="U25" s="449">
        <v>252</v>
      </c>
      <c r="V25" s="449">
        <v>230</v>
      </c>
      <c r="W25" s="449">
        <v>1374</v>
      </c>
      <c r="X25" s="449">
        <v>808</v>
      </c>
      <c r="Y25" s="449">
        <v>20</v>
      </c>
      <c r="Z25" s="449">
        <v>108</v>
      </c>
      <c r="AA25" s="449">
        <v>0</v>
      </c>
      <c r="AB25" s="449">
        <v>0</v>
      </c>
      <c r="AC25" s="449">
        <v>0</v>
      </c>
      <c r="AD25" s="449">
        <v>0</v>
      </c>
      <c r="AE25" s="449">
        <v>368</v>
      </c>
      <c r="AF25" s="449">
        <v>338</v>
      </c>
      <c r="AG25" s="449">
        <v>88</v>
      </c>
      <c r="AH25" s="449">
        <v>2664</v>
      </c>
      <c r="AI25" s="71">
        <v>45659</v>
      </c>
      <c r="AJ25" s="608">
        <v>46022</v>
      </c>
      <c r="AK25" s="609" t="s">
        <v>2503</v>
      </c>
    </row>
    <row r="26" spans="1:37" s="99" customFormat="1" ht="60" customHeight="1" x14ac:dyDescent="0.2">
      <c r="A26" s="179">
        <v>3</v>
      </c>
      <c r="B26" s="31" t="s">
        <v>1003</v>
      </c>
      <c r="C26" s="179">
        <v>40</v>
      </c>
      <c r="D26" s="31" t="s">
        <v>1212</v>
      </c>
      <c r="E26" s="26">
        <v>4001</v>
      </c>
      <c r="F26" s="31" t="s">
        <v>1016</v>
      </c>
      <c r="G26" s="26">
        <v>4001041</v>
      </c>
      <c r="H26" s="31" t="s">
        <v>1029</v>
      </c>
      <c r="I26" s="205">
        <v>400104100</v>
      </c>
      <c r="J26" s="31" t="s">
        <v>1029</v>
      </c>
      <c r="K26" s="207">
        <v>10</v>
      </c>
      <c r="L26" s="606">
        <v>2024003630016</v>
      </c>
      <c r="M26" s="31" t="s">
        <v>1687</v>
      </c>
      <c r="N26" s="31" t="s">
        <v>1009</v>
      </c>
      <c r="O26" s="613">
        <v>137263324</v>
      </c>
      <c r="P26" s="29" t="s">
        <v>1032</v>
      </c>
      <c r="Q26" s="29">
        <v>3</v>
      </c>
      <c r="R26" s="29" t="s">
        <v>988</v>
      </c>
      <c r="S26" s="449">
        <v>1564</v>
      </c>
      <c r="T26" s="449">
        <v>1100</v>
      </c>
      <c r="U26" s="449">
        <v>252</v>
      </c>
      <c r="V26" s="449">
        <v>230</v>
      </c>
      <c r="W26" s="449">
        <v>1374</v>
      </c>
      <c r="X26" s="449">
        <v>808</v>
      </c>
      <c r="Y26" s="449">
        <v>20</v>
      </c>
      <c r="Z26" s="449">
        <v>108</v>
      </c>
      <c r="AA26" s="449">
        <v>0</v>
      </c>
      <c r="AB26" s="449">
        <v>0</v>
      </c>
      <c r="AC26" s="449">
        <v>0</v>
      </c>
      <c r="AD26" s="449">
        <v>0</v>
      </c>
      <c r="AE26" s="449">
        <v>368</v>
      </c>
      <c r="AF26" s="449">
        <v>338</v>
      </c>
      <c r="AG26" s="449">
        <v>88</v>
      </c>
      <c r="AH26" s="449">
        <v>2664</v>
      </c>
      <c r="AI26" s="71">
        <v>45659</v>
      </c>
      <c r="AJ26" s="608">
        <v>46022</v>
      </c>
      <c r="AK26" s="609" t="s">
        <v>2503</v>
      </c>
    </row>
    <row r="27" spans="1:37" s="99" customFormat="1" ht="60" customHeight="1" x14ac:dyDescent="0.2">
      <c r="A27" s="179">
        <v>3</v>
      </c>
      <c r="B27" s="31" t="s">
        <v>1003</v>
      </c>
      <c r="C27" s="179">
        <v>40</v>
      </c>
      <c r="D27" s="31" t="s">
        <v>1212</v>
      </c>
      <c r="E27" s="26">
        <v>4001</v>
      </c>
      <c r="F27" s="31" t="s">
        <v>1016</v>
      </c>
      <c r="G27" s="26">
        <v>4001044</v>
      </c>
      <c r="H27" s="31" t="s">
        <v>1033</v>
      </c>
      <c r="I27" s="205">
        <v>400104400</v>
      </c>
      <c r="J27" s="31" t="s">
        <v>1033</v>
      </c>
      <c r="K27" s="207">
        <v>10</v>
      </c>
      <c r="L27" s="606">
        <v>2024003630016</v>
      </c>
      <c r="M27" s="31" t="s">
        <v>1687</v>
      </c>
      <c r="N27" s="31" t="s">
        <v>1034</v>
      </c>
      <c r="O27" s="613">
        <v>288584327</v>
      </c>
      <c r="P27" s="29" t="s">
        <v>1035</v>
      </c>
      <c r="Q27" s="29">
        <v>3</v>
      </c>
      <c r="R27" s="29" t="s">
        <v>988</v>
      </c>
      <c r="S27" s="449">
        <v>1564</v>
      </c>
      <c r="T27" s="449">
        <v>1100</v>
      </c>
      <c r="U27" s="449">
        <v>252</v>
      </c>
      <c r="V27" s="449">
        <v>230</v>
      </c>
      <c r="W27" s="449">
        <v>1374</v>
      </c>
      <c r="X27" s="449">
        <v>808</v>
      </c>
      <c r="Y27" s="449">
        <v>20</v>
      </c>
      <c r="Z27" s="449">
        <v>108</v>
      </c>
      <c r="AA27" s="449">
        <v>0</v>
      </c>
      <c r="AB27" s="449">
        <v>0</v>
      </c>
      <c r="AC27" s="449">
        <v>0</v>
      </c>
      <c r="AD27" s="449">
        <v>0</v>
      </c>
      <c r="AE27" s="449">
        <v>368</v>
      </c>
      <c r="AF27" s="449">
        <v>338</v>
      </c>
      <c r="AG27" s="449">
        <v>88</v>
      </c>
      <c r="AH27" s="449">
        <v>2664</v>
      </c>
      <c r="AI27" s="71">
        <v>45659</v>
      </c>
      <c r="AJ27" s="608">
        <v>46022</v>
      </c>
      <c r="AK27" s="609" t="s">
        <v>2503</v>
      </c>
    </row>
    <row r="28" spans="1:37" s="99" customFormat="1" ht="60" customHeight="1" x14ac:dyDescent="0.2">
      <c r="A28" s="179">
        <v>3</v>
      </c>
      <c r="B28" s="31" t="s">
        <v>1003</v>
      </c>
      <c r="C28" s="179">
        <v>40</v>
      </c>
      <c r="D28" s="31" t="s">
        <v>1212</v>
      </c>
      <c r="E28" s="26">
        <v>4001</v>
      </c>
      <c r="F28" s="31" t="s">
        <v>1016</v>
      </c>
      <c r="G28" s="26">
        <v>4001044</v>
      </c>
      <c r="H28" s="31" t="s">
        <v>1033</v>
      </c>
      <c r="I28" s="26">
        <v>400104400</v>
      </c>
      <c r="J28" s="31" t="s">
        <v>1033</v>
      </c>
      <c r="K28" s="51">
        <v>10</v>
      </c>
      <c r="L28" s="614">
        <v>2024003630016</v>
      </c>
      <c r="M28" s="31" t="s">
        <v>1687</v>
      </c>
      <c r="N28" s="31" t="s">
        <v>1009</v>
      </c>
      <c r="O28" s="613">
        <v>123678997</v>
      </c>
      <c r="P28" s="29" t="s">
        <v>1036</v>
      </c>
      <c r="Q28" s="29">
        <v>3</v>
      </c>
      <c r="R28" s="29" t="s">
        <v>988</v>
      </c>
      <c r="S28" s="449">
        <v>1564</v>
      </c>
      <c r="T28" s="449">
        <v>1100</v>
      </c>
      <c r="U28" s="449">
        <v>252</v>
      </c>
      <c r="V28" s="449">
        <v>230</v>
      </c>
      <c r="W28" s="449">
        <v>1374</v>
      </c>
      <c r="X28" s="449">
        <v>808</v>
      </c>
      <c r="Y28" s="449">
        <v>20</v>
      </c>
      <c r="Z28" s="449">
        <v>108</v>
      </c>
      <c r="AA28" s="449">
        <v>0</v>
      </c>
      <c r="AB28" s="449">
        <v>0</v>
      </c>
      <c r="AC28" s="449">
        <v>0</v>
      </c>
      <c r="AD28" s="449">
        <v>0</v>
      </c>
      <c r="AE28" s="449">
        <v>368</v>
      </c>
      <c r="AF28" s="449">
        <v>338</v>
      </c>
      <c r="AG28" s="449">
        <v>88</v>
      </c>
      <c r="AH28" s="449">
        <v>2664</v>
      </c>
      <c r="AI28" s="71">
        <v>45659</v>
      </c>
      <c r="AJ28" s="608">
        <v>46022</v>
      </c>
      <c r="AK28" s="609" t="s">
        <v>2503</v>
      </c>
    </row>
    <row r="29" spans="1:37" s="99" customFormat="1" ht="60" customHeight="1" x14ac:dyDescent="0.2">
      <c r="A29" s="179">
        <v>3</v>
      </c>
      <c r="B29" s="31" t="s">
        <v>1003</v>
      </c>
      <c r="C29" s="179">
        <v>40</v>
      </c>
      <c r="D29" s="31" t="s">
        <v>1212</v>
      </c>
      <c r="E29" s="26">
        <v>4003</v>
      </c>
      <c r="F29" s="31" t="s">
        <v>1037</v>
      </c>
      <c r="G29" s="26">
        <v>4003025</v>
      </c>
      <c r="H29" s="31" t="s">
        <v>1038</v>
      </c>
      <c r="I29" s="205">
        <v>400302500</v>
      </c>
      <c r="J29" s="31" t="s">
        <v>1039</v>
      </c>
      <c r="K29" s="207">
        <v>1</v>
      </c>
      <c r="L29" s="606">
        <v>2024003630007</v>
      </c>
      <c r="M29" s="31" t="s">
        <v>1688</v>
      </c>
      <c r="N29" s="31" t="s">
        <v>1040</v>
      </c>
      <c r="O29" s="613">
        <v>500000000</v>
      </c>
      <c r="P29" s="615" t="s">
        <v>1041</v>
      </c>
      <c r="Q29" s="29">
        <v>3</v>
      </c>
      <c r="R29" s="29" t="s">
        <v>988</v>
      </c>
      <c r="S29" s="449">
        <v>8778</v>
      </c>
      <c r="T29" s="449">
        <v>8409</v>
      </c>
      <c r="U29" s="449">
        <v>2550</v>
      </c>
      <c r="V29" s="449">
        <v>2646</v>
      </c>
      <c r="W29" s="449">
        <v>8883</v>
      </c>
      <c r="X29" s="449">
        <v>3108</v>
      </c>
      <c r="Y29" s="449">
        <v>318</v>
      </c>
      <c r="Z29" s="449">
        <v>9</v>
      </c>
      <c r="AA29" s="449">
        <v>0</v>
      </c>
      <c r="AB29" s="449">
        <v>0</v>
      </c>
      <c r="AC29" s="449">
        <v>0</v>
      </c>
      <c r="AD29" s="449">
        <v>0</v>
      </c>
      <c r="AE29" s="449">
        <v>4500</v>
      </c>
      <c r="AF29" s="449">
        <v>10</v>
      </c>
      <c r="AG29" s="449">
        <v>804</v>
      </c>
      <c r="AH29" s="449">
        <v>17187</v>
      </c>
      <c r="AI29" s="71">
        <v>45659</v>
      </c>
      <c r="AJ29" s="608">
        <v>46022</v>
      </c>
      <c r="AK29" s="609" t="s">
        <v>2503</v>
      </c>
    </row>
    <row r="30" spans="1:37" s="99" customFormat="1" ht="60" customHeight="1" x14ac:dyDescent="0.2">
      <c r="A30" s="179">
        <v>3</v>
      </c>
      <c r="B30" s="31" t="s">
        <v>1003</v>
      </c>
      <c r="C30" s="179">
        <v>40</v>
      </c>
      <c r="D30" s="31" t="s">
        <v>1212</v>
      </c>
      <c r="E30" s="26">
        <v>4003</v>
      </c>
      <c r="F30" s="31" t="s">
        <v>1037</v>
      </c>
      <c r="G30" s="26">
        <v>4003025</v>
      </c>
      <c r="H30" s="31" t="s">
        <v>1038</v>
      </c>
      <c r="I30" s="26">
        <v>400302500</v>
      </c>
      <c r="J30" s="31" t="s">
        <v>1039</v>
      </c>
      <c r="K30" s="51">
        <v>1</v>
      </c>
      <c r="L30" s="614">
        <v>2024003630007</v>
      </c>
      <c r="M30" s="31" t="s">
        <v>1688</v>
      </c>
      <c r="N30" s="31" t="s">
        <v>1009</v>
      </c>
      <c r="O30" s="613">
        <v>12263324</v>
      </c>
      <c r="P30" s="615" t="s">
        <v>1042</v>
      </c>
      <c r="Q30" s="29">
        <v>3</v>
      </c>
      <c r="R30" s="29" t="s">
        <v>988</v>
      </c>
      <c r="S30" s="449">
        <v>8778</v>
      </c>
      <c r="T30" s="449">
        <v>8409</v>
      </c>
      <c r="U30" s="449">
        <v>2550</v>
      </c>
      <c r="V30" s="449">
        <v>2646</v>
      </c>
      <c r="W30" s="449">
        <v>8883</v>
      </c>
      <c r="X30" s="449">
        <v>3108</v>
      </c>
      <c r="Y30" s="449">
        <v>318</v>
      </c>
      <c r="Z30" s="449">
        <v>9</v>
      </c>
      <c r="AA30" s="449">
        <v>0</v>
      </c>
      <c r="AB30" s="449">
        <v>0</v>
      </c>
      <c r="AC30" s="449">
        <v>0</v>
      </c>
      <c r="AD30" s="449">
        <v>0</v>
      </c>
      <c r="AE30" s="449">
        <v>4500</v>
      </c>
      <c r="AF30" s="449">
        <v>10</v>
      </c>
      <c r="AG30" s="449">
        <v>804</v>
      </c>
      <c r="AH30" s="449">
        <v>17187</v>
      </c>
      <c r="AI30" s="71">
        <v>45659</v>
      </c>
      <c r="AJ30" s="608">
        <v>46022</v>
      </c>
      <c r="AK30" s="609" t="s">
        <v>2503</v>
      </c>
    </row>
    <row r="31" spans="1:37" s="99" customFormat="1" ht="60" customHeight="1" x14ac:dyDescent="0.2">
      <c r="A31" s="179">
        <v>3</v>
      </c>
      <c r="B31" s="31" t="s">
        <v>1003</v>
      </c>
      <c r="C31" s="179">
        <v>40</v>
      </c>
      <c r="D31" s="31" t="s">
        <v>1212</v>
      </c>
      <c r="E31" s="26">
        <v>4003</v>
      </c>
      <c r="F31" s="31" t="s">
        <v>1037</v>
      </c>
      <c r="G31" s="26">
        <v>4003042</v>
      </c>
      <c r="H31" s="31" t="s">
        <v>1024</v>
      </c>
      <c r="I31" s="26">
        <v>400304200</v>
      </c>
      <c r="J31" s="31" t="s">
        <v>1026</v>
      </c>
      <c r="K31" s="51">
        <v>1</v>
      </c>
      <c r="L31" s="614">
        <v>2024003630007</v>
      </c>
      <c r="M31" s="31" t="s">
        <v>1688</v>
      </c>
      <c r="N31" s="31" t="s">
        <v>1024</v>
      </c>
      <c r="O31" s="613">
        <v>262263324</v>
      </c>
      <c r="P31" s="615" t="s">
        <v>1043</v>
      </c>
      <c r="Q31" s="29">
        <v>3</v>
      </c>
      <c r="R31" s="29" t="s">
        <v>988</v>
      </c>
      <c r="S31" s="449">
        <v>8778</v>
      </c>
      <c r="T31" s="449">
        <v>8409</v>
      </c>
      <c r="U31" s="449">
        <v>2550</v>
      </c>
      <c r="V31" s="449">
        <v>2646</v>
      </c>
      <c r="W31" s="449">
        <v>8883</v>
      </c>
      <c r="X31" s="449">
        <v>3108</v>
      </c>
      <c r="Y31" s="449">
        <v>318</v>
      </c>
      <c r="Z31" s="449">
        <v>9</v>
      </c>
      <c r="AA31" s="449">
        <v>0</v>
      </c>
      <c r="AB31" s="449">
        <v>0</v>
      </c>
      <c r="AC31" s="449">
        <v>0</v>
      </c>
      <c r="AD31" s="449">
        <v>0</v>
      </c>
      <c r="AE31" s="449">
        <v>4500</v>
      </c>
      <c r="AF31" s="449">
        <v>10</v>
      </c>
      <c r="AG31" s="449">
        <v>804</v>
      </c>
      <c r="AH31" s="449">
        <v>17187</v>
      </c>
      <c r="AI31" s="71">
        <v>45659</v>
      </c>
      <c r="AJ31" s="608">
        <v>46022</v>
      </c>
      <c r="AK31" s="609" t="s">
        <v>2503</v>
      </c>
    </row>
    <row r="32" spans="1:37" s="99" customFormat="1" ht="60" customHeight="1" x14ac:dyDescent="0.2">
      <c r="A32" s="179">
        <v>4</v>
      </c>
      <c r="B32" s="31" t="s">
        <v>1044</v>
      </c>
      <c r="C32" s="179">
        <v>45</v>
      </c>
      <c r="D32" s="31" t="s">
        <v>215</v>
      </c>
      <c r="E32" s="26">
        <v>4599</v>
      </c>
      <c r="F32" s="31" t="s">
        <v>246</v>
      </c>
      <c r="G32" s="26">
        <v>4599016</v>
      </c>
      <c r="H32" s="31" t="s">
        <v>632</v>
      </c>
      <c r="I32" s="205">
        <v>459901600</v>
      </c>
      <c r="J32" s="31" t="s">
        <v>632</v>
      </c>
      <c r="K32" s="207">
        <v>4</v>
      </c>
      <c r="L32" s="606">
        <v>2024003630015</v>
      </c>
      <c r="M32" s="31" t="s">
        <v>1689</v>
      </c>
      <c r="N32" s="31" t="s">
        <v>1045</v>
      </c>
      <c r="O32" s="607">
        <v>286744307.35000002</v>
      </c>
      <c r="P32" s="29" t="s">
        <v>1046</v>
      </c>
      <c r="Q32" s="29">
        <v>4</v>
      </c>
      <c r="R32" s="29" t="s">
        <v>1008</v>
      </c>
      <c r="S32" s="449">
        <v>8346</v>
      </c>
      <c r="T32" s="449">
        <v>7454</v>
      </c>
      <c r="U32" s="449">
        <v>3370</v>
      </c>
      <c r="V32" s="449">
        <v>2444</v>
      </c>
      <c r="W32" s="449">
        <v>7046</v>
      </c>
      <c r="X32" s="449">
        <v>2742</v>
      </c>
      <c r="Y32" s="449">
        <v>212</v>
      </c>
      <c r="Z32" s="449">
        <v>34</v>
      </c>
      <c r="AA32" s="449">
        <v>0</v>
      </c>
      <c r="AB32" s="449">
        <v>0</v>
      </c>
      <c r="AC32" s="449">
        <v>0</v>
      </c>
      <c r="AD32" s="449">
        <v>0</v>
      </c>
      <c r="AE32" s="449">
        <v>3100</v>
      </c>
      <c r="AF32" s="449">
        <v>274</v>
      </c>
      <c r="AG32" s="449">
        <v>448</v>
      </c>
      <c r="AH32" s="449">
        <v>15800</v>
      </c>
      <c r="AI32" s="71">
        <v>45659</v>
      </c>
      <c r="AJ32" s="608">
        <v>46022</v>
      </c>
      <c r="AK32" s="609" t="s">
        <v>2503</v>
      </c>
    </row>
    <row r="33" spans="1:38" s="99" customFormat="1" ht="60" customHeight="1" thickBot="1" x14ac:dyDescent="0.25">
      <c r="A33" s="179">
        <v>4</v>
      </c>
      <c r="B33" s="31" t="s">
        <v>1044</v>
      </c>
      <c r="C33" s="179">
        <v>45</v>
      </c>
      <c r="D33" s="31" t="s">
        <v>215</v>
      </c>
      <c r="E33" s="26">
        <v>4599</v>
      </c>
      <c r="F33" s="31" t="s">
        <v>246</v>
      </c>
      <c r="G33" s="26">
        <v>4599016</v>
      </c>
      <c r="H33" s="31" t="s">
        <v>632</v>
      </c>
      <c r="I33" s="205">
        <v>459901600</v>
      </c>
      <c r="J33" s="31" t="s">
        <v>632</v>
      </c>
      <c r="K33" s="207">
        <v>4</v>
      </c>
      <c r="L33" s="606">
        <v>2024003630015</v>
      </c>
      <c r="M33" s="31" t="s">
        <v>1689</v>
      </c>
      <c r="N33" s="31" t="s">
        <v>1009</v>
      </c>
      <c r="O33" s="607">
        <v>123000000</v>
      </c>
      <c r="P33" s="29" t="s">
        <v>1047</v>
      </c>
      <c r="Q33" s="29">
        <v>4</v>
      </c>
      <c r="R33" s="29" t="s">
        <v>1008</v>
      </c>
      <c r="S33" s="449">
        <v>8346</v>
      </c>
      <c r="T33" s="449">
        <v>7454</v>
      </c>
      <c r="U33" s="449">
        <v>3370</v>
      </c>
      <c r="V33" s="449">
        <v>2444</v>
      </c>
      <c r="W33" s="449">
        <v>7046</v>
      </c>
      <c r="X33" s="449">
        <v>2742</v>
      </c>
      <c r="Y33" s="449">
        <v>212</v>
      </c>
      <c r="Z33" s="449">
        <v>34</v>
      </c>
      <c r="AA33" s="449">
        <v>0</v>
      </c>
      <c r="AB33" s="449">
        <v>0</v>
      </c>
      <c r="AC33" s="449">
        <v>0</v>
      </c>
      <c r="AD33" s="449">
        <v>0</v>
      </c>
      <c r="AE33" s="449">
        <v>3100</v>
      </c>
      <c r="AF33" s="449">
        <v>274</v>
      </c>
      <c r="AG33" s="449">
        <v>448</v>
      </c>
      <c r="AH33" s="449">
        <v>15800</v>
      </c>
      <c r="AI33" s="71">
        <v>45659</v>
      </c>
      <c r="AJ33" s="608">
        <v>46022</v>
      </c>
      <c r="AK33" s="609" t="s">
        <v>2503</v>
      </c>
    </row>
    <row r="34" spans="1:38" ht="33.75" customHeight="1" thickBot="1" x14ac:dyDescent="0.3">
      <c r="A34" s="91"/>
      <c r="B34" s="92"/>
      <c r="C34" s="92"/>
      <c r="D34" s="92"/>
      <c r="E34" s="92"/>
      <c r="F34" s="92"/>
      <c r="G34" s="92"/>
      <c r="H34" s="92"/>
      <c r="I34" s="92"/>
      <c r="J34" s="92"/>
      <c r="K34" s="92"/>
      <c r="L34" s="93"/>
      <c r="M34" s="92"/>
      <c r="N34" s="167" t="s">
        <v>23</v>
      </c>
      <c r="O34" s="173">
        <f>SUM(O11:O33)</f>
        <v>6579276913.3500004</v>
      </c>
      <c r="P34" s="92"/>
      <c r="Q34" s="92"/>
      <c r="R34" s="92"/>
      <c r="S34" s="92"/>
      <c r="T34" s="92"/>
      <c r="U34" s="92"/>
      <c r="V34" s="92"/>
      <c r="W34" s="92"/>
      <c r="X34" s="92"/>
      <c r="Y34" s="92"/>
      <c r="Z34" s="92"/>
      <c r="AA34" s="92"/>
      <c r="AB34" s="92"/>
      <c r="AC34" s="92"/>
      <c r="AD34" s="92"/>
      <c r="AE34" s="92"/>
      <c r="AF34" s="92"/>
      <c r="AG34" s="92"/>
      <c r="AH34" s="92"/>
      <c r="AI34" s="92"/>
      <c r="AJ34" s="92"/>
      <c r="AK34" s="94"/>
    </row>
    <row r="37" spans="1:38" x14ac:dyDescent="0.25">
      <c r="A37" s="22"/>
      <c r="B37" s="22"/>
      <c r="C37" s="22"/>
      <c r="D37" s="22"/>
      <c r="E37" s="22"/>
      <c r="F37" s="22"/>
      <c r="G37" s="22"/>
      <c r="H37" s="22"/>
      <c r="I37" s="22"/>
      <c r="J37" s="22"/>
      <c r="K37" s="22"/>
      <c r="L37" s="22"/>
      <c r="M37" s="22"/>
      <c r="N37" s="22"/>
      <c r="O37" s="22"/>
      <c r="P37" s="22"/>
      <c r="Q37" s="23"/>
      <c r="R37" s="23"/>
      <c r="S37" s="22"/>
      <c r="T37" s="22"/>
      <c r="U37" s="22"/>
      <c r="V37" s="22"/>
      <c r="W37" s="22"/>
      <c r="X37" s="22"/>
      <c r="Y37" s="22"/>
      <c r="Z37" s="22"/>
      <c r="AA37" s="22"/>
      <c r="AB37" s="22"/>
      <c r="AC37" s="22"/>
      <c r="AD37" s="22"/>
      <c r="AE37" s="22"/>
      <c r="AF37" s="22"/>
      <c r="AG37" s="22"/>
      <c r="AH37" s="22"/>
      <c r="AI37" s="22"/>
      <c r="AJ37" s="22"/>
      <c r="AK37" s="22"/>
      <c r="AL37" s="22"/>
    </row>
    <row r="38" spans="1:38" ht="24" customHeight="1" x14ac:dyDescent="0.25">
      <c r="A38" s="22"/>
      <c r="B38" s="22"/>
      <c r="C38" s="22"/>
      <c r="D38" s="22"/>
      <c r="E38" s="22"/>
      <c r="F38" s="22"/>
      <c r="G38" s="22"/>
      <c r="H38" s="22"/>
      <c r="I38" s="22"/>
      <c r="J38" s="22"/>
      <c r="K38" s="22"/>
      <c r="L38" s="22"/>
      <c r="M38" s="137" t="s">
        <v>1675</v>
      </c>
      <c r="N38" s="22"/>
      <c r="O38" s="22"/>
      <c r="P38" s="22"/>
      <c r="Q38" s="23"/>
      <c r="R38" s="23"/>
      <c r="S38" s="22"/>
      <c r="T38" s="22"/>
      <c r="U38" s="22"/>
      <c r="V38" s="22"/>
      <c r="W38" s="22"/>
      <c r="X38" s="22"/>
      <c r="Y38" s="22"/>
      <c r="Z38" s="22"/>
      <c r="AA38" s="22"/>
      <c r="AB38" s="22"/>
      <c r="AC38" s="22"/>
      <c r="AD38" s="22"/>
      <c r="AE38" s="22"/>
      <c r="AF38" s="22"/>
      <c r="AG38" s="22"/>
      <c r="AH38" s="22"/>
      <c r="AI38" s="22"/>
      <c r="AJ38" s="22"/>
      <c r="AK38" s="22"/>
      <c r="AL38" s="22"/>
    </row>
    <row r="39" spans="1:38" ht="25.5" customHeight="1" x14ac:dyDescent="0.25">
      <c r="A39" s="22"/>
      <c r="B39" s="22"/>
      <c r="C39" s="22"/>
      <c r="D39" s="22"/>
      <c r="E39" s="22"/>
      <c r="F39" s="22"/>
      <c r="G39" s="22"/>
      <c r="H39" s="22"/>
      <c r="I39" s="22"/>
      <c r="J39" s="22"/>
      <c r="K39" s="22"/>
      <c r="L39" s="22"/>
      <c r="M39" s="137" t="s">
        <v>1676</v>
      </c>
      <c r="N39" s="22"/>
      <c r="O39" s="22"/>
      <c r="P39" s="22"/>
      <c r="Q39" s="23"/>
      <c r="R39" s="23"/>
      <c r="S39" s="22"/>
      <c r="T39" s="22"/>
      <c r="U39" s="22"/>
      <c r="V39" s="22"/>
      <c r="W39" s="22"/>
      <c r="X39" s="22"/>
      <c r="Y39" s="22"/>
      <c r="Z39" s="22"/>
      <c r="AA39" s="22"/>
      <c r="AB39" s="22"/>
      <c r="AC39" s="22"/>
      <c r="AD39" s="22"/>
      <c r="AE39" s="22"/>
      <c r="AF39" s="22"/>
      <c r="AG39" s="22"/>
      <c r="AH39" s="22"/>
      <c r="AI39" s="22"/>
      <c r="AJ39" s="22"/>
      <c r="AK39" s="22"/>
      <c r="AL39" s="22"/>
    </row>
    <row r="40" spans="1:38" x14ac:dyDescent="0.25">
      <c r="A40" s="22"/>
      <c r="B40" s="22"/>
      <c r="C40" s="22"/>
      <c r="D40" s="22"/>
      <c r="E40" s="22"/>
      <c r="F40" s="22"/>
      <c r="G40" s="22"/>
      <c r="H40" s="22"/>
      <c r="I40" s="22"/>
      <c r="J40" s="22"/>
      <c r="K40" s="22"/>
      <c r="L40" s="22"/>
      <c r="M40" s="22"/>
      <c r="N40" s="22"/>
      <c r="O40" s="22"/>
      <c r="P40" s="22"/>
      <c r="Q40" s="23"/>
      <c r="R40" s="23"/>
      <c r="S40" s="22"/>
      <c r="T40" s="22"/>
      <c r="U40" s="22"/>
      <c r="V40" s="22"/>
      <c r="W40" s="22"/>
      <c r="X40" s="22"/>
      <c r="Y40" s="22"/>
      <c r="Z40" s="22"/>
      <c r="AA40" s="22"/>
      <c r="AB40" s="22"/>
      <c r="AC40" s="22"/>
      <c r="AD40" s="22"/>
      <c r="AE40" s="22"/>
      <c r="AF40" s="22"/>
      <c r="AG40" s="22"/>
      <c r="AH40" s="22"/>
      <c r="AI40" s="22"/>
      <c r="AJ40" s="22"/>
      <c r="AK40" s="22"/>
      <c r="AL40" s="22"/>
    </row>
    <row r="41" spans="1:38" x14ac:dyDescent="0.25">
      <c r="A41" s="22"/>
      <c r="B41" s="22"/>
      <c r="C41" s="22"/>
      <c r="D41" s="22"/>
      <c r="E41" s="22"/>
      <c r="F41" s="22"/>
      <c r="G41" s="22"/>
      <c r="H41" s="22"/>
      <c r="I41" s="22"/>
      <c r="J41" s="22"/>
      <c r="K41" s="22"/>
      <c r="L41" s="22"/>
      <c r="M41" s="22"/>
      <c r="N41" s="22"/>
      <c r="O41" s="22"/>
      <c r="P41" s="22"/>
      <c r="Q41" s="23"/>
      <c r="R41" s="23"/>
      <c r="S41" s="22"/>
      <c r="T41" s="22"/>
      <c r="U41" s="22"/>
      <c r="V41" s="22"/>
      <c r="W41" s="22"/>
      <c r="X41" s="22"/>
      <c r="Y41" s="22"/>
      <c r="Z41" s="22"/>
      <c r="AA41" s="22"/>
      <c r="AB41" s="22"/>
      <c r="AC41" s="22"/>
      <c r="AD41" s="22"/>
      <c r="AE41" s="22"/>
      <c r="AF41" s="22"/>
      <c r="AG41" s="22"/>
      <c r="AH41" s="22"/>
      <c r="AI41" s="22"/>
      <c r="AJ41" s="22"/>
      <c r="AK41" s="22"/>
      <c r="AL41" s="22"/>
    </row>
    <row r="42" spans="1:38" x14ac:dyDescent="0.25">
      <c r="A42" s="22"/>
      <c r="B42" s="22"/>
      <c r="C42" s="22"/>
      <c r="D42" s="22"/>
      <c r="E42" s="22"/>
      <c r="F42" s="22"/>
      <c r="G42" s="22"/>
      <c r="H42" s="22"/>
      <c r="I42" s="22"/>
      <c r="J42" s="22"/>
      <c r="K42" s="22"/>
      <c r="L42" s="22"/>
      <c r="M42" s="22"/>
      <c r="N42" s="22"/>
      <c r="O42" s="22"/>
      <c r="P42" s="22"/>
      <c r="Q42" s="23"/>
      <c r="R42" s="23"/>
      <c r="S42" s="22"/>
      <c r="T42" s="22"/>
      <c r="U42" s="22"/>
      <c r="V42" s="22"/>
      <c r="W42" s="22"/>
      <c r="X42" s="22"/>
      <c r="Y42" s="22"/>
      <c r="Z42" s="22"/>
      <c r="AA42" s="22"/>
      <c r="AB42" s="22"/>
      <c r="AC42" s="22"/>
      <c r="AD42" s="22"/>
      <c r="AE42" s="22"/>
      <c r="AF42" s="22"/>
      <c r="AG42" s="22"/>
      <c r="AH42" s="22"/>
      <c r="AI42" s="22"/>
      <c r="AJ42" s="22"/>
      <c r="AK42" s="22"/>
      <c r="AL42" s="22"/>
    </row>
    <row r="43" spans="1:38" x14ac:dyDescent="0.25">
      <c r="A43" s="22"/>
      <c r="B43" s="22"/>
      <c r="C43" s="22"/>
      <c r="D43" s="22"/>
      <c r="E43" s="22"/>
      <c r="F43" s="22"/>
      <c r="G43" s="22"/>
      <c r="H43" s="22"/>
      <c r="I43" s="22"/>
      <c r="J43" s="22"/>
      <c r="K43" s="22"/>
      <c r="L43" s="22"/>
      <c r="M43" s="22"/>
      <c r="N43" s="22"/>
      <c r="O43" s="22"/>
      <c r="P43" s="22"/>
      <c r="Q43" s="23"/>
      <c r="R43" s="23"/>
      <c r="S43" s="22"/>
      <c r="T43" s="22"/>
      <c r="U43" s="22"/>
      <c r="V43" s="22"/>
      <c r="W43" s="22"/>
      <c r="X43" s="22"/>
      <c r="Y43" s="22"/>
      <c r="Z43" s="22"/>
      <c r="AA43" s="22"/>
      <c r="AB43" s="22"/>
      <c r="AC43" s="22"/>
      <c r="AD43" s="22"/>
      <c r="AE43" s="22"/>
      <c r="AF43" s="22"/>
      <c r="AG43" s="22"/>
      <c r="AH43" s="22"/>
      <c r="AI43" s="22"/>
      <c r="AJ43" s="22"/>
      <c r="AK43" s="22"/>
      <c r="AL43" s="22"/>
    </row>
    <row r="44" spans="1:38" ht="30.75" customHeight="1" x14ac:dyDescent="0.25">
      <c r="A44" s="22"/>
      <c r="B44" s="22"/>
      <c r="C44" s="22"/>
      <c r="D44" s="22"/>
      <c r="E44" s="22"/>
      <c r="F44" s="22"/>
      <c r="G44" s="325" t="s">
        <v>49</v>
      </c>
      <c r="H44" s="325"/>
      <c r="I44" s="326" t="s">
        <v>57</v>
      </c>
      <c r="J44" s="327"/>
      <c r="K44" s="328" t="s">
        <v>50</v>
      </c>
      <c r="L44" s="329"/>
      <c r="M44" s="22"/>
      <c r="N44" s="22"/>
      <c r="O44" s="22"/>
      <c r="P44" s="22"/>
      <c r="Q44" s="23"/>
      <c r="R44" s="23"/>
      <c r="S44" s="22"/>
      <c r="T44" s="22"/>
      <c r="U44" s="22"/>
      <c r="V44" s="22"/>
      <c r="W44" s="22"/>
      <c r="X44" s="22"/>
      <c r="Y44" s="22"/>
      <c r="Z44" s="22"/>
      <c r="AA44" s="22"/>
      <c r="AB44" s="22"/>
      <c r="AC44" s="22"/>
      <c r="AD44" s="22"/>
      <c r="AE44" s="22"/>
      <c r="AF44" s="22"/>
      <c r="AG44" s="22"/>
      <c r="AH44" s="22"/>
      <c r="AI44" s="22"/>
      <c r="AJ44" s="22"/>
      <c r="AK44" s="22"/>
      <c r="AL44" s="22"/>
    </row>
    <row r="45" spans="1:38" ht="42.75" customHeight="1" x14ac:dyDescent="0.25">
      <c r="A45" s="22"/>
      <c r="B45" s="22"/>
      <c r="C45" s="22"/>
      <c r="D45" s="22"/>
      <c r="E45" s="22"/>
      <c r="F45" s="22"/>
      <c r="G45" s="325" t="s">
        <v>51</v>
      </c>
      <c r="H45" s="325"/>
      <c r="I45" s="326" t="s">
        <v>58</v>
      </c>
      <c r="J45" s="327"/>
      <c r="K45" s="325" t="s">
        <v>52</v>
      </c>
      <c r="L45" s="325"/>
      <c r="M45" s="22"/>
      <c r="N45" s="22"/>
      <c r="O45" s="22"/>
      <c r="P45" s="66"/>
      <c r="Q45" s="23"/>
      <c r="R45" s="23"/>
      <c r="S45" s="22"/>
      <c r="T45" s="22"/>
      <c r="U45" s="22"/>
      <c r="V45" s="22"/>
      <c r="W45" s="22"/>
      <c r="X45" s="22"/>
      <c r="Y45" s="22"/>
      <c r="Z45" s="22"/>
      <c r="AA45" s="22"/>
      <c r="AB45" s="22"/>
      <c r="AC45" s="22"/>
      <c r="AD45" s="22"/>
      <c r="AE45" s="22"/>
      <c r="AF45" s="22"/>
      <c r="AG45" s="22"/>
      <c r="AH45" s="22"/>
      <c r="AI45" s="22"/>
      <c r="AJ45" s="22"/>
      <c r="AK45" s="22"/>
      <c r="AL45" s="22"/>
    </row>
    <row r="46" spans="1:38" ht="42.75" customHeight="1" x14ac:dyDescent="0.25">
      <c r="G46" s="325" t="s">
        <v>53</v>
      </c>
      <c r="H46" s="325"/>
      <c r="I46" s="325" t="s">
        <v>59</v>
      </c>
      <c r="J46" s="325"/>
      <c r="K46" s="325" t="s">
        <v>54</v>
      </c>
      <c r="L46" s="325"/>
    </row>
    <row r="47" spans="1:38" x14ac:dyDescent="0.25">
      <c r="G47" s="24" t="s">
        <v>55</v>
      </c>
      <c r="H47" s="22"/>
      <c r="I47" s="22"/>
      <c r="J47" s="22"/>
    </row>
  </sheetData>
  <mergeCells count="30">
    <mergeCell ref="G46:H46"/>
    <mergeCell ref="I46:J46"/>
    <mergeCell ref="K46:L46"/>
    <mergeCell ref="AH9:AH10"/>
    <mergeCell ref="G44:H44"/>
    <mergeCell ref="I44:J44"/>
    <mergeCell ref="K44:L44"/>
    <mergeCell ref="G45:H45"/>
    <mergeCell ref="K45:L45"/>
    <mergeCell ref="L8:O9"/>
    <mergeCell ref="S8:AH8"/>
    <mergeCell ref="I45:J45"/>
    <mergeCell ref="AJ8:AJ10"/>
    <mergeCell ref="AK8:AK10"/>
    <mergeCell ref="P9:R9"/>
    <mergeCell ref="S9:T9"/>
    <mergeCell ref="U9:X9"/>
    <mergeCell ref="Y9:AD9"/>
    <mergeCell ref="AE9:AG9"/>
    <mergeCell ref="A1:B7"/>
    <mergeCell ref="C1:AI1"/>
    <mergeCell ref="C2:AI4"/>
    <mergeCell ref="C5:AI6"/>
    <mergeCell ref="A8:B9"/>
    <mergeCell ref="C8:D9"/>
    <mergeCell ref="E8:F9"/>
    <mergeCell ref="G8:H9"/>
    <mergeCell ref="I8:J9"/>
    <mergeCell ref="K8:K9"/>
    <mergeCell ref="AI8:AI10"/>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election activeCell="A18" sqref="A18"/>
    </sheetView>
  </sheetViews>
  <sheetFormatPr baseColWidth="10" defaultRowHeight="15" x14ac:dyDescent="0.25"/>
  <cols>
    <col min="1" max="1" width="32.140625" customWidth="1"/>
    <col min="2" max="2" width="21.28515625" bestFit="1" customWidth="1"/>
    <col min="3" max="3" width="16" customWidth="1"/>
    <col min="5" max="5" width="21" customWidth="1"/>
  </cols>
  <sheetData>
    <row r="1" spans="1:5" ht="30" x14ac:dyDescent="0.25">
      <c r="A1" s="598" t="s">
        <v>1611</v>
      </c>
      <c r="B1" s="599" t="s">
        <v>1632</v>
      </c>
      <c r="C1" s="599" t="s">
        <v>1612</v>
      </c>
      <c r="D1" s="599" t="s">
        <v>1613</v>
      </c>
    </row>
    <row r="2" spans="1:5" x14ac:dyDescent="0.25">
      <c r="A2" s="108" t="s">
        <v>1614</v>
      </c>
      <c r="B2" s="121">
        <f>+ADMINISTRATIVA!O24</f>
        <v>314960000</v>
      </c>
      <c r="C2" s="109">
        <f>+B2/$B$15</f>
        <v>8.5882971253717214E-4</v>
      </c>
      <c r="D2" s="110">
        <v>5</v>
      </c>
    </row>
    <row r="3" spans="1:5" x14ac:dyDescent="0.25">
      <c r="A3" s="111" t="s">
        <v>1615</v>
      </c>
      <c r="B3" s="122">
        <f>+HACIENDA!O27</f>
        <v>3348812570.1500001</v>
      </c>
      <c r="C3" s="109">
        <f t="shared" ref="C3:C14" si="0">+B3/$B$15</f>
        <v>9.1315079278727253E-3</v>
      </c>
      <c r="D3" s="112">
        <v>1</v>
      </c>
    </row>
    <row r="4" spans="1:5" x14ac:dyDescent="0.25">
      <c r="A4" s="111" t="s">
        <v>1616</v>
      </c>
      <c r="B4" s="122">
        <f>+PLANEACIÓN!O56</f>
        <v>1503932000</v>
      </c>
      <c r="C4" s="109">
        <f t="shared" si="0"/>
        <v>4.1009064237854153E-3</v>
      </c>
      <c r="D4" s="112">
        <v>8</v>
      </c>
    </row>
    <row r="5" spans="1:5" x14ac:dyDescent="0.25">
      <c r="A5" s="113" t="s">
        <v>1617</v>
      </c>
      <c r="B5" s="123">
        <f>+INFRAESTRUCTURA!O78</f>
        <v>17024744735</v>
      </c>
      <c r="C5" s="109">
        <f t="shared" si="0"/>
        <v>4.6422900135822918E-2</v>
      </c>
      <c r="D5" s="112">
        <v>22</v>
      </c>
    </row>
    <row r="6" spans="1:5" x14ac:dyDescent="0.25">
      <c r="A6" s="111" t="s">
        <v>1618</v>
      </c>
      <c r="B6" s="124">
        <f>+INTERIOR!O101</f>
        <v>7015797530</v>
      </c>
      <c r="C6" s="109">
        <f t="shared" si="0"/>
        <v>1.9130605079720926E-2</v>
      </c>
      <c r="D6" s="112">
        <v>13</v>
      </c>
    </row>
    <row r="7" spans="1:5" x14ac:dyDescent="0.25">
      <c r="A7" s="111" t="s">
        <v>1619</v>
      </c>
      <c r="B7" s="123">
        <f>+CULTURA!O51</f>
        <v>5300452949.0900002</v>
      </c>
      <c r="C7" s="109">
        <f t="shared" si="0"/>
        <v>1.4453220988645451E-2</v>
      </c>
      <c r="D7" s="112">
        <v>4</v>
      </c>
    </row>
    <row r="8" spans="1:5" ht="30" x14ac:dyDescent="0.25">
      <c r="A8" s="113" t="s">
        <v>1620</v>
      </c>
      <c r="B8" s="123">
        <f>+AGRICULTURA!O53</f>
        <v>5300328483.1900005</v>
      </c>
      <c r="C8" s="109">
        <f t="shared" si="0"/>
        <v>1.4452881596300019E-2</v>
      </c>
      <c r="D8" s="112">
        <v>19</v>
      </c>
    </row>
    <row r="9" spans="1:5" x14ac:dyDescent="0.25">
      <c r="A9" s="111" t="s">
        <v>1621</v>
      </c>
      <c r="B9" s="123">
        <f>+TURISMO!O40</f>
        <v>2198055732.9000001</v>
      </c>
      <c r="C9" s="109">
        <f t="shared" si="0"/>
        <v>5.9936359322681938E-3</v>
      </c>
      <c r="D9" s="112">
        <v>6</v>
      </c>
    </row>
    <row r="10" spans="1:5" x14ac:dyDescent="0.25">
      <c r="A10" s="111" t="s">
        <v>1622</v>
      </c>
      <c r="B10" s="123">
        <f>+PRIVADA!O16</f>
        <v>1314158000</v>
      </c>
      <c r="C10" s="109">
        <f t="shared" si="0"/>
        <v>3.5834326180099857E-3</v>
      </c>
      <c r="D10" s="112">
        <v>3</v>
      </c>
    </row>
    <row r="11" spans="1:5" x14ac:dyDescent="0.25">
      <c r="A11" s="111" t="s">
        <v>393</v>
      </c>
      <c r="B11" s="123">
        <f>+EDUCACION!O143</f>
        <v>244190171261.88004</v>
      </c>
      <c r="C11" s="597">
        <f t="shared" si="0"/>
        <v>0.66585526603137946</v>
      </c>
      <c r="D11" s="112">
        <v>5</v>
      </c>
    </row>
    <row r="12" spans="1:5" x14ac:dyDescent="0.25">
      <c r="A12" s="111" t="s">
        <v>1623</v>
      </c>
      <c r="B12" s="123">
        <f>+FAMILIA!O139</f>
        <v>11491659069.4</v>
      </c>
      <c r="C12" s="597">
        <f t="shared" si="0"/>
        <v>3.1335338630772126E-2</v>
      </c>
      <c r="D12" s="112">
        <v>21</v>
      </c>
    </row>
    <row r="13" spans="1:5" x14ac:dyDescent="0.25">
      <c r="A13" s="111" t="s">
        <v>1624</v>
      </c>
      <c r="B13" s="123">
        <f>+SALUD!O147</f>
        <v>66318321948.683601</v>
      </c>
      <c r="C13" s="597">
        <f t="shared" si="0"/>
        <v>0.18083612323830192</v>
      </c>
      <c r="D13" s="112">
        <v>19</v>
      </c>
    </row>
    <row r="14" spans="1:5" ht="45" x14ac:dyDescent="0.25">
      <c r="A14" s="113" t="s">
        <v>1625</v>
      </c>
      <c r="B14" s="125">
        <f>+TIC!O33</f>
        <v>1410212000</v>
      </c>
      <c r="C14" s="109">
        <f t="shared" si="0"/>
        <v>3.8453516845836635E-3</v>
      </c>
      <c r="D14" s="114">
        <v>4</v>
      </c>
      <c r="E14" s="253"/>
    </row>
    <row r="15" spans="1:5" x14ac:dyDescent="0.25">
      <c r="A15" s="600" t="s">
        <v>1626</v>
      </c>
      <c r="B15" s="601">
        <f>SUM(B2:B14)</f>
        <v>366731606280.29364</v>
      </c>
      <c r="C15" s="602">
        <v>1</v>
      </c>
      <c r="D15" s="603">
        <f>SUM(D2:D14)</f>
        <v>130</v>
      </c>
    </row>
    <row r="16" spans="1:5" x14ac:dyDescent="0.25">
      <c r="A16" s="115"/>
      <c r="B16" s="127"/>
      <c r="C16" s="115"/>
      <c r="D16" s="105"/>
    </row>
    <row r="17" spans="1:4" x14ac:dyDescent="0.25">
      <c r="A17" s="105"/>
      <c r="B17" s="127"/>
      <c r="C17" s="105"/>
      <c r="D17" s="105"/>
    </row>
    <row r="18" spans="1:4" ht="30" x14ac:dyDescent="0.25">
      <c r="A18" s="604" t="s">
        <v>1627</v>
      </c>
      <c r="B18" s="605" t="s">
        <v>1632</v>
      </c>
      <c r="C18" s="604" t="s">
        <v>1612</v>
      </c>
      <c r="D18" s="604" t="s">
        <v>1613</v>
      </c>
    </row>
    <row r="19" spans="1:4" ht="20.25" customHeight="1" x14ac:dyDescent="0.25">
      <c r="A19" s="116" t="s">
        <v>1628</v>
      </c>
      <c r="B19" s="128">
        <f>+IDTQ!O24</f>
        <v>280000000</v>
      </c>
      <c r="C19" s="117">
        <f>+B19/$B$22</f>
        <v>1.9960129273086331E-2</v>
      </c>
      <c r="D19" s="118">
        <v>1</v>
      </c>
    </row>
    <row r="20" spans="1:4" ht="21" customHeight="1" x14ac:dyDescent="0.25">
      <c r="A20" s="116" t="s">
        <v>1629</v>
      </c>
      <c r="B20" s="128">
        <f>+INDEPORTES!O67</f>
        <v>7168688345.2490005</v>
      </c>
      <c r="C20" s="117">
        <f>+B20/$B$22</f>
        <v>0.51102837889156216</v>
      </c>
      <c r="D20" s="118">
        <v>2</v>
      </c>
    </row>
    <row r="21" spans="1:4" ht="20.25" customHeight="1" x14ac:dyDescent="0.25">
      <c r="A21" s="116" t="s">
        <v>1630</v>
      </c>
      <c r="B21" s="128">
        <f>+PROYECTA!O34</f>
        <v>6579276913.3500004</v>
      </c>
      <c r="C21" s="117">
        <f>+B21/$B$22</f>
        <v>0.46901149183535151</v>
      </c>
      <c r="D21" s="118">
        <v>6</v>
      </c>
    </row>
    <row r="22" spans="1:4" ht="23.25" customHeight="1" x14ac:dyDescent="0.25">
      <c r="A22" s="600" t="s">
        <v>1631</v>
      </c>
      <c r="B22" s="601">
        <f>SUM(B19:B21)</f>
        <v>14027965258.599001</v>
      </c>
      <c r="C22" s="602">
        <f>+B22/$B$22</f>
        <v>1</v>
      </c>
      <c r="D22" s="603">
        <f>SUM(D19:D21)</f>
        <v>9</v>
      </c>
    </row>
    <row r="23" spans="1:4" x14ac:dyDescent="0.25">
      <c r="A23" s="119"/>
      <c r="B23" s="129"/>
      <c r="C23" s="119"/>
      <c r="D23" s="120"/>
    </row>
    <row r="24" spans="1:4" ht="25.5" customHeight="1" x14ac:dyDescent="0.25">
      <c r="A24" s="593" t="s">
        <v>1633</v>
      </c>
      <c r="B24" s="594">
        <f>+B15+B22</f>
        <v>380759571538.89264</v>
      </c>
      <c r="C24" s="595"/>
      <c r="D24" s="596">
        <f>+D15+D22</f>
        <v>139</v>
      </c>
    </row>
    <row r="25" spans="1:4" x14ac:dyDescent="0.25">
      <c r="B25" s="202"/>
    </row>
    <row r="26" spans="1:4" x14ac:dyDescent="0.25">
      <c r="B26" s="107"/>
    </row>
    <row r="27" spans="1:4" x14ac:dyDescent="0.25">
      <c r="B27" s="128"/>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baseColWidth="10" defaultRowHeight="15" x14ac:dyDescent="0.25"/>
  <cols>
    <col min="1" max="1" width="27.85546875" customWidth="1"/>
    <col min="2" max="2" width="19.140625" customWidth="1"/>
    <col min="3" max="3" width="16" customWidth="1"/>
    <col min="4" max="4" width="13.28515625" customWidth="1"/>
    <col min="5" max="5" width="16.140625" customWidth="1"/>
    <col min="6" max="6" width="15.85546875" customWidth="1"/>
    <col min="7" max="7" width="17.140625" customWidth="1"/>
    <col min="8" max="8" width="16.42578125" customWidth="1"/>
    <col min="9" max="9" width="15.42578125" customWidth="1"/>
    <col min="10" max="10" width="16" customWidth="1"/>
    <col min="11" max="11" width="18.42578125" customWidth="1"/>
    <col min="12" max="12" width="15.7109375" customWidth="1"/>
    <col min="13" max="13" width="15.140625" customWidth="1"/>
    <col min="14" max="14" width="15.85546875" customWidth="1"/>
    <col min="15" max="15" width="19.7109375" hidden="1" customWidth="1"/>
  </cols>
  <sheetData>
    <row r="1" spans="1:15" ht="18.75" x14ac:dyDescent="0.3">
      <c r="B1" s="335" t="s">
        <v>2509</v>
      </c>
      <c r="C1" s="335"/>
      <c r="D1" s="335"/>
      <c r="E1" s="335"/>
      <c r="F1" s="335"/>
      <c r="G1" s="335"/>
      <c r="H1" s="335"/>
      <c r="I1" s="335"/>
      <c r="J1" s="335"/>
      <c r="K1" s="335"/>
      <c r="L1" s="335"/>
      <c r="M1" s="335"/>
      <c r="N1" s="335"/>
      <c r="O1" s="335"/>
    </row>
    <row r="3" spans="1:15" s="400" customFormat="1" ht="106.5" customHeight="1" x14ac:dyDescent="0.25">
      <c r="A3" s="598" t="s">
        <v>1611</v>
      </c>
      <c r="B3" s="599" t="s">
        <v>1632</v>
      </c>
      <c r="C3" s="599" t="s">
        <v>1612</v>
      </c>
      <c r="D3" s="599" t="s">
        <v>1613</v>
      </c>
      <c r="E3" s="618" t="s">
        <v>1690</v>
      </c>
      <c r="F3" s="618" t="s">
        <v>1700</v>
      </c>
      <c r="G3" s="619" t="s">
        <v>1691</v>
      </c>
      <c r="H3" s="618" t="s">
        <v>1692</v>
      </c>
      <c r="I3" s="618" t="s">
        <v>1693</v>
      </c>
      <c r="J3" s="618" t="s">
        <v>1694</v>
      </c>
      <c r="K3" s="618" t="s">
        <v>1695</v>
      </c>
      <c r="L3" s="618" t="s">
        <v>1696</v>
      </c>
      <c r="M3" s="620" t="s">
        <v>1697</v>
      </c>
      <c r="N3" s="618" t="s">
        <v>1698</v>
      </c>
      <c r="O3" s="174" t="s">
        <v>1699</v>
      </c>
    </row>
    <row r="4" spans="1:15" s="400" customFormat="1" x14ac:dyDescent="0.25">
      <c r="A4" s="622" t="s">
        <v>1614</v>
      </c>
      <c r="B4" s="623">
        <f>+ADMINISTRATIVA!O24</f>
        <v>314960000</v>
      </c>
      <c r="C4" s="109">
        <f>+B4/$B$17</f>
        <v>8.5882971253717214E-4</v>
      </c>
      <c r="D4" s="175">
        <v>5</v>
      </c>
      <c r="E4" s="624">
        <f>B4</f>
        <v>314960000</v>
      </c>
      <c r="F4" s="624"/>
      <c r="G4" s="625"/>
      <c r="H4" s="625"/>
      <c r="I4" s="625"/>
      <c r="J4" s="625"/>
      <c r="K4" s="625"/>
      <c r="L4" s="625"/>
      <c r="M4" s="625"/>
      <c r="N4" s="625"/>
      <c r="O4" s="626">
        <f>SUM(E4:N4)</f>
        <v>314960000</v>
      </c>
    </row>
    <row r="5" spans="1:15" s="400" customFormat="1" x14ac:dyDescent="0.25">
      <c r="A5" s="627" t="s">
        <v>1615</v>
      </c>
      <c r="B5" s="123">
        <f>+HACIENDA!O27</f>
        <v>3348812570.1500001</v>
      </c>
      <c r="C5" s="109">
        <f t="shared" ref="C5:C16" si="0">+B5/$B$17</f>
        <v>9.1315079278727253E-3</v>
      </c>
      <c r="D5" s="176">
        <v>1</v>
      </c>
      <c r="E5" s="625">
        <v>2815442000</v>
      </c>
      <c r="F5" s="625"/>
      <c r="G5" s="625"/>
      <c r="H5" s="625"/>
      <c r="I5" s="625"/>
      <c r="J5" s="625"/>
      <c r="K5" s="625"/>
      <c r="L5" s="625"/>
      <c r="M5" s="625">
        <v>533370570.14999998</v>
      </c>
      <c r="N5" s="625"/>
      <c r="O5" s="626">
        <f t="shared" ref="O5:O16" si="1">SUM(E5:N5)</f>
        <v>3348812570.1500001</v>
      </c>
    </row>
    <row r="6" spans="1:15" s="400" customFormat="1" x14ac:dyDescent="0.25">
      <c r="A6" s="627" t="s">
        <v>1616</v>
      </c>
      <c r="B6" s="123">
        <f>+PLANEACIÓN!O56</f>
        <v>1503932000</v>
      </c>
      <c r="C6" s="109">
        <f t="shared" si="0"/>
        <v>4.1009064237854153E-3</v>
      </c>
      <c r="D6" s="176">
        <v>8</v>
      </c>
      <c r="E6" s="624">
        <f>B6</f>
        <v>1503932000</v>
      </c>
      <c r="F6" s="624"/>
      <c r="G6" s="625"/>
      <c r="H6" s="625"/>
      <c r="I6" s="625"/>
      <c r="J6" s="625"/>
      <c r="K6" s="625"/>
      <c r="L6" s="625"/>
      <c r="M6" s="625"/>
      <c r="N6" s="625"/>
      <c r="O6" s="626">
        <f t="shared" si="1"/>
        <v>1503932000</v>
      </c>
    </row>
    <row r="7" spans="1:15" s="400" customFormat="1" ht="15.75" customHeight="1" x14ac:dyDescent="0.25">
      <c r="A7" s="627" t="s">
        <v>1617</v>
      </c>
      <c r="B7" s="123">
        <f>+INFRAESTRUCTURA!O78</f>
        <v>17024744735</v>
      </c>
      <c r="C7" s="109">
        <f t="shared" si="0"/>
        <v>4.6422900135822918E-2</v>
      </c>
      <c r="D7" s="176">
        <v>22</v>
      </c>
      <c r="E7" s="625">
        <v>3829676045</v>
      </c>
      <c r="F7" s="625"/>
      <c r="G7" s="625">
        <v>8480314690</v>
      </c>
      <c r="H7" s="625"/>
      <c r="I7" s="625"/>
      <c r="J7" s="625"/>
      <c r="K7" s="625"/>
      <c r="L7" s="625">
        <v>4714754000</v>
      </c>
      <c r="M7" s="625"/>
      <c r="N7" s="625"/>
      <c r="O7" s="626">
        <f t="shared" si="1"/>
        <v>17024744735</v>
      </c>
    </row>
    <row r="8" spans="1:15" s="400" customFormat="1" x14ac:dyDescent="0.25">
      <c r="A8" s="627" t="s">
        <v>1618</v>
      </c>
      <c r="B8" s="124">
        <f>+INTERIOR!O101</f>
        <v>7015797530</v>
      </c>
      <c r="C8" s="109">
        <f t="shared" si="0"/>
        <v>1.9130605079720926E-2</v>
      </c>
      <c r="D8" s="176">
        <v>13</v>
      </c>
      <c r="E8" s="625">
        <v>2023829530</v>
      </c>
      <c r="F8" s="625"/>
      <c r="G8" s="625"/>
      <c r="H8" s="625"/>
      <c r="I8" s="625"/>
      <c r="J8" s="625"/>
      <c r="K8" s="625"/>
      <c r="L8" s="625"/>
      <c r="M8" s="625">
        <v>4991968000</v>
      </c>
      <c r="N8" s="625"/>
      <c r="O8" s="626">
        <f t="shared" si="1"/>
        <v>7015797530</v>
      </c>
    </row>
    <row r="9" spans="1:15" s="400" customFormat="1" x14ac:dyDescent="0.25">
      <c r="A9" s="627" t="s">
        <v>1619</v>
      </c>
      <c r="B9" s="123">
        <f>+CULTURA!O51</f>
        <v>5300452949.0900002</v>
      </c>
      <c r="C9" s="109">
        <f t="shared" si="0"/>
        <v>1.4453220988645451E-2</v>
      </c>
      <c r="D9" s="176">
        <v>4</v>
      </c>
      <c r="E9" s="625">
        <v>2010206000</v>
      </c>
      <c r="F9" s="625"/>
      <c r="G9" s="625">
        <v>3177460504</v>
      </c>
      <c r="H9" s="625"/>
      <c r="I9" s="625"/>
      <c r="J9" s="625"/>
      <c r="K9" s="625"/>
      <c r="L9" s="625"/>
      <c r="M9" s="625">
        <v>112786445.09</v>
      </c>
      <c r="N9" s="625"/>
      <c r="O9" s="626">
        <f t="shared" si="1"/>
        <v>5300452949.0900002</v>
      </c>
    </row>
    <row r="10" spans="1:15" s="400" customFormat="1" ht="30" x14ac:dyDescent="0.25">
      <c r="A10" s="628" t="s">
        <v>1620</v>
      </c>
      <c r="B10" s="123">
        <f>+AGRICULTURA!O53</f>
        <v>5300328483.1900005</v>
      </c>
      <c r="C10" s="109">
        <f t="shared" si="0"/>
        <v>1.4452881596300019E-2</v>
      </c>
      <c r="D10" s="176">
        <v>19</v>
      </c>
      <c r="E10" s="625">
        <f>5300328483.1925-F10</f>
        <v>4004498000.5825005</v>
      </c>
      <c r="F10" s="625">
        <v>1295830482.6099999</v>
      </c>
      <c r="G10" s="625"/>
      <c r="H10" s="625"/>
      <c r="I10" s="625"/>
      <c r="J10" s="625"/>
      <c r="K10" s="625"/>
      <c r="L10" s="625"/>
      <c r="M10" s="625"/>
      <c r="N10" s="625"/>
      <c r="O10" s="626">
        <f t="shared" si="1"/>
        <v>5300328483.1925001</v>
      </c>
    </row>
    <row r="11" spans="1:15" s="400" customFormat="1" x14ac:dyDescent="0.25">
      <c r="A11" s="627" t="s">
        <v>1621</v>
      </c>
      <c r="B11" s="123">
        <f>+TURISMO!O40</f>
        <v>2198055732.9000001</v>
      </c>
      <c r="C11" s="109">
        <f t="shared" si="0"/>
        <v>5.9936359322681938E-3</v>
      </c>
      <c r="D11" s="176">
        <v>6</v>
      </c>
      <c r="E11" s="625">
        <v>1189997000</v>
      </c>
      <c r="F11" s="625"/>
      <c r="G11" s="625"/>
      <c r="H11" s="625"/>
      <c r="I11" s="625"/>
      <c r="J11" s="625"/>
      <c r="K11" s="625"/>
      <c r="L11" s="625"/>
      <c r="M11" s="625">
        <v>1008058732.9</v>
      </c>
      <c r="N11" s="625"/>
      <c r="O11" s="626">
        <f t="shared" si="1"/>
        <v>2198055732.9000001</v>
      </c>
    </row>
    <row r="12" spans="1:15" s="400" customFormat="1" x14ac:dyDescent="0.25">
      <c r="A12" s="627" t="s">
        <v>1622</v>
      </c>
      <c r="B12" s="123">
        <f>+PRIVADA!O16</f>
        <v>1314158000</v>
      </c>
      <c r="C12" s="109">
        <f t="shared" si="0"/>
        <v>3.5834326180099857E-3</v>
      </c>
      <c r="D12" s="176">
        <v>3</v>
      </c>
      <c r="E12" s="624">
        <f>B12</f>
        <v>1314158000</v>
      </c>
      <c r="F12" s="624"/>
      <c r="G12" s="625"/>
      <c r="H12" s="625"/>
      <c r="I12" s="625"/>
      <c r="J12" s="625"/>
      <c r="K12" s="625"/>
      <c r="L12" s="625"/>
      <c r="M12" s="625"/>
      <c r="N12" s="625"/>
      <c r="O12" s="626">
        <f t="shared" si="1"/>
        <v>1314158000</v>
      </c>
    </row>
    <row r="13" spans="1:15" s="400" customFormat="1" x14ac:dyDescent="0.25">
      <c r="A13" s="627" t="s">
        <v>393</v>
      </c>
      <c r="B13" s="123">
        <f>+EDUCACION!O143</f>
        <v>244190171261.88004</v>
      </c>
      <c r="C13" s="597">
        <f t="shared" si="0"/>
        <v>0.66585526603137946</v>
      </c>
      <c r="D13" s="176">
        <v>5</v>
      </c>
      <c r="E13" s="625">
        <v>7293600000</v>
      </c>
      <c r="F13" s="625"/>
      <c r="G13" s="625"/>
      <c r="H13" s="625">
        <v>5597494727.8800001</v>
      </c>
      <c r="I13" s="625"/>
      <c r="J13" s="625"/>
      <c r="K13" s="625">
        <v>218714185534</v>
      </c>
      <c r="L13" s="625"/>
      <c r="M13" s="625"/>
      <c r="N13" s="625">
        <v>12584891000</v>
      </c>
      <c r="O13" s="626">
        <f t="shared" si="1"/>
        <v>244190171261.88</v>
      </c>
    </row>
    <row r="14" spans="1:15" s="400" customFormat="1" x14ac:dyDescent="0.25">
      <c r="A14" s="627" t="s">
        <v>1623</v>
      </c>
      <c r="B14" s="123">
        <f>+FAMILIA!O139</f>
        <v>11491659069.4</v>
      </c>
      <c r="C14" s="597">
        <f t="shared" si="0"/>
        <v>3.1335338630772126E-2</v>
      </c>
      <c r="D14" s="176">
        <v>21</v>
      </c>
      <c r="E14" s="625">
        <v>3053618047</v>
      </c>
      <c r="F14" s="625"/>
      <c r="G14" s="625">
        <v>8438041022.3999996</v>
      </c>
      <c r="H14" s="625"/>
      <c r="I14" s="625"/>
      <c r="J14" s="625"/>
      <c r="K14" s="625"/>
      <c r="L14" s="625"/>
      <c r="M14" s="625"/>
      <c r="N14" s="625"/>
      <c r="O14" s="626">
        <f t="shared" si="1"/>
        <v>11491659069.4</v>
      </c>
    </row>
    <row r="15" spans="1:15" s="400" customFormat="1" x14ac:dyDescent="0.25">
      <c r="A15" s="627" t="s">
        <v>1624</v>
      </c>
      <c r="B15" s="123">
        <f>+SALUD!O147</f>
        <v>66318321948.683601</v>
      </c>
      <c r="C15" s="597">
        <f t="shared" si="0"/>
        <v>0.18083612323830192</v>
      </c>
      <c r="D15" s="176">
        <v>19</v>
      </c>
      <c r="E15" s="625">
        <v>2116500000</v>
      </c>
      <c r="F15" s="625"/>
      <c r="G15" s="625"/>
      <c r="H15" s="625">
        <v>57000000</v>
      </c>
      <c r="I15" s="625">
        <v>7885663818</v>
      </c>
      <c r="J15" s="625">
        <v>50626086643</v>
      </c>
      <c r="K15" s="625"/>
      <c r="L15" s="625"/>
      <c r="M15" s="625">
        <v>389391500</v>
      </c>
      <c r="N15" s="625">
        <v>5243679987.6800003</v>
      </c>
      <c r="O15" s="626">
        <f t="shared" si="1"/>
        <v>66318321948.68</v>
      </c>
    </row>
    <row r="16" spans="1:15" s="400" customFormat="1" ht="45" x14ac:dyDescent="0.25">
      <c r="A16" s="628" t="s">
        <v>1625</v>
      </c>
      <c r="B16" s="125">
        <f>+TIC!O33</f>
        <v>1410212000</v>
      </c>
      <c r="C16" s="109">
        <f t="shared" si="0"/>
        <v>3.8453516845836635E-3</v>
      </c>
      <c r="D16" s="177">
        <v>4</v>
      </c>
      <c r="E16" s="624">
        <f>B16</f>
        <v>1410212000</v>
      </c>
      <c r="F16" s="624"/>
      <c r="G16" s="625"/>
      <c r="H16" s="625"/>
      <c r="I16" s="625"/>
      <c r="J16" s="625"/>
      <c r="K16" s="625"/>
      <c r="L16" s="625"/>
      <c r="M16" s="625"/>
      <c r="N16" s="625"/>
      <c r="O16" s="626">
        <f t="shared" si="1"/>
        <v>1410212000</v>
      </c>
    </row>
    <row r="17" spans="1:15" s="400" customFormat="1" ht="19.5" customHeight="1" x14ac:dyDescent="0.25">
      <c r="A17" s="600" t="s">
        <v>1626</v>
      </c>
      <c r="B17" s="601">
        <f>SUM(B4:B16)</f>
        <v>366731606280.29364</v>
      </c>
      <c r="C17" s="602">
        <v>1</v>
      </c>
      <c r="D17" s="603">
        <f>SUM(D4:D16)</f>
        <v>130</v>
      </c>
      <c r="E17" s="616">
        <f>SUM(E4:E16)</f>
        <v>32880628622.5825</v>
      </c>
      <c r="F17" s="616">
        <f>SUM(F4:F16)</f>
        <v>1295830482.6099999</v>
      </c>
      <c r="G17" s="617">
        <f t="shared" ref="G17:O17" si="2">SUM(G4:G16)</f>
        <v>20095816216.400002</v>
      </c>
      <c r="H17" s="617">
        <f t="shared" si="2"/>
        <v>5654494727.8800001</v>
      </c>
      <c r="I17" s="617">
        <f t="shared" si="2"/>
        <v>7885663818</v>
      </c>
      <c r="J17" s="617">
        <f t="shared" si="2"/>
        <v>50626086643</v>
      </c>
      <c r="K17" s="617">
        <f t="shared" si="2"/>
        <v>218714185534</v>
      </c>
      <c r="L17" s="617">
        <f t="shared" si="2"/>
        <v>4714754000</v>
      </c>
      <c r="M17" s="617">
        <f t="shared" si="2"/>
        <v>7035575248.1399994</v>
      </c>
      <c r="N17" s="617">
        <f t="shared" si="2"/>
        <v>17828570987.68</v>
      </c>
      <c r="O17" s="126">
        <f t="shared" si="2"/>
        <v>366731606280.29254</v>
      </c>
    </row>
    <row r="18" spans="1:15" s="400" customFormat="1" x14ac:dyDescent="0.25">
      <c r="A18" s="629"/>
      <c r="B18" s="124"/>
      <c r="C18" s="629"/>
      <c r="D18" s="630"/>
      <c r="E18" s="631"/>
      <c r="F18" s="631"/>
      <c r="G18" s="631"/>
      <c r="H18" s="631"/>
      <c r="I18" s="631"/>
      <c r="J18" s="631"/>
      <c r="K18" s="631"/>
      <c r="L18" s="631"/>
      <c r="M18" s="631"/>
      <c r="N18" s="631"/>
    </row>
    <row r="19" spans="1:15" s="400" customFormat="1" x14ac:dyDescent="0.25">
      <c r="A19" s="630"/>
      <c r="B19" s="124"/>
      <c r="C19" s="630"/>
      <c r="D19" s="630"/>
      <c r="E19" s="631"/>
      <c r="F19" s="631"/>
      <c r="G19" s="631"/>
      <c r="H19" s="631"/>
      <c r="I19" s="631"/>
      <c r="J19" s="631"/>
      <c r="K19" s="631"/>
      <c r="L19" s="631"/>
      <c r="M19" s="631"/>
      <c r="N19" s="631"/>
    </row>
    <row r="20" spans="1:15" s="400" customFormat="1" ht="45" x14ac:dyDescent="0.25">
      <c r="A20" s="604" t="s">
        <v>1627</v>
      </c>
      <c r="B20" s="605" t="s">
        <v>1632</v>
      </c>
      <c r="C20" s="604" t="s">
        <v>1612</v>
      </c>
      <c r="D20" s="604" t="s">
        <v>1613</v>
      </c>
      <c r="E20" s="632"/>
      <c r="F20" s="632"/>
      <c r="G20" s="632"/>
      <c r="H20" s="632"/>
      <c r="I20" s="632"/>
      <c r="J20" s="632"/>
      <c r="K20" s="632"/>
      <c r="L20" s="632"/>
      <c r="M20" s="632"/>
      <c r="N20" s="632"/>
      <c r="O20" s="169"/>
    </row>
    <row r="21" spans="1:15" s="400" customFormat="1" ht="20.25" customHeight="1" x14ac:dyDescent="0.25">
      <c r="A21" s="633" t="s">
        <v>1628</v>
      </c>
      <c r="B21" s="634">
        <f>+IDTQ!O24</f>
        <v>280000000</v>
      </c>
      <c r="C21" s="117">
        <f>+B21/$B$24</f>
        <v>1.9960129273086331E-2</v>
      </c>
      <c r="D21" s="635">
        <v>1</v>
      </c>
      <c r="E21" s="636"/>
      <c r="F21" s="636"/>
      <c r="G21" s="636"/>
      <c r="H21" s="636"/>
      <c r="I21" s="636"/>
      <c r="J21" s="636"/>
      <c r="K21" s="636"/>
      <c r="L21" s="636"/>
      <c r="M21" s="636">
        <v>280000000</v>
      </c>
      <c r="N21" s="636"/>
      <c r="O21" s="626">
        <f>SUM(E21:N21)</f>
        <v>280000000</v>
      </c>
    </row>
    <row r="22" spans="1:15" s="400" customFormat="1" ht="21" customHeight="1" x14ac:dyDescent="0.25">
      <c r="A22" s="633" t="s">
        <v>1629</v>
      </c>
      <c r="B22" s="634">
        <f>+INDEPORTES!O67</f>
        <v>7168688345.2490005</v>
      </c>
      <c r="C22" s="117">
        <f>+B22/$B$24</f>
        <v>0.51102837889156216</v>
      </c>
      <c r="D22" s="635">
        <v>2</v>
      </c>
      <c r="E22" s="636">
        <v>907081337.83000004</v>
      </c>
      <c r="F22" s="636"/>
      <c r="G22" s="636">
        <v>4045613744.8199997</v>
      </c>
      <c r="H22" s="636">
        <v>1215691795.3499999</v>
      </c>
      <c r="I22" s="636"/>
      <c r="J22" s="636"/>
      <c r="K22" s="636"/>
      <c r="L22" s="636"/>
      <c r="M22" s="636">
        <v>1000301467.25</v>
      </c>
      <c r="N22" s="636"/>
      <c r="O22" s="626">
        <f>SUM(E22:N22)</f>
        <v>7168688345.25</v>
      </c>
    </row>
    <row r="23" spans="1:15" s="400" customFormat="1" ht="20.25" customHeight="1" x14ac:dyDescent="0.25">
      <c r="A23" s="633" t="s">
        <v>1630</v>
      </c>
      <c r="B23" s="634">
        <f>+PROYECTA!O34</f>
        <v>6579276913.3500004</v>
      </c>
      <c r="C23" s="117">
        <f>+B23/$B$24</f>
        <v>0.46901149183535151</v>
      </c>
      <c r="D23" s="635">
        <v>6</v>
      </c>
      <c r="E23" s="636"/>
      <c r="F23" s="636"/>
      <c r="G23" s="636">
        <v>5067188814</v>
      </c>
      <c r="H23" s="636"/>
      <c r="I23" s="636"/>
      <c r="J23" s="636"/>
      <c r="K23" s="636"/>
      <c r="L23" s="636"/>
      <c r="M23" s="636">
        <v>1512088099.3499999</v>
      </c>
      <c r="N23" s="636"/>
      <c r="O23" s="626">
        <f>SUM(E23:N23)</f>
        <v>6579276913.3500004</v>
      </c>
    </row>
    <row r="24" spans="1:15" s="400" customFormat="1" ht="23.25" customHeight="1" x14ac:dyDescent="0.25">
      <c r="A24" s="600" t="s">
        <v>1631</v>
      </c>
      <c r="B24" s="601">
        <f>SUM(B21:B23)</f>
        <v>14027965258.599001</v>
      </c>
      <c r="C24" s="602">
        <f>+B24/$B$24</f>
        <v>1</v>
      </c>
      <c r="D24" s="603">
        <f>SUM(D21:D23)</f>
        <v>9</v>
      </c>
      <c r="E24" s="617">
        <f t="shared" ref="E24:O24" si="3">SUM(E21:E23)</f>
        <v>907081337.83000004</v>
      </c>
      <c r="F24" s="617">
        <f t="shared" si="3"/>
        <v>0</v>
      </c>
      <c r="G24" s="617">
        <f t="shared" si="3"/>
        <v>9112802558.8199997</v>
      </c>
      <c r="H24" s="617">
        <f t="shared" si="3"/>
        <v>1215691795.3499999</v>
      </c>
      <c r="I24" s="617">
        <f t="shared" si="3"/>
        <v>0</v>
      </c>
      <c r="J24" s="617">
        <f t="shared" si="3"/>
        <v>0</v>
      </c>
      <c r="K24" s="617">
        <f t="shared" si="3"/>
        <v>0</v>
      </c>
      <c r="L24" s="617">
        <f t="shared" si="3"/>
        <v>0</v>
      </c>
      <c r="M24" s="617">
        <f t="shared" si="3"/>
        <v>2792389566.5999999</v>
      </c>
      <c r="N24" s="617">
        <f t="shared" si="3"/>
        <v>0</v>
      </c>
      <c r="O24" s="126">
        <f t="shared" si="3"/>
        <v>14027965258.6</v>
      </c>
    </row>
    <row r="25" spans="1:15" s="400" customFormat="1" x14ac:dyDescent="0.25">
      <c r="A25" s="637"/>
      <c r="B25" s="638"/>
      <c r="C25" s="637"/>
      <c r="D25" s="639"/>
      <c r="E25" s="631"/>
      <c r="F25" s="631"/>
      <c r="G25" s="631"/>
      <c r="H25" s="631"/>
      <c r="I25" s="631"/>
      <c r="J25" s="631"/>
      <c r="K25" s="631"/>
      <c r="L25" s="631"/>
      <c r="M25" s="631"/>
      <c r="N25" s="631"/>
    </row>
    <row r="26" spans="1:15" s="400" customFormat="1" ht="25.5" customHeight="1" x14ac:dyDescent="0.25">
      <c r="A26" s="593" t="s">
        <v>1633</v>
      </c>
      <c r="B26" s="594">
        <f>+B17+B24</f>
        <v>380759571538.89264</v>
      </c>
      <c r="C26" s="595"/>
      <c r="D26" s="596">
        <f>+D17+D24</f>
        <v>139</v>
      </c>
      <c r="E26" s="621">
        <f t="shared" ref="E26:O26" si="4">+E17+E24</f>
        <v>33787709960.412502</v>
      </c>
      <c r="F26" s="621">
        <f t="shared" si="4"/>
        <v>1295830482.6099999</v>
      </c>
      <c r="G26" s="621">
        <f t="shared" si="4"/>
        <v>29208618775.220001</v>
      </c>
      <c r="H26" s="621">
        <f t="shared" si="4"/>
        <v>6870186523.2299995</v>
      </c>
      <c r="I26" s="621">
        <f t="shared" si="4"/>
        <v>7885663818</v>
      </c>
      <c r="J26" s="621">
        <f t="shared" si="4"/>
        <v>50626086643</v>
      </c>
      <c r="K26" s="621">
        <f t="shared" si="4"/>
        <v>218714185534</v>
      </c>
      <c r="L26" s="621">
        <f t="shared" si="4"/>
        <v>4714754000</v>
      </c>
      <c r="M26" s="621">
        <f t="shared" si="4"/>
        <v>9827964814.7399998</v>
      </c>
      <c r="N26" s="621">
        <f t="shared" si="4"/>
        <v>17828570987.68</v>
      </c>
      <c r="O26" s="130">
        <f t="shared" si="4"/>
        <v>380759571538.89252</v>
      </c>
    </row>
    <row r="28" spans="1:15" x14ac:dyDescent="0.25">
      <c r="B28" s="107"/>
    </row>
  </sheetData>
  <mergeCells count="1">
    <mergeCell ref="B1:O1"/>
  </mergeCells>
  <pageMargins left="0.70866141732283472" right="0.11811023622047245" top="0.74803149606299213" bottom="0.74803149606299213" header="0.31496062992125984" footer="0.31496062992125984"/>
  <pageSetup paperSize="122" scale="7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69"/>
  <sheetViews>
    <sheetView showGridLines="0" zoomScale="70" zoomScaleNormal="70" zoomScaleSheetLayoutView="70" workbookViewId="0">
      <selection activeCell="B11" sqref="B11"/>
    </sheetView>
  </sheetViews>
  <sheetFormatPr baseColWidth="10" defaultRowHeight="15" x14ac:dyDescent="0.25"/>
  <cols>
    <col min="1" max="1" width="16.85546875" customWidth="1"/>
    <col min="2" max="2" width="25.140625" customWidth="1"/>
    <col min="3" max="3" width="13.7109375" customWidth="1"/>
    <col min="4" max="4" width="19" customWidth="1"/>
    <col min="5" max="5" width="12.85546875" customWidth="1"/>
    <col min="6" max="6" width="24.28515625" customWidth="1"/>
    <col min="7" max="8" width="19.140625" customWidth="1"/>
    <col min="9" max="9" width="20" customWidth="1"/>
    <col min="10" max="10" width="19" customWidth="1"/>
    <col min="11" max="11" width="19.28515625" customWidth="1"/>
    <col min="12" max="12" width="18.7109375" customWidth="1"/>
    <col min="13" max="13" width="64.5703125" customWidth="1"/>
    <col min="14" max="14" width="70.7109375" customWidth="1"/>
    <col min="15" max="15" width="38.28515625" customWidth="1"/>
    <col min="16" max="16" width="52" customWidth="1"/>
    <col min="17" max="17" width="22.28515625" customWidth="1"/>
    <col min="18" max="18" width="25.42578125" customWidth="1"/>
    <col min="19" max="19" width="11.85546875" customWidth="1"/>
    <col min="20" max="20" width="15.85546875" customWidth="1"/>
    <col min="21" max="21" width="9.28515625" customWidth="1"/>
    <col min="22" max="22" width="7.42578125" customWidth="1"/>
    <col min="23" max="23" width="9.42578125" customWidth="1"/>
    <col min="24" max="24" width="8.5703125" customWidth="1"/>
    <col min="25" max="25" width="10.5703125" customWidth="1"/>
    <col min="26" max="26" width="5.42578125" customWidth="1"/>
    <col min="27" max="27" width="6.7109375" customWidth="1"/>
    <col min="28" max="28" width="6.42578125" customWidth="1"/>
    <col min="29" max="29" width="6.28515625" customWidth="1"/>
    <col min="30" max="30" width="6.5703125" customWidth="1"/>
    <col min="31" max="31" width="6.7109375" customWidth="1"/>
    <col min="32" max="32" width="8.42578125" customWidth="1"/>
    <col min="33" max="33" width="7.28515625" customWidth="1"/>
    <col min="34" max="34" width="12.42578125" customWidth="1"/>
    <col min="35" max="35" width="18.5703125" customWidth="1"/>
    <col min="36" max="36" width="19.28515625" customWidth="1"/>
    <col min="37" max="37" width="23.7109375" customWidth="1"/>
  </cols>
  <sheetData>
    <row r="1" spans="1:55" x14ac:dyDescent="0.25">
      <c r="A1" s="425"/>
      <c r="B1" s="426"/>
      <c r="C1" s="319" t="s">
        <v>0</v>
      </c>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row>
    <row r="2" spans="1:55" s="3" customFormat="1" ht="14.45" customHeight="1" x14ac:dyDescent="0.2">
      <c r="A2" s="427"/>
      <c r="B2" s="428"/>
      <c r="C2" s="320" t="s">
        <v>1637</v>
      </c>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1"/>
      <c r="AJ2" s="268" t="s">
        <v>1</v>
      </c>
      <c r="AK2" s="268" t="s">
        <v>2</v>
      </c>
      <c r="AL2" s="2"/>
      <c r="AM2" s="2"/>
      <c r="AN2" s="2"/>
      <c r="AO2" s="2"/>
      <c r="AP2" s="2"/>
      <c r="AQ2" s="2"/>
      <c r="AR2" s="2"/>
      <c r="AS2" s="2"/>
      <c r="AT2" s="2"/>
      <c r="AU2" s="2"/>
      <c r="AV2" s="2"/>
      <c r="AW2" s="2"/>
      <c r="AX2" s="2"/>
      <c r="AY2" s="2"/>
      <c r="AZ2" s="2"/>
      <c r="BA2" s="2"/>
      <c r="BB2" s="2"/>
      <c r="BC2" s="2"/>
    </row>
    <row r="3" spans="1:55" s="3" customFormat="1" ht="19.5" customHeight="1" x14ac:dyDescent="0.2">
      <c r="A3" s="427"/>
      <c r="B3" s="428"/>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1"/>
      <c r="AJ3" s="268" t="s">
        <v>3</v>
      </c>
      <c r="AK3" s="439">
        <v>12</v>
      </c>
      <c r="AL3" s="2"/>
      <c r="AM3" s="2"/>
      <c r="AN3" s="2"/>
      <c r="AO3" s="2"/>
      <c r="AP3" s="2"/>
      <c r="AQ3" s="2"/>
      <c r="AR3" s="2"/>
      <c r="AS3" s="2"/>
      <c r="AT3" s="2"/>
      <c r="AU3" s="2"/>
      <c r="AV3" s="2"/>
      <c r="AW3" s="2"/>
      <c r="AX3" s="2"/>
      <c r="AY3" s="2"/>
      <c r="AZ3" s="2"/>
      <c r="BA3" s="2"/>
      <c r="BB3" s="2"/>
      <c r="BC3" s="2"/>
    </row>
    <row r="4" spans="1:55" s="3" customFormat="1" ht="21.75" customHeight="1" x14ac:dyDescent="0.2">
      <c r="A4" s="427"/>
      <c r="B4" s="428"/>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1"/>
      <c r="AJ4" s="268" t="s">
        <v>4</v>
      </c>
      <c r="AK4" s="440">
        <v>45635</v>
      </c>
      <c r="AL4" s="2"/>
      <c r="AM4" s="2"/>
      <c r="AN4" s="2"/>
      <c r="AO4" s="2"/>
      <c r="AP4" s="2"/>
      <c r="AQ4" s="2"/>
      <c r="AR4" s="2"/>
      <c r="AS4" s="2"/>
      <c r="AT4" s="2"/>
      <c r="AU4" s="2"/>
      <c r="AV4" s="2"/>
      <c r="AW4" s="2"/>
      <c r="AX4" s="2"/>
      <c r="AY4" s="2"/>
      <c r="AZ4" s="2"/>
      <c r="BA4" s="2"/>
      <c r="BB4" s="2"/>
      <c r="BC4" s="2"/>
    </row>
    <row r="5" spans="1:55" s="3" customFormat="1" ht="14.45" customHeight="1" x14ac:dyDescent="0.2">
      <c r="A5" s="427"/>
      <c r="B5" s="428"/>
      <c r="C5" s="322" t="s">
        <v>1635</v>
      </c>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268" t="s">
        <v>5</v>
      </c>
      <c r="AK5" s="6" t="s">
        <v>6</v>
      </c>
      <c r="AL5" s="2"/>
      <c r="AM5" s="2"/>
      <c r="AN5" s="2"/>
      <c r="AO5" s="2"/>
      <c r="AP5" s="2"/>
      <c r="AQ5" s="2"/>
      <c r="AR5" s="2"/>
      <c r="AS5" s="2"/>
      <c r="AT5" s="2"/>
      <c r="AU5" s="2"/>
      <c r="AV5" s="2"/>
      <c r="AW5" s="2"/>
      <c r="AX5" s="2"/>
      <c r="AY5" s="2"/>
      <c r="AZ5" s="2"/>
      <c r="BA5" s="2"/>
      <c r="BB5" s="2"/>
      <c r="BC5" s="2"/>
    </row>
    <row r="6" spans="1:55" s="3" customFormat="1" ht="14.45" customHeight="1" x14ac:dyDescent="0.2">
      <c r="A6" s="429"/>
      <c r="B6" s="430"/>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7"/>
      <c r="AK6" s="8"/>
      <c r="AL6" s="2"/>
      <c r="AM6" s="2"/>
      <c r="AN6" s="2"/>
      <c r="AO6" s="2"/>
      <c r="AP6" s="2"/>
      <c r="AQ6" s="2"/>
      <c r="AR6" s="2"/>
      <c r="AS6" s="2"/>
      <c r="AT6" s="2"/>
      <c r="AU6" s="2"/>
      <c r="AV6" s="2"/>
      <c r="AW6" s="2"/>
      <c r="AX6" s="2"/>
      <c r="AY6" s="2"/>
      <c r="AZ6" s="2"/>
      <c r="BA6" s="2"/>
      <c r="BB6" s="2"/>
      <c r="BC6" s="2"/>
    </row>
    <row r="7" spans="1:55" s="99" customFormat="1" ht="21" customHeight="1" x14ac:dyDescent="0.2">
      <c r="A7" s="297" t="s">
        <v>7</v>
      </c>
      <c r="B7" s="298"/>
      <c r="C7" s="297" t="s">
        <v>8</v>
      </c>
      <c r="D7" s="301"/>
      <c r="E7" s="297" t="s">
        <v>9</v>
      </c>
      <c r="F7" s="301"/>
      <c r="G7" s="297" t="s">
        <v>10</v>
      </c>
      <c r="H7" s="301"/>
      <c r="I7" s="337" t="s">
        <v>11</v>
      </c>
      <c r="J7" s="338"/>
      <c r="K7" s="339" t="s">
        <v>12</v>
      </c>
      <c r="L7" s="308" t="s">
        <v>13</v>
      </c>
      <c r="M7" s="308"/>
      <c r="N7" s="308"/>
      <c r="O7" s="308"/>
      <c r="P7" s="340"/>
      <c r="Q7" s="340"/>
      <c r="R7" s="341"/>
      <c r="S7" s="290" t="s">
        <v>14</v>
      </c>
      <c r="T7" s="291"/>
      <c r="U7" s="291"/>
      <c r="V7" s="291"/>
      <c r="W7" s="291"/>
      <c r="X7" s="291"/>
      <c r="Y7" s="291"/>
      <c r="Z7" s="291"/>
      <c r="AA7" s="291"/>
      <c r="AB7" s="291"/>
      <c r="AC7" s="291"/>
      <c r="AD7" s="291"/>
      <c r="AE7" s="291"/>
      <c r="AF7" s="291"/>
      <c r="AG7" s="291"/>
      <c r="AH7" s="292"/>
      <c r="AI7" s="279" t="s">
        <v>15</v>
      </c>
      <c r="AJ7" s="279" t="s">
        <v>16</v>
      </c>
      <c r="AK7" s="279" t="s">
        <v>17</v>
      </c>
    </row>
    <row r="8" spans="1:55" s="14" customFormat="1" ht="26.25" customHeight="1" x14ac:dyDescent="0.2">
      <c r="A8" s="299"/>
      <c r="B8" s="300"/>
      <c r="C8" s="299"/>
      <c r="D8" s="302"/>
      <c r="E8" s="299"/>
      <c r="F8" s="302"/>
      <c r="G8" s="299"/>
      <c r="H8" s="302"/>
      <c r="I8" s="342"/>
      <c r="J8" s="343"/>
      <c r="K8" s="339"/>
      <c r="L8" s="309"/>
      <c r="M8" s="309"/>
      <c r="N8" s="309"/>
      <c r="O8" s="309"/>
      <c r="P8" s="282" t="s">
        <v>18</v>
      </c>
      <c r="Q8" s="283"/>
      <c r="R8" s="284"/>
      <c r="S8" s="285" t="s">
        <v>19</v>
      </c>
      <c r="T8" s="286"/>
      <c r="U8" s="287" t="s">
        <v>20</v>
      </c>
      <c r="V8" s="286"/>
      <c r="W8" s="286"/>
      <c r="X8" s="286"/>
      <c r="Y8" s="288" t="s">
        <v>21</v>
      </c>
      <c r="Z8" s="286"/>
      <c r="AA8" s="286"/>
      <c r="AB8" s="286"/>
      <c r="AC8" s="286"/>
      <c r="AD8" s="286"/>
      <c r="AE8" s="287" t="s">
        <v>22</v>
      </c>
      <c r="AF8" s="286"/>
      <c r="AG8" s="286"/>
      <c r="AH8" s="289" t="s">
        <v>23</v>
      </c>
      <c r="AI8" s="280"/>
      <c r="AJ8" s="280"/>
      <c r="AK8" s="280"/>
      <c r="AL8" s="13"/>
      <c r="AM8" s="13"/>
      <c r="AN8" s="13"/>
      <c r="AO8" s="13"/>
      <c r="AP8" s="13"/>
      <c r="AQ8" s="13"/>
      <c r="AR8" s="13"/>
      <c r="AS8" s="13"/>
      <c r="AT8" s="13"/>
      <c r="AU8" s="13"/>
      <c r="AV8" s="13"/>
      <c r="AW8" s="13"/>
      <c r="AX8" s="13"/>
      <c r="AY8" s="13"/>
      <c r="AZ8" s="13"/>
    </row>
    <row r="9" spans="1:55" s="21" customFormat="1" ht="143.25" customHeight="1" x14ac:dyDescent="0.2">
      <c r="A9" s="15" t="s">
        <v>32</v>
      </c>
      <c r="B9" s="15" t="s">
        <v>56</v>
      </c>
      <c r="C9" s="15" t="s">
        <v>24</v>
      </c>
      <c r="D9" s="16" t="s">
        <v>25</v>
      </c>
      <c r="E9" s="16" t="s">
        <v>24</v>
      </c>
      <c r="F9" s="16" t="s">
        <v>25</v>
      </c>
      <c r="G9" s="17" t="s">
        <v>32</v>
      </c>
      <c r="H9" s="17" t="s">
        <v>25</v>
      </c>
      <c r="I9" s="17" t="s">
        <v>60</v>
      </c>
      <c r="J9" s="17" t="s">
        <v>33</v>
      </c>
      <c r="K9" s="17" t="s">
        <v>26</v>
      </c>
      <c r="L9" s="17" t="s">
        <v>27</v>
      </c>
      <c r="M9" s="17" t="s">
        <v>28</v>
      </c>
      <c r="N9" s="16" t="s">
        <v>29</v>
      </c>
      <c r="O9" s="18" t="s">
        <v>30</v>
      </c>
      <c r="P9" s="15" t="s">
        <v>31</v>
      </c>
      <c r="Q9" s="16" t="s">
        <v>32</v>
      </c>
      <c r="R9" s="16" t="s">
        <v>56</v>
      </c>
      <c r="S9" s="19" t="s">
        <v>34</v>
      </c>
      <c r="T9" s="20" t="s">
        <v>35</v>
      </c>
      <c r="U9" s="19" t="s">
        <v>36</v>
      </c>
      <c r="V9" s="19" t="s">
        <v>37</v>
      </c>
      <c r="W9" s="19" t="s">
        <v>38</v>
      </c>
      <c r="X9" s="19" t="s">
        <v>39</v>
      </c>
      <c r="Y9" s="19" t="s">
        <v>40</v>
      </c>
      <c r="Z9" s="19" t="s">
        <v>41</v>
      </c>
      <c r="AA9" s="19" t="s">
        <v>42</v>
      </c>
      <c r="AB9" s="19" t="s">
        <v>43</v>
      </c>
      <c r="AC9" s="19" t="s">
        <v>44</v>
      </c>
      <c r="AD9" s="19" t="s">
        <v>45</v>
      </c>
      <c r="AE9" s="19" t="s">
        <v>46</v>
      </c>
      <c r="AF9" s="19" t="s">
        <v>47</v>
      </c>
      <c r="AG9" s="19" t="s">
        <v>48</v>
      </c>
      <c r="AH9" s="289"/>
      <c r="AI9" s="281"/>
      <c r="AJ9" s="281"/>
      <c r="AK9" s="281"/>
      <c r="AL9" s="13"/>
      <c r="AM9" s="13"/>
      <c r="AN9" s="13"/>
      <c r="AO9" s="13"/>
      <c r="AP9" s="13"/>
      <c r="AQ9" s="13"/>
      <c r="AR9" s="13"/>
      <c r="AS9" s="13"/>
      <c r="AT9" s="13"/>
      <c r="AU9" s="13"/>
      <c r="AV9" s="13"/>
      <c r="AW9" s="13"/>
      <c r="AX9" s="13"/>
      <c r="AY9" s="13"/>
      <c r="AZ9" s="13"/>
    </row>
    <row r="10" spans="1:55" s="99" customFormat="1" ht="102" customHeight="1" x14ac:dyDescent="0.2">
      <c r="A10" s="37">
        <v>4</v>
      </c>
      <c r="B10" s="38" t="s">
        <v>244</v>
      </c>
      <c r="C10" s="37">
        <v>45</v>
      </c>
      <c r="D10" s="39" t="s">
        <v>245</v>
      </c>
      <c r="E10" s="37">
        <v>4599</v>
      </c>
      <c r="F10" s="39" t="s">
        <v>302</v>
      </c>
      <c r="G10" s="37" t="s">
        <v>315</v>
      </c>
      <c r="H10" s="40" t="s">
        <v>304</v>
      </c>
      <c r="I10" s="37" t="s">
        <v>316</v>
      </c>
      <c r="J10" s="40" t="s">
        <v>317</v>
      </c>
      <c r="K10" s="366">
        <v>16</v>
      </c>
      <c r="L10" s="37">
        <v>2024003630035</v>
      </c>
      <c r="M10" s="41" t="s">
        <v>318</v>
      </c>
      <c r="N10" s="43" t="s">
        <v>2396</v>
      </c>
      <c r="O10" s="367">
        <v>114800000</v>
      </c>
      <c r="P10" s="42" t="s">
        <v>319</v>
      </c>
      <c r="Q10" s="37">
        <v>20</v>
      </c>
      <c r="R10" s="42" t="s">
        <v>251</v>
      </c>
      <c r="S10" s="368">
        <v>293304</v>
      </c>
      <c r="T10" s="368">
        <v>272744</v>
      </c>
      <c r="U10" s="368">
        <v>99059</v>
      </c>
      <c r="V10" s="368">
        <v>36139</v>
      </c>
      <c r="W10" s="368">
        <v>314186</v>
      </c>
      <c r="X10" s="368">
        <v>116664</v>
      </c>
      <c r="Y10" s="368">
        <v>3247</v>
      </c>
      <c r="Z10" s="368">
        <v>6804</v>
      </c>
      <c r="AA10" s="368">
        <v>25</v>
      </c>
      <c r="AB10" s="368">
        <v>7</v>
      </c>
      <c r="AC10" s="368"/>
      <c r="AD10" s="368"/>
      <c r="AE10" s="368"/>
      <c r="AF10" s="368">
        <v>28554</v>
      </c>
      <c r="AG10" s="368">
        <v>53914</v>
      </c>
      <c r="AH10" s="368">
        <v>566048</v>
      </c>
      <c r="AI10" s="71">
        <v>45659</v>
      </c>
      <c r="AJ10" s="369">
        <v>46022</v>
      </c>
      <c r="AK10" s="370" t="s">
        <v>2495</v>
      </c>
    </row>
    <row r="11" spans="1:55" s="99" customFormat="1" ht="65.099999999999994" customHeight="1" x14ac:dyDescent="0.2">
      <c r="A11" s="37">
        <v>4</v>
      </c>
      <c r="B11" s="38" t="s">
        <v>244</v>
      </c>
      <c r="C11" s="37">
        <v>45</v>
      </c>
      <c r="D11" s="39" t="s">
        <v>245</v>
      </c>
      <c r="E11" s="37">
        <v>4599</v>
      </c>
      <c r="F11" s="39" t="s">
        <v>302</v>
      </c>
      <c r="G11" s="37" t="s">
        <v>315</v>
      </c>
      <c r="H11" s="40" t="s">
        <v>304</v>
      </c>
      <c r="I11" s="37" t="s">
        <v>316</v>
      </c>
      <c r="J11" s="40" t="s">
        <v>317</v>
      </c>
      <c r="K11" s="366">
        <v>16</v>
      </c>
      <c r="L11" s="37">
        <v>2024003630035</v>
      </c>
      <c r="M11" s="41" t="s">
        <v>318</v>
      </c>
      <c r="N11" s="43" t="s">
        <v>2397</v>
      </c>
      <c r="O11" s="367">
        <v>70000000</v>
      </c>
      <c r="P11" s="42" t="s">
        <v>319</v>
      </c>
      <c r="Q11" s="37">
        <v>20</v>
      </c>
      <c r="R11" s="42" t="s">
        <v>251</v>
      </c>
      <c r="S11" s="368">
        <v>293304</v>
      </c>
      <c r="T11" s="368">
        <v>272744</v>
      </c>
      <c r="U11" s="368">
        <v>99059</v>
      </c>
      <c r="V11" s="368">
        <v>36139</v>
      </c>
      <c r="W11" s="368">
        <v>314186</v>
      </c>
      <c r="X11" s="368">
        <v>116664</v>
      </c>
      <c r="Y11" s="368">
        <v>3247</v>
      </c>
      <c r="Z11" s="368">
        <v>6804</v>
      </c>
      <c r="AA11" s="368">
        <v>25</v>
      </c>
      <c r="AB11" s="368">
        <v>7</v>
      </c>
      <c r="AC11" s="368"/>
      <c r="AD11" s="368"/>
      <c r="AE11" s="368"/>
      <c r="AF11" s="368">
        <v>28554</v>
      </c>
      <c r="AG11" s="368">
        <v>53914</v>
      </c>
      <c r="AH11" s="368">
        <v>566048</v>
      </c>
      <c r="AI11" s="71">
        <v>45659</v>
      </c>
      <c r="AJ11" s="369">
        <v>46022</v>
      </c>
      <c r="AK11" s="370" t="s">
        <v>2495</v>
      </c>
    </row>
    <row r="12" spans="1:55" s="99" customFormat="1" ht="148.5" customHeight="1" x14ac:dyDescent="0.2">
      <c r="A12" s="37">
        <v>4</v>
      </c>
      <c r="B12" s="38" t="s">
        <v>244</v>
      </c>
      <c r="C12" s="37">
        <v>45</v>
      </c>
      <c r="D12" s="39" t="s">
        <v>245</v>
      </c>
      <c r="E12" s="37">
        <v>4599</v>
      </c>
      <c r="F12" s="39" t="s">
        <v>302</v>
      </c>
      <c r="G12" s="37" t="s">
        <v>315</v>
      </c>
      <c r="H12" s="40" t="s">
        <v>304</v>
      </c>
      <c r="I12" s="37" t="s">
        <v>316</v>
      </c>
      <c r="J12" s="40" t="s">
        <v>317</v>
      </c>
      <c r="K12" s="366">
        <v>16</v>
      </c>
      <c r="L12" s="37">
        <v>2024003630035</v>
      </c>
      <c r="M12" s="41" t="s">
        <v>318</v>
      </c>
      <c r="N12" s="43" t="s">
        <v>2398</v>
      </c>
      <c r="O12" s="367">
        <v>176000000</v>
      </c>
      <c r="P12" s="42" t="s">
        <v>319</v>
      </c>
      <c r="Q12" s="37">
        <v>20</v>
      </c>
      <c r="R12" s="42" t="s">
        <v>251</v>
      </c>
      <c r="S12" s="368">
        <v>293304</v>
      </c>
      <c r="T12" s="368">
        <v>272744</v>
      </c>
      <c r="U12" s="368">
        <v>99059</v>
      </c>
      <c r="V12" s="368">
        <v>36139</v>
      </c>
      <c r="W12" s="368">
        <v>314186</v>
      </c>
      <c r="X12" s="368">
        <v>116664</v>
      </c>
      <c r="Y12" s="368">
        <v>3247</v>
      </c>
      <c r="Z12" s="368">
        <v>6804</v>
      </c>
      <c r="AA12" s="368">
        <v>25</v>
      </c>
      <c r="AB12" s="368">
        <v>7</v>
      </c>
      <c r="AC12" s="368"/>
      <c r="AD12" s="368"/>
      <c r="AE12" s="368"/>
      <c r="AF12" s="368">
        <v>28554</v>
      </c>
      <c r="AG12" s="368">
        <v>53914</v>
      </c>
      <c r="AH12" s="368">
        <v>566048</v>
      </c>
      <c r="AI12" s="71">
        <v>45659</v>
      </c>
      <c r="AJ12" s="369">
        <v>46022</v>
      </c>
      <c r="AK12" s="370" t="s">
        <v>2495</v>
      </c>
    </row>
    <row r="13" spans="1:55" s="99" customFormat="1" ht="65.099999999999994" customHeight="1" x14ac:dyDescent="0.2">
      <c r="A13" s="37">
        <v>4</v>
      </c>
      <c r="B13" s="38" t="s">
        <v>244</v>
      </c>
      <c r="C13" s="37">
        <v>45</v>
      </c>
      <c r="D13" s="39" t="s">
        <v>245</v>
      </c>
      <c r="E13" s="37">
        <v>4599</v>
      </c>
      <c r="F13" s="39" t="s">
        <v>302</v>
      </c>
      <c r="G13" s="37" t="s">
        <v>315</v>
      </c>
      <c r="H13" s="40" t="s">
        <v>304</v>
      </c>
      <c r="I13" s="37" t="s">
        <v>316</v>
      </c>
      <c r="J13" s="40" t="s">
        <v>317</v>
      </c>
      <c r="K13" s="366">
        <v>16</v>
      </c>
      <c r="L13" s="37">
        <v>2024003630035</v>
      </c>
      <c r="M13" s="41" t="s">
        <v>318</v>
      </c>
      <c r="N13" s="43" t="s">
        <v>1711</v>
      </c>
      <c r="O13" s="367">
        <v>50200000</v>
      </c>
      <c r="P13" s="42" t="s">
        <v>319</v>
      </c>
      <c r="Q13" s="37">
        <v>20</v>
      </c>
      <c r="R13" s="42" t="s">
        <v>251</v>
      </c>
      <c r="S13" s="368">
        <v>293304</v>
      </c>
      <c r="T13" s="368">
        <v>272744</v>
      </c>
      <c r="U13" s="368">
        <v>99059</v>
      </c>
      <c r="V13" s="368">
        <v>36139</v>
      </c>
      <c r="W13" s="368">
        <v>314186</v>
      </c>
      <c r="X13" s="368">
        <v>116664</v>
      </c>
      <c r="Y13" s="368">
        <v>3247</v>
      </c>
      <c r="Z13" s="368">
        <v>6804</v>
      </c>
      <c r="AA13" s="368">
        <v>25</v>
      </c>
      <c r="AB13" s="368">
        <v>7</v>
      </c>
      <c r="AC13" s="368"/>
      <c r="AD13" s="368"/>
      <c r="AE13" s="368"/>
      <c r="AF13" s="368">
        <v>28554</v>
      </c>
      <c r="AG13" s="368">
        <v>53914</v>
      </c>
      <c r="AH13" s="368">
        <v>566048</v>
      </c>
      <c r="AI13" s="71">
        <v>45659</v>
      </c>
      <c r="AJ13" s="369">
        <v>46022</v>
      </c>
      <c r="AK13" s="370" t="s">
        <v>2495</v>
      </c>
    </row>
    <row r="14" spans="1:55" s="99" customFormat="1" ht="65.099999999999994" customHeight="1" x14ac:dyDescent="0.2">
      <c r="A14" s="37">
        <v>4</v>
      </c>
      <c r="B14" s="38" t="s">
        <v>244</v>
      </c>
      <c r="C14" s="37">
        <v>45</v>
      </c>
      <c r="D14" s="39" t="s">
        <v>245</v>
      </c>
      <c r="E14" s="37">
        <v>4599</v>
      </c>
      <c r="F14" s="39" t="s">
        <v>302</v>
      </c>
      <c r="G14" s="37" t="s">
        <v>315</v>
      </c>
      <c r="H14" s="40" t="s">
        <v>304</v>
      </c>
      <c r="I14" s="37" t="s">
        <v>316</v>
      </c>
      <c r="J14" s="40" t="s">
        <v>317</v>
      </c>
      <c r="K14" s="366">
        <v>16</v>
      </c>
      <c r="L14" s="37">
        <v>2024003630035</v>
      </c>
      <c r="M14" s="41" t="s">
        <v>318</v>
      </c>
      <c r="N14" s="43" t="s">
        <v>1712</v>
      </c>
      <c r="O14" s="367">
        <v>27000000</v>
      </c>
      <c r="P14" s="42" t="s">
        <v>319</v>
      </c>
      <c r="Q14" s="37">
        <v>20</v>
      </c>
      <c r="R14" s="42" t="s">
        <v>251</v>
      </c>
      <c r="S14" s="368">
        <v>293304</v>
      </c>
      <c r="T14" s="368">
        <v>272744</v>
      </c>
      <c r="U14" s="368">
        <v>99059</v>
      </c>
      <c r="V14" s="368">
        <v>36139</v>
      </c>
      <c r="W14" s="368">
        <v>314186</v>
      </c>
      <c r="X14" s="368">
        <v>116664</v>
      </c>
      <c r="Y14" s="368">
        <v>3247</v>
      </c>
      <c r="Z14" s="368">
        <v>6804</v>
      </c>
      <c r="AA14" s="368">
        <v>25</v>
      </c>
      <c r="AB14" s="368">
        <v>7</v>
      </c>
      <c r="AC14" s="368"/>
      <c r="AD14" s="368"/>
      <c r="AE14" s="368"/>
      <c r="AF14" s="368">
        <v>28554</v>
      </c>
      <c r="AG14" s="368">
        <v>53914</v>
      </c>
      <c r="AH14" s="368">
        <v>566048</v>
      </c>
      <c r="AI14" s="71">
        <v>45659</v>
      </c>
      <c r="AJ14" s="369">
        <v>46022</v>
      </c>
      <c r="AK14" s="370" t="s">
        <v>2495</v>
      </c>
    </row>
    <row r="15" spans="1:55" s="99" customFormat="1" ht="65.099999999999994" customHeight="1" x14ac:dyDescent="0.2">
      <c r="A15" s="37">
        <v>4</v>
      </c>
      <c r="B15" s="38" t="s">
        <v>244</v>
      </c>
      <c r="C15" s="37">
        <v>45</v>
      </c>
      <c r="D15" s="39" t="s">
        <v>245</v>
      </c>
      <c r="E15" s="37">
        <v>4599</v>
      </c>
      <c r="F15" s="39" t="s">
        <v>302</v>
      </c>
      <c r="G15" s="37" t="s">
        <v>315</v>
      </c>
      <c r="H15" s="40" t="s">
        <v>304</v>
      </c>
      <c r="I15" s="37" t="s">
        <v>316</v>
      </c>
      <c r="J15" s="40" t="s">
        <v>317</v>
      </c>
      <c r="K15" s="366">
        <v>16</v>
      </c>
      <c r="L15" s="37">
        <v>2024003630035</v>
      </c>
      <c r="M15" s="41" t="s">
        <v>318</v>
      </c>
      <c r="N15" s="43" t="s">
        <v>2399</v>
      </c>
      <c r="O15" s="367">
        <v>25400000</v>
      </c>
      <c r="P15" s="42" t="s">
        <v>319</v>
      </c>
      <c r="Q15" s="37">
        <v>20</v>
      </c>
      <c r="R15" s="42" t="s">
        <v>251</v>
      </c>
      <c r="S15" s="368">
        <v>293304</v>
      </c>
      <c r="T15" s="368">
        <v>272744</v>
      </c>
      <c r="U15" s="368">
        <v>99059</v>
      </c>
      <c r="V15" s="368">
        <v>36139</v>
      </c>
      <c r="W15" s="368">
        <v>314186</v>
      </c>
      <c r="X15" s="368">
        <v>116664</v>
      </c>
      <c r="Y15" s="368">
        <v>3247</v>
      </c>
      <c r="Z15" s="368">
        <v>6804</v>
      </c>
      <c r="AA15" s="368">
        <v>25</v>
      </c>
      <c r="AB15" s="368">
        <v>7</v>
      </c>
      <c r="AC15" s="368"/>
      <c r="AD15" s="368"/>
      <c r="AE15" s="368"/>
      <c r="AF15" s="368">
        <v>28554</v>
      </c>
      <c r="AG15" s="368">
        <v>53914</v>
      </c>
      <c r="AH15" s="368">
        <v>566048</v>
      </c>
      <c r="AI15" s="71">
        <v>45659</v>
      </c>
      <c r="AJ15" s="369">
        <v>46022</v>
      </c>
      <c r="AK15" s="370" t="s">
        <v>2495</v>
      </c>
    </row>
    <row r="16" spans="1:55" s="99" customFormat="1" ht="65.099999999999994" customHeight="1" x14ac:dyDescent="0.2">
      <c r="A16" s="37">
        <v>4</v>
      </c>
      <c r="B16" s="38" t="s">
        <v>244</v>
      </c>
      <c r="C16" s="37">
        <v>45</v>
      </c>
      <c r="D16" s="39" t="s">
        <v>245</v>
      </c>
      <c r="E16" s="37">
        <v>4599</v>
      </c>
      <c r="F16" s="39" t="s">
        <v>302</v>
      </c>
      <c r="G16" s="37" t="s">
        <v>315</v>
      </c>
      <c r="H16" s="40" t="s">
        <v>304</v>
      </c>
      <c r="I16" s="37" t="s">
        <v>316</v>
      </c>
      <c r="J16" s="40" t="s">
        <v>317</v>
      </c>
      <c r="K16" s="366">
        <v>16</v>
      </c>
      <c r="L16" s="37">
        <v>2024003630035</v>
      </c>
      <c r="M16" s="41" t="s">
        <v>318</v>
      </c>
      <c r="N16" s="43" t="s">
        <v>1713</v>
      </c>
      <c r="O16" s="367">
        <v>7000000</v>
      </c>
      <c r="P16" s="42" t="s">
        <v>2475</v>
      </c>
      <c r="Q16" s="37">
        <v>20</v>
      </c>
      <c r="R16" s="42" t="s">
        <v>251</v>
      </c>
      <c r="S16" s="368">
        <v>293304</v>
      </c>
      <c r="T16" s="368">
        <v>272744</v>
      </c>
      <c r="U16" s="368">
        <v>99059</v>
      </c>
      <c r="V16" s="368">
        <v>36139</v>
      </c>
      <c r="W16" s="368">
        <v>314186</v>
      </c>
      <c r="X16" s="368">
        <v>116664</v>
      </c>
      <c r="Y16" s="368">
        <v>3247</v>
      </c>
      <c r="Z16" s="368">
        <v>6804</v>
      </c>
      <c r="AA16" s="368">
        <v>25</v>
      </c>
      <c r="AB16" s="368">
        <v>7</v>
      </c>
      <c r="AC16" s="368"/>
      <c r="AD16" s="368"/>
      <c r="AE16" s="368"/>
      <c r="AF16" s="368">
        <v>28554</v>
      </c>
      <c r="AG16" s="368">
        <v>53914</v>
      </c>
      <c r="AH16" s="368">
        <v>566048</v>
      </c>
      <c r="AI16" s="71">
        <v>45659</v>
      </c>
      <c r="AJ16" s="369">
        <v>46022</v>
      </c>
      <c r="AK16" s="370" t="s">
        <v>2495</v>
      </c>
    </row>
    <row r="17" spans="1:37" s="99" customFormat="1" ht="65.099999999999994" customHeight="1" x14ac:dyDescent="0.2">
      <c r="A17" s="37">
        <v>4</v>
      </c>
      <c r="B17" s="38" t="s">
        <v>244</v>
      </c>
      <c r="C17" s="37">
        <v>45</v>
      </c>
      <c r="D17" s="39" t="s">
        <v>245</v>
      </c>
      <c r="E17" s="37">
        <v>4599</v>
      </c>
      <c r="F17" s="39" t="s">
        <v>302</v>
      </c>
      <c r="G17" s="37" t="s">
        <v>315</v>
      </c>
      <c r="H17" s="40" t="s">
        <v>304</v>
      </c>
      <c r="I17" s="37" t="s">
        <v>316</v>
      </c>
      <c r="J17" s="40" t="s">
        <v>317</v>
      </c>
      <c r="K17" s="366">
        <v>16</v>
      </c>
      <c r="L17" s="37">
        <v>2024003630035</v>
      </c>
      <c r="M17" s="41" t="s">
        <v>318</v>
      </c>
      <c r="N17" s="43" t="s">
        <v>1714</v>
      </c>
      <c r="O17" s="367">
        <v>3000000</v>
      </c>
      <c r="P17" s="42" t="s">
        <v>2476</v>
      </c>
      <c r="Q17" s="37">
        <v>20</v>
      </c>
      <c r="R17" s="42" t="s">
        <v>251</v>
      </c>
      <c r="S17" s="368">
        <v>293304</v>
      </c>
      <c r="T17" s="368">
        <v>272744</v>
      </c>
      <c r="U17" s="368">
        <v>99059</v>
      </c>
      <c r="V17" s="368">
        <v>36139</v>
      </c>
      <c r="W17" s="368">
        <v>314186</v>
      </c>
      <c r="X17" s="368">
        <v>116664</v>
      </c>
      <c r="Y17" s="368">
        <v>3247</v>
      </c>
      <c r="Z17" s="368">
        <v>6804</v>
      </c>
      <c r="AA17" s="368">
        <v>25</v>
      </c>
      <c r="AB17" s="368">
        <v>7</v>
      </c>
      <c r="AC17" s="368"/>
      <c r="AD17" s="368"/>
      <c r="AE17" s="368"/>
      <c r="AF17" s="368">
        <v>28554</v>
      </c>
      <c r="AG17" s="368">
        <v>53914</v>
      </c>
      <c r="AH17" s="368">
        <v>566048</v>
      </c>
      <c r="AI17" s="71">
        <v>45659</v>
      </c>
      <c r="AJ17" s="369">
        <v>46022</v>
      </c>
      <c r="AK17" s="370" t="s">
        <v>2495</v>
      </c>
    </row>
    <row r="18" spans="1:37" s="99" customFormat="1" ht="65.099999999999994" customHeight="1" x14ac:dyDescent="0.2">
      <c r="A18" s="37">
        <v>4</v>
      </c>
      <c r="B18" s="38" t="s">
        <v>244</v>
      </c>
      <c r="C18" s="37">
        <v>45</v>
      </c>
      <c r="D18" s="39" t="s">
        <v>245</v>
      </c>
      <c r="E18" s="37">
        <v>4599</v>
      </c>
      <c r="F18" s="39" t="s">
        <v>302</v>
      </c>
      <c r="G18" s="37">
        <v>4599023</v>
      </c>
      <c r="H18" s="40" t="s">
        <v>268</v>
      </c>
      <c r="I18" s="37">
        <v>459902300</v>
      </c>
      <c r="J18" s="40" t="s">
        <v>269</v>
      </c>
      <c r="K18" s="366">
        <v>1</v>
      </c>
      <c r="L18" s="37">
        <v>2024003630037</v>
      </c>
      <c r="M18" s="41" t="s">
        <v>308</v>
      </c>
      <c r="N18" s="43" t="s">
        <v>1715</v>
      </c>
      <c r="O18" s="367">
        <v>6000000</v>
      </c>
      <c r="P18" s="42" t="s">
        <v>309</v>
      </c>
      <c r="Q18" s="37">
        <v>20</v>
      </c>
      <c r="R18" s="42" t="s">
        <v>251</v>
      </c>
      <c r="S18" s="368">
        <v>293304</v>
      </c>
      <c r="T18" s="368">
        <v>272744</v>
      </c>
      <c r="U18" s="368">
        <v>99059</v>
      </c>
      <c r="V18" s="368">
        <v>36139</v>
      </c>
      <c r="W18" s="368">
        <v>314186</v>
      </c>
      <c r="X18" s="368">
        <v>116664</v>
      </c>
      <c r="Y18" s="368">
        <v>3247</v>
      </c>
      <c r="Z18" s="368">
        <v>6804</v>
      </c>
      <c r="AA18" s="368">
        <v>25</v>
      </c>
      <c r="AB18" s="368">
        <v>7</v>
      </c>
      <c r="AC18" s="368"/>
      <c r="AD18" s="368"/>
      <c r="AE18" s="368"/>
      <c r="AF18" s="368">
        <v>28554</v>
      </c>
      <c r="AG18" s="368">
        <v>53914</v>
      </c>
      <c r="AH18" s="368">
        <v>566048</v>
      </c>
      <c r="AI18" s="71">
        <v>45659</v>
      </c>
      <c r="AJ18" s="369">
        <v>46022</v>
      </c>
      <c r="AK18" s="370" t="s">
        <v>2495</v>
      </c>
    </row>
    <row r="19" spans="1:37" s="99" customFormat="1" ht="65.099999999999994" customHeight="1" x14ac:dyDescent="0.2">
      <c r="A19" s="37">
        <v>4</v>
      </c>
      <c r="B19" s="38" t="s">
        <v>244</v>
      </c>
      <c r="C19" s="37">
        <v>45</v>
      </c>
      <c r="D19" s="39" t="s">
        <v>245</v>
      </c>
      <c r="E19" s="37">
        <v>4599</v>
      </c>
      <c r="F19" s="39" t="s">
        <v>302</v>
      </c>
      <c r="G19" s="37" t="s">
        <v>267</v>
      </c>
      <c r="H19" s="40" t="s">
        <v>268</v>
      </c>
      <c r="I19" s="37">
        <v>459902300</v>
      </c>
      <c r="J19" s="40" t="s">
        <v>269</v>
      </c>
      <c r="K19" s="366">
        <v>1</v>
      </c>
      <c r="L19" s="37">
        <v>2024003630037</v>
      </c>
      <c r="M19" s="41" t="s">
        <v>308</v>
      </c>
      <c r="N19" s="43" t="s">
        <v>1716</v>
      </c>
      <c r="O19" s="367">
        <v>6000000</v>
      </c>
      <c r="P19" s="42" t="s">
        <v>309</v>
      </c>
      <c r="Q19" s="37">
        <v>20</v>
      </c>
      <c r="R19" s="42" t="s">
        <v>251</v>
      </c>
      <c r="S19" s="368">
        <v>293304</v>
      </c>
      <c r="T19" s="368">
        <v>272744</v>
      </c>
      <c r="U19" s="368">
        <v>99059</v>
      </c>
      <c r="V19" s="368">
        <v>36139</v>
      </c>
      <c r="W19" s="368">
        <v>314186</v>
      </c>
      <c r="X19" s="368">
        <v>116664</v>
      </c>
      <c r="Y19" s="368">
        <v>3247</v>
      </c>
      <c r="Z19" s="368">
        <v>6804</v>
      </c>
      <c r="AA19" s="368">
        <v>25</v>
      </c>
      <c r="AB19" s="368">
        <v>7</v>
      </c>
      <c r="AC19" s="368"/>
      <c r="AD19" s="368"/>
      <c r="AE19" s="368"/>
      <c r="AF19" s="368">
        <v>28554</v>
      </c>
      <c r="AG19" s="368">
        <v>53914</v>
      </c>
      <c r="AH19" s="368">
        <v>566048</v>
      </c>
      <c r="AI19" s="71">
        <v>45659</v>
      </c>
      <c r="AJ19" s="369">
        <v>46022</v>
      </c>
      <c r="AK19" s="370" t="s">
        <v>2495</v>
      </c>
    </row>
    <row r="20" spans="1:37" s="99" customFormat="1" ht="123" customHeight="1" x14ac:dyDescent="0.2">
      <c r="A20" s="37">
        <v>4</v>
      </c>
      <c r="B20" s="38" t="s">
        <v>244</v>
      </c>
      <c r="C20" s="37">
        <v>45</v>
      </c>
      <c r="D20" s="39" t="s">
        <v>245</v>
      </c>
      <c r="E20" s="37">
        <v>4599</v>
      </c>
      <c r="F20" s="39" t="s">
        <v>302</v>
      </c>
      <c r="G20" s="37" t="s">
        <v>267</v>
      </c>
      <c r="H20" s="40" t="s">
        <v>268</v>
      </c>
      <c r="I20" s="37">
        <v>459902300</v>
      </c>
      <c r="J20" s="40" t="s">
        <v>269</v>
      </c>
      <c r="K20" s="366">
        <v>1</v>
      </c>
      <c r="L20" s="37">
        <v>2024003630037</v>
      </c>
      <c r="M20" s="41" t="s">
        <v>308</v>
      </c>
      <c r="N20" s="43" t="s">
        <v>2401</v>
      </c>
      <c r="O20" s="367">
        <v>18000000</v>
      </c>
      <c r="P20" s="42" t="s">
        <v>309</v>
      </c>
      <c r="Q20" s="37">
        <v>20</v>
      </c>
      <c r="R20" s="42" t="s">
        <v>251</v>
      </c>
      <c r="S20" s="368">
        <v>293304</v>
      </c>
      <c r="T20" s="368">
        <v>272744</v>
      </c>
      <c r="U20" s="368">
        <v>99059</v>
      </c>
      <c r="V20" s="368">
        <v>36139</v>
      </c>
      <c r="W20" s="368">
        <v>314186</v>
      </c>
      <c r="X20" s="368">
        <v>116664</v>
      </c>
      <c r="Y20" s="368">
        <v>3247</v>
      </c>
      <c r="Z20" s="368">
        <v>6804</v>
      </c>
      <c r="AA20" s="368">
        <v>25</v>
      </c>
      <c r="AB20" s="368">
        <v>7</v>
      </c>
      <c r="AC20" s="368"/>
      <c r="AD20" s="368"/>
      <c r="AE20" s="368"/>
      <c r="AF20" s="368">
        <v>28554</v>
      </c>
      <c r="AG20" s="368">
        <v>53914</v>
      </c>
      <c r="AH20" s="368">
        <v>566048</v>
      </c>
      <c r="AI20" s="71">
        <v>45659</v>
      </c>
      <c r="AJ20" s="369">
        <v>46022</v>
      </c>
      <c r="AK20" s="370" t="s">
        <v>2495</v>
      </c>
    </row>
    <row r="21" spans="1:37" s="99" customFormat="1" ht="65.099999999999994" customHeight="1" x14ac:dyDescent="0.2">
      <c r="A21" s="37">
        <v>4</v>
      </c>
      <c r="B21" s="38" t="s">
        <v>244</v>
      </c>
      <c r="C21" s="37">
        <v>45</v>
      </c>
      <c r="D21" s="39" t="s">
        <v>245</v>
      </c>
      <c r="E21" s="37">
        <v>4599</v>
      </c>
      <c r="F21" s="39" t="s">
        <v>302</v>
      </c>
      <c r="G21" s="37" t="s">
        <v>267</v>
      </c>
      <c r="H21" s="40" t="s">
        <v>268</v>
      </c>
      <c r="I21" s="37">
        <v>459902300</v>
      </c>
      <c r="J21" s="40" t="s">
        <v>269</v>
      </c>
      <c r="K21" s="366">
        <v>1</v>
      </c>
      <c r="L21" s="37">
        <v>2024003630037</v>
      </c>
      <c r="M21" s="41" t="s">
        <v>308</v>
      </c>
      <c r="N21" s="43" t="s">
        <v>1717</v>
      </c>
      <c r="O21" s="367">
        <v>6000000</v>
      </c>
      <c r="P21" s="42" t="s">
        <v>309</v>
      </c>
      <c r="Q21" s="37">
        <v>20</v>
      </c>
      <c r="R21" s="42" t="s">
        <v>251</v>
      </c>
      <c r="S21" s="368">
        <v>293304</v>
      </c>
      <c r="T21" s="368">
        <v>272744</v>
      </c>
      <c r="U21" s="368">
        <v>99059</v>
      </c>
      <c r="V21" s="368">
        <v>36139</v>
      </c>
      <c r="W21" s="368">
        <v>314186</v>
      </c>
      <c r="X21" s="368">
        <v>116664</v>
      </c>
      <c r="Y21" s="368">
        <v>3247</v>
      </c>
      <c r="Z21" s="368">
        <v>6804</v>
      </c>
      <c r="AA21" s="368">
        <v>25</v>
      </c>
      <c r="AB21" s="368">
        <v>7</v>
      </c>
      <c r="AC21" s="368"/>
      <c r="AD21" s="368"/>
      <c r="AE21" s="368"/>
      <c r="AF21" s="368">
        <v>28554</v>
      </c>
      <c r="AG21" s="368">
        <v>53914</v>
      </c>
      <c r="AH21" s="368">
        <v>566048</v>
      </c>
      <c r="AI21" s="71">
        <v>45659</v>
      </c>
      <c r="AJ21" s="369">
        <v>46022</v>
      </c>
      <c r="AK21" s="370" t="s">
        <v>2495</v>
      </c>
    </row>
    <row r="22" spans="1:37" s="99" customFormat="1" ht="65.099999999999994" customHeight="1" x14ac:dyDescent="0.2">
      <c r="A22" s="37">
        <v>4</v>
      </c>
      <c r="B22" s="38" t="s">
        <v>244</v>
      </c>
      <c r="C22" s="37">
        <v>45</v>
      </c>
      <c r="D22" s="39" t="s">
        <v>245</v>
      </c>
      <c r="E22" s="37">
        <v>4599</v>
      </c>
      <c r="F22" s="39" t="s">
        <v>302</v>
      </c>
      <c r="G22" s="37" t="s">
        <v>267</v>
      </c>
      <c r="H22" s="40" t="s">
        <v>268</v>
      </c>
      <c r="I22" s="37">
        <v>459902300</v>
      </c>
      <c r="J22" s="40" t="s">
        <v>269</v>
      </c>
      <c r="K22" s="366">
        <v>1</v>
      </c>
      <c r="L22" s="37">
        <v>2024003630037</v>
      </c>
      <c r="M22" s="41" t="s">
        <v>308</v>
      </c>
      <c r="N22" s="31" t="s">
        <v>1718</v>
      </c>
      <c r="O22" s="367">
        <v>7500000</v>
      </c>
      <c r="P22" s="42" t="s">
        <v>309</v>
      </c>
      <c r="Q22" s="37">
        <v>20</v>
      </c>
      <c r="R22" s="42" t="s">
        <v>251</v>
      </c>
      <c r="S22" s="368">
        <v>293304</v>
      </c>
      <c r="T22" s="368">
        <v>272744</v>
      </c>
      <c r="U22" s="368">
        <v>99059</v>
      </c>
      <c r="V22" s="368">
        <v>36139</v>
      </c>
      <c r="W22" s="368">
        <v>314186</v>
      </c>
      <c r="X22" s="368">
        <v>116664</v>
      </c>
      <c r="Y22" s="368">
        <v>3247</v>
      </c>
      <c r="Z22" s="368">
        <v>6804</v>
      </c>
      <c r="AA22" s="368">
        <v>25</v>
      </c>
      <c r="AB22" s="368">
        <v>7</v>
      </c>
      <c r="AC22" s="368"/>
      <c r="AD22" s="368"/>
      <c r="AE22" s="368"/>
      <c r="AF22" s="368">
        <v>28554</v>
      </c>
      <c r="AG22" s="368">
        <v>53914</v>
      </c>
      <c r="AH22" s="368">
        <v>566048</v>
      </c>
      <c r="AI22" s="71">
        <v>45659</v>
      </c>
      <c r="AJ22" s="369">
        <v>46022</v>
      </c>
      <c r="AK22" s="370" t="s">
        <v>2495</v>
      </c>
    </row>
    <row r="23" spans="1:37" s="99" customFormat="1" ht="65.099999999999994" customHeight="1" x14ac:dyDescent="0.2">
      <c r="A23" s="37">
        <v>4</v>
      </c>
      <c r="B23" s="38" t="s">
        <v>244</v>
      </c>
      <c r="C23" s="37">
        <v>45</v>
      </c>
      <c r="D23" s="39" t="s">
        <v>245</v>
      </c>
      <c r="E23" s="37">
        <v>4599</v>
      </c>
      <c r="F23" s="39" t="s">
        <v>302</v>
      </c>
      <c r="G23" s="37" t="s">
        <v>267</v>
      </c>
      <c r="H23" s="40" t="s">
        <v>268</v>
      </c>
      <c r="I23" s="37">
        <v>459902300</v>
      </c>
      <c r="J23" s="40" t="s">
        <v>269</v>
      </c>
      <c r="K23" s="366">
        <v>1</v>
      </c>
      <c r="L23" s="37">
        <v>2024003630037</v>
      </c>
      <c r="M23" s="41" t="s">
        <v>308</v>
      </c>
      <c r="N23" s="31" t="s">
        <v>1719</v>
      </c>
      <c r="O23" s="367">
        <v>6000000</v>
      </c>
      <c r="P23" s="42" t="s">
        <v>309</v>
      </c>
      <c r="Q23" s="37">
        <v>20</v>
      </c>
      <c r="R23" s="42" t="s">
        <v>251</v>
      </c>
      <c r="S23" s="368">
        <v>293304</v>
      </c>
      <c r="T23" s="368">
        <v>272744</v>
      </c>
      <c r="U23" s="368">
        <v>99059</v>
      </c>
      <c r="V23" s="368">
        <v>36139</v>
      </c>
      <c r="W23" s="368">
        <v>314186</v>
      </c>
      <c r="X23" s="368">
        <v>116664</v>
      </c>
      <c r="Y23" s="368">
        <v>3247</v>
      </c>
      <c r="Z23" s="368">
        <v>6804</v>
      </c>
      <c r="AA23" s="368">
        <v>25</v>
      </c>
      <c r="AB23" s="368">
        <v>7</v>
      </c>
      <c r="AC23" s="368"/>
      <c r="AD23" s="368"/>
      <c r="AE23" s="368"/>
      <c r="AF23" s="368">
        <v>28554</v>
      </c>
      <c r="AG23" s="368">
        <v>53914</v>
      </c>
      <c r="AH23" s="368">
        <v>566048</v>
      </c>
      <c r="AI23" s="71">
        <v>45659</v>
      </c>
      <c r="AJ23" s="369">
        <v>46022</v>
      </c>
      <c r="AK23" s="370" t="s">
        <v>2495</v>
      </c>
    </row>
    <row r="24" spans="1:37" s="99" customFormat="1" ht="65.099999999999994" customHeight="1" x14ac:dyDescent="0.2">
      <c r="A24" s="37">
        <v>4</v>
      </c>
      <c r="B24" s="38" t="s">
        <v>244</v>
      </c>
      <c r="C24" s="37">
        <v>45</v>
      </c>
      <c r="D24" s="39" t="s">
        <v>245</v>
      </c>
      <c r="E24" s="37">
        <v>4599</v>
      </c>
      <c r="F24" s="39" t="s">
        <v>302</v>
      </c>
      <c r="G24" s="37" t="s">
        <v>267</v>
      </c>
      <c r="H24" s="40" t="s">
        <v>268</v>
      </c>
      <c r="I24" s="37">
        <v>459902300</v>
      </c>
      <c r="J24" s="40" t="s">
        <v>269</v>
      </c>
      <c r="K24" s="366">
        <v>1</v>
      </c>
      <c r="L24" s="37">
        <v>2024003630037</v>
      </c>
      <c r="M24" s="41" t="s">
        <v>308</v>
      </c>
      <c r="N24" s="31" t="s">
        <v>1720</v>
      </c>
      <c r="O24" s="367">
        <v>6000000</v>
      </c>
      <c r="P24" s="42" t="s">
        <v>309</v>
      </c>
      <c r="Q24" s="37">
        <v>20</v>
      </c>
      <c r="R24" s="42" t="s">
        <v>251</v>
      </c>
      <c r="S24" s="368">
        <v>293304</v>
      </c>
      <c r="T24" s="368">
        <v>272744</v>
      </c>
      <c r="U24" s="368">
        <v>99059</v>
      </c>
      <c r="V24" s="368">
        <v>36139</v>
      </c>
      <c r="W24" s="368">
        <v>314186</v>
      </c>
      <c r="X24" s="368">
        <v>116664</v>
      </c>
      <c r="Y24" s="368">
        <v>3247</v>
      </c>
      <c r="Z24" s="368">
        <v>6804</v>
      </c>
      <c r="AA24" s="368">
        <v>25</v>
      </c>
      <c r="AB24" s="368">
        <v>7</v>
      </c>
      <c r="AC24" s="368"/>
      <c r="AD24" s="368"/>
      <c r="AE24" s="368"/>
      <c r="AF24" s="368">
        <v>28554</v>
      </c>
      <c r="AG24" s="368">
        <v>53914</v>
      </c>
      <c r="AH24" s="368">
        <v>566048</v>
      </c>
      <c r="AI24" s="71">
        <v>45659</v>
      </c>
      <c r="AJ24" s="369">
        <v>46022</v>
      </c>
      <c r="AK24" s="370" t="s">
        <v>2495</v>
      </c>
    </row>
    <row r="25" spans="1:37" s="99" customFormat="1" ht="65.099999999999994" customHeight="1" x14ac:dyDescent="0.2">
      <c r="A25" s="37">
        <v>4</v>
      </c>
      <c r="B25" s="38" t="s">
        <v>244</v>
      </c>
      <c r="C25" s="37">
        <v>45</v>
      </c>
      <c r="D25" s="39" t="s">
        <v>245</v>
      </c>
      <c r="E25" s="37">
        <v>4599</v>
      </c>
      <c r="F25" s="39" t="s">
        <v>302</v>
      </c>
      <c r="G25" s="37" t="s">
        <v>267</v>
      </c>
      <c r="H25" s="40" t="s">
        <v>268</v>
      </c>
      <c r="I25" s="37">
        <v>459902300</v>
      </c>
      <c r="J25" s="40" t="s">
        <v>269</v>
      </c>
      <c r="K25" s="366">
        <v>1</v>
      </c>
      <c r="L25" s="37">
        <v>2024003630037</v>
      </c>
      <c r="M25" s="41" t="s">
        <v>308</v>
      </c>
      <c r="N25" s="31" t="s">
        <v>1721</v>
      </c>
      <c r="O25" s="367">
        <v>2400000</v>
      </c>
      <c r="P25" s="42" t="s">
        <v>309</v>
      </c>
      <c r="Q25" s="37">
        <v>20</v>
      </c>
      <c r="R25" s="42" t="s">
        <v>251</v>
      </c>
      <c r="S25" s="368">
        <v>293304</v>
      </c>
      <c r="T25" s="368">
        <v>272744</v>
      </c>
      <c r="U25" s="368">
        <v>99059</v>
      </c>
      <c r="V25" s="368">
        <v>36139</v>
      </c>
      <c r="W25" s="368">
        <v>314186</v>
      </c>
      <c r="X25" s="368">
        <v>116664</v>
      </c>
      <c r="Y25" s="368">
        <v>3247</v>
      </c>
      <c r="Z25" s="368">
        <v>6804</v>
      </c>
      <c r="AA25" s="368">
        <v>25</v>
      </c>
      <c r="AB25" s="368">
        <v>7</v>
      </c>
      <c r="AC25" s="368"/>
      <c r="AD25" s="368"/>
      <c r="AE25" s="368"/>
      <c r="AF25" s="368">
        <v>28554</v>
      </c>
      <c r="AG25" s="368">
        <v>53914</v>
      </c>
      <c r="AH25" s="368">
        <v>566048</v>
      </c>
      <c r="AI25" s="71">
        <v>45659</v>
      </c>
      <c r="AJ25" s="369">
        <v>46022</v>
      </c>
      <c r="AK25" s="370" t="s">
        <v>2495</v>
      </c>
    </row>
    <row r="26" spans="1:37" s="99" customFormat="1" ht="65.099999999999994" customHeight="1" x14ac:dyDescent="0.2">
      <c r="A26" s="37">
        <v>4</v>
      </c>
      <c r="B26" s="38" t="s">
        <v>244</v>
      </c>
      <c r="C26" s="37">
        <v>45</v>
      </c>
      <c r="D26" s="39" t="s">
        <v>245</v>
      </c>
      <c r="E26" s="37">
        <v>4599</v>
      </c>
      <c r="F26" s="39" t="s">
        <v>302</v>
      </c>
      <c r="G26" s="37" t="s">
        <v>267</v>
      </c>
      <c r="H26" s="40" t="s">
        <v>268</v>
      </c>
      <c r="I26" s="37">
        <v>459902300</v>
      </c>
      <c r="J26" s="40" t="s">
        <v>269</v>
      </c>
      <c r="K26" s="366">
        <v>1</v>
      </c>
      <c r="L26" s="37">
        <v>2024003630037</v>
      </c>
      <c r="M26" s="41" t="s">
        <v>308</v>
      </c>
      <c r="N26" s="31" t="s">
        <v>1722</v>
      </c>
      <c r="O26" s="367">
        <v>35940000</v>
      </c>
      <c r="P26" s="42" t="s">
        <v>309</v>
      </c>
      <c r="Q26" s="37">
        <v>20</v>
      </c>
      <c r="R26" s="42" t="s">
        <v>251</v>
      </c>
      <c r="S26" s="368">
        <v>293304</v>
      </c>
      <c r="T26" s="368">
        <v>272744</v>
      </c>
      <c r="U26" s="368">
        <v>99059</v>
      </c>
      <c r="V26" s="368">
        <v>36139</v>
      </c>
      <c r="W26" s="368">
        <v>314186</v>
      </c>
      <c r="X26" s="368">
        <v>116664</v>
      </c>
      <c r="Y26" s="368">
        <v>3247</v>
      </c>
      <c r="Z26" s="368">
        <v>6804</v>
      </c>
      <c r="AA26" s="368">
        <v>25</v>
      </c>
      <c r="AB26" s="368">
        <v>7</v>
      </c>
      <c r="AC26" s="368"/>
      <c r="AD26" s="368"/>
      <c r="AE26" s="368"/>
      <c r="AF26" s="368">
        <v>28554</v>
      </c>
      <c r="AG26" s="368">
        <v>53914</v>
      </c>
      <c r="AH26" s="368">
        <v>566048</v>
      </c>
      <c r="AI26" s="71">
        <v>45659</v>
      </c>
      <c r="AJ26" s="369">
        <v>46022</v>
      </c>
      <c r="AK26" s="370" t="s">
        <v>2495</v>
      </c>
    </row>
    <row r="27" spans="1:37" s="99" customFormat="1" ht="65.099999999999994" customHeight="1" x14ac:dyDescent="0.2">
      <c r="A27" s="37">
        <v>4</v>
      </c>
      <c r="B27" s="38" t="s">
        <v>244</v>
      </c>
      <c r="C27" s="37">
        <v>45</v>
      </c>
      <c r="D27" s="39" t="s">
        <v>245</v>
      </c>
      <c r="E27" s="37">
        <v>4599</v>
      </c>
      <c r="F27" s="39" t="s">
        <v>302</v>
      </c>
      <c r="G27" s="37">
        <v>4599001</v>
      </c>
      <c r="H27" s="40" t="s">
        <v>83</v>
      </c>
      <c r="I27" s="37">
        <v>459900100</v>
      </c>
      <c r="J27" s="40" t="s">
        <v>312</v>
      </c>
      <c r="K27" s="366">
        <v>13</v>
      </c>
      <c r="L27" s="37">
        <v>2024003630038</v>
      </c>
      <c r="M27" s="41" t="s">
        <v>313</v>
      </c>
      <c r="N27" s="31" t="s">
        <v>1723</v>
      </c>
      <c r="O27" s="367">
        <v>1450000</v>
      </c>
      <c r="P27" s="42" t="s">
        <v>314</v>
      </c>
      <c r="Q27" s="37">
        <v>20</v>
      </c>
      <c r="R27" s="42" t="s">
        <v>251</v>
      </c>
      <c r="S27" s="368">
        <v>293304</v>
      </c>
      <c r="T27" s="368">
        <v>272744</v>
      </c>
      <c r="U27" s="368">
        <v>99059</v>
      </c>
      <c r="V27" s="368">
        <v>36139</v>
      </c>
      <c r="W27" s="368">
        <v>314186</v>
      </c>
      <c r="X27" s="368">
        <v>116664</v>
      </c>
      <c r="Y27" s="368">
        <v>3247</v>
      </c>
      <c r="Z27" s="368">
        <v>6804</v>
      </c>
      <c r="AA27" s="368">
        <v>25</v>
      </c>
      <c r="AB27" s="368">
        <v>7</v>
      </c>
      <c r="AC27" s="368"/>
      <c r="AD27" s="368"/>
      <c r="AE27" s="368"/>
      <c r="AF27" s="368">
        <v>28554</v>
      </c>
      <c r="AG27" s="368">
        <v>53914</v>
      </c>
      <c r="AH27" s="368">
        <v>566048</v>
      </c>
      <c r="AI27" s="71">
        <v>45659</v>
      </c>
      <c r="AJ27" s="369">
        <v>46022</v>
      </c>
      <c r="AK27" s="370" t="s">
        <v>2495</v>
      </c>
    </row>
    <row r="28" spans="1:37" s="99" customFormat="1" ht="65.099999999999994" customHeight="1" x14ac:dyDescent="0.2">
      <c r="A28" s="37">
        <v>4</v>
      </c>
      <c r="B28" s="38" t="s">
        <v>244</v>
      </c>
      <c r="C28" s="37">
        <v>45</v>
      </c>
      <c r="D28" s="39" t="s">
        <v>245</v>
      </c>
      <c r="E28" s="37">
        <v>4599</v>
      </c>
      <c r="F28" s="39" t="s">
        <v>302</v>
      </c>
      <c r="G28" s="37" t="s">
        <v>310</v>
      </c>
      <c r="H28" s="40" t="s">
        <v>83</v>
      </c>
      <c r="I28" s="37" t="s">
        <v>311</v>
      </c>
      <c r="J28" s="40" t="s">
        <v>312</v>
      </c>
      <c r="K28" s="366">
        <v>13</v>
      </c>
      <c r="L28" s="37">
        <v>2024003630038</v>
      </c>
      <c r="M28" s="41" t="s">
        <v>313</v>
      </c>
      <c r="N28" s="31" t="s">
        <v>1724</v>
      </c>
      <c r="O28" s="367">
        <v>21000000</v>
      </c>
      <c r="P28" s="42" t="s">
        <v>314</v>
      </c>
      <c r="Q28" s="37">
        <v>20</v>
      </c>
      <c r="R28" s="42" t="s">
        <v>251</v>
      </c>
      <c r="S28" s="368">
        <v>293304</v>
      </c>
      <c r="T28" s="368">
        <v>272744</v>
      </c>
      <c r="U28" s="368">
        <v>99059</v>
      </c>
      <c r="V28" s="368">
        <v>36139</v>
      </c>
      <c r="W28" s="368">
        <v>314186</v>
      </c>
      <c r="X28" s="368">
        <v>116664</v>
      </c>
      <c r="Y28" s="368">
        <v>3247</v>
      </c>
      <c r="Z28" s="368">
        <v>6804</v>
      </c>
      <c r="AA28" s="368">
        <v>25</v>
      </c>
      <c r="AB28" s="368">
        <v>7</v>
      </c>
      <c r="AC28" s="368"/>
      <c r="AD28" s="368"/>
      <c r="AE28" s="368"/>
      <c r="AF28" s="368">
        <v>28554</v>
      </c>
      <c r="AG28" s="368">
        <v>53914</v>
      </c>
      <c r="AH28" s="368">
        <v>566048</v>
      </c>
      <c r="AI28" s="71">
        <v>45659</v>
      </c>
      <c r="AJ28" s="369">
        <v>46022</v>
      </c>
      <c r="AK28" s="370" t="s">
        <v>2495</v>
      </c>
    </row>
    <row r="29" spans="1:37" s="99" customFormat="1" ht="65.099999999999994" customHeight="1" x14ac:dyDescent="0.2">
      <c r="A29" s="37">
        <v>4</v>
      </c>
      <c r="B29" s="38" t="s">
        <v>244</v>
      </c>
      <c r="C29" s="37">
        <v>45</v>
      </c>
      <c r="D29" s="39" t="s">
        <v>245</v>
      </c>
      <c r="E29" s="37">
        <v>4599</v>
      </c>
      <c r="F29" s="39" t="s">
        <v>302</v>
      </c>
      <c r="G29" s="37" t="s">
        <v>310</v>
      </c>
      <c r="H29" s="40" t="s">
        <v>83</v>
      </c>
      <c r="I29" s="37" t="s">
        <v>311</v>
      </c>
      <c r="J29" s="40" t="s">
        <v>312</v>
      </c>
      <c r="K29" s="366">
        <v>13</v>
      </c>
      <c r="L29" s="37">
        <v>2024003630038</v>
      </c>
      <c r="M29" s="41" t="s">
        <v>313</v>
      </c>
      <c r="N29" s="31" t="s">
        <v>1725</v>
      </c>
      <c r="O29" s="367">
        <v>2750000</v>
      </c>
      <c r="P29" s="42" t="s">
        <v>314</v>
      </c>
      <c r="Q29" s="37">
        <v>20</v>
      </c>
      <c r="R29" s="42" t="s">
        <v>251</v>
      </c>
      <c r="S29" s="368">
        <v>293304</v>
      </c>
      <c r="T29" s="368">
        <v>272744</v>
      </c>
      <c r="U29" s="368">
        <v>99059</v>
      </c>
      <c r="V29" s="368">
        <v>36139</v>
      </c>
      <c r="W29" s="368">
        <v>314186</v>
      </c>
      <c r="X29" s="368">
        <v>116664</v>
      </c>
      <c r="Y29" s="368">
        <v>3247</v>
      </c>
      <c r="Z29" s="368">
        <v>6804</v>
      </c>
      <c r="AA29" s="368">
        <v>25</v>
      </c>
      <c r="AB29" s="368">
        <v>7</v>
      </c>
      <c r="AC29" s="368"/>
      <c r="AD29" s="368"/>
      <c r="AE29" s="368"/>
      <c r="AF29" s="368">
        <v>28554</v>
      </c>
      <c r="AG29" s="368">
        <v>53914</v>
      </c>
      <c r="AH29" s="368">
        <v>566048</v>
      </c>
      <c r="AI29" s="71">
        <v>45659</v>
      </c>
      <c r="AJ29" s="369">
        <v>46022</v>
      </c>
      <c r="AK29" s="370" t="s">
        <v>2495</v>
      </c>
    </row>
    <row r="30" spans="1:37" s="99" customFormat="1" ht="65.099999999999994" customHeight="1" x14ac:dyDescent="0.2">
      <c r="A30" s="37">
        <v>4</v>
      </c>
      <c r="B30" s="38" t="s">
        <v>244</v>
      </c>
      <c r="C30" s="37">
        <v>45</v>
      </c>
      <c r="D30" s="39" t="s">
        <v>245</v>
      </c>
      <c r="E30" s="37">
        <v>4599</v>
      </c>
      <c r="F30" s="39" t="s">
        <v>302</v>
      </c>
      <c r="G30" s="37" t="s">
        <v>310</v>
      </c>
      <c r="H30" s="40" t="s">
        <v>83</v>
      </c>
      <c r="I30" s="37" t="s">
        <v>311</v>
      </c>
      <c r="J30" s="40" t="s">
        <v>312</v>
      </c>
      <c r="K30" s="366">
        <v>13</v>
      </c>
      <c r="L30" s="37">
        <v>2024003630038</v>
      </c>
      <c r="M30" s="41" t="s">
        <v>313</v>
      </c>
      <c r="N30" s="31" t="s">
        <v>1726</v>
      </c>
      <c r="O30" s="367">
        <v>16250000</v>
      </c>
      <c r="P30" s="42" t="s">
        <v>314</v>
      </c>
      <c r="Q30" s="37">
        <v>20</v>
      </c>
      <c r="R30" s="42" t="s">
        <v>251</v>
      </c>
      <c r="S30" s="368">
        <v>293304</v>
      </c>
      <c r="T30" s="368">
        <v>272744</v>
      </c>
      <c r="U30" s="368">
        <v>99059</v>
      </c>
      <c r="V30" s="368">
        <v>36139</v>
      </c>
      <c r="W30" s="368">
        <v>314186</v>
      </c>
      <c r="X30" s="368">
        <v>116664</v>
      </c>
      <c r="Y30" s="368">
        <v>3247</v>
      </c>
      <c r="Z30" s="368">
        <v>6804</v>
      </c>
      <c r="AA30" s="368">
        <v>25</v>
      </c>
      <c r="AB30" s="368">
        <v>7</v>
      </c>
      <c r="AC30" s="368"/>
      <c r="AD30" s="368"/>
      <c r="AE30" s="368"/>
      <c r="AF30" s="368">
        <v>28554</v>
      </c>
      <c r="AG30" s="368">
        <v>53914</v>
      </c>
      <c r="AH30" s="368">
        <v>566048</v>
      </c>
      <c r="AI30" s="71">
        <v>45659</v>
      </c>
      <c r="AJ30" s="369">
        <v>46022</v>
      </c>
      <c r="AK30" s="370" t="s">
        <v>2495</v>
      </c>
    </row>
    <row r="31" spans="1:37" s="99" customFormat="1" ht="65.099999999999994" customHeight="1" x14ac:dyDescent="0.2">
      <c r="A31" s="37">
        <v>4</v>
      </c>
      <c r="B31" s="38" t="s">
        <v>244</v>
      </c>
      <c r="C31" s="37">
        <v>45</v>
      </c>
      <c r="D31" s="39" t="s">
        <v>245</v>
      </c>
      <c r="E31" s="37">
        <v>4599</v>
      </c>
      <c r="F31" s="39" t="s">
        <v>302</v>
      </c>
      <c r="G31" s="37" t="s">
        <v>310</v>
      </c>
      <c r="H31" s="40" t="s">
        <v>83</v>
      </c>
      <c r="I31" s="37" t="s">
        <v>311</v>
      </c>
      <c r="J31" s="40" t="s">
        <v>312</v>
      </c>
      <c r="K31" s="366">
        <v>13</v>
      </c>
      <c r="L31" s="37">
        <v>2024003630038</v>
      </c>
      <c r="M31" s="41" t="s">
        <v>313</v>
      </c>
      <c r="N31" s="31" t="s">
        <v>1727</v>
      </c>
      <c r="O31" s="367">
        <v>3250000</v>
      </c>
      <c r="P31" s="42" t="s">
        <v>314</v>
      </c>
      <c r="Q31" s="37">
        <v>20</v>
      </c>
      <c r="R31" s="42" t="s">
        <v>251</v>
      </c>
      <c r="S31" s="368">
        <v>293304</v>
      </c>
      <c r="T31" s="368">
        <v>272744</v>
      </c>
      <c r="U31" s="368">
        <v>99059</v>
      </c>
      <c r="V31" s="368">
        <v>36139</v>
      </c>
      <c r="W31" s="368">
        <v>314186</v>
      </c>
      <c r="X31" s="368">
        <v>116664</v>
      </c>
      <c r="Y31" s="368">
        <v>3247</v>
      </c>
      <c r="Z31" s="368">
        <v>6804</v>
      </c>
      <c r="AA31" s="368">
        <v>25</v>
      </c>
      <c r="AB31" s="368">
        <v>7</v>
      </c>
      <c r="AC31" s="368"/>
      <c r="AD31" s="368"/>
      <c r="AE31" s="368"/>
      <c r="AF31" s="368">
        <v>28554</v>
      </c>
      <c r="AG31" s="368">
        <v>53914</v>
      </c>
      <c r="AH31" s="368">
        <v>566048</v>
      </c>
      <c r="AI31" s="71">
        <v>45659</v>
      </c>
      <c r="AJ31" s="369">
        <v>46022</v>
      </c>
      <c r="AK31" s="370" t="s">
        <v>2495</v>
      </c>
    </row>
    <row r="32" spans="1:37" s="99" customFormat="1" ht="65.099999999999994" customHeight="1" x14ac:dyDescent="0.2">
      <c r="A32" s="37">
        <v>4</v>
      </c>
      <c r="B32" s="38" t="s">
        <v>244</v>
      </c>
      <c r="C32" s="37">
        <v>45</v>
      </c>
      <c r="D32" s="39" t="s">
        <v>245</v>
      </c>
      <c r="E32" s="37">
        <v>4599</v>
      </c>
      <c r="F32" s="39" t="s">
        <v>302</v>
      </c>
      <c r="G32" s="37" t="s">
        <v>303</v>
      </c>
      <c r="H32" s="40" t="s">
        <v>304</v>
      </c>
      <c r="I32" s="37">
        <v>459903101</v>
      </c>
      <c r="J32" s="40" t="s">
        <v>305</v>
      </c>
      <c r="K32" s="366">
        <v>12</v>
      </c>
      <c r="L32" s="37">
        <v>2024003630041</v>
      </c>
      <c r="M32" s="41" t="s">
        <v>306</v>
      </c>
      <c r="N32" s="31" t="s">
        <v>1728</v>
      </c>
      <c r="O32" s="367">
        <v>42550000</v>
      </c>
      <c r="P32" s="42" t="s">
        <v>307</v>
      </c>
      <c r="Q32" s="37">
        <v>20</v>
      </c>
      <c r="R32" s="42" t="s">
        <v>251</v>
      </c>
      <c r="S32" s="368">
        <v>293304</v>
      </c>
      <c r="T32" s="368">
        <v>272744</v>
      </c>
      <c r="U32" s="368">
        <v>99059</v>
      </c>
      <c r="V32" s="368">
        <v>36139</v>
      </c>
      <c r="W32" s="368">
        <v>314186</v>
      </c>
      <c r="X32" s="368">
        <v>116664</v>
      </c>
      <c r="Y32" s="368">
        <v>3247</v>
      </c>
      <c r="Z32" s="368">
        <v>6804</v>
      </c>
      <c r="AA32" s="368">
        <v>25</v>
      </c>
      <c r="AB32" s="368">
        <v>7</v>
      </c>
      <c r="AC32" s="368"/>
      <c r="AD32" s="368"/>
      <c r="AE32" s="368"/>
      <c r="AF32" s="368">
        <v>28554</v>
      </c>
      <c r="AG32" s="368">
        <v>53914</v>
      </c>
      <c r="AH32" s="368">
        <v>566048</v>
      </c>
      <c r="AI32" s="71">
        <v>45659</v>
      </c>
      <c r="AJ32" s="369">
        <v>46022</v>
      </c>
      <c r="AK32" s="370" t="s">
        <v>2495</v>
      </c>
    </row>
    <row r="33" spans="1:37" s="99" customFormat="1" ht="65.099999999999994" customHeight="1" x14ac:dyDescent="0.2">
      <c r="A33" s="37">
        <v>4</v>
      </c>
      <c r="B33" s="38" t="s">
        <v>244</v>
      </c>
      <c r="C33" s="37">
        <v>45</v>
      </c>
      <c r="D33" s="39" t="s">
        <v>245</v>
      </c>
      <c r="E33" s="37">
        <v>4599</v>
      </c>
      <c r="F33" s="39" t="s">
        <v>302</v>
      </c>
      <c r="G33" s="37" t="s">
        <v>303</v>
      </c>
      <c r="H33" s="40" t="s">
        <v>304</v>
      </c>
      <c r="I33" s="37">
        <v>459903101</v>
      </c>
      <c r="J33" s="40" t="s">
        <v>305</v>
      </c>
      <c r="K33" s="366">
        <v>12</v>
      </c>
      <c r="L33" s="37">
        <v>2024003630041</v>
      </c>
      <c r="M33" s="41" t="s">
        <v>306</v>
      </c>
      <c r="N33" s="31" t="s">
        <v>1729</v>
      </c>
      <c r="O33" s="367">
        <v>49450000</v>
      </c>
      <c r="P33" s="42" t="s">
        <v>307</v>
      </c>
      <c r="Q33" s="37">
        <v>20</v>
      </c>
      <c r="R33" s="42" t="s">
        <v>251</v>
      </c>
      <c r="S33" s="368">
        <v>293304</v>
      </c>
      <c r="T33" s="368">
        <v>272744</v>
      </c>
      <c r="U33" s="368">
        <v>99059</v>
      </c>
      <c r="V33" s="368">
        <v>36139</v>
      </c>
      <c r="W33" s="368">
        <v>314186</v>
      </c>
      <c r="X33" s="368">
        <v>116664</v>
      </c>
      <c r="Y33" s="368">
        <v>3247</v>
      </c>
      <c r="Z33" s="368">
        <v>6804</v>
      </c>
      <c r="AA33" s="368">
        <v>25</v>
      </c>
      <c r="AB33" s="368">
        <v>7</v>
      </c>
      <c r="AC33" s="368"/>
      <c r="AD33" s="368"/>
      <c r="AE33" s="368"/>
      <c r="AF33" s="368">
        <v>28554</v>
      </c>
      <c r="AG33" s="368">
        <v>53914</v>
      </c>
      <c r="AH33" s="368">
        <v>566048</v>
      </c>
      <c r="AI33" s="71">
        <v>45659</v>
      </c>
      <c r="AJ33" s="369">
        <v>46022</v>
      </c>
      <c r="AK33" s="370" t="s">
        <v>2495</v>
      </c>
    </row>
    <row r="34" spans="1:37" s="99" customFormat="1" ht="65.099999999999994" customHeight="1" x14ac:dyDescent="0.2">
      <c r="A34" s="37">
        <v>4</v>
      </c>
      <c r="B34" s="38" t="s">
        <v>244</v>
      </c>
      <c r="C34" s="37">
        <v>45</v>
      </c>
      <c r="D34" s="39" t="s">
        <v>245</v>
      </c>
      <c r="E34" s="37">
        <v>4599</v>
      </c>
      <c r="F34" s="39" t="s">
        <v>302</v>
      </c>
      <c r="G34" s="37" t="s">
        <v>303</v>
      </c>
      <c r="H34" s="40" t="s">
        <v>304</v>
      </c>
      <c r="I34" s="37">
        <v>459903101</v>
      </c>
      <c r="J34" s="40" t="s">
        <v>305</v>
      </c>
      <c r="K34" s="366">
        <v>12</v>
      </c>
      <c r="L34" s="37">
        <v>2024003630041</v>
      </c>
      <c r="M34" s="41" t="s">
        <v>306</v>
      </c>
      <c r="N34" s="31" t="s">
        <v>1730</v>
      </c>
      <c r="O34" s="367">
        <v>49450000</v>
      </c>
      <c r="P34" s="42" t="s">
        <v>307</v>
      </c>
      <c r="Q34" s="37">
        <v>20</v>
      </c>
      <c r="R34" s="42" t="s">
        <v>251</v>
      </c>
      <c r="S34" s="368">
        <v>293304</v>
      </c>
      <c r="T34" s="368">
        <v>272744</v>
      </c>
      <c r="U34" s="368">
        <v>99059</v>
      </c>
      <c r="V34" s="368">
        <v>36139</v>
      </c>
      <c r="W34" s="368">
        <v>314186</v>
      </c>
      <c r="X34" s="368">
        <v>116664</v>
      </c>
      <c r="Y34" s="368">
        <v>3247</v>
      </c>
      <c r="Z34" s="368">
        <v>6804</v>
      </c>
      <c r="AA34" s="368">
        <v>25</v>
      </c>
      <c r="AB34" s="368">
        <v>7</v>
      </c>
      <c r="AC34" s="368"/>
      <c r="AD34" s="368"/>
      <c r="AE34" s="368"/>
      <c r="AF34" s="368">
        <v>28554</v>
      </c>
      <c r="AG34" s="368">
        <v>53914</v>
      </c>
      <c r="AH34" s="368">
        <v>566048</v>
      </c>
      <c r="AI34" s="71">
        <v>45659</v>
      </c>
      <c r="AJ34" s="369">
        <v>46022</v>
      </c>
      <c r="AK34" s="370" t="s">
        <v>2495</v>
      </c>
    </row>
    <row r="35" spans="1:37" s="99" customFormat="1" ht="65.099999999999994" customHeight="1" x14ac:dyDescent="0.2">
      <c r="A35" s="37">
        <v>4</v>
      </c>
      <c r="B35" s="38" t="s">
        <v>244</v>
      </c>
      <c r="C35" s="37">
        <v>45</v>
      </c>
      <c r="D35" s="39" t="s">
        <v>245</v>
      </c>
      <c r="E35" s="37">
        <v>4599</v>
      </c>
      <c r="F35" s="39" t="s">
        <v>302</v>
      </c>
      <c r="G35" s="37" t="s">
        <v>303</v>
      </c>
      <c r="H35" s="40" t="s">
        <v>304</v>
      </c>
      <c r="I35" s="37">
        <v>459903101</v>
      </c>
      <c r="J35" s="40" t="s">
        <v>305</v>
      </c>
      <c r="K35" s="366">
        <v>12</v>
      </c>
      <c r="L35" s="37">
        <v>2024003630041</v>
      </c>
      <c r="M35" s="41" t="s">
        <v>306</v>
      </c>
      <c r="N35" s="31" t="s">
        <v>1731</v>
      </c>
      <c r="O35" s="367">
        <v>8820000</v>
      </c>
      <c r="P35" s="42" t="s">
        <v>307</v>
      </c>
      <c r="Q35" s="37">
        <v>20</v>
      </c>
      <c r="R35" s="42" t="s">
        <v>251</v>
      </c>
      <c r="S35" s="368">
        <v>293304</v>
      </c>
      <c r="T35" s="368">
        <v>272744</v>
      </c>
      <c r="U35" s="368">
        <v>99059</v>
      </c>
      <c r="V35" s="368">
        <v>36139</v>
      </c>
      <c r="W35" s="368">
        <v>314186</v>
      </c>
      <c r="X35" s="368">
        <v>116664</v>
      </c>
      <c r="Y35" s="368">
        <v>3247</v>
      </c>
      <c r="Z35" s="368">
        <v>6804</v>
      </c>
      <c r="AA35" s="368">
        <v>25</v>
      </c>
      <c r="AB35" s="368">
        <v>7</v>
      </c>
      <c r="AC35" s="368"/>
      <c r="AD35" s="368"/>
      <c r="AE35" s="368"/>
      <c r="AF35" s="368">
        <v>28554</v>
      </c>
      <c r="AG35" s="368">
        <v>53914</v>
      </c>
      <c r="AH35" s="368">
        <v>566048</v>
      </c>
      <c r="AI35" s="71">
        <v>45659</v>
      </c>
      <c r="AJ35" s="369">
        <v>46022</v>
      </c>
      <c r="AK35" s="370" t="s">
        <v>2495</v>
      </c>
    </row>
    <row r="36" spans="1:37" s="99" customFormat="1" ht="65.099999999999994" customHeight="1" x14ac:dyDescent="0.2">
      <c r="A36" s="37">
        <v>4</v>
      </c>
      <c r="B36" s="38" t="s">
        <v>244</v>
      </c>
      <c r="C36" s="37">
        <v>45</v>
      </c>
      <c r="D36" s="39" t="s">
        <v>245</v>
      </c>
      <c r="E36" s="37">
        <v>4599</v>
      </c>
      <c r="F36" s="39" t="s">
        <v>302</v>
      </c>
      <c r="G36" s="37" t="s">
        <v>303</v>
      </c>
      <c r="H36" s="40" t="s">
        <v>304</v>
      </c>
      <c r="I36" s="37">
        <v>459903101</v>
      </c>
      <c r="J36" s="40" t="s">
        <v>305</v>
      </c>
      <c r="K36" s="366">
        <v>12</v>
      </c>
      <c r="L36" s="37">
        <v>2024003630041</v>
      </c>
      <c r="M36" s="41" t="s">
        <v>306</v>
      </c>
      <c r="N36" s="31" t="s">
        <v>1732</v>
      </c>
      <c r="O36" s="367">
        <v>46770000</v>
      </c>
      <c r="P36" s="42" t="s">
        <v>307</v>
      </c>
      <c r="Q36" s="37">
        <v>20</v>
      </c>
      <c r="R36" s="42" t="s">
        <v>251</v>
      </c>
      <c r="S36" s="368">
        <v>293304</v>
      </c>
      <c r="T36" s="368">
        <v>272744</v>
      </c>
      <c r="U36" s="368">
        <v>99059</v>
      </c>
      <c r="V36" s="368">
        <v>36139</v>
      </c>
      <c r="W36" s="368">
        <v>314186</v>
      </c>
      <c r="X36" s="368">
        <v>116664</v>
      </c>
      <c r="Y36" s="368">
        <v>3247</v>
      </c>
      <c r="Z36" s="368">
        <v>6804</v>
      </c>
      <c r="AA36" s="368">
        <v>25</v>
      </c>
      <c r="AB36" s="368">
        <v>7</v>
      </c>
      <c r="AC36" s="368"/>
      <c r="AD36" s="368"/>
      <c r="AE36" s="368"/>
      <c r="AF36" s="368">
        <v>28554</v>
      </c>
      <c r="AG36" s="368">
        <v>53914</v>
      </c>
      <c r="AH36" s="368">
        <v>566048</v>
      </c>
      <c r="AI36" s="71">
        <v>45659</v>
      </c>
      <c r="AJ36" s="369">
        <v>46022</v>
      </c>
      <c r="AK36" s="370" t="s">
        <v>2495</v>
      </c>
    </row>
    <row r="37" spans="1:37" s="99" customFormat="1" ht="65.099999999999994" customHeight="1" x14ac:dyDescent="0.2">
      <c r="A37" s="37">
        <v>4</v>
      </c>
      <c r="B37" s="38" t="s">
        <v>244</v>
      </c>
      <c r="C37" s="37">
        <v>45</v>
      </c>
      <c r="D37" s="39" t="s">
        <v>245</v>
      </c>
      <c r="E37" s="37">
        <v>4599</v>
      </c>
      <c r="F37" s="39" t="s">
        <v>302</v>
      </c>
      <c r="G37" s="37" t="s">
        <v>303</v>
      </c>
      <c r="H37" s="40" t="s">
        <v>304</v>
      </c>
      <c r="I37" s="37">
        <v>459903101</v>
      </c>
      <c r="J37" s="40" t="s">
        <v>305</v>
      </c>
      <c r="K37" s="366">
        <v>12</v>
      </c>
      <c r="L37" s="37">
        <v>2024003630041</v>
      </c>
      <c r="M37" s="41" t="s">
        <v>306</v>
      </c>
      <c r="N37" s="31" t="s">
        <v>1750</v>
      </c>
      <c r="O37" s="367">
        <v>9360000</v>
      </c>
      <c r="P37" s="42" t="s">
        <v>307</v>
      </c>
      <c r="Q37" s="37">
        <v>20</v>
      </c>
      <c r="R37" s="42" t="s">
        <v>251</v>
      </c>
      <c r="S37" s="368">
        <v>293304</v>
      </c>
      <c r="T37" s="368">
        <v>272744</v>
      </c>
      <c r="U37" s="368">
        <v>99059</v>
      </c>
      <c r="V37" s="368">
        <v>36139</v>
      </c>
      <c r="W37" s="368">
        <v>314186</v>
      </c>
      <c r="X37" s="368">
        <v>116664</v>
      </c>
      <c r="Y37" s="368">
        <v>3247</v>
      </c>
      <c r="Z37" s="368">
        <v>6804</v>
      </c>
      <c r="AA37" s="368">
        <v>25</v>
      </c>
      <c r="AB37" s="368">
        <v>7</v>
      </c>
      <c r="AC37" s="368"/>
      <c r="AD37" s="368"/>
      <c r="AE37" s="368"/>
      <c r="AF37" s="368">
        <v>28554</v>
      </c>
      <c r="AG37" s="368">
        <v>53914</v>
      </c>
      <c r="AH37" s="368">
        <v>566048</v>
      </c>
      <c r="AI37" s="71">
        <v>45659</v>
      </c>
      <c r="AJ37" s="369">
        <v>46022</v>
      </c>
      <c r="AK37" s="370" t="s">
        <v>2495</v>
      </c>
    </row>
    <row r="38" spans="1:37" s="99" customFormat="1" ht="65.099999999999994" customHeight="1" x14ac:dyDescent="0.2">
      <c r="A38" s="37">
        <v>4</v>
      </c>
      <c r="B38" s="38" t="s">
        <v>244</v>
      </c>
      <c r="C38" s="37">
        <v>45</v>
      </c>
      <c r="D38" s="39" t="s">
        <v>245</v>
      </c>
      <c r="E38" s="37">
        <v>4599</v>
      </c>
      <c r="F38" s="39" t="s">
        <v>302</v>
      </c>
      <c r="G38" s="37" t="s">
        <v>303</v>
      </c>
      <c r="H38" s="40" t="s">
        <v>304</v>
      </c>
      <c r="I38" s="37">
        <v>459903101</v>
      </c>
      <c r="J38" s="40" t="s">
        <v>305</v>
      </c>
      <c r="K38" s="366">
        <v>12</v>
      </c>
      <c r="L38" s="37">
        <v>2024003630041</v>
      </c>
      <c r="M38" s="41" t="s">
        <v>306</v>
      </c>
      <c r="N38" s="31" t="s">
        <v>1733</v>
      </c>
      <c r="O38" s="367">
        <v>45320000</v>
      </c>
      <c r="P38" s="42" t="s">
        <v>307</v>
      </c>
      <c r="Q38" s="37">
        <v>20</v>
      </c>
      <c r="R38" s="42" t="s">
        <v>251</v>
      </c>
      <c r="S38" s="368">
        <v>293304</v>
      </c>
      <c r="T38" s="368">
        <v>272744</v>
      </c>
      <c r="U38" s="368">
        <v>99059</v>
      </c>
      <c r="V38" s="368">
        <v>36139</v>
      </c>
      <c r="W38" s="368">
        <v>314186</v>
      </c>
      <c r="X38" s="368">
        <v>116664</v>
      </c>
      <c r="Y38" s="368">
        <v>3247</v>
      </c>
      <c r="Z38" s="368">
        <v>6804</v>
      </c>
      <c r="AA38" s="368">
        <v>25</v>
      </c>
      <c r="AB38" s="368">
        <v>7</v>
      </c>
      <c r="AC38" s="368"/>
      <c r="AD38" s="368"/>
      <c r="AE38" s="368"/>
      <c r="AF38" s="368">
        <v>28554</v>
      </c>
      <c r="AG38" s="368">
        <v>53914</v>
      </c>
      <c r="AH38" s="368">
        <v>566048</v>
      </c>
      <c r="AI38" s="71">
        <v>45659</v>
      </c>
      <c r="AJ38" s="369">
        <v>46022</v>
      </c>
      <c r="AK38" s="370" t="s">
        <v>2495</v>
      </c>
    </row>
    <row r="39" spans="1:37" s="99" customFormat="1" ht="65.099999999999994" customHeight="1" x14ac:dyDescent="0.2">
      <c r="A39" s="37">
        <v>4</v>
      </c>
      <c r="B39" s="38" t="s">
        <v>244</v>
      </c>
      <c r="C39" s="37">
        <v>45</v>
      </c>
      <c r="D39" s="39" t="s">
        <v>245</v>
      </c>
      <c r="E39" s="37">
        <v>4599</v>
      </c>
      <c r="F39" s="39" t="s">
        <v>302</v>
      </c>
      <c r="G39" s="37" t="s">
        <v>303</v>
      </c>
      <c r="H39" s="40" t="s">
        <v>304</v>
      </c>
      <c r="I39" s="37">
        <v>459903101</v>
      </c>
      <c r="J39" s="40" t="s">
        <v>305</v>
      </c>
      <c r="K39" s="366">
        <v>12</v>
      </c>
      <c r="L39" s="37">
        <v>2024003630041</v>
      </c>
      <c r="M39" s="41" t="s">
        <v>306</v>
      </c>
      <c r="N39" s="31" t="s">
        <v>1734</v>
      </c>
      <c r="O39" s="367">
        <v>40000000</v>
      </c>
      <c r="P39" s="42" t="s">
        <v>307</v>
      </c>
      <c r="Q39" s="37">
        <v>20</v>
      </c>
      <c r="R39" s="42" t="s">
        <v>251</v>
      </c>
      <c r="S39" s="368">
        <v>293304</v>
      </c>
      <c r="T39" s="368">
        <v>272744</v>
      </c>
      <c r="U39" s="368">
        <v>99059</v>
      </c>
      <c r="V39" s="368">
        <v>36139</v>
      </c>
      <c r="W39" s="368">
        <v>314186</v>
      </c>
      <c r="X39" s="368">
        <v>116664</v>
      </c>
      <c r="Y39" s="368">
        <v>3247</v>
      </c>
      <c r="Z39" s="368">
        <v>6804</v>
      </c>
      <c r="AA39" s="368">
        <v>25</v>
      </c>
      <c r="AB39" s="368">
        <v>7</v>
      </c>
      <c r="AC39" s="368"/>
      <c r="AD39" s="368"/>
      <c r="AE39" s="368"/>
      <c r="AF39" s="368">
        <v>28554</v>
      </c>
      <c r="AG39" s="368">
        <v>53914</v>
      </c>
      <c r="AH39" s="368">
        <v>566048</v>
      </c>
      <c r="AI39" s="71">
        <v>45659</v>
      </c>
      <c r="AJ39" s="369">
        <v>46022</v>
      </c>
      <c r="AK39" s="370" t="s">
        <v>2495</v>
      </c>
    </row>
    <row r="40" spans="1:37" s="99" customFormat="1" ht="65.099999999999994" customHeight="1" x14ac:dyDescent="0.2">
      <c r="A40" s="37">
        <v>4</v>
      </c>
      <c r="B40" s="38" t="s">
        <v>244</v>
      </c>
      <c r="C40" s="37">
        <v>45</v>
      </c>
      <c r="D40" s="39" t="s">
        <v>320</v>
      </c>
      <c r="E40" s="37">
        <v>4599</v>
      </c>
      <c r="F40" s="39" t="s">
        <v>302</v>
      </c>
      <c r="G40" s="37">
        <v>4599025</v>
      </c>
      <c r="H40" s="40" t="s">
        <v>321</v>
      </c>
      <c r="I40" s="37">
        <v>459902500</v>
      </c>
      <c r="J40" s="40" t="s">
        <v>322</v>
      </c>
      <c r="K40" s="366">
        <v>2</v>
      </c>
      <c r="L40" s="37">
        <v>2024003630066</v>
      </c>
      <c r="M40" s="41" t="s">
        <v>323</v>
      </c>
      <c r="N40" s="31" t="s">
        <v>1735</v>
      </c>
      <c r="O40" s="367">
        <v>40000000</v>
      </c>
      <c r="P40" s="42" t="s">
        <v>2492</v>
      </c>
      <c r="Q40" s="37">
        <v>20</v>
      </c>
      <c r="R40" s="42" t="s">
        <v>251</v>
      </c>
      <c r="S40" s="368">
        <v>293304</v>
      </c>
      <c r="T40" s="368">
        <v>272744</v>
      </c>
      <c r="U40" s="368">
        <v>99059</v>
      </c>
      <c r="V40" s="368">
        <v>36139</v>
      </c>
      <c r="W40" s="368">
        <v>314186</v>
      </c>
      <c r="X40" s="368">
        <v>116664</v>
      </c>
      <c r="Y40" s="368">
        <v>3247</v>
      </c>
      <c r="Z40" s="368">
        <v>6804</v>
      </c>
      <c r="AA40" s="368">
        <v>25</v>
      </c>
      <c r="AB40" s="368">
        <v>7</v>
      </c>
      <c r="AC40" s="368">
        <v>2024508136241</v>
      </c>
      <c r="AD40" s="368"/>
      <c r="AE40" s="368"/>
      <c r="AF40" s="368">
        <v>28554</v>
      </c>
      <c r="AG40" s="368">
        <v>53914</v>
      </c>
      <c r="AH40" s="368">
        <v>566048</v>
      </c>
      <c r="AI40" s="71">
        <v>45659</v>
      </c>
      <c r="AJ40" s="369">
        <v>46022</v>
      </c>
      <c r="AK40" s="370" t="s">
        <v>2495</v>
      </c>
    </row>
    <row r="41" spans="1:37" s="99" customFormat="1" ht="65.099999999999994" customHeight="1" x14ac:dyDescent="0.2">
      <c r="A41" s="37">
        <v>4</v>
      </c>
      <c r="B41" s="38" t="s">
        <v>244</v>
      </c>
      <c r="C41" s="37">
        <v>45</v>
      </c>
      <c r="D41" s="39" t="s">
        <v>320</v>
      </c>
      <c r="E41" s="37">
        <v>4599</v>
      </c>
      <c r="F41" s="39" t="s">
        <v>302</v>
      </c>
      <c r="G41" s="37">
        <v>4599025</v>
      </c>
      <c r="H41" s="40" t="s">
        <v>321</v>
      </c>
      <c r="I41" s="37">
        <v>459902500</v>
      </c>
      <c r="J41" s="40" t="s">
        <v>322</v>
      </c>
      <c r="K41" s="366">
        <v>2</v>
      </c>
      <c r="L41" s="37">
        <v>2024003630066</v>
      </c>
      <c r="M41" s="41" t="s">
        <v>323</v>
      </c>
      <c r="N41" s="31" t="s">
        <v>1736</v>
      </c>
      <c r="O41" s="367">
        <v>60000000</v>
      </c>
      <c r="P41" s="42" t="s">
        <v>2490</v>
      </c>
      <c r="Q41" s="37">
        <v>20</v>
      </c>
      <c r="R41" s="42" t="s">
        <v>251</v>
      </c>
      <c r="S41" s="368">
        <v>293304</v>
      </c>
      <c r="T41" s="368">
        <v>272744</v>
      </c>
      <c r="U41" s="368">
        <v>99059</v>
      </c>
      <c r="V41" s="368">
        <v>36139</v>
      </c>
      <c r="W41" s="368">
        <v>314186</v>
      </c>
      <c r="X41" s="368">
        <v>116664</v>
      </c>
      <c r="Y41" s="368">
        <v>3247</v>
      </c>
      <c r="Z41" s="368">
        <v>6804</v>
      </c>
      <c r="AA41" s="368">
        <v>25</v>
      </c>
      <c r="AB41" s="368">
        <v>7</v>
      </c>
      <c r="AC41" s="368">
        <v>2024528136241</v>
      </c>
      <c r="AD41" s="368"/>
      <c r="AE41" s="368"/>
      <c r="AF41" s="368">
        <v>28554</v>
      </c>
      <c r="AG41" s="368">
        <v>53914</v>
      </c>
      <c r="AH41" s="368">
        <v>566048</v>
      </c>
      <c r="AI41" s="71">
        <v>45659</v>
      </c>
      <c r="AJ41" s="369">
        <v>46022</v>
      </c>
      <c r="AK41" s="370" t="s">
        <v>2495</v>
      </c>
    </row>
    <row r="42" spans="1:37" s="99" customFormat="1" ht="65.099999999999994" customHeight="1" x14ac:dyDescent="0.2">
      <c r="A42" s="37">
        <v>4</v>
      </c>
      <c r="B42" s="38" t="s">
        <v>244</v>
      </c>
      <c r="C42" s="37">
        <v>45</v>
      </c>
      <c r="D42" s="39" t="s">
        <v>320</v>
      </c>
      <c r="E42" s="37">
        <v>4599</v>
      </c>
      <c r="F42" s="39" t="s">
        <v>302</v>
      </c>
      <c r="G42" s="37" t="s">
        <v>324</v>
      </c>
      <c r="H42" s="40" t="s">
        <v>321</v>
      </c>
      <c r="I42" s="37">
        <v>459902504</v>
      </c>
      <c r="J42" s="40" t="s">
        <v>325</v>
      </c>
      <c r="K42" s="366">
        <v>1</v>
      </c>
      <c r="L42" s="37">
        <v>2024003630066</v>
      </c>
      <c r="M42" s="41" t="s">
        <v>323</v>
      </c>
      <c r="N42" s="31" t="s">
        <v>2400</v>
      </c>
      <c r="O42" s="367">
        <v>108120000</v>
      </c>
      <c r="P42" s="42" t="s">
        <v>2490</v>
      </c>
      <c r="Q42" s="37">
        <v>20</v>
      </c>
      <c r="R42" s="42" t="s">
        <v>251</v>
      </c>
      <c r="S42" s="368">
        <v>293304</v>
      </c>
      <c r="T42" s="368">
        <v>272744</v>
      </c>
      <c r="U42" s="368">
        <v>99059</v>
      </c>
      <c r="V42" s="368">
        <v>36139</v>
      </c>
      <c r="W42" s="368">
        <v>314186</v>
      </c>
      <c r="X42" s="368">
        <v>116664</v>
      </c>
      <c r="Y42" s="368">
        <v>3247</v>
      </c>
      <c r="Z42" s="368">
        <v>6804</v>
      </c>
      <c r="AA42" s="368">
        <v>25</v>
      </c>
      <c r="AB42" s="368">
        <v>7</v>
      </c>
      <c r="AC42" s="368">
        <v>2024571657219</v>
      </c>
      <c r="AD42" s="368"/>
      <c r="AE42" s="368"/>
      <c r="AF42" s="368">
        <v>28554</v>
      </c>
      <c r="AG42" s="368">
        <v>53914</v>
      </c>
      <c r="AH42" s="368">
        <v>566048</v>
      </c>
      <c r="AI42" s="71">
        <v>45659</v>
      </c>
      <c r="AJ42" s="369">
        <v>46022</v>
      </c>
      <c r="AK42" s="370" t="s">
        <v>2495</v>
      </c>
    </row>
    <row r="43" spans="1:37" s="99" customFormat="1" ht="65.099999999999994" customHeight="1" x14ac:dyDescent="0.2">
      <c r="A43" s="37">
        <v>4</v>
      </c>
      <c r="B43" s="38" t="s">
        <v>244</v>
      </c>
      <c r="C43" s="37">
        <v>45</v>
      </c>
      <c r="D43" s="39" t="s">
        <v>320</v>
      </c>
      <c r="E43" s="37">
        <v>4502</v>
      </c>
      <c r="F43" s="39" t="s">
        <v>289</v>
      </c>
      <c r="G43" s="37">
        <v>4502001</v>
      </c>
      <c r="H43" s="40" t="s">
        <v>296</v>
      </c>
      <c r="I43" s="37">
        <v>450200100</v>
      </c>
      <c r="J43" s="40" t="s">
        <v>326</v>
      </c>
      <c r="K43" s="366">
        <v>1</v>
      </c>
      <c r="L43" s="37">
        <v>2024003630072</v>
      </c>
      <c r="M43" s="41" t="s">
        <v>327</v>
      </c>
      <c r="N43" s="31" t="s">
        <v>1737</v>
      </c>
      <c r="O43" s="367">
        <v>40000000</v>
      </c>
      <c r="P43" s="42" t="s">
        <v>328</v>
      </c>
      <c r="Q43" s="37">
        <v>20</v>
      </c>
      <c r="R43" s="42" t="s">
        <v>251</v>
      </c>
      <c r="S43" s="368">
        <v>293304</v>
      </c>
      <c r="T43" s="368">
        <v>272744</v>
      </c>
      <c r="U43" s="368">
        <v>99059</v>
      </c>
      <c r="V43" s="368">
        <v>36139</v>
      </c>
      <c r="W43" s="368">
        <v>314186</v>
      </c>
      <c r="X43" s="368">
        <v>116664</v>
      </c>
      <c r="Y43" s="368">
        <v>3247</v>
      </c>
      <c r="Z43" s="368">
        <v>6804</v>
      </c>
      <c r="AA43" s="368">
        <v>25</v>
      </c>
      <c r="AB43" s="368">
        <v>7</v>
      </c>
      <c r="AC43" s="368">
        <v>2024498336725</v>
      </c>
      <c r="AD43" s="368"/>
      <c r="AE43" s="368"/>
      <c r="AF43" s="368">
        <v>28554</v>
      </c>
      <c r="AG43" s="368">
        <v>53914</v>
      </c>
      <c r="AH43" s="368">
        <v>566048</v>
      </c>
      <c r="AI43" s="71">
        <v>45659</v>
      </c>
      <c r="AJ43" s="369">
        <v>46022</v>
      </c>
      <c r="AK43" s="370" t="s">
        <v>2495</v>
      </c>
    </row>
    <row r="44" spans="1:37" s="99" customFormat="1" ht="65.099999999999994" customHeight="1" x14ac:dyDescent="0.2">
      <c r="A44" s="37">
        <v>4</v>
      </c>
      <c r="B44" s="38" t="s">
        <v>244</v>
      </c>
      <c r="C44" s="37">
        <v>45</v>
      </c>
      <c r="D44" s="39" t="s">
        <v>320</v>
      </c>
      <c r="E44" s="37">
        <v>4502</v>
      </c>
      <c r="F44" s="39" t="s">
        <v>289</v>
      </c>
      <c r="G44" s="37">
        <v>4502001</v>
      </c>
      <c r="H44" s="40" t="s">
        <v>296</v>
      </c>
      <c r="I44" s="37">
        <v>450200100</v>
      </c>
      <c r="J44" s="40" t="s">
        <v>326</v>
      </c>
      <c r="K44" s="366">
        <v>1</v>
      </c>
      <c r="L44" s="37">
        <v>2024003630072</v>
      </c>
      <c r="M44" s="41" t="s">
        <v>327</v>
      </c>
      <c r="N44" s="31" t="s">
        <v>1738</v>
      </c>
      <c r="O44" s="367">
        <v>130000000</v>
      </c>
      <c r="P44" s="42" t="s">
        <v>329</v>
      </c>
      <c r="Q44" s="37">
        <v>20</v>
      </c>
      <c r="R44" s="42" t="s">
        <v>251</v>
      </c>
      <c r="S44" s="368">
        <v>293304</v>
      </c>
      <c r="T44" s="368">
        <v>272744</v>
      </c>
      <c r="U44" s="368">
        <v>99059</v>
      </c>
      <c r="V44" s="368">
        <v>36139</v>
      </c>
      <c r="W44" s="368">
        <v>314186</v>
      </c>
      <c r="X44" s="368">
        <v>116664</v>
      </c>
      <c r="Y44" s="368">
        <v>3247</v>
      </c>
      <c r="Z44" s="368">
        <v>6804</v>
      </c>
      <c r="AA44" s="368">
        <v>25</v>
      </c>
      <c r="AB44" s="368">
        <v>7</v>
      </c>
      <c r="AC44" s="368">
        <v>2024588336725</v>
      </c>
      <c r="AD44" s="368"/>
      <c r="AE44" s="368"/>
      <c r="AF44" s="368">
        <v>28554</v>
      </c>
      <c r="AG44" s="368">
        <v>53914</v>
      </c>
      <c r="AH44" s="368">
        <v>566048</v>
      </c>
      <c r="AI44" s="71">
        <v>45659</v>
      </c>
      <c r="AJ44" s="369">
        <v>46022</v>
      </c>
      <c r="AK44" s="370" t="s">
        <v>2495</v>
      </c>
    </row>
    <row r="45" spans="1:37" s="99" customFormat="1" ht="65.099999999999994" customHeight="1" x14ac:dyDescent="0.2">
      <c r="A45" s="37">
        <v>4</v>
      </c>
      <c r="B45" s="38" t="s">
        <v>244</v>
      </c>
      <c r="C45" s="37">
        <v>45</v>
      </c>
      <c r="D45" s="39" t="s">
        <v>320</v>
      </c>
      <c r="E45" s="37">
        <v>4502</v>
      </c>
      <c r="F45" s="39" t="s">
        <v>289</v>
      </c>
      <c r="G45" s="37">
        <v>4502001</v>
      </c>
      <c r="H45" s="40" t="s">
        <v>296</v>
      </c>
      <c r="I45" s="37">
        <v>450200100</v>
      </c>
      <c r="J45" s="40" t="s">
        <v>326</v>
      </c>
      <c r="K45" s="366">
        <v>1</v>
      </c>
      <c r="L45" s="37">
        <v>2024003630072</v>
      </c>
      <c r="M45" s="41" t="s">
        <v>327</v>
      </c>
      <c r="N45" s="31" t="s">
        <v>1739</v>
      </c>
      <c r="O45" s="367">
        <v>30000000</v>
      </c>
      <c r="P45" s="42" t="s">
        <v>329</v>
      </c>
      <c r="Q45" s="37">
        <v>20</v>
      </c>
      <c r="R45" s="42" t="s">
        <v>251</v>
      </c>
      <c r="S45" s="368">
        <v>293304</v>
      </c>
      <c r="T45" s="368">
        <v>272744</v>
      </c>
      <c r="U45" s="368">
        <v>99059</v>
      </c>
      <c r="V45" s="368">
        <v>36139</v>
      </c>
      <c r="W45" s="368">
        <v>314186</v>
      </c>
      <c r="X45" s="368">
        <v>116664</v>
      </c>
      <c r="Y45" s="368">
        <v>3247</v>
      </c>
      <c r="Z45" s="368">
        <v>6804</v>
      </c>
      <c r="AA45" s="368">
        <v>25</v>
      </c>
      <c r="AB45" s="368">
        <v>7</v>
      </c>
      <c r="AC45" s="368">
        <v>2024488336725</v>
      </c>
      <c r="AD45" s="368"/>
      <c r="AE45" s="368"/>
      <c r="AF45" s="368">
        <v>28554</v>
      </c>
      <c r="AG45" s="368">
        <v>53914</v>
      </c>
      <c r="AH45" s="368">
        <v>566048</v>
      </c>
      <c r="AI45" s="71">
        <v>45659</v>
      </c>
      <c r="AJ45" s="369">
        <v>46022</v>
      </c>
      <c r="AK45" s="370" t="s">
        <v>2495</v>
      </c>
    </row>
    <row r="46" spans="1:37" s="99" customFormat="1" ht="65.099999999999994" customHeight="1" x14ac:dyDescent="0.2">
      <c r="A46" s="37">
        <v>4</v>
      </c>
      <c r="B46" s="38" t="s">
        <v>244</v>
      </c>
      <c r="C46" s="37">
        <v>45</v>
      </c>
      <c r="D46" s="39" t="s">
        <v>320</v>
      </c>
      <c r="E46" s="37">
        <v>4599</v>
      </c>
      <c r="F46" s="39" t="s">
        <v>302</v>
      </c>
      <c r="G46" s="37">
        <v>4599031</v>
      </c>
      <c r="H46" s="40" t="s">
        <v>304</v>
      </c>
      <c r="I46" s="37">
        <v>459903105</v>
      </c>
      <c r="J46" s="40" t="s">
        <v>330</v>
      </c>
      <c r="K46" s="366">
        <v>1</v>
      </c>
      <c r="L46" s="37">
        <v>2024003630119</v>
      </c>
      <c r="M46" s="41" t="s">
        <v>331</v>
      </c>
      <c r="N46" s="31" t="s">
        <v>1740</v>
      </c>
      <c r="O46" s="367">
        <v>43485000</v>
      </c>
      <c r="P46" s="42" t="s">
        <v>2491</v>
      </c>
      <c r="Q46" s="37">
        <v>20</v>
      </c>
      <c r="R46" s="42" t="s">
        <v>251</v>
      </c>
      <c r="S46" s="368">
        <v>293304</v>
      </c>
      <c r="T46" s="368">
        <v>272744</v>
      </c>
      <c r="U46" s="368">
        <v>99059</v>
      </c>
      <c r="V46" s="368">
        <v>36139</v>
      </c>
      <c r="W46" s="368">
        <v>314186</v>
      </c>
      <c r="X46" s="368">
        <v>116664</v>
      </c>
      <c r="Y46" s="368">
        <v>3247</v>
      </c>
      <c r="Z46" s="368">
        <v>6804</v>
      </c>
      <c r="AA46" s="368">
        <v>25</v>
      </c>
      <c r="AB46" s="368">
        <v>7</v>
      </c>
      <c r="AC46" s="368">
        <v>2024511621899</v>
      </c>
      <c r="AD46" s="368"/>
      <c r="AE46" s="368"/>
      <c r="AF46" s="368">
        <v>28554</v>
      </c>
      <c r="AG46" s="368">
        <v>53914</v>
      </c>
      <c r="AH46" s="368">
        <v>566048</v>
      </c>
      <c r="AI46" s="71">
        <v>45659</v>
      </c>
      <c r="AJ46" s="369">
        <v>46022</v>
      </c>
      <c r="AK46" s="370" t="s">
        <v>2495</v>
      </c>
    </row>
    <row r="47" spans="1:37" s="99" customFormat="1" ht="65.099999999999994" customHeight="1" x14ac:dyDescent="0.2">
      <c r="A47" s="37">
        <v>4</v>
      </c>
      <c r="B47" s="38" t="s">
        <v>244</v>
      </c>
      <c r="C47" s="37">
        <v>45</v>
      </c>
      <c r="D47" s="39" t="s">
        <v>320</v>
      </c>
      <c r="E47" s="37">
        <v>4599</v>
      </c>
      <c r="F47" s="39" t="s">
        <v>302</v>
      </c>
      <c r="G47" s="37">
        <v>4599031</v>
      </c>
      <c r="H47" s="40" t="s">
        <v>304</v>
      </c>
      <c r="I47" s="37">
        <v>459903105</v>
      </c>
      <c r="J47" s="40" t="s">
        <v>332</v>
      </c>
      <c r="K47" s="366">
        <v>4</v>
      </c>
      <c r="L47" s="37">
        <v>2024003630119</v>
      </c>
      <c r="M47" s="41" t="s">
        <v>331</v>
      </c>
      <c r="N47" s="31" t="s">
        <v>1741</v>
      </c>
      <c r="O47" s="367">
        <v>22390000</v>
      </c>
      <c r="P47" s="42" t="s">
        <v>2491</v>
      </c>
      <c r="Q47" s="37">
        <v>20</v>
      </c>
      <c r="R47" s="42" t="s">
        <v>251</v>
      </c>
      <c r="S47" s="368">
        <v>293304</v>
      </c>
      <c r="T47" s="368">
        <v>272744</v>
      </c>
      <c r="U47" s="368">
        <v>99059</v>
      </c>
      <c r="V47" s="368">
        <v>36139</v>
      </c>
      <c r="W47" s="368">
        <v>314186</v>
      </c>
      <c r="X47" s="368">
        <v>116664</v>
      </c>
      <c r="Y47" s="368">
        <v>3247</v>
      </c>
      <c r="Z47" s="368">
        <v>6804</v>
      </c>
      <c r="AA47" s="368">
        <v>25</v>
      </c>
      <c r="AB47" s="368">
        <v>7</v>
      </c>
      <c r="AC47" s="368">
        <v>2024490526907</v>
      </c>
      <c r="AD47" s="368"/>
      <c r="AE47" s="368"/>
      <c r="AF47" s="368">
        <v>28554</v>
      </c>
      <c r="AG47" s="368">
        <v>53914</v>
      </c>
      <c r="AH47" s="368">
        <v>566048</v>
      </c>
      <c r="AI47" s="71">
        <v>45659</v>
      </c>
      <c r="AJ47" s="369">
        <v>46022</v>
      </c>
      <c r="AK47" s="370" t="s">
        <v>2495</v>
      </c>
    </row>
    <row r="48" spans="1:37" s="99" customFormat="1" ht="65.099999999999994" customHeight="1" x14ac:dyDescent="0.2">
      <c r="A48" s="37">
        <v>4</v>
      </c>
      <c r="B48" s="38" t="s">
        <v>244</v>
      </c>
      <c r="C48" s="37">
        <v>45</v>
      </c>
      <c r="D48" s="39" t="s">
        <v>320</v>
      </c>
      <c r="E48" s="37">
        <v>4599</v>
      </c>
      <c r="F48" s="39" t="s">
        <v>302</v>
      </c>
      <c r="G48" s="37">
        <v>4599031</v>
      </c>
      <c r="H48" s="40" t="s">
        <v>304</v>
      </c>
      <c r="I48" s="37">
        <v>459903105</v>
      </c>
      <c r="J48" s="40" t="s">
        <v>332</v>
      </c>
      <c r="K48" s="366">
        <v>4</v>
      </c>
      <c r="L48" s="37">
        <v>2024003630119</v>
      </c>
      <c r="M48" s="41" t="s">
        <v>331</v>
      </c>
      <c r="N48" s="31" t="s">
        <v>1742</v>
      </c>
      <c r="O48" s="367">
        <v>22425000</v>
      </c>
      <c r="P48" s="42" t="s">
        <v>2491</v>
      </c>
      <c r="Q48" s="37">
        <v>20</v>
      </c>
      <c r="R48" s="42" t="s">
        <v>251</v>
      </c>
      <c r="S48" s="368">
        <v>293304</v>
      </c>
      <c r="T48" s="368">
        <v>272744</v>
      </c>
      <c r="U48" s="368">
        <v>99059</v>
      </c>
      <c r="V48" s="368">
        <v>36139</v>
      </c>
      <c r="W48" s="368">
        <v>314186</v>
      </c>
      <c r="X48" s="368">
        <v>116664</v>
      </c>
      <c r="Y48" s="368">
        <v>3247</v>
      </c>
      <c r="Z48" s="368">
        <v>6804</v>
      </c>
      <c r="AA48" s="368">
        <v>25</v>
      </c>
      <c r="AB48" s="368">
        <v>7</v>
      </c>
      <c r="AC48" s="368">
        <v>2024490561907</v>
      </c>
      <c r="AD48" s="368"/>
      <c r="AE48" s="368"/>
      <c r="AF48" s="368">
        <v>28554</v>
      </c>
      <c r="AG48" s="368">
        <v>53914</v>
      </c>
      <c r="AH48" s="368">
        <v>566048</v>
      </c>
      <c r="AI48" s="71">
        <v>45659</v>
      </c>
      <c r="AJ48" s="369">
        <v>46022</v>
      </c>
      <c r="AK48" s="370" t="s">
        <v>2495</v>
      </c>
    </row>
    <row r="49" spans="1:38" s="99" customFormat="1" ht="65.099999999999994" customHeight="1" x14ac:dyDescent="0.2">
      <c r="A49" s="37">
        <v>4</v>
      </c>
      <c r="B49" s="38" t="s">
        <v>244</v>
      </c>
      <c r="C49" s="37">
        <v>45</v>
      </c>
      <c r="D49" s="39" t="s">
        <v>320</v>
      </c>
      <c r="E49" s="37">
        <v>4599</v>
      </c>
      <c r="F49" s="39" t="s">
        <v>302</v>
      </c>
      <c r="G49" s="37">
        <v>4599031</v>
      </c>
      <c r="H49" s="40" t="s">
        <v>304</v>
      </c>
      <c r="I49" s="37">
        <v>459903105</v>
      </c>
      <c r="J49" s="40" t="s">
        <v>332</v>
      </c>
      <c r="K49" s="366">
        <v>4</v>
      </c>
      <c r="L49" s="37">
        <v>2024003630119</v>
      </c>
      <c r="M49" s="41" t="s">
        <v>331</v>
      </c>
      <c r="N49" s="31" t="s">
        <v>1743</v>
      </c>
      <c r="O49" s="367">
        <v>19500000</v>
      </c>
      <c r="P49" s="42" t="s">
        <v>2491</v>
      </c>
      <c r="Q49" s="37">
        <v>20</v>
      </c>
      <c r="R49" s="42" t="s">
        <v>251</v>
      </c>
      <c r="S49" s="368">
        <v>293304</v>
      </c>
      <c r="T49" s="368">
        <v>272744</v>
      </c>
      <c r="U49" s="368">
        <v>99059</v>
      </c>
      <c r="V49" s="368">
        <v>36139</v>
      </c>
      <c r="W49" s="368">
        <v>314186</v>
      </c>
      <c r="X49" s="368">
        <v>116664</v>
      </c>
      <c r="Y49" s="368">
        <v>3247</v>
      </c>
      <c r="Z49" s="368">
        <v>6804</v>
      </c>
      <c r="AA49" s="368">
        <v>25</v>
      </c>
      <c r="AB49" s="368">
        <v>7</v>
      </c>
      <c r="AC49" s="368">
        <v>2024487636907</v>
      </c>
      <c r="AD49" s="368"/>
      <c r="AE49" s="368"/>
      <c r="AF49" s="368">
        <v>28554</v>
      </c>
      <c r="AG49" s="368">
        <v>53914</v>
      </c>
      <c r="AH49" s="368">
        <v>566048</v>
      </c>
      <c r="AI49" s="71">
        <v>45659</v>
      </c>
      <c r="AJ49" s="369">
        <v>46022</v>
      </c>
      <c r="AK49" s="370" t="s">
        <v>2495</v>
      </c>
    </row>
    <row r="50" spans="1:38" s="99" customFormat="1" ht="65.099999999999994" customHeight="1" x14ac:dyDescent="0.2">
      <c r="A50" s="37">
        <v>4</v>
      </c>
      <c r="B50" s="38" t="s">
        <v>244</v>
      </c>
      <c r="C50" s="37">
        <v>45</v>
      </c>
      <c r="D50" s="39" t="s">
        <v>320</v>
      </c>
      <c r="E50" s="37">
        <v>4599</v>
      </c>
      <c r="F50" s="39" t="s">
        <v>302</v>
      </c>
      <c r="G50" s="37">
        <v>4599031</v>
      </c>
      <c r="H50" s="40" t="s">
        <v>304</v>
      </c>
      <c r="I50" s="37">
        <v>459903105</v>
      </c>
      <c r="J50" s="40" t="s">
        <v>332</v>
      </c>
      <c r="K50" s="366">
        <v>4</v>
      </c>
      <c r="L50" s="37">
        <v>2024003630119</v>
      </c>
      <c r="M50" s="41" t="s">
        <v>331</v>
      </c>
      <c r="N50" s="31" t="s">
        <v>1744</v>
      </c>
      <c r="O50" s="367">
        <v>12200000</v>
      </c>
      <c r="P50" s="42" t="s">
        <v>2491</v>
      </c>
      <c r="Q50" s="37">
        <v>20</v>
      </c>
      <c r="R50" s="42" t="s">
        <v>251</v>
      </c>
      <c r="S50" s="368">
        <v>293304</v>
      </c>
      <c r="T50" s="368">
        <v>272744</v>
      </c>
      <c r="U50" s="368">
        <v>99059</v>
      </c>
      <c r="V50" s="368">
        <v>36139</v>
      </c>
      <c r="W50" s="368">
        <v>314186</v>
      </c>
      <c r="X50" s="368">
        <v>116664</v>
      </c>
      <c r="Y50" s="368">
        <v>3247</v>
      </c>
      <c r="Z50" s="368">
        <v>6804</v>
      </c>
      <c r="AA50" s="368">
        <v>25</v>
      </c>
      <c r="AB50" s="368">
        <v>7</v>
      </c>
      <c r="AC50" s="368">
        <v>2024480336907</v>
      </c>
      <c r="AD50" s="368"/>
      <c r="AE50" s="368"/>
      <c r="AF50" s="368">
        <v>28554</v>
      </c>
      <c r="AG50" s="368">
        <v>53914</v>
      </c>
      <c r="AH50" s="368">
        <v>566048</v>
      </c>
      <c r="AI50" s="71">
        <v>45659</v>
      </c>
      <c r="AJ50" s="369">
        <v>46022</v>
      </c>
      <c r="AK50" s="370" t="s">
        <v>2495</v>
      </c>
    </row>
    <row r="51" spans="1:38" s="99" customFormat="1" ht="65.099999999999994" customHeight="1" x14ac:dyDescent="0.2">
      <c r="A51" s="37">
        <v>4</v>
      </c>
      <c r="B51" s="38" t="s">
        <v>244</v>
      </c>
      <c r="C51" s="37">
        <v>45</v>
      </c>
      <c r="D51" s="39" t="s">
        <v>245</v>
      </c>
      <c r="E51" s="37">
        <v>4502</v>
      </c>
      <c r="F51" s="39" t="s">
        <v>289</v>
      </c>
      <c r="G51" s="37">
        <v>4502001</v>
      </c>
      <c r="H51" s="40" t="s">
        <v>296</v>
      </c>
      <c r="I51" s="37">
        <v>450200101</v>
      </c>
      <c r="J51" s="40" t="s">
        <v>298</v>
      </c>
      <c r="K51" s="366">
        <v>12</v>
      </c>
      <c r="L51" s="37">
        <v>2024003630130</v>
      </c>
      <c r="M51" s="41" t="s">
        <v>299</v>
      </c>
      <c r="N51" s="31" t="s">
        <v>1745</v>
      </c>
      <c r="O51" s="367">
        <v>21500000</v>
      </c>
      <c r="P51" s="42" t="s">
        <v>300</v>
      </c>
      <c r="Q51" s="37">
        <v>20</v>
      </c>
      <c r="R51" s="42" t="s">
        <v>251</v>
      </c>
      <c r="S51" s="368">
        <v>293304</v>
      </c>
      <c r="T51" s="368">
        <v>272744</v>
      </c>
      <c r="U51" s="368">
        <v>99059</v>
      </c>
      <c r="V51" s="368">
        <v>36139</v>
      </c>
      <c r="W51" s="368">
        <v>314186</v>
      </c>
      <c r="X51" s="368">
        <v>116664</v>
      </c>
      <c r="Y51" s="368">
        <v>3247</v>
      </c>
      <c r="Z51" s="368">
        <v>6804</v>
      </c>
      <c r="AA51" s="368">
        <v>25</v>
      </c>
      <c r="AB51" s="368">
        <v>7</v>
      </c>
      <c r="AC51" s="368"/>
      <c r="AD51" s="368"/>
      <c r="AE51" s="368"/>
      <c r="AF51" s="368">
        <v>28554</v>
      </c>
      <c r="AG51" s="368">
        <v>53914</v>
      </c>
      <c r="AH51" s="368">
        <v>566048</v>
      </c>
      <c r="AI51" s="71">
        <v>45659</v>
      </c>
      <c r="AJ51" s="369">
        <v>46022</v>
      </c>
      <c r="AK51" s="370" t="s">
        <v>2495</v>
      </c>
    </row>
    <row r="52" spans="1:38" s="99" customFormat="1" ht="65.099999999999994" customHeight="1" x14ac:dyDescent="0.2">
      <c r="A52" s="37">
        <v>4</v>
      </c>
      <c r="B52" s="38" t="s">
        <v>244</v>
      </c>
      <c r="C52" s="37">
        <v>45</v>
      </c>
      <c r="D52" s="39" t="s">
        <v>245</v>
      </c>
      <c r="E52" s="37">
        <v>4502</v>
      </c>
      <c r="F52" s="39" t="s">
        <v>289</v>
      </c>
      <c r="G52" s="37">
        <v>4502001</v>
      </c>
      <c r="H52" s="40" t="s">
        <v>296</v>
      </c>
      <c r="I52" s="37" t="s">
        <v>297</v>
      </c>
      <c r="J52" s="40" t="s">
        <v>298</v>
      </c>
      <c r="K52" s="366">
        <v>12</v>
      </c>
      <c r="L52" s="37">
        <v>2024003630130</v>
      </c>
      <c r="M52" s="41" t="s">
        <v>299</v>
      </c>
      <c r="N52" s="31" t="s">
        <v>1746</v>
      </c>
      <c r="O52" s="367">
        <v>18500000</v>
      </c>
      <c r="P52" s="42" t="s">
        <v>300</v>
      </c>
      <c r="Q52" s="37">
        <v>20</v>
      </c>
      <c r="R52" s="42" t="s">
        <v>251</v>
      </c>
      <c r="S52" s="368">
        <v>293304</v>
      </c>
      <c r="T52" s="368">
        <v>272744</v>
      </c>
      <c r="U52" s="368">
        <v>99059</v>
      </c>
      <c r="V52" s="368">
        <v>36139</v>
      </c>
      <c r="W52" s="368">
        <v>314186</v>
      </c>
      <c r="X52" s="368">
        <v>116664</v>
      </c>
      <c r="Y52" s="368">
        <v>3247</v>
      </c>
      <c r="Z52" s="368">
        <v>6804</v>
      </c>
      <c r="AA52" s="368">
        <v>25</v>
      </c>
      <c r="AB52" s="368">
        <v>7</v>
      </c>
      <c r="AC52" s="368"/>
      <c r="AD52" s="368"/>
      <c r="AE52" s="368"/>
      <c r="AF52" s="368">
        <v>28554</v>
      </c>
      <c r="AG52" s="368">
        <v>53914</v>
      </c>
      <c r="AH52" s="368">
        <v>566048</v>
      </c>
      <c r="AI52" s="71">
        <v>45659</v>
      </c>
      <c r="AJ52" s="369">
        <v>46022</v>
      </c>
      <c r="AK52" s="370" t="s">
        <v>2495</v>
      </c>
    </row>
    <row r="53" spans="1:38" s="99" customFormat="1" ht="65.099999999999994" customHeight="1" x14ac:dyDescent="0.2">
      <c r="A53" s="37">
        <v>4</v>
      </c>
      <c r="B53" s="38" t="s">
        <v>244</v>
      </c>
      <c r="C53" s="37">
        <v>45</v>
      </c>
      <c r="D53" s="39" t="s">
        <v>245</v>
      </c>
      <c r="E53" s="37">
        <v>4502</v>
      </c>
      <c r="F53" s="39" t="s">
        <v>289</v>
      </c>
      <c r="G53" s="37">
        <v>4502001</v>
      </c>
      <c r="H53" s="40" t="s">
        <v>296</v>
      </c>
      <c r="I53" s="37" t="s">
        <v>297</v>
      </c>
      <c r="J53" s="40" t="s">
        <v>298</v>
      </c>
      <c r="K53" s="366">
        <v>12</v>
      </c>
      <c r="L53" s="37">
        <v>2024003630130</v>
      </c>
      <c r="M53" s="41" t="s">
        <v>299</v>
      </c>
      <c r="N53" s="31" t="s">
        <v>1747</v>
      </c>
      <c r="O53" s="367">
        <v>10750000</v>
      </c>
      <c r="P53" s="42" t="s">
        <v>300</v>
      </c>
      <c r="Q53" s="37">
        <v>20</v>
      </c>
      <c r="R53" s="42" t="s">
        <v>251</v>
      </c>
      <c r="S53" s="368">
        <v>293304</v>
      </c>
      <c r="T53" s="368">
        <v>272744</v>
      </c>
      <c r="U53" s="368">
        <v>99059</v>
      </c>
      <c r="V53" s="368">
        <v>36139</v>
      </c>
      <c r="W53" s="368">
        <v>314186</v>
      </c>
      <c r="X53" s="368">
        <v>116664</v>
      </c>
      <c r="Y53" s="368">
        <v>3247</v>
      </c>
      <c r="Z53" s="368">
        <v>6804</v>
      </c>
      <c r="AA53" s="368">
        <v>25</v>
      </c>
      <c r="AB53" s="368">
        <v>7</v>
      </c>
      <c r="AC53" s="368"/>
      <c r="AD53" s="368"/>
      <c r="AE53" s="368"/>
      <c r="AF53" s="368">
        <v>28554</v>
      </c>
      <c r="AG53" s="368">
        <v>53914</v>
      </c>
      <c r="AH53" s="368">
        <v>566048</v>
      </c>
      <c r="AI53" s="71">
        <v>45659</v>
      </c>
      <c r="AJ53" s="369">
        <v>46022</v>
      </c>
      <c r="AK53" s="370" t="s">
        <v>2495</v>
      </c>
    </row>
    <row r="54" spans="1:38" s="99" customFormat="1" ht="65.099999999999994" customHeight="1" x14ac:dyDescent="0.2">
      <c r="A54" s="37">
        <v>4</v>
      </c>
      <c r="B54" s="38" t="s">
        <v>244</v>
      </c>
      <c r="C54" s="37">
        <v>45</v>
      </c>
      <c r="D54" s="39" t="s">
        <v>245</v>
      </c>
      <c r="E54" s="37">
        <v>4502</v>
      </c>
      <c r="F54" s="39" t="s">
        <v>289</v>
      </c>
      <c r="G54" s="37">
        <v>4502001</v>
      </c>
      <c r="H54" s="40" t="s">
        <v>296</v>
      </c>
      <c r="I54" s="37" t="s">
        <v>297</v>
      </c>
      <c r="J54" s="40" t="s">
        <v>298</v>
      </c>
      <c r="K54" s="366">
        <v>12</v>
      </c>
      <c r="L54" s="37">
        <v>2024003630130</v>
      </c>
      <c r="M54" s="41" t="s">
        <v>299</v>
      </c>
      <c r="N54" s="31" t="s">
        <v>1748</v>
      </c>
      <c r="O54" s="367">
        <v>10652000</v>
      </c>
      <c r="P54" s="42" t="s">
        <v>300</v>
      </c>
      <c r="Q54" s="37">
        <v>20</v>
      </c>
      <c r="R54" s="42" t="s">
        <v>251</v>
      </c>
      <c r="S54" s="368">
        <v>293304</v>
      </c>
      <c r="T54" s="368">
        <v>272744</v>
      </c>
      <c r="U54" s="368">
        <v>99059</v>
      </c>
      <c r="V54" s="368">
        <v>36139</v>
      </c>
      <c r="W54" s="368">
        <v>314186</v>
      </c>
      <c r="X54" s="368">
        <v>116664</v>
      </c>
      <c r="Y54" s="368">
        <v>3247</v>
      </c>
      <c r="Z54" s="368">
        <v>6804</v>
      </c>
      <c r="AA54" s="368">
        <v>25</v>
      </c>
      <c r="AB54" s="368">
        <v>7</v>
      </c>
      <c r="AC54" s="368"/>
      <c r="AD54" s="368"/>
      <c r="AE54" s="368"/>
      <c r="AF54" s="368">
        <v>28554</v>
      </c>
      <c r="AG54" s="368">
        <v>53914</v>
      </c>
      <c r="AH54" s="368">
        <v>566048</v>
      </c>
      <c r="AI54" s="71">
        <v>45659</v>
      </c>
      <c r="AJ54" s="369">
        <v>46022</v>
      </c>
      <c r="AK54" s="370" t="s">
        <v>2495</v>
      </c>
    </row>
    <row r="55" spans="1:38" s="99" customFormat="1" ht="65.099999999999994" customHeight="1" thickBot="1" x14ac:dyDescent="0.25">
      <c r="A55" s="37">
        <v>4</v>
      </c>
      <c r="B55" s="38" t="s">
        <v>244</v>
      </c>
      <c r="C55" s="37">
        <v>45</v>
      </c>
      <c r="D55" s="39" t="s">
        <v>245</v>
      </c>
      <c r="E55" s="37">
        <v>4502</v>
      </c>
      <c r="F55" s="39" t="s">
        <v>289</v>
      </c>
      <c r="G55" s="254">
        <v>4502001</v>
      </c>
      <c r="H55" s="255" t="s">
        <v>296</v>
      </c>
      <c r="I55" s="254" t="s">
        <v>297</v>
      </c>
      <c r="J55" s="255" t="s">
        <v>298</v>
      </c>
      <c r="K55" s="371">
        <v>12</v>
      </c>
      <c r="L55" s="254">
        <v>2024003630130</v>
      </c>
      <c r="M55" s="256" t="s">
        <v>299</v>
      </c>
      <c r="N55" s="336" t="s">
        <v>1749</v>
      </c>
      <c r="O55" s="372">
        <v>10750000</v>
      </c>
      <c r="P55" s="258" t="s">
        <v>301</v>
      </c>
      <c r="Q55" s="254">
        <v>20</v>
      </c>
      <c r="R55" s="258" t="s">
        <v>251</v>
      </c>
      <c r="S55" s="373">
        <v>293304</v>
      </c>
      <c r="T55" s="373">
        <v>272744</v>
      </c>
      <c r="U55" s="373">
        <v>99059</v>
      </c>
      <c r="V55" s="373">
        <v>36139</v>
      </c>
      <c r="W55" s="373">
        <v>314186</v>
      </c>
      <c r="X55" s="373">
        <v>116664</v>
      </c>
      <c r="Y55" s="373">
        <v>3247</v>
      </c>
      <c r="Z55" s="373">
        <v>6804</v>
      </c>
      <c r="AA55" s="373">
        <v>25</v>
      </c>
      <c r="AB55" s="373">
        <v>7</v>
      </c>
      <c r="AC55" s="373"/>
      <c r="AD55" s="373"/>
      <c r="AE55" s="373"/>
      <c r="AF55" s="373">
        <v>28554</v>
      </c>
      <c r="AG55" s="373">
        <v>53914</v>
      </c>
      <c r="AH55" s="373">
        <v>566048</v>
      </c>
      <c r="AI55" s="71">
        <v>45659</v>
      </c>
      <c r="AJ55" s="374">
        <v>46022</v>
      </c>
      <c r="AK55" s="370" t="s">
        <v>2495</v>
      </c>
    </row>
    <row r="56" spans="1:38" ht="32.25" customHeight="1" thickBot="1" x14ac:dyDescent="0.3">
      <c r="A56" s="33"/>
      <c r="B56" s="34"/>
      <c r="C56" s="34"/>
      <c r="D56" s="34"/>
      <c r="E56" s="34"/>
      <c r="F56" s="34"/>
      <c r="G56" s="33"/>
      <c r="H56" s="34"/>
      <c r="I56" s="34"/>
      <c r="J56" s="34"/>
      <c r="K56" s="34"/>
      <c r="L56" s="34"/>
      <c r="M56" s="34"/>
      <c r="N56" s="133"/>
      <c r="O56" s="134">
        <f>SUM(O10:O55)</f>
        <v>1503932000</v>
      </c>
      <c r="P56" s="34"/>
      <c r="Q56" s="34"/>
      <c r="R56" s="34"/>
      <c r="S56" s="34"/>
      <c r="T56" s="34"/>
      <c r="U56" s="34"/>
      <c r="V56" s="34"/>
      <c r="W56" s="34"/>
      <c r="X56" s="34"/>
      <c r="Y56" s="34"/>
      <c r="Z56" s="34"/>
      <c r="AA56" s="34"/>
      <c r="AB56" s="34"/>
      <c r="AC56" s="34"/>
      <c r="AD56" s="34"/>
      <c r="AE56" s="34"/>
      <c r="AF56" s="34"/>
      <c r="AG56" s="34"/>
      <c r="AH56" s="34"/>
      <c r="AI56" s="34"/>
      <c r="AJ56" s="34"/>
      <c r="AK56" s="36"/>
    </row>
    <row r="59" spans="1:38" x14ac:dyDescent="0.25">
      <c r="A59" s="22"/>
      <c r="B59" s="22"/>
      <c r="C59" s="22"/>
      <c r="D59" s="22"/>
      <c r="E59" s="22"/>
      <c r="F59" s="22"/>
      <c r="G59" s="22"/>
      <c r="H59" s="22"/>
      <c r="I59" s="22"/>
      <c r="J59" s="22"/>
      <c r="K59" s="22"/>
      <c r="L59" s="22"/>
      <c r="M59" s="22"/>
      <c r="N59" s="22"/>
      <c r="O59" s="22"/>
      <c r="P59" s="22"/>
      <c r="Q59" s="23"/>
      <c r="R59" s="23"/>
      <c r="S59" s="22"/>
      <c r="T59" s="22"/>
      <c r="U59" s="22"/>
      <c r="V59" s="22"/>
      <c r="W59" s="22"/>
      <c r="X59" s="22"/>
      <c r="Y59" s="22"/>
      <c r="Z59" s="22"/>
      <c r="AA59" s="22"/>
      <c r="AB59" s="22"/>
      <c r="AC59" s="22"/>
      <c r="AD59" s="22"/>
      <c r="AE59" s="22"/>
      <c r="AF59" s="22"/>
      <c r="AG59" s="22"/>
      <c r="AH59" s="22"/>
      <c r="AI59" s="22"/>
      <c r="AJ59" s="22"/>
      <c r="AK59" s="22"/>
      <c r="AL59" s="22"/>
    </row>
    <row r="60" spans="1:38" ht="15.75" x14ac:dyDescent="0.25">
      <c r="A60" s="22"/>
      <c r="B60" s="22"/>
      <c r="C60" s="22"/>
      <c r="D60" s="22"/>
      <c r="E60" s="22"/>
      <c r="F60" s="22"/>
      <c r="G60" s="22"/>
      <c r="H60" s="22"/>
      <c r="I60" s="22"/>
      <c r="J60" s="22"/>
      <c r="K60" s="22"/>
      <c r="L60" s="22"/>
      <c r="M60" s="22"/>
      <c r="N60" s="137"/>
      <c r="O60" s="22"/>
      <c r="P60" s="22"/>
      <c r="Q60" s="23"/>
      <c r="R60" s="23"/>
      <c r="S60" s="22"/>
      <c r="T60" s="22"/>
      <c r="U60" s="22"/>
      <c r="V60" s="22"/>
      <c r="W60" s="22"/>
      <c r="X60" s="22"/>
      <c r="Y60" s="22"/>
      <c r="Z60" s="22"/>
      <c r="AA60" s="22"/>
      <c r="AB60" s="22"/>
      <c r="AC60" s="22"/>
      <c r="AD60" s="22"/>
      <c r="AE60" s="22"/>
      <c r="AF60" s="22"/>
      <c r="AG60" s="22"/>
      <c r="AH60" s="22"/>
      <c r="AI60" s="22"/>
      <c r="AJ60" s="22"/>
      <c r="AK60" s="22"/>
      <c r="AL60" s="22"/>
    </row>
    <row r="61" spans="1:38" ht="15.75" x14ac:dyDescent="0.25">
      <c r="A61" s="22"/>
      <c r="B61" s="22"/>
      <c r="C61" s="22"/>
      <c r="D61" s="22"/>
      <c r="E61" s="22"/>
      <c r="F61" s="22"/>
      <c r="G61" s="22"/>
      <c r="H61" s="22"/>
      <c r="I61" s="22"/>
      <c r="J61" s="22"/>
      <c r="K61" s="22"/>
      <c r="L61" s="22"/>
      <c r="M61" s="22"/>
      <c r="N61" s="137"/>
      <c r="O61" s="22"/>
      <c r="P61" s="22"/>
      <c r="Q61" s="23"/>
      <c r="R61" s="23"/>
      <c r="S61" s="22"/>
      <c r="T61" s="22"/>
      <c r="U61" s="22"/>
      <c r="V61" s="22"/>
      <c r="W61" s="22"/>
      <c r="X61" s="22"/>
      <c r="Y61" s="22"/>
      <c r="Z61" s="22"/>
      <c r="AA61" s="22"/>
      <c r="AB61" s="22"/>
      <c r="AC61" s="22"/>
      <c r="AD61" s="22"/>
      <c r="AE61" s="22"/>
      <c r="AF61" s="22"/>
      <c r="AG61" s="22"/>
      <c r="AH61" s="22"/>
      <c r="AI61" s="22"/>
      <c r="AJ61" s="22"/>
      <c r="AK61" s="22"/>
      <c r="AL61" s="22"/>
    </row>
    <row r="62" spans="1:38" x14ac:dyDescent="0.25">
      <c r="A62" s="22"/>
      <c r="B62" s="22"/>
      <c r="C62" s="22"/>
      <c r="D62" s="22"/>
      <c r="E62" s="22"/>
      <c r="F62" s="22"/>
      <c r="G62" s="22"/>
      <c r="H62" s="22"/>
      <c r="I62" s="22"/>
      <c r="J62" s="22"/>
      <c r="K62" s="22"/>
      <c r="L62" s="22"/>
      <c r="M62" s="22"/>
      <c r="N62" s="22"/>
      <c r="O62" s="22"/>
      <c r="P62" s="22"/>
      <c r="Q62" s="23"/>
      <c r="R62" s="23"/>
      <c r="S62" s="22"/>
      <c r="T62" s="22"/>
      <c r="U62" s="22"/>
      <c r="V62" s="22"/>
      <c r="W62" s="22"/>
      <c r="X62" s="22"/>
      <c r="Y62" s="22"/>
      <c r="Z62" s="22"/>
      <c r="AA62" s="22"/>
      <c r="AB62" s="22"/>
      <c r="AC62" s="22"/>
      <c r="AD62" s="22"/>
      <c r="AE62" s="22"/>
      <c r="AF62" s="22"/>
      <c r="AG62" s="22"/>
      <c r="AH62" s="22"/>
      <c r="AI62" s="22"/>
      <c r="AJ62" s="22"/>
      <c r="AK62" s="22"/>
      <c r="AL62" s="22"/>
    </row>
    <row r="63" spans="1:38" x14ac:dyDescent="0.25">
      <c r="A63" s="22"/>
      <c r="B63" s="22"/>
      <c r="C63" s="22"/>
      <c r="D63" s="22"/>
      <c r="E63" s="22"/>
      <c r="F63" s="22"/>
      <c r="G63" s="22"/>
      <c r="H63" s="22"/>
      <c r="I63" s="22"/>
      <c r="J63" s="22"/>
      <c r="K63" s="22"/>
      <c r="L63" s="22"/>
      <c r="M63" s="22"/>
      <c r="N63" s="22"/>
      <c r="O63" s="22"/>
      <c r="P63" s="22"/>
      <c r="Q63" s="23"/>
      <c r="R63" s="23"/>
      <c r="S63" s="22"/>
      <c r="T63" s="22"/>
      <c r="U63" s="22"/>
      <c r="V63" s="22"/>
      <c r="W63" s="22"/>
      <c r="X63" s="22"/>
      <c r="Y63" s="22"/>
      <c r="Z63" s="22"/>
      <c r="AA63" s="22"/>
      <c r="AB63" s="22"/>
      <c r="AC63" s="22"/>
      <c r="AD63" s="22"/>
      <c r="AE63" s="22"/>
      <c r="AF63" s="22"/>
      <c r="AG63" s="22"/>
      <c r="AH63" s="22"/>
      <c r="AI63" s="22"/>
      <c r="AJ63" s="22"/>
      <c r="AK63" s="22"/>
      <c r="AL63" s="22"/>
    </row>
    <row r="64" spans="1:38" x14ac:dyDescent="0.25">
      <c r="A64" s="22"/>
      <c r="B64" s="22"/>
      <c r="C64" s="22"/>
      <c r="D64" s="22"/>
      <c r="E64" s="22"/>
      <c r="F64" s="22"/>
      <c r="G64" s="22"/>
      <c r="H64" s="22"/>
      <c r="I64" s="22"/>
      <c r="J64" s="22"/>
      <c r="K64" s="22"/>
      <c r="L64" s="22"/>
      <c r="M64" s="22"/>
      <c r="N64" s="22"/>
      <c r="O64" s="22"/>
      <c r="P64" s="22"/>
      <c r="Q64" s="23"/>
      <c r="R64" s="23"/>
      <c r="S64" s="22"/>
      <c r="T64" s="22"/>
      <c r="U64" s="22"/>
      <c r="V64" s="22"/>
      <c r="W64" s="22"/>
      <c r="X64" s="22"/>
      <c r="Y64" s="22"/>
      <c r="Z64" s="22"/>
      <c r="AA64" s="22"/>
      <c r="AB64" s="22"/>
      <c r="AC64" s="22"/>
      <c r="AD64" s="22"/>
      <c r="AE64" s="22"/>
      <c r="AF64" s="22"/>
      <c r="AG64" s="22"/>
      <c r="AH64" s="22"/>
      <c r="AI64" s="22"/>
      <c r="AJ64" s="22"/>
      <c r="AK64" s="22"/>
      <c r="AL64" s="22"/>
    </row>
    <row r="65" spans="1:38" ht="30.75" customHeight="1" x14ac:dyDescent="0.25">
      <c r="A65" s="22"/>
      <c r="B65" s="22"/>
      <c r="C65" s="22"/>
      <c r="D65" s="22"/>
      <c r="E65" s="22"/>
      <c r="F65" s="22"/>
      <c r="G65" s="22"/>
      <c r="H65" s="22"/>
      <c r="I65" s="22"/>
      <c r="J65" s="22"/>
      <c r="K65" s="22"/>
      <c r="L65" s="22"/>
      <c r="M65" s="22"/>
      <c r="N65" s="22"/>
      <c r="O65" s="22"/>
      <c r="P65" s="22"/>
      <c r="Q65" s="23"/>
      <c r="R65" s="23"/>
      <c r="S65" s="22"/>
      <c r="T65" s="22"/>
      <c r="U65" s="22"/>
      <c r="V65" s="22"/>
      <c r="W65" s="22"/>
      <c r="X65" s="22"/>
      <c r="Y65" s="22"/>
      <c r="Z65" s="22"/>
      <c r="AA65" s="22"/>
      <c r="AB65" s="22"/>
      <c r="AC65" s="22"/>
      <c r="AD65" s="22"/>
      <c r="AE65" s="22"/>
      <c r="AF65" s="22"/>
      <c r="AG65" s="22"/>
      <c r="AH65" s="22"/>
      <c r="AI65" s="22"/>
      <c r="AJ65" s="22"/>
      <c r="AK65" s="22"/>
      <c r="AL65" s="22"/>
    </row>
    <row r="66" spans="1:38" ht="18.75" customHeight="1" x14ac:dyDescent="0.25">
      <c r="A66" s="22"/>
      <c r="B66" s="22"/>
      <c r="C66" s="22"/>
      <c r="D66" s="22"/>
      <c r="E66" s="22"/>
      <c r="F66" s="22"/>
      <c r="G66" s="312" t="s">
        <v>49</v>
      </c>
      <c r="H66" s="312"/>
      <c r="I66" s="313" t="s">
        <v>57</v>
      </c>
      <c r="J66" s="314"/>
      <c r="K66" s="315" t="s">
        <v>50</v>
      </c>
      <c r="L66" s="316"/>
      <c r="M66" s="22"/>
      <c r="N66" s="22"/>
      <c r="O66" s="22"/>
      <c r="P66" s="22"/>
      <c r="Q66" s="23"/>
      <c r="R66" s="23"/>
      <c r="S66" s="22"/>
      <c r="T66" s="22"/>
      <c r="U66" s="22"/>
      <c r="V66" s="22"/>
      <c r="W66" s="22"/>
      <c r="X66" s="22"/>
      <c r="Y66" s="22"/>
      <c r="Z66" s="22"/>
      <c r="AA66" s="22"/>
      <c r="AB66" s="22"/>
      <c r="AC66" s="22"/>
      <c r="AD66" s="22"/>
      <c r="AE66" s="22"/>
      <c r="AF66" s="22"/>
      <c r="AG66" s="22"/>
      <c r="AH66" s="22"/>
      <c r="AI66" s="22"/>
      <c r="AJ66" s="22"/>
      <c r="AK66" s="22"/>
      <c r="AL66" s="22"/>
    </row>
    <row r="67" spans="1:38" ht="30.75" customHeight="1" x14ac:dyDescent="0.25">
      <c r="A67" s="22"/>
      <c r="B67" s="22"/>
      <c r="C67" s="22"/>
      <c r="D67" s="22"/>
      <c r="E67" s="22"/>
      <c r="F67" s="22"/>
      <c r="G67" s="312" t="s">
        <v>51</v>
      </c>
      <c r="H67" s="312"/>
      <c r="I67" s="323" t="s">
        <v>58</v>
      </c>
      <c r="J67" s="324"/>
      <c r="K67" s="312" t="s">
        <v>52</v>
      </c>
      <c r="L67" s="312"/>
      <c r="M67" s="22"/>
      <c r="N67" s="22"/>
      <c r="O67" s="22"/>
      <c r="P67" s="66"/>
      <c r="Q67" s="23"/>
      <c r="R67" s="23"/>
      <c r="S67" s="22"/>
      <c r="T67" s="22"/>
      <c r="U67" s="22"/>
      <c r="V67" s="22"/>
      <c r="W67" s="22"/>
      <c r="X67" s="22"/>
      <c r="Y67" s="22"/>
      <c r="Z67" s="22"/>
      <c r="AA67" s="22"/>
      <c r="AB67" s="22"/>
      <c r="AC67" s="22"/>
      <c r="AD67" s="22"/>
      <c r="AE67" s="22"/>
      <c r="AF67" s="22"/>
      <c r="AG67" s="22"/>
      <c r="AH67" s="22"/>
      <c r="AI67" s="22"/>
      <c r="AJ67" s="22"/>
      <c r="AK67" s="22"/>
      <c r="AL67" s="22"/>
    </row>
    <row r="68" spans="1:38" ht="30.75" customHeight="1" x14ac:dyDescent="0.25">
      <c r="G68" s="312" t="s">
        <v>53</v>
      </c>
      <c r="H68" s="312"/>
      <c r="I68" s="312" t="s">
        <v>59</v>
      </c>
      <c r="J68" s="312"/>
      <c r="K68" s="312" t="s">
        <v>54</v>
      </c>
      <c r="L68" s="312"/>
    </row>
    <row r="69" spans="1:38" x14ac:dyDescent="0.25">
      <c r="G69" s="24" t="s">
        <v>55</v>
      </c>
      <c r="H69" s="22"/>
      <c r="I69" s="22"/>
      <c r="J69" s="22"/>
    </row>
  </sheetData>
  <mergeCells count="30">
    <mergeCell ref="G68:H68"/>
    <mergeCell ref="I68:J68"/>
    <mergeCell ref="K68:L68"/>
    <mergeCell ref="G66:H66"/>
    <mergeCell ref="I66:J66"/>
    <mergeCell ref="K66:L66"/>
    <mergeCell ref="G67:H67"/>
    <mergeCell ref="K67:L67"/>
    <mergeCell ref="I67:J67"/>
    <mergeCell ref="A1:B6"/>
    <mergeCell ref="C1:AI1"/>
    <mergeCell ref="C2:AI4"/>
    <mergeCell ref="C5:AI6"/>
    <mergeCell ref="A7:B8"/>
    <mergeCell ref="C7:D8"/>
    <mergeCell ref="E7:F8"/>
    <mergeCell ref="G7:H8"/>
    <mergeCell ref="I7:J8"/>
    <mergeCell ref="K7:K8"/>
    <mergeCell ref="L7:O8"/>
    <mergeCell ref="AK7:AK9"/>
    <mergeCell ref="P8:R8"/>
    <mergeCell ref="S8:T8"/>
    <mergeCell ref="U8:X8"/>
    <mergeCell ref="Y8:AD8"/>
    <mergeCell ref="AE8:AG8"/>
    <mergeCell ref="AH8:AH9"/>
    <mergeCell ref="S7:AH7"/>
    <mergeCell ref="AI7:AI9"/>
    <mergeCell ref="AJ7:AJ9"/>
  </mergeCells>
  <pageMargins left="0.25" right="0.25" top="0.75" bottom="0.75" header="0.3" footer="0.3"/>
  <pageSetup scale="22" fitToHeight="6"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40"/>
  <sheetViews>
    <sheetView showGridLines="0" zoomScale="70" zoomScaleNormal="70" workbookViewId="0">
      <selection activeCell="B10" sqref="B10"/>
    </sheetView>
  </sheetViews>
  <sheetFormatPr baseColWidth="10" defaultRowHeight="15" x14ac:dyDescent="0.25"/>
  <cols>
    <col min="1" max="1" width="13" customWidth="1"/>
    <col min="2" max="2" width="27.7109375" customWidth="1"/>
    <col min="3" max="3" width="11.42578125" customWidth="1"/>
    <col min="4" max="4" width="19" customWidth="1"/>
    <col min="5" max="5" width="12.85546875" customWidth="1"/>
    <col min="6" max="6" width="26.42578125" customWidth="1"/>
    <col min="7" max="7" width="19.140625" customWidth="1"/>
    <col min="8" max="8" width="26.28515625" customWidth="1"/>
    <col min="9" max="9" width="20" customWidth="1"/>
    <col min="10" max="10" width="31.5703125" customWidth="1"/>
    <col min="11" max="11" width="19.28515625" customWidth="1"/>
    <col min="12" max="12" width="18.7109375" customWidth="1"/>
    <col min="13" max="13" width="40" customWidth="1"/>
    <col min="14" max="14" width="59.7109375" customWidth="1"/>
    <col min="15" max="15" width="30.7109375" customWidth="1"/>
    <col min="16" max="16" width="57.85546875" customWidth="1"/>
    <col min="17" max="17" width="22.28515625" customWidth="1"/>
    <col min="18" max="18" width="34" customWidth="1"/>
    <col min="19" max="19" width="8.7109375" customWidth="1"/>
    <col min="20" max="20" width="11.28515625" customWidth="1"/>
    <col min="21" max="21" width="9.28515625" customWidth="1"/>
    <col min="22" max="22" width="7.42578125" customWidth="1"/>
    <col min="23" max="23" width="9.42578125" customWidth="1"/>
    <col min="24" max="24" width="8.5703125" customWidth="1"/>
    <col min="25" max="25" width="8.85546875" customWidth="1"/>
    <col min="26" max="26" width="10" customWidth="1"/>
    <col min="27" max="27" width="6.7109375" customWidth="1"/>
    <col min="28" max="28" width="6.42578125" customWidth="1"/>
    <col min="29" max="29" width="6.28515625" customWidth="1"/>
    <col min="30" max="30" width="6.5703125" customWidth="1"/>
    <col min="31" max="31" width="11.5703125" customWidth="1"/>
    <col min="32" max="32" width="9" customWidth="1"/>
    <col min="33" max="33" width="8.85546875" customWidth="1"/>
    <col min="34" max="34" width="8" customWidth="1"/>
    <col min="35" max="35" width="16.140625" customWidth="1"/>
    <col min="36" max="36" width="20.5703125" customWidth="1"/>
    <col min="37" max="37" width="21" customWidth="1"/>
  </cols>
  <sheetData>
    <row r="1" spans="1:55" x14ac:dyDescent="0.25">
      <c r="A1" s="425"/>
      <c r="B1" s="426"/>
      <c r="C1" s="319" t="s">
        <v>0</v>
      </c>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row>
    <row r="2" spans="1:55" s="3" customFormat="1" ht="14.45" customHeight="1" x14ac:dyDescent="0.2">
      <c r="A2" s="427"/>
      <c r="B2" s="428"/>
      <c r="C2" s="441" t="s">
        <v>1638</v>
      </c>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131" t="s">
        <v>1</v>
      </c>
      <c r="AK2" s="268" t="s">
        <v>2</v>
      </c>
      <c r="AL2" s="2"/>
      <c r="AM2" s="2"/>
      <c r="AN2" s="2"/>
      <c r="AO2" s="2"/>
      <c r="AP2" s="2"/>
      <c r="AQ2" s="2"/>
      <c r="AR2" s="2"/>
      <c r="AS2" s="2"/>
      <c r="AT2" s="2"/>
      <c r="AU2" s="2"/>
      <c r="AV2" s="2"/>
      <c r="AW2" s="2"/>
      <c r="AX2" s="2"/>
      <c r="AY2" s="2"/>
      <c r="AZ2" s="2"/>
      <c r="BA2" s="2"/>
      <c r="BB2" s="2"/>
      <c r="BC2" s="2"/>
    </row>
    <row r="3" spans="1:55" s="3" customFormat="1" ht="19.5" customHeight="1" x14ac:dyDescent="0.2">
      <c r="A3" s="427"/>
      <c r="B3" s="428"/>
      <c r="C3" s="441"/>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131" t="s">
        <v>3</v>
      </c>
      <c r="AK3" s="439">
        <v>13</v>
      </c>
      <c r="AL3" s="2"/>
      <c r="AM3" s="2"/>
      <c r="AN3" s="2"/>
      <c r="AO3" s="2"/>
      <c r="AP3" s="2"/>
      <c r="AQ3" s="2"/>
      <c r="AR3" s="2"/>
      <c r="AS3" s="2"/>
      <c r="AT3" s="2"/>
      <c r="AU3" s="2"/>
      <c r="AV3" s="2"/>
      <c r="AW3" s="2"/>
      <c r="AX3" s="2"/>
      <c r="AY3" s="2"/>
      <c r="AZ3" s="2"/>
      <c r="BA3" s="2"/>
      <c r="BB3" s="2"/>
      <c r="BC3" s="2"/>
    </row>
    <row r="4" spans="1:55" s="3" customFormat="1" ht="15" customHeight="1" x14ac:dyDescent="0.2">
      <c r="A4" s="427"/>
      <c r="B4" s="428"/>
      <c r="C4" s="441"/>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131" t="s">
        <v>4</v>
      </c>
      <c r="AK4" s="440">
        <v>45635</v>
      </c>
      <c r="AL4" s="2"/>
      <c r="AM4" s="2"/>
      <c r="AN4" s="2"/>
      <c r="AO4" s="2"/>
      <c r="AP4" s="2"/>
      <c r="AQ4" s="2"/>
      <c r="AR4" s="2"/>
      <c r="AS4" s="2"/>
      <c r="AT4" s="2"/>
      <c r="AU4" s="2"/>
      <c r="AV4" s="2"/>
      <c r="AW4" s="2"/>
      <c r="AX4" s="2"/>
      <c r="AY4" s="2"/>
      <c r="AZ4" s="2"/>
      <c r="BA4" s="2"/>
      <c r="BB4" s="2"/>
      <c r="BC4" s="2"/>
    </row>
    <row r="5" spans="1:55" s="3" customFormat="1" ht="14.45" customHeight="1" x14ac:dyDescent="0.2">
      <c r="A5" s="427"/>
      <c r="B5" s="428"/>
      <c r="C5" s="442" t="s">
        <v>1635</v>
      </c>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131" t="s">
        <v>5</v>
      </c>
      <c r="AK5" s="6" t="s">
        <v>6</v>
      </c>
      <c r="AL5" s="2"/>
      <c r="AM5" s="2"/>
      <c r="AN5" s="2"/>
      <c r="AO5" s="2"/>
      <c r="AP5" s="2"/>
      <c r="AQ5" s="2"/>
      <c r="AR5" s="2"/>
      <c r="AS5" s="2"/>
      <c r="AT5" s="2"/>
      <c r="AU5" s="2"/>
      <c r="AV5" s="2"/>
      <c r="AW5" s="2"/>
      <c r="AX5" s="2"/>
      <c r="AY5" s="2"/>
      <c r="AZ5" s="2"/>
      <c r="BA5" s="2"/>
      <c r="BB5" s="2"/>
      <c r="BC5" s="2"/>
    </row>
    <row r="6" spans="1:55" s="3" customFormat="1" ht="14.45" customHeight="1" x14ac:dyDescent="0.2">
      <c r="A6" s="429"/>
      <c r="B6" s="430"/>
      <c r="C6" s="442"/>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7"/>
      <c r="AK6" s="8"/>
      <c r="AL6" s="2"/>
      <c r="AM6" s="2"/>
      <c r="AN6" s="2"/>
      <c r="AO6" s="2"/>
      <c r="AP6" s="2"/>
      <c r="AQ6" s="2"/>
      <c r="AR6" s="2"/>
      <c r="AS6" s="2"/>
      <c r="AT6" s="2"/>
      <c r="AU6" s="2"/>
      <c r="AV6" s="2"/>
      <c r="AW6" s="2"/>
      <c r="AX6" s="2"/>
      <c r="AY6" s="2"/>
      <c r="AZ6" s="2"/>
      <c r="BA6" s="2"/>
      <c r="BB6" s="2"/>
      <c r="BC6" s="2"/>
    </row>
    <row r="7" spans="1:55" s="99" customFormat="1" ht="21" customHeight="1" x14ac:dyDescent="0.2">
      <c r="A7" s="297" t="s">
        <v>7</v>
      </c>
      <c r="B7" s="298"/>
      <c r="C7" s="297" t="s">
        <v>8</v>
      </c>
      <c r="D7" s="301"/>
      <c r="E7" s="297" t="s">
        <v>9</v>
      </c>
      <c r="F7" s="301"/>
      <c r="G7" s="297" t="s">
        <v>10</v>
      </c>
      <c r="H7" s="301"/>
      <c r="I7" s="337" t="s">
        <v>11</v>
      </c>
      <c r="J7" s="338"/>
      <c r="K7" s="339" t="s">
        <v>12</v>
      </c>
      <c r="L7" s="308" t="s">
        <v>13</v>
      </c>
      <c r="M7" s="308"/>
      <c r="N7" s="308"/>
      <c r="O7" s="308"/>
      <c r="P7" s="340"/>
      <c r="Q7" s="340"/>
      <c r="R7" s="341"/>
      <c r="S7" s="290" t="s">
        <v>14</v>
      </c>
      <c r="T7" s="291"/>
      <c r="U7" s="291"/>
      <c r="V7" s="291"/>
      <c r="W7" s="291"/>
      <c r="X7" s="291"/>
      <c r="Y7" s="291"/>
      <c r="Z7" s="291"/>
      <c r="AA7" s="291"/>
      <c r="AB7" s="291"/>
      <c r="AC7" s="291"/>
      <c r="AD7" s="291"/>
      <c r="AE7" s="291"/>
      <c r="AF7" s="291"/>
      <c r="AG7" s="291"/>
      <c r="AH7" s="292"/>
      <c r="AI7" s="279" t="s">
        <v>15</v>
      </c>
      <c r="AJ7" s="279" t="s">
        <v>16</v>
      </c>
      <c r="AK7" s="279" t="s">
        <v>17</v>
      </c>
    </row>
    <row r="8" spans="1:55" s="14" customFormat="1" ht="26.25" customHeight="1" x14ac:dyDescent="0.2">
      <c r="A8" s="299"/>
      <c r="B8" s="300"/>
      <c r="C8" s="299"/>
      <c r="D8" s="302"/>
      <c r="E8" s="299"/>
      <c r="F8" s="302"/>
      <c r="G8" s="299"/>
      <c r="H8" s="302"/>
      <c r="I8" s="342"/>
      <c r="J8" s="343"/>
      <c r="K8" s="339"/>
      <c r="L8" s="309"/>
      <c r="M8" s="309"/>
      <c r="N8" s="309"/>
      <c r="O8" s="309"/>
      <c r="P8" s="282" t="s">
        <v>18</v>
      </c>
      <c r="Q8" s="283"/>
      <c r="R8" s="284"/>
      <c r="S8" s="285" t="s">
        <v>19</v>
      </c>
      <c r="T8" s="286"/>
      <c r="U8" s="287" t="s">
        <v>20</v>
      </c>
      <c r="V8" s="286"/>
      <c r="W8" s="286"/>
      <c r="X8" s="286"/>
      <c r="Y8" s="288" t="s">
        <v>21</v>
      </c>
      <c r="Z8" s="286"/>
      <c r="AA8" s="286"/>
      <c r="AB8" s="286"/>
      <c r="AC8" s="286"/>
      <c r="AD8" s="286"/>
      <c r="AE8" s="287" t="s">
        <v>22</v>
      </c>
      <c r="AF8" s="286"/>
      <c r="AG8" s="286"/>
      <c r="AH8" s="289" t="s">
        <v>23</v>
      </c>
      <c r="AI8" s="280"/>
      <c r="AJ8" s="280"/>
      <c r="AK8" s="280"/>
      <c r="AL8" s="13"/>
      <c r="AM8" s="13"/>
      <c r="AN8" s="13"/>
      <c r="AO8" s="13"/>
      <c r="AP8" s="13"/>
      <c r="AQ8" s="13"/>
      <c r="AR8" s="13"/>
      <c r="AS8" s="13"/>
      <c r="AT8" s="13"/>
      <c r="AU8" s="13"/>
      <c r="AV8" s="13"/>
      <c r="AW8" s="13"/>
      <c r="AX8" s="13"/>
      <c r="AY8" s="13"/>
      <c r="AZ8" s="13"/>
    </row>
    <row r="9" spans="1:55" s="21" customFormat="1" ht="114.75" customHeight="1" x14ac:dyDescent="0.2">
      <c r="A9" s="15" t="s">
        <v>32</v>
      </c>
      <c r="B9" s="15" t="s">
        <v>56</v>
      </c>
      <c r="C9" s="15" t="s">
        <v>24</v>
      </c>
      <c r="D9" s="16" t="s">
        <v>25</v>
      </c>
      <c r="E9" s="16" t="s">
        <v>24</v>
      </c>
      <c r="F9" s="16" t="s">
        <v>25</v>
      </c>
      <c r="G9" s="17" t="s">
        <v>32</v>
      </c>
      <c r="H9" s="17" t="s">
        <v>25</v>
      </c>
      <c r="I9" s="17" t="s">
        <v>60</v>
      </c>
      <c r="J9" s="17" t="s">
        <v>33</v>
      </c>
      <c r="K9" s="17" t="s">
        <v>26</v>
      </c>
      <c r="L9" s="17" t="s">
        <v>27</v>
      </c>
      <c r="M9" s="17" t="s">
        <v>28</v>
      </c>
      <c r="N9" s="16" t="s">
        <v>29</v>
      </c>
      <c r="O9" s="18" t="s">
        <v>30</v>
      </c>
      <c r="P9" s="15" t="s">
        <v>31</v>
      </c>
      <c r="Q9" s="16" t="s">
        <v>32</v>
      </c>
      <c r="R9" s="16" t="s">
        <v>56</v>
      </c>
      <c r="S9" s="19" t="s">
        <v>34</v>
      </c>
      <c r="T9" s="20" t="s">
        <v>35</v>
      </c>
      <c r="U9" s="19" t="s">
        <v>36</v>
      </c>
      <c r="V9" s="19" t="s">
        <v>37</v>
      </c>
      <c r="W9" s="19" t="s">
        <v>38</v>
      </c>
      <c r="X9" s="19" t="s">
        <v>39</v>
      </c>
      <c r="Y9" s="19" t="s">
        <v>40</v>
      </c>
      <c r="Z9" s="19" t="s">
        <v>41</v>
      </c>
      <c r="AA9" s="19" t="s">
        <v>42</v>
      </c>
      <c r="AB9" s="19" t="s">
        <v>43</v>
      </c>
      <c r="AC9" s="19" t="s">
        <v>44</v>
      </c>
      <c r="AD9" s="19" t="s">
        <v>45</v>
      </c>
      <c r="AE9" s="19" t="s">
        <v>46</v>
      </c>
      <c r="AF9" s="19" t="s">
        <v>47</v>
      </c>
      <c r="AG9" s="19" t="s">
        <v>48</v>
      </c>
      <c r="AH9" s="289"/>
      <c r="AI9" s="281"/>
      <c r="AJ9" s="281"/>
      <c r="AK9" s="281"/>
      <c r="AL9" s="13"/>
      <c r="AM9" s="13"/>
      <c r="AN9" s="13"/>
      <c r="AO9" s="13"/>
      <c r="AP9" s="13"/>
      <c r="AQ9" s="13"/>
      <c r="AR9" s="13"/>
      <c r="AS9" s="13"/>
      <c r="AT9" s="13"/>
      <c r="AU9" s="13"/>
      <c r="AV9" s="13"/>
      <c r="AW9" s="13"/>
      <c r="AX9" s="13"/>
      <c r="AY9" s="13"/>
      <c r="AZ9" s="13"/>
    </row>
    <row r="10" spans="1:55" s="99" customFormat="1" ht="123.75" customHeight="1" x14ac:dyDescent="0.2">
      <c r="A10" s="32">
        <v>4</v>
      </c>
      <c r="B10" s="375" t="s">
        <v>244</v>
      </c>
      <c r="C10" s="376">
        <v>45</v>
      </c>
      <c r="D10" s="27" t="s">
        <v>245</v>
      </c>
      <c r="E10" s="32">
        <v>4599</v>
      </c>
      <c r="F10" s="215" t="s">
        <v>246</v>
      </c>
      <c r="G10" s="32">
        <v>4599002</v>
      </c>
      <c r="H10" s="27" t="s">
        <v>247</v>
      </c>
      <c r="I10" s="32">
        <v>459900201</v>
      </c>
      <c r="J10" s="27" t="s">
        <v>248</v>
      </c>
      <c r="K10" s="51">
        <v>1</v>
      </c>
      <c r="L10" s="32">
        <v>2024003630014</v>
      </c>
      <c r="M10" s="27" t="s">
        <v>249</v>
      </c>
      <c r="N10" s="30" t="s">
        <v>2467</v>
      </c>
      <c r="O10" s="377">
        <v>32000000</v>
      </c>
      <c r="P10" s="29" t="s">
        <v>250</v>
      </c>
      <c r="Q10" s="378">
        <v>20</v>
      </c>
      <c r="R10" s="51" t="s">
        <v>251</v>
      </c>
      <c r="S10" s="216">
        <v>293304</v>
      </c>
      <c r="T10" s="216">
        <v>272744</v>
      </c>
      <c r="U10" s="51">
        <v>99059</v>
      </c>
      <c r="V10" s="51">
        <v>36139</v>
      </c>
      <c r="W10" s="51">
        <v>314186</v>
      </c>
      <c r="X10" s="51">
        <v>116664</v>
      </c>
      <c r="Y10" s="51">
        <v>3247</v>
      </c>
      <c r="Z10" s="51">
        <v>2565</v>
      </c>
      <c r="AA10" s="51">
        <v>25</v>
      </c>
      <c r="AB10" s="51">
        <v>7</v>
      </c>
      <c r="AC10" s="51">
        <v>0</v>
      </c>
      <c r="AD10" s="51">
        <v>0</v>
      </c>
      <c r="AE10" s="51">
        <v>50946</v>
      </c>
      <c r="AF10" s="51">
        <v>28544</v>
      </c>
      <c r="AG10" s="51">
        <v>53914</v>
      </c>
      <c r="AH10" s="51">
        <v>566048</v>
      </c>
      <c r="AI10" s="71">
        <v>45659</v>
      </c>
      <c r="AJ10" s="52">
        <v>46022</v>
      </c>
      <c r="AK10" s="29" t="s">
        <v>2496</v>
      </c>
    </row>
    <row r="11" spans="1:55" s="99" customFormat="1" ht="103.5" customHeight="1" x14ac:dyDescent="0.2">
      <c r="A11" s="32">
        <v>4</v>
      </c>
      <c r="B11" s="375" t="s">
        <v>244</v>
      </c>
      <c r="C11" s="376">
        <v>45</v>
      </c>
      <c r="D11" s="27" t="s">
        <v>245</v>
      </c>
      <c r="E11" s="32">
        <v>4599</v>
      </c>
      <c r="F11" s="215" t="s">
        <v>246</v>
      </c>
      <c r="G11" s="32">
        <v>4599002</v>
      </c>
      <c r="H11" s="27" t="s">
        <v>247</v>
      </c>
      <c r="I11" s="32">
        <v>459900201</v>
      </c>
      <c r="J11" s="27" t="s">
        <v>248</v>
      </c>
      <c r="K11" s="51">
        <v>1</v>
      </c>
      <c r="L11" s="32">
        <v>2024003630014</v>
      </c>
      <c r="M11" s="27" t="s">
        <v>249</v>
      </c>
      <c r="N11" s="30" t="s">
        <v>2402</v>
      </c>
      <c r="O11" s="377">
        <v>20000000</v>
      </c>
      <c r="P11" s="29" t="s">
        <v>252</v>
      </c>
      <c r="Q11" s="378">
        <v>20</v>
      </c>
      <c r="R11" s="51" t="s">
        <v>251</v>
      </c>
      <c r="S11" s="216">
        <v>293304</v>
      </c>
      <c r="T11" s="216">
        <v>272744</v>
      </c>
      <c r="U11" s="51">
        <v>99059</v>
      </c>
      <c r="V11" s="51">
        <v>36139</v>
      </c>
      <c r="W11" s="51">
        <v>314186</v>
      </c>
      <c r="X11" s="51">
        <v>116664</v>
      </c>
      <c r="Y11" s="51">
        <v>3247</v>
      </c>
      <c r="Z11" s="51">
        <v>2565</v>
      </c>
      <c r="AA11" s="51">
        <v>25</v>
      </c>
      <c r="AB11" s="51">
        <v>7</v>
      </c>
      <c r="AC11" s="51">
        <v>0</v>
      </c>
      <c r="AD11" s="51">
        <v>0</v>
      </c>
      <c r="AE11" s="51">
        <v>50946</v>
      </c>
      <c r="AF11" s="51">
        <v>28544</v>
      </c>
      <c r="AG11" s="51">
        <v>53914</v>
      </c>
      <c r="AH11" s="51">
        <v>566048</v>
      </c>
      <c r="AI11" s="71">
        <v>45659</v>
      </c>
      <c r="AJ11" s="52">
        <v>46022</v>
      </c>
      <c r="AK11" s="29" t="s">
        <v>2496</v>
      </c>
    </row>
    <row r="12" spans="1:55" s="99" customFormat="1" ht="120.75" customHeight="1" x14ac:dyDescent="0.2">
      <c r="A12" s="32">
        <v>4</v>
      </c>
      <c r="B12" s="375" t="s">
        <v>244</v>
      </c>
      <c r="C12" s="376">
        <v>45</v>
      </c>
      <c r="D12" s="27" t="s">
        <v>245</v>
      </c>
      <c r="E12" s="32">
        <v>4599</v>
      </c>
      <c r="F12" s="215" t="s">
        <v>246</v>
      </c>
      <c r="G12" s="32">
        <v>4599002</v>
      </c>
      <c r="H12" s="27" t="s">
        <v>247</v>
      </c>
      <c r="I12" s="32">
        <v>459900201</v>
      </c>
      <c r="J12" s="27" t="s">
        <v>248</v>
      </c>
      <c r="K12" s="51">
        <v>1</v>
      </c>
      <c r="L12" s="32">
        <v>2024003630014</v>
      </c>
      <c r="M12" s="27" t="s">
        <v>249</v>
      </c>
      <c r="N12" s="30" t="s">
        <v>2468</v>
      </c>
      <c r="O12" s="379">
        <v>1325000</v>
      </c>
      <c r="P12" s="70" t="s">
        <v>253</v>
      </c>
      <c r="Q12" s="378">
        <v>20</v>
      </c>
      <c r="R12" s="51" t="s">
        <v>251</v>
      </c>
      <c r="S12" s="216">
        <v>293304</v>
      </c>
      <c r="T12" s="216">
        <v>272744</v>
      </c>
      <c r="U12" s="51">
        <v>99059</v>
      </c>
      <c r="V12" s="51">
        <v>36139</v>
      </c>
      <c r="W12" s="51">
        <v>314186</v>
      </c>
      <c r="X12" s="51">
        <v>116664</v>
      </c>
      <c r="Y12" s="51">
        <v>3247</v>
      </c>
      <c r="Z12" s="51">
        <v>2565</v>
      </c>
      <c r="AA12" s="51">
        <v>25</v>
      </c>
      <c r="AB12" s="51">
        <v>7</v>
      </c>
      <c r="AC12" s="51">
        <v>0</v>
      </c>
      <c r="AD12" s="51">
        <v>0</v>
      </c>
      <c r="AE12" s="51">
        <v>50946</v>
      </c>
      <c r="AF12" s="51">
        <v>28544</v>
      </c>
      <c r="AG12" s="51">
        <v>53914</v>
      </c>
      <c r="AH12" s="51">
        <v>566048</v>
      </c>
      <c r="AI12" s="71">
        <v>45659</v>
      </c>
      <c r="AJ12" s="52">
        <v>46022</v>
      </c>
      <c r="AK12" s="29" t="s">
        <v>2496</v>
      </c>
    </row>
    <row r="13" spans="1:55" s="99" customFormat="1" ht="113.25" customHeight="1" x14ac:dyDescent="0.2">
      <c r="A13" s="32">
        <v>4</v>
      </c>
      <c r="B13" s="375" t="s">
        <v>244</v>
      </c>
      <c r="C13" s="376">
        <v>45</v>
      </c>
      <c r="D13" s="27" t="s">
        <v>245</v>
      </c>
      <c r="E13" s="32">
        <v>4599</v>
      </c>
      <c r="F13" s="215" t="s">
        <v>246</v>
      </c>
      <c r="G13" s="32">
        <v>4599002</v>
      </c>
      <c r="H13" s="27" t="s">
        <v>247</v>
      </c>
      <c r="I13" s="32">
        <v>459900201</v>
      </c>
      <c r="J13" s="27" t="s">
        <v>248</v>
      </c>
      <c r="K13" s="51">
        <v>1</v>
      </c>
      <c r="L13" s="32">
        <v>2024003630014</v>
      </c>
      <c r="M13" s="27" t="s">
        <v>249</v>
      </c>
      <c r="N13" s="30" t="s">
        <v>2403</v>
      </c>
      <c r="O13" s="377">
        <v>5000000</v>
      </c>
      <c r="P13" s="70" t="s">
        <v>254</v>
      </c>
      <c r="Q13" s="378">
        <v>20</v>
      </c>
      <c r="R13" s="51" t="s">
        <v>251</v>
      </c>
      <c r="S13" s="216">
        <v>293304</v>
      </c>
      <c r="T13" s="216">
        <v>272744</v>
      </c>
      <c r="U13" s="51">
        <v>99059</v>
      </c>
      <c r="V13" s="51">
        <v>36139</v>
      </c>
      <c r="W13" s="51">
        <v>314186</v>
      </c>
      <c r="X13" s="51">
        <v>116664</v>
      </c>
      <c r="Y13" s="51">
        <v>3247</v>
      </c>
      <c r="Z13" s="51">
        <v>2565</v>
      </c>
      <c r="AA13" s="51">
        <v>25</v>
      </c>
      <c r="AB13" s="51">
        <v>7</v>
      </c>
      <c r="AC13" s="51">
        <v>0</v>
      </c>
      <c r="AD13" s="51">
        <v>0</v>
      </c>
      <c r="AE13" s="51">
        <v>50946</v>
      </c>
      <c r="AF13" s="51">
        <v>28544</v>
      </c>
      <c r="AG13" s="51">
        <v>53914</v>
      </c>
      <c r="AH13" s="51">
        <v>566048</v>
      </c>
      <c r="AI13" s="71">
        <v>45659</v>
      </c>
      <c r="AJ13" s="52">
        <v>46022</v>
      </c>
      <c r="AK13" s="29" t="s">
        <v>2496</v>
      </c>
    </row>
    <row r="14" spans="1:55" s="99" customFormat="1" ht="120.75" customHeight="1" x14ac:dyDescent="0.2">
      <c r="A14" s="32">
        <v>4</v>
      </c>
      <c r="B14" s="375" t="s">
        <v>244</v>
      </c>
      <c r="C14" s="376">
        <v>45</v>
      </c>
      <c r="D14" s="27" t="s">
        <v>245</v>
      </c>
      <c r="E14" s="32">
        <v>4599</v>
      </c>
      <c r="F14" s="215" t="s">
        <v>246</v>
      </c>
      <c r="G14" s="32">
        <v>4599002</v>
      </c>
      <c r="H14" s="27" t="s">
        <v>247</v>
      </c>
      <c r="I14" s="32">
        <v>459900201</v>
      </c>
      <c r="J14" s="27" t="s">
        <v>248</v>
      </c>
      <c r="K14" s="51">
        <v>1</v>
      </c>
      <c r="L14" s="32">
        <v>2024003630014</v>
      </c>
      <c r="M14" s="27" t="s">
        <v>249</v>
      </c>
      <c r="N14" s="30" t="s">
        <v>2404</v>
      </c>
      <c r="O14" s="377">
        <v>60000000</v>
      </c>
      <c r="P14" s="70" t="s">
        <v>255</v>
      </c>
      <c r="Q14" s="378">
        <v>20</v>
      </c>
      <c r="R14" s="51" t="s">
        <v>251</v>
      </c>
      <c r="S14" s="216">
        <v>293304</v>
      </c>
      <c r="T14" s="216">
        <v>272744</v>
      </c>
      <c r="U14" s="51">
        <v>99059</v>
      </c>
      <c r="V14" s="51">
        <v>36139</v>
      </c>
      <c r="W14" s="51">
        <v>314186</v>
      </c>
      <c r="X14" s="51">
        <v>116664</v>
      </c>
      <c r="Y14" s="51">
        <v>3247</v>
      </c>
      <c r="Z14" s="51">
        <v>2565</v>
      </c>
      <c r="AA14" s="51">
        <v>25</v>
      </c>
      <c r="AB14" s="51">
        <v>7</v>
      </c>
      <c r="AC14" s="51">
        <v>0</v>
      </c>
      <c r="AD14" s="51">
        <v>0</v>
      </c>
      <c r="AE14" s="51">
        <v>50946</v>
      </c>
      <c r="AF14" s="51">
        <v>28544</v>
      </c>
      <c r="AG14" s="51">
        <v>53914</v>
      </c>
      <c r="AH14" s="51">
        <v>566048</v>
      </c>
      <c r="AI14" s="71">
        <v>45659</v>
      </c>
      <c r="AJ14" s="52">
        <v>46022</v>
      </c>
      <c r="AK14" s="29" t="s">
        <v>2496</v>
      </c>
    </row>
    <row r="15" spans="1:55" s="99" customFormat="1" ht="112.5" customHeight="1" x14ac:dyDescent="0.2">
      <c r="A15" s="32">
        <v>4</v>
      </c>
      <c r="B15" s="375" t="s">
        <v>244</v>
      </c>
      <c r="C15" s="376">
        <v>45</v>
      </c>
      <c r="D15" s="27" t="s">
        <v>245</v>
      </c>
      <c r="E15" s="32">
        <v>4599</v>
      </c>
      <c r="F15" s="215" t="s">
        <v>246</v>
      </c>
      <c r="G15" s="32">
        <v>4599002</v>
      </c>
      <c r="H15" s="27" t="s">
        <v>247</v>
      </c>
      <c r="I15" s="32">
        <v>459900201</v>
      </c>
      <c r="J15" s="27" t="s">
        <v>248</v>
      </c>
      <c r="K15" s="51">
        <v>1</v>
      </c>
      <c r="L15" s="32">
        <v>2024003630014</v>
      </c>
      <c r="M15" s="27" t="s">
        <v>249</v>
      </c>
      <c r="N15" s="30" t="s">
        <v>2405</v>
      </c>
      <c r="O15" s="377">
        <f>1022450000+67153513.5</f>
        <v>1089603513.5</v>
      </c>
      <c r="P15" s="70" t="s">
        <v>256</v>
      </c>
      <c r="Q15" s="378">
        <v>20</v>
      </c>
      <c r="R15" s="51" t="s">
        <v>251</v>
      </c>
      <c r="S15" s="216">
        <v>293304</v>
      </c>
      <c r="T15" s="216">
        <v>272744</v>
      </c>
      <c r="U15" s="51">
        <v>99059</v>
      </c>
      <c r="V15" s="51">
        <v>36139</v>
      </c>
      <c r="W15" s="51">
        <v>314186</v>
      </c>
      <c r="X15" s="51">
        <v>116664</v>
      </c>
      <c r="Y15" s="51">
        <v>3247</v>
      </c>
      <c r="Z15" s="51">
        <v>2565</v>
      </c>
      <c r="AA15" s="51">
        <v>25</v>
      </c>
      <c r="AB15" s="51">
        <v>7</v>
      </c>
      <c r="AC15" s="51">
        <v>0</v>
      </c>
      <c r="AD15" s="51">
        <v>0</v>
      </c>
      <c r="AE15" s="51">
        <v>50946</v>
      </c>
      <c r="AF15" s="51">
        <v>28544</v>
      </c>
      <c r="AG15" s="51">
        <v>53914</v>
      </c>
      <c r="AH15" s="51">
        <v>566048</v>
      </c>
      <c r="AI15" s="71">
        <v>45659</v>
      </c>
      <c r="AJ15" s="52">
        <v>46022</v>
      </c>
      <c r="AK15" s="29" t="s">
        <v>2496</v>
      </c>
    </row>
    <row r="16" spans="1:55" s="99" customFormat="1" ht="79.900000000000006" customHeight="1" x14ac:dyDescent="0.2">
      <c r="A16" s="32">
        <v>4</v>
      </c>
      <c r="B16" s="375" t="s">
        <v>244</v>
      </c>
      <c r="C16" s="376">
        <v>45</v>
      </c>
      <c r="D16" s="27" t="s">
        <v>245</v>
      </c>
      <c r="E16" s="32">
        <v>4599</v>
      </c>
      <c r="F16" s="215" t="s">
        <v>246</v>
      </c>
      <c r="G16" s="32">
        <v>4599002</v>
      </c>
      <c r="H16" s="27" t="s">
        <v>247</v>
      </c>
      <c r="I16" s="32">
        <v>459900201</v>
      </c>
      <c r="J16" s="27" t="s">
        <v>248</v>
      </c>
      <c r="K16" s="51">
        <v>1</v>
      </c>
      <c r="L16" s="32">
        <v>2024003630014</v>
      </c>
      <c r="M16" s="27" t="s">
        <v>249</v>
      </c>
      <c r="N16" s="30" t="s">
        <v>2330</v>
      </c>
      <c r="O16" s="377">
        <v>5456460</v>
      </c>
      <c r="P16" s="70" t="s">
        <v>257</v>
      </c>
      <c r="Q16" s="378">
        <v>56</v>
      </c>
      <c r="R16" s="29" t="s">
        <v>258</v>
      </c>
      <c r="S16" s="216">
        <v>293304</v>
      </c>
      <c r="T16" s="216">
        <v>272744</v>
      </c>
      <c r="U16" s="51">
        <v>99059</v>
      </c>
      <c r="V16" s="51">
        <v>36139</v>
      </c>
      <c r="W16" s="51">
        <v>314186</v>
      </c>
      <c r="X16" s="51">
        <v>116664</v>
      </c>
      <c r="Y16" s="51">
        <v>3247</v>
      </c>
      <c r="Z16" s="51">
        <v>2565</v>
      </c>
      <c r="AA16" s="51">
        <v>25</v>
      </c>
      <c r="AB16" s="51">
        <v>7</v>
      </c>
      <c r="AC16" s="51">
        <v>0</v>
      </c>
      <c r="AD16" s="51">
        <v>0</v>
      </c>
      <c r="AE16" s="51">
        <v>50946</v>
      </c>
      <c r="AF16" s="51">
        <v>28544</v>
      </c>
      <c r="AG16" s="51">
        <v>53914</v>
      </c>
      <c r="AH16" s="51">
        <v>566048</v>
      </c>
      <c r="AI16" s="71">
        <v>45659</v>
      </c>
      <c r="AJ16" s="52">
        <v>46022</v>
      </c>
      <c r="AK16" s="29" t="s">
        <v>2496</v>
      </c>
    </row>
    <row r="17" spans="1:38" s="99" customFormat="1" ht="79.900000000000006" customHeight="1" x14ac:dyDescent="0.2">
      <c r="A17" s="32">
        <v>4</v>
      </c>
      <c r="B17" s="375" t="s">
        <v>244</v>
      </c>
      <c r="C17" s="376">
        <v>45</v>
      </c>
      <c r="D17" s="27" t="s">
        <v>245</v>
      </c>
      <c r="E17" s="32">
        <v>4599</v>
      </c>
      <c r="F17" s="215" t="s">
        <v>246</v>
      </c>
      <c r="G17" s="32">
        <v>4599002</v>
      </c>
      <c r="H17" s="27" t="s">
        <v>247</v>
      </c>
      <c r="I17" s="32">
        <v>459900201</v>
      </c>
      <c r="J17" s="27" t="s">
        <v>248</v>
      </c>
      <c r="K17" s="51">
        <v>1</v>
      </c>
      <c r="L17" s="32">
        <v>2024003630014</v>
      </c>
      <c r="M17" s="27" t="s">
        <v>249</v>
      </c>
      <c r="N17" s="30" t="s">
        <v>2331</v>
      </c>
      <c r="O17" s="377">
        <v>4519570.1500000004</v>
      </c>
      <c r="P17" s="29" t="s">
        <v>259</v>
      </c>
      <c r="Q17" s="378">
        <v>56</v>
      </c>
      <c r="R17" s="29" t="s">
        <v>258</v>
      </c>
      <c r="S17" s="216">
        <v>293304</v>
      </c>
      <c r="T17" s="216">
        <v>272744</v>
      </c>
      <c r="U17" s="51">
        <v>99059</v>
      </c>
      <c r="V17" s="51">
        <v>36139</v>
      </c>
      <c r="W17" s="51">
        <v>314186</v>
      </c>
      <c r="X17" s="51">
        <v>116664</v>
      </c>
      <c r="Y17" s="51">
        <v>3247</v>
      </c>
      <c r="Z17" s="51">
        <v>2565</v>
      </c>
      <c r="AA17" s="51">
        <v>25</v>
      </c>
      <c r="AB17" s="51">
        <v>7</v>
      </c>
      <c r="AC17" s="51">
        <v>0</v>
      </c>
      <c r="AD17" s="51">
        <v>0</v>
      </c>
      <c r="AE17" s="51">
        <v>50946</v>
      </c>
      <c r="AF17" s="51">
        <v>28544</v>
      </c>
      <c r="AG17" s="51">
        <v>53914</v>
      </c>
      <c r="AH17" s="51">
        <v>566048</v>
      </c>
      <c r="AI17" s="71">
        <v>45659</v>
      </c>
      <c r="AJ17" s="52">
        <v>46022</v>
      </c>
      <c r="AK17" s="29" t="s">
        <v>2496</v>
      </c>
    </row>
    <row r="18" spans="1:38" s="99" customFormat="1" ht="79.900000000000006" customHeight="1" x14ac:dyDescent="0.2">
      <c r="A18" s="32">
        <v>4</v>
      </c>
      <c r="B18" s="375" t="s">
        <v>244</v>
      </c>
      <c r="C18" s="376">
        <v>45</v>
      </c>
      <c r="D18" s="27" t="s">
        <v>245</v>
      </c>
      <c r="E18" s="32">
        <v>4599</v>
      </c>
      <c r="F18" s="215" t="s">
        <v>246</v>
      </c>
      <c r="G18" s="32">
        <v>4599002</v>
      </c>
      <c r="H18" s="27" t="s">
        <v>247</v>
      </c>
      <c r="I18" s="32">
        <v>459900201</v>
      </c>
      <c r="J18" s="27" t="s">
        <v>248</v>
      </c>
      <c r="K18" s="51">
        <v>1</v>
      </c>
      <c r="L18" s="32">
        <v>2024003630014</v>
      </c>
      <c r="M18" s="27" t="s">
        <v>249</v>
      </c>
      <c r="N18" s="30" t="s">
        <v>2332</v>
      </c>
      <c r="O18" s="377">
        <v>14000000</v>
      </c>
      <c r="P18" s="29" t="s">
        <v>260</v>
      </c>
      <c r="Q18" s="378">
        <v>56</v>
      </c>
      <c r="R18" s="29" t="s">
        <v>258</v>
      </c>
      <c r="S18" s="216">
        <v>293304</v>
      </c>
      <c r="T18" s="216">
        <v>272744</v>
      </c>
      <c r="U18" s="51">
        <v>99059</v>
      </c>
      <c r="V18" s="51">
        <v>36139</v>
      </c>
      <c r="W18" s="51">
        <v>314186</v>
      </c>
      <c r="X18" s="51">
        <v>116664</v>
      </c>
      <c r="Y18" s="51">
        <v>3247</v>
      </c>
      <c r="Z18" s="51">
        <v>2565</v>
      </c>
      <c r="AA18" s="51">
        <v>25</v>
      </c>
      <c r="AB18" s="51">
        <v>7</v>
      </c>
      <c r="AC18" s="51">
        <v>0</v>
      </c>
      <c r="AD18" s="51">
        <v>0</v>
      </c>
      <c r="AE18" s="51">
        <v>50946</v>
      </c>
      <c r="AF18" s="51">
        <v>28544</v>
      </c>
      <c r="AG18" s="51">
        <v>53914</v>
      </c>
      <c r="AH18" s="51">
        <v>566048</v>
      </c>
      <c r="AI18" s="71">
        <v>45659</v>
      </c>
      <c r="AJ18" s="52">
        <v>46022</v>
      </c>
      <c r="AK18" s="29" t="s">
        <v>2496</v>
      </c>
    </row>
    <row r="19" spans="1:38" s="99" customFormat="1" ht="79.900000000000006" customHeight="1" x14ac:dyDescent="0.2">
      <c r="A19" s="32">
        <v>4</v>
      </c>
      <c r="B19" s="375" t="s">
        <v>244</v>
      </c>
      <c r="C19" s="376">
        <v>45</v>
      </c>
      <c r="D19" s="27" t="s">
        <v>245</v>
      </c>
      <c r="E19" s="32">
        <v>4599</v>
      </c>
      <c r="F19" s="215" t="s">
        <v>246</v>
      </c>
      <c r="G19" s="32">
        <v>4599002</v>
      </c>
      <c r="H19" s="27" t="s">
        <v>247</v>
      </c>
      <c r="I19" s="32">
        <v>459900201</v>
      </c>
      <c r="J19" s="27" t="s">
        <v>248</v>
      </c>
      <c r="K19" s="51">
        <v>1</v>
      </c>
      <c r="L19" s="32">
        <v>2024003630014</v>
      </c>
      <c r="M19" s="27" t="s">
        <v>249</v>
      </c>
      <c r="N19" s="30" t="s">
        <v>2333</v>
      </c>
      <c r="O19" s="377">
        <v>543540</v>
      </c>
      <c r="P19" s="29" t="s">
        <v>261</v>
      </c>
      <c r="Q19" s="378">
        <v>56</v>
      </c>
      <c r="R19" s="29" t="s">
        <v>258</v>
      </c>
      <c r="S19" s="216">
        <v>293304</v>
      </c>
      <c r="T19" s="216">
        <v>272744</v>
      </c>
      <c r="U19" s="51">
        <v>99059</v>
      </c>
      <c r="V19" s="51">
        <v>36139</v>
      </c>
      <c r="W19" s="51">
        <v>314186</v>
      </c>
      <c r="X19" s="51">
        <v>116664</v>
      </c>
      <c r="Y19" s="51">
        <v>3247</v>
      </c>
      <c r="Z19" s="51">
        <v>2565</v>
      </c>
      <c r="AA19" s="51">
        <v>25</v>
      </c>
      <c r="AB19" s="51">
        <v>7</v>
      </c>
      <c r="AC19" s="51">
        <v>0</v>
      </c>
      <c r="AD19" s="51">
        <v>0</v>
      </c>
      <c r="AE19" s="51">
        <v>50946</v>
      </c>
      <c r="AF19" s="51">
        <v>28544</v>
      </c>
      <c r="AG19" s="51">
        <v>53914</v>
      </c>
      <c r="AH19" s="51">
        <v>566048</v>
      </c>
      <c r="AI19" s="71">
        <v>45659</v>
      </c>
      <c r="AJ19" s="52">
        <v>46022</v>
      </c>
      <c r="AK19" s="29" t="s">
        <v>2496</v>
      </c>
    </row>
    <row r="20" spans="1:38" s="99" customFormat="1" ht="79.900000000000006" customHeight="1" x14ac:dyDescent="0.2">
      <c r="A20" s="32">
        <v>4</v>
      </c>
      <c r="B20" s="375" t="s">
        <v>244</v>
      </c>
      <c r="C20" s="376">
        <v>45</v>
      </c>
      <c r="D20" s="27" t="s">
        <v>245</v>
      </c>
      <c r="E20" s="32">
        <v>4599</v>
      </c>
      <c r="F20" s="215" t="s">
        <v>246</v>
      </c>
      <c r="G20" s="32">
        <v>4599002</v>
      </c>
      <c r="H20" s="27" t="s">
        <v>247</v>
      </c>
      <c r="I20" s="32">
        <v>459900201</v>
      </c>
      <c r="J20" s="27" t="s">
        <v>248</v>
      </c>
      <c r="K20" s="51">
        <v>1</v>
      </c>
      <c r="L20" s="32">
        <v>2024003630014</v>
      </c>
      <c r="M20" s="27" t="s">
        <v>249</v>
      </c>
      <c r="N20" s="30" t="s">
        <v>2334</v>
      </c>
      <c r="O20" s="377">
        <v>7000000</v>
      </c>
      <c r="P20" s="29" t="s">
        <v>262</v>
      </c>
      <c r="Q20" s="378">
        <v>56</v>
      </c>
      <c r="R20" s="29" t="s">
        <v>258</v>
      </c>
      <c r="S20" s="216">
        <v>293304</v>
      </c>
      <c r="T20" s="216">
        <v>272744</v>
      </c>
      <c r="U20" s="51">
        <v>99059</v>
      </c>
      <c r="V20" s="51">
        <v>36139</v>
      </c>
      <c r="W20" s="51">
        <v>314186</v>
      </c>
      <c r="X20" s="51">
        <v>116664</v>
      </c>
      <c r="Y20" s="51">
        <v>3247</v>
      </c>
      <c r="Z20" s="51">
        <v>2565</v>
      </c>
      <c r="AA20" s="51">
        <v>25</v>
      </c>
      <c r="AB20" s="51">
        <v>7</v>
      </c>
      <c r="AC20" s="51">
        <v>0</v>
      </c>
      <c r="AD20" s="51">
        <v>0</v>
      </c>
      <c r="AE20" s="51">
        <v>50946</v>
      </c>
      <c r="AF20" s="51">
        <v>28544</v>
      </c>
      <c r="AG20" s="51">
        <v>53914</v>
      </c>
      <c r="AH20" s="51">
        <v>566048</v>
      </c>
      <c r="AI20" s="71">
        <v>45659</v>
      </c>
      <c r="AJ20" s="52">
        <v>46022</v>
      </c>
      <c r="AK20" s="29" t="s">
        <v>2496</v>
      </c>
    </row>
    <row r="21" spans="1:38" s="99" customFormat="1" ht="79.900000000000006" customHeight="1" x14ac:dyDescent="0.2">
      <c r="A21" s="32">
        <v>4</v>
      </c>
      <c r="B21" s="375" t="s">
        <v>244</v>
      </c>
      <c r="C21" s="376">
        <v>45</v>
      </c>
      <c r="D21" s="27" t="s">
        <v>245</v>
      </c>
      <c r="E21" s="32">
        <v>4599</v>
      </c>
      <c r="F21" s="215" t="s">
        <v>246</v>
      </c>
      <c r="G21" s="32">
        <v>4599002</v>
      </c>
      <c r="H21" s="27" t="s">
        <v>247</v>
      </c>
      <c r="I21" s="32">
        <v>459900201</v>
      </c>
      <c r="J21" s="27" t="s">
        <v>248</v>
      </c>
      <c r="K21" s="51">
        <v>1</v>
      </c>
      <c r="L21" s="32">
        <v>2024003630014</v>
      </c>
      <c r="M21" s="27" t="s">
        <v>249</v>
      </c>
      <c r="N21" s="30" t="s">
        <v>2335</v>
      </c>
      <c r="O21" s="377">
        <v>9000000</v>
      </c>
      <c r="P21" s="179" t="s">
        <v>263</v>
      </c>
      <c r="Q21" s="378">
        <v>56</v>
      </c>
      <c r="R21" s="29" t="s">
        <v>258</v>
      </c>
      <c r="S21" s="216">
        <v>293304</v>
      </c>
      <c r="T21" s="216">
        <v>272744</v>
      </c>
      <c r="U21" s="51">
        <v>99059</v>
      </c>
      <c r="V21" s="51">
        <v>36139</v>
      </c>
      <c r="W21" s="51">
        <v>314186</v>
      </c>
      <c r="X21" s="51">
        <v>116664</v>
      </c>
      <c r="Y21" s="51">
        <v>3247</v>
      </c>
      <c r="Z21" s="51">
        <v>2565</v>
      </c>
      <c r="AA21" s="51">
        <v>25</v>
      </c>
      <c r="AB21" s="51">
        <v>7</v>
      </c>
      <c r="AC21" s="51">
        <v>0</v>
      </c>
      <c r="AD21" s="51">
        <v>0</v>
      </c>
      <c r="AE21" s="51">
        <v>50946</v>
      </c>
      <c r="AF21" s="51">
        <v>28544</v>
      </c>
      <c r="AG21" s="51">
        <v>53914</v>
      </c>
      <c r="AH21" s="51">
        <v>566048</v>
      </c>
      <c r="AI21" s="71">
        <v>45659</v>
      </c>
      <c r="AJ21" s="52">
        <v>46022</v>
      </c>
      <c r="AK21" s="29" t="s">
        <v>2496</v>
      </c>
    </row>
    <row r="22" spans="1:38" s="99" customFormat="1" ht="79.900000000000006" customHeight="1" x14ac:dyDescent="0.2">
      <c r="A22" s="32">
        <v>4</v>
      </c>
      <c r="B22" s="375" t="s">
        <v>244</v>
      </c>
      <c r="C22" s="376">
        <v>45</v>
      </c>
      <c r="D22" s="27" t="s">
        <v>245</v>
      </c>
      <c r="E22" s="32">
        <v>4599</v>
      </c>
      <c r="F22" s="215" t="s">
        <v>246</v>
      </c>
      <c r="G22" s="32">
        <v>4599002</v>
      </c>
      <c r="H22" s="27" t="s">
        <v>247</v>
      </c>
      <c r="I22" s="32">
        <v>459900201</v>
      </c>
      <c r="J22" s="27" t="s">
        <v>248</v>
      </c>
      <c r="K22" s="51">
        <v>1</v>
      </c>
      <c r="L22" s="32">
        <v>2024003630014</v>
      </c>
      <c r="M22" s="27" t="s">
        <v>249</v>
      </c>
      <c r="N22" s="30" t="s">
        <v>2336</v>
      </c>
      <c r="O22" s="377">
        <f>492851000</f>
        <v>492851000</v>
      </c>
      <c r="P22" s="179" t="s">
        <v>264</v>
      </c>
      <c r="Q22" s="378">
        <v>56</v>
      </c>
      <c r="R22" s="29" t="s">
        <v>258</v>
      </c>
      <c r="S22" s="216">
        <v>293304</v>
      </c>
      <c r="T22" s="216">
        <v>272744</v>
      </c>
      <c r="U22" s="51">
        <v>99059</v>
      </c>
      <c r="V22" s="51">
        <v>36139</v>
      </c>
      <c r="W22" s="51">
        <v>314186</v>
      </c>
      <c r="X22" s="51">
        <v>116664</v>
      </c>
      <c r="Y22" s="51">
        <v>3247</v>
      </c>
      <c r="Z22" s="51">
        <v>2565</v>
      </c>
      <c r="AA22" s="51">
        <v>25</v>
      </c>
      <c r="AB22" s="51">
        <v>7</v>
      </c>
      <c r="AC22" s="51">
        <v>0</v>
      </c>
      <c r="AD22" s="51">
        <v>0</v>
      </c>
      <c r="AE22" s="51">
        <v>50946</v>
      </c>
      <c r="AF22" s="51">
        <v>28544</v>
      </c>
      <c r="AG22" s="51">
        <v>53914</v>
      </c>
      <c r="AH22" s="51">
        <v>566048</v>
      </c>
      <c r="AI22" s="71">
        <v>45659</v>
      </c>
      <c r="AJ22" s="52">
        <v>46022</v>
      </c>
      <c r="AK22" s="29" t="s">
        <v>2496</v>
      </c>
    </row>
    <row r="23" spans="1:38" s="99" customFormat="1" ht="79.900000000000006" customHeight="1" x14ac:dyDescent="0.2">
      <c r="A23" s="32">
        <v>4</v>
      </c>
      <c r="B23" s="375" t="s">
        <v>244</v>
      </c>
      <c r="C23" s="376">
        <v>45</v>
      </c>
      <c r="D23" s="27" t="s">
        <v>245</v>
      </c>
      <c r="E23" s="32">
        <v>4599</v>
      </c>
      <c r="F23" s="215" t="s">
        <v>246</v>
      </c>
      <c r="G23" s="32">
        <v>4599002</v>
      </c>
      <c r="H23" s="27" t="s">
        <v>247</v>
      </c>
      <c r="I23" s="32">
        <v>459900201</v>
      </c>
      <c r="J23" s="27" t="s">
        <v>248</v>
      </c>
      <c r="K23" s="51">
        <v>1</v>
      </c>
      <c r="L23" s="32">
        <v>2024003630014</v>
      </c>
      <c r="M23" s="27" t="s">
        <v>249</v>
      </c>
      <c r="N23" s="30" t="s">
        <v>2337</v>
      </c>
      <c r="O23" s="377">
        <v>25000000</v>
      </c>
      <c r="P23" s="29" t="s">
        <v>265</v>
      </c>
      <c r="Q23" s="378">
        <v>20</v>
      </c>
      <c r="R23" s="51" t="s">
        <v>251</v>
      </c>
      <c r="S23" s="216">
        <v>293304</v>
      </c>
      <c r="T23" s="216">
        <v>272744</v>
      </c>
      <c r="U23" s="51">
        <v>99059</v>
      </c>
      <c r="V23" s="51">
        <v>36139</v>
      </c>
      <c r="W23" s="51">
        <v>314186</v>
      </c>
      <c r="X23" s="51">
        <v>116664</v>
      </c>
      <c r="Y23" s="51">
        <v>3247</v>
      </c>
      <c r="Z23" s="51">
        <v>2565</v>
      </c>
      <c r="AA23" s="51">
        <v>25</v>
      </c>
      <c r="AB23" s="51">
        <v>7</v>
      </c>
      <c r="AC23" s="51">
        <v>0</v>
      </c>
      <c r="AD23" s="51">
        <v>0</v>
      </c>
      <c r="AE23" s="51">
        <v>50946</v>
      </c>
      <c r="AF23" s="51">
        <v>28544</v>
      </c>
      <c r="AG23" s="51">
        <v>53914</v>
      </c>
      <c r="AH23" s="51">
        <v>566048</v>
      </c>
      <c r="AI23" s="71">
        <v>45659</v>
      </c>
      <c r="AJ23" s="52">
        <v>46022</v>
      </c>
      <c r="AK23" s="29" t="s">
        <v>2496</v>
      </c>
    </row>
    <row r="24" spans="1:38" s="99" customFormat="1" ht="96" customHeight="1" x14ac:dyDescent="0.2">
      <c r="A24" s="32">
        <v>4</v>
      </c>
      <c r="B24" s="375" t="s">
        <v>244</v>
      </c>
      <c r="C24" s="376">
        <v>45</v>
      </c>
      <c r="D24" s="27" t="s">
        <v>245</v>
      </c>
      <c r="E24" s="32">
        <v>4599</v>
      </c>
      <c r="F24" s="215" t="s">
        <v>246</v>
      </c>
      <c r="G24" s="32">
        <v>4599002</v>
      </c>
      <c r="H24" s="27" t="s">
        <v>247</v>
      </c>
      <c r="I24" s="32">
        <v>459900201</v>
      </c>
      <c r="J24" s="27" t="s">
        <v>248</v>
      </c>
      <c r="K24" s="51">
        <v>1</v>
      </c>
      <c r="L24" s="32">
        <v>2024003630014</v>
      </c>
      <c r="M24" s="27" t="s">
        <v>249</v>
      </c>
      <c r="N24" s="31" t="s">
        <v>2338</v>
      </c>
      <c r="O24" s="380">
        <f>15000000+8000000</f>
        <v>23000000</v>
      </c>
      <c r="P24" s="29" t="s">
        <v>250</v>
      </c>
      <c r="Q24" s="378">
        <v>20</v>
      </c>
      <c r="R24" s="51" t="s">
        <v>251</v>
      </c>
      <c r="S24" s="216">
        <v>293304</v>
      </c>
      <c r="T24" s="216">
        <v>272744</v>
      </c>
      <c r="U24" s="51">
        <v>99059</v>
      </c>
      <c r="V24" s="51">
        <v>36139</v>
      </c>
      <c r="W24" s="51">
        <v>314186</v>
      </c>
      <c r="X24" s="51">
        <v>116664</v>
      </c>
      <c r="Y24" s="51">
        <v>3247</v>
      </c>
      <c r="Z24" s="51">
        <v>2565</v>
      </c>
      <c r="AA24" s="51">
        <v>25</v>
      </c>
      <c r="AB24" s="51">
        <v>7</v>
      </c>
      <c r="AC24" s="51">
        <v>0</v>
      </c>
      <c r="AD24" s="51">
        <v>0</v>
      </c>
      <c r="AE24" s="51">
        <v>50946</v>
      </c>
      <c r="AF24" s="51">
        <v>28544</v>
      </c>
      <c r="AG24" s="51">
        <v>53914</v>
      </c>
      <c r="AH24" s="51">
        <v>566048</v>
      </c>
      <c r="AI24" s="71">
        <v>45659</v>
      </c>
      <c r="AJ24" s="52">
        <v>46022</v>
      </c>
      <c r="AK24" s="29" t="s">
        <v>2496</v>
      </c>
    </row>
    <row r="25" spans="1:38" s="99" customFormat="1" ht="102.75" customHeight="1" x14ac:dyDescent="0.2">
      <c r="A25" s="32">
        <v>4</v>
      </c>
      <c r="B25" s="375" t="s">
        <v>244</v>
      </c>
      <c r="C25" s="376">
        <v>45</v>
      </c>
      <c r="D25" s="27" t="s">
        <v>245</v>
      </c>
      <c r="E25" s="32">
        <v>4599</v>
      </c>
      <c r="F25" s="215" t="s">
        <v>246</v>
      </c>
      <c r="G25" s="32">
        <v>4599002</v>
      </c>
      <c r="H25" s="27" t="s">
        <v>247</v>
      </c>
      <c r="I25" s="32">
        <v>459900201</v>
      </c>
      <c r="J25" s="27" t="s">
        <v>248</v>
      </c>
      <c r="K25" s="51">
        <v>1</v>
      </c>
      <c r="L25" s="32">
        <v>2024003630014</v>
      </c>
      <c r="M25" s="27" t="s">
        <v>249</v>
      </c>
      <c r="N25" s="31" t="s">
        <v>2339</v>
      </c>
      <c r="O25" s="380">
        <v>10000000</v>
      </c>
      <c r="P25" s="29" t="s">
        <v>254</v>
      </c>
      <c r="Q25" s="378">
        <v>20</v>
      </c>
      <c r="R25" s="51" t="s">
        <v>251</v>
      </c>
      <c r="S25" s="216">
        <v>293304</v>
      </c>
      <c r="T25" s="216">
        <v>272744</v>
      </c>
      <c r="U25" s="51">
        <v>99059</v>
      </c>
      <c r="V25" s="51">
        <v>36139</v>
      </c>
      <c r="W25" s="51">
        <v>314186</v>
      </c>
      <c r="X25" s="51">
        <v>116664</v>
      </c>
      <c r="Y25" s="51">
        <v>3247</v>
      </c>
      <c r="Z25" s="51">
        <v>2565</v>
      </c>
      <c r="AA25" s="51">
        <v>25</v>
      </c>
      <c r="AB25" s="51">
        <v>7</v>
      </c>
      <c r="AC25" s="51">
        <v>0</v>
      </c>
      <c r="AD25" s="51">
        <v>0</v>
      </c>
      <c r="AE25" s="51">
        <v>50946</v>
      </c>
      <c r="AF25" s="51">
        <v>28544</v>
      </c>
      <c r="AG25" s="51">
        <v>53914</v>
      </c>
      <c r="AH25" s="51">
        <v>566048</v>
      </c>
      <c r="AI25" s="71">
        <v>45659</v>
      </c>
      <c r="AJ25" s="52">
        <v>46022</v>
      </c>
      <c r="AK25" s="29" t="s">
        <v>2496</v>
      </c>
    </row>
    <row r="26" spans="1:38" s="99" customFormat="1" ht="100.5" customHeight="1" thickBot="1" x14ac:dyDescent="0.25">
      <c r="A26" s="203">
        <v>4</v>
      </c>
      <c r="B26" s="381" t="s">
        <v>244</v>
      </c>
      <c r="C26" s="382">
        <v>45</v>
      </c>
      <c r="D26" s="206" t="s">
        <v>245</v>
      </c>
      <c r="E26" s="203">
        <v>4599</v>
      </c>
      <c r="F26" s="383" t="s">
        <v>246</v>
      </c>
      <c r="G26" s="203">
        <v>4599002</v>
      </c>
      <c r="H26" s="206" t="s">
        <v>247</v>
      </c>
      <c r="I26" s="203">
        <v>459900201</v>
      </c>
      <c r="J26" s="206" t="s">
        <v>248</v>
      </c>
      <c r="K26" s="207">
        <v>1</v>
      </c>
      <c r="L26" s="203">
        <v>2024003630014</v>
      </c>
      <c r="M26" s="206" t="s">
        <v>249</v>
      </c>
      <c r="N26" s="336" t="s">
        <v>2340</v>
      </c>
      <c r="O26" s="384">
        <f>1103849979+67153513.5+378509994</f>
        <v>1549513486.5</v>
      </c>
      <c r="P26" s="359" t="s">
        <v>256</v>
      </c>
      <c r="Q26" s="385">
        <v>20</v>
      </c>
      <c r="R26" s="207" t="s">
        <v>251</v>
      </c>
      <c r="S26" s="386">
        <v>293304</v>
      </c>
      <c r="T26" s="386">
        <v>272744</v>
      </c>
      <c r="U26" s="207">
        <v>99059</v>
      </c>
      <c r="V26" s="207">
        <v>36139</v>
      </c>
      <c r="W26" s="207">
        <v>314186</v>
      </c>
      <c r="X26" s="207">
        <v>116664</v>
      </c>
      <c r="Y26" s="207">
        <v>3247</v>
      </c>
      <c r="Z26" s="207">
        <v>2565</v>
      </c>
      <c r="AA26" s="207">
        <v>25</v>
      </c>
      <c r="AB26" s="207">
        <v>7</v>
      </c>
      <c r="AC26" s="207">
        <v>0</v>
      </c>
      <c r="AD26" s="207">
        <v>0</v>
      </c>
      <c r="AE26" s="207">
        <v>50946</v>
      </c>
      <c r="AF26" s="207">
        <v>28544</v>
      </c>
      <c r="AG26" s="207">
        <v>53914</v>
      </c>
      <c r="AH26" s="207">
        <v>566048</v>
      </c>
      <c r="AI26" s="71">
        <v>45659</v>
      </c>
      <c r="AJ26" s="212">
        <v>46022</v>
      </c>
      <c r="AK26" s="359" t="s">
        <v>2496</v>
      </c>
    </row>
    <row r="27" spans="1:38" s="99" customFormat="1" ht="30" customHeight="1" thickBot="1" x14ac:dyDescent="0.25">
      <c r="A27" s="91"/>
      <c r="B27" s="92"/>
      <c r="C27" s="92"/>
      <c r="D27" s="92"/>
      <c r="E27" s="92"/>
      <c r="F27" s="92"/>
      <c r="G27" s="92"/>
      <c r="H27" s="92"/>
      <c r="I27" s="91"/>
      <c r="J27" s="92"/>
      <c r="K27" s="92"/>
      <c r="L27" s="92"/>
      <c r="M27" s="92"/>
      <c r="N27" s="387"/>
      <c r="O27" s="388">
        <f>SUM(O10:O26)</f>
        <v>3348812570.1500001</v>
      </c>
      <c r="P27" s="92"/>
      <c r="Q27" s="92"/>
      <c r="R27" s="92"/>
      <c r="S27" s="92"/>
      <c r="T27" s="92"/>
      <c r="U27" s="92"/>
      <c r="V27" s="92"/>
      <c r="W27" s="92"/>
      <c r="X27" s="92"/>
      <c r="Y27" s="92"/>
      <c r="Z27" s="92"/>
      <c r="AA27" s="92"/>
      <c r="AB27" s="92"/>
      <c r="AC27" s="92"/>
      <c r="AD27" s="92"/>
      <c r="AE27" s="92"/>
      <c r="AF27" s="92"/>
      <c r="AG27" s="92"/>
      <c r="AH27" s="92"/>
      <c r="AI27" s="92"/>
      <c r="AJ27" s="92"/>
      <c r="AK27" s="94"/>
    </row>
    <row r="28" spans="1:38" s="22" customFormat="1" ht="14.25" x14ac:dyDescent="0.2">
      <c r="Q28" s="23"/>
      <c r="R28" s="23"/>
    </row>
    <row r="30" spans="1:38" x14ac:dyDescent="0.25">
      <c r="A30" s="22"/>
      <c r="B30" s="22"/>
      <c r="C30" s="22"/>
      <c r="D30" s="22"/>
      <c r="E30" s="22"/>
      <c r="F30" s="22"/>
      <c r="G30" s="22"/>
      <c r="H30" s="22"/>
      <c r="I30" s="22"/>
      <c r="J30" s="22"/>
      <c r="K30" s="22"/>
      <c r="L30" s="22"/>
      <c r="M30" s="22"/>
      <c r="N30" s="22"/>
      <c r="O30" s="22"/>
      <c r="P30" s="22"/>
      <c r="Q30" s="23"/>
      <c r="R30" s="23"/>
      <c r="S30" s="22"/>
      <c r="T30" s="22"/>
      <c r="U30" s="22"/>
      <c r="V30" s="22"/>
      <c r="W30" s="22"/>
      <c r="X30" s="22"/>
      <c r="Y30" s="22"/>
      <c r="Z30" s="22"/>
      <c r="AA30" s="22"/>
      <c r="AB30" s="22"/>
      <c r="AC30" s="22"/>
      <c r="AD30" s="22"/>
      <c r="AE30" s="22"/>
      <c r="AF30" s="22"/>
      <c r="AG30" s="22"/>
      <c r="AH30" s="22"/>
      <c r="AI30" s="22"/>
      <c r="AJ30" s="22"/>
      <c r="AK30" s="22"/>
      <c r="AL30" s="22"/>
    </row>
    <row r="31" spans="1:38" ht="15.75" x14ac:dyDescent="0.25">
      <c r="A31" s="22"/>
      <c r="B31" s="22"/>
      <c r="C31" s="22"/>
      <c r="D31" s="22"/>
      <c r="E31" s="22"/>
      <c r="F31" s="22"/>
      <c r="G31" s="22"/>
      <c r="H31" s="22"/>
      <c r="I31" s="22"/>
      <c r="J31" s="22"/>
      <c r="K31" s="132" t="s">
        <v>1653</v>
      </c>
      <c r="L31" s="22"/>
      <c r="M31" s="22"/>
      <c r="N31" s="22"/>
      <c r="O31" s="22"/>
      <c r="P31" s="22"/>
      <c r="Q31" s="23"/>
      <c r="R31" s="23"/>
      <c r="S31" s="22"/>
      <c r="T31" s="22"/>
      <c r="U31" s="22"/>
      <c r="V31" s="22"/>
      <c r="W31" s="22"/>
      <c r="X31" s="22"/>
      <c r="Y31" s="22"/>
      <c r="Z31" s="22"/>
      <c r="AA31" s="22"/>
      <c r="AB31" s="22"/>
      <c r="AC31" s="22"/>
      <c r="AD31" s="22"/>
      <c r="AE31" s="22"/>
      <c r="AF31" s="22"/>
      <c r="AG31" s="22"/>
      <c r="AH31" s="22"/>
      <c r="AI31" s="22"/>
      <c r="AJ31" s="22"/>
      <c r="AK31" s="22"/>
      <c r="AL31" s="22"/>
    </row>
    <row r="32" spans="1:38" ht="15.75" x14ac:dyDescent="0.25">
      <c r="A32" s="22"/>
      <c r="B32" s="22"/>
      <c r="C32" s="22"/>
      <c r="D32" s="22"/>
      <c r="E32" s="22"/>
      <c r="F32" s="22"/>
      <c r="G32" s="22"/>
      <c r="H32" s="22"/>
      <c r="I32" s="22"/>
      <c r="J32" s="22"/>
      <c r="K32" s="132" t="s">
        <v>1654</v>
      </c>
      <c r="L32" s="22"/>
      <c r="M32" s="22"/>
      <c r="N32" s="22"/>
      <c r="O32" s="22"/>
      <c r="P32" s="22"/>
      <c r="Q32" s="23"/>
      <c r="R32" s="23"/>
      <c r="S32" s="22"/>
      <c r="T32" s="22"/>
      <c r="U32" s="22"/>
      <c r="V32" s="22"/>
      <c r="W32" s="22"/>
      <c r="X32" s="22"/>
      <c r="Y32" s="22"/>
      <c r="Z32" s="22"/>
      <c r="AA32" s="22"/>
      <c r="AB32" s="22"/>
      <c r="AC32" s="22"/>
      <c r="AD32" s="22"/>
      <c r="AE32" s="22"/>
      <c r="AF32" s="22"/>
      <c r="AG32" s="22"/>
      <c r="AH32" s="22"/>
      <c r="AI32" s="22"/>
      <c r="AJ32" s="22"/>
      <c r="AK32" s="22"/>
      <c r="AL32" s="22"/>
    </row>
    <row r="33" spans="1:38" x14ac:dyDescent="0.25">
      <c r="A33" s="22"/>
      <c r="B33" s="22"/>
      <c r="C33" s="22"/>
      <c r="D33" s="22"/>
      <c r="E33" s="22"/>
      <c r="F33" s="22"/>
      <c r="G33" s="22"/>
      <c r="H33" s="22"/>
      <c r="I33" s="22"/>
      <c r="J33" s="22"/>
      <c r="K33" s="22"/>
      <c r="L33" s="22"/>
      <c r="M33" s="22"/>
      <c r="N33" s="22"/>
      <c r="O33" s="22"/>
      <c r="P33" s="22"/>
      <c r="Q33" s="23"/>
      <c r="R33" s="23"/>
      <c r="S33" s="22"/>
      <c r="T33" s="22"/>
      <c r="U33" s="22"/>
      <c r="V33" s="22"/>
      <c r="W33" s="22"/>
      <c r="X33" s="22"/>
      <c r="Y33" s="22"/>
      <c r="Z33" s="22"/>
      <c r="AA33" s="22"/>
      <c r="AB33" s="22"/>
      <c r="AC33" s="22"/>
      <c r="AD33" s="22"/>
      <c r="AE33" s="22"/>
      <c r="AF33" s="22"/>
      <c r="AG33" s="22"/>
      <c r="AH33" s="22"/>
      <c r="AI33" s="22"/>
      <c r="AJ33" s="22"/>
      <c r="AK33" s="22"/>
      <c r="AL33" s="22"/>
    </row>
    <row r="34" spans="1:38" x14ac:dyDescent="0.25">
      <c r="A34" s="22"/>
      <c r="B34" s="22"/>
      <c r="C34" s="22"/>
      <c r="D34" s="22"/>
      <c r="E34" s="22"/>
      <c r="F34" s="22"/>
      <c r="G34" s="22"/>
      <c r="H34" s="22"/>
      <c r="I34" s="22"/>
      <c r="J34" s="22"/>
      <c r="K34" s="22"/>
      <c r="L34" s="22"/>
      <c r="M34" s="22"/>
      <c r="N34" s="22"/>
      <c r="O34" s="22"/>
      <c r="P34" s="22"/>
      <c r="Q34" s="23"/>
      <c r="R34" s="23"/>
      <c r="S34" s="22"/>
      <c r="T34" s="22"/>
      <c r="U34" s="22"/>
      <c r="V34" s="22"/>
      <c r="W34" s="22"/>
      <c r="X34" s="22"/>
      <c r="Y34" s="22"/>
      <c r="Z34" s="22"/>
      <c r="AA34" s="22"/>
      <c r="AB34" s="22"/>
      <c r="AC34" s="22"/>
      <c r="AD34" s="22"/>
      <c r="AE34" s="22"/>
      <c r="AF34" s="22"/>
      <c r="AG34" s="22"/>
      <c r="AH34" s="22"/>
      <c r="AI34" s="22"/>
      <c r="AJ34" s="22"/>
      <c r="AK34" s="22"/>
      <c r="AL34" s="22"/>
    </row>
    <row r="35" spans="1:38" x14ac:dyDescent="0.25">
      <c r="A35" s="22"/>
      <c r="B35" s="22"/>
      <c r="C35" s="22"/>
      <c r="D35" s="22"/>
      <c r="E35" s="22"/>
      <c r="F35" s="22"/>
      <c r="G35" s="22"/>
      <c r="H35" s="22"/>
      <c r="I35" s="22"/>
      <c r="J35" s="22"/>
      <c r="K35" s="22"/>
      <c r="L35" s="22"/>
      <c r="M35" s="22"/>
      <c r="N35" s="22"/>
      <c r="O35" s="22"/>
      <c r="P35" s="22"/>
      <c r="Q35" s="23"/>
      <c r="R35" s="23"/>
      <c r="S35" s="22"/>
      <c r="T35" s="22"/>
      <c r="U35" s="22"/>
      <c r="V35" s="22"/>
      <c r="W35" s="22"/>
      <c r="X35" s="22"/>
      <c r="Y35" s="22"/>
      <c r="Z35" s="22"/>
      <c r="AA35" s="22"/>
      <c r="AB35" s="22"/>
      <c r="AC35" s="22"/>
      <c r="AD35" s="22"/>
      <c r="AE35" s="22"/>
      <c r="AF35" s="22"/>
      <c r="AG35" s="22"/>
      <c r="AH35" s="22"/>
      <c r="AI35" s="22"/>
      <c r="AJ35" s="22"/>
      <c r="AK35" s="22"/>
      <c r="AL35" s="22"/>
    </row>
    <row r="36" spans="1:38" x14ac:dyDescent="0.25">
      <c r="A36" s="22"/>
      <c r="B36" s="22"/>
      <c r="C36" s="22"/>
      <c r="D36" s="22"/>
      <c r="E36" s="22"/>
      <c r="F36" s="22"/>
      <c r="G36" s="22"/>
      <c r="H36" s="22"/>
      <c r="I36" s="22"/>
      <c r="J36" s="22"/>
      <c r="K36" s="22"/>
      <c r="L36" s="22"/>
      <c r="M36" s="22"/>
      <c r="N36" s="22"/>
      <c r="O36" s="22"/>
      <c r="P36" s="22"/>
      <c r="Q36" s="23"/>
      <c r="R36" s="23"/>
      <c r="S36" s="22"/>
      <c r="T36" s="22"/>
      <c r="U36" s="22"/>
      <c r="V36" s="22"/>
      <c r="W36" s="22"/>
      <c r="X36" s="22"/>
      <c r="Y36" s="22"/>
      <c r="Z36" s="22"/>
      <c r="AA36" s="22"/>
      <c r="AB36" s="22"/>
      <c r="AC36" s="22"/>
      <c r="AD36" s="22"/>
      <c r="AE36" s="22"/>
      <c r="AF36" s="22"/>
      <c r="AG36" s="22"/>
      <c r="AH36" s="22"/>
      <c r="AI36" s="22"/>
      <c r="AJ36" s="22"/>
      <c r="AK36" s="22"/>
      <c r="AL36" s="22"/>
    </row>
    <row r="37" spans="1:38" ht="32.25" customHeight="1" x14ac:dyDescent="0.25">
      <c r="A37" s="22"/>
      <c r="B37" s="22"/>
      <c r="C37" s="22"/>
      <c r="D37" s="22"/>
      <c r="E37" s="22"/>
      <c r="F37" s="22"/>
      <c r="G37" s="325" t="s">
        <v>49</v>
      </c>
      <c r="H37" s="325"/>
      <c r="I37" s="326" t="s">
        <v>57</v>
      </c>
      <c r="J37" s="327"/>
      <c r="K37" s="328" t="s">
        <v>50</v>
      </c>
      <c r="L37" s="329"/>
      <c r="M37" s="22"/>
      <c r="N37" s="22"/>
      <c r="O37" s="22"/>
      <c r="P37" s="22"/>
      <c r="Q37" s="23"/>
      <c r="R37" s="23"/>
      <c r="S37" s="22"/>
      <c r="T37" s="22"/>
      <c r="U37" s="22"/>
      <c r="V37" s="22"/>
      <c r="W37" s="22"/>
      <c r="X37" s="22"/>
      <c r="Y37" s="22"/>
      <c r="Z37" s="22"/>
      <c r="AA37" s="22"/>
      <c r="AB37" s="22"/>
      <c r="AC37" s="22"/>
      <c r="AD37" s="22"/>
      <c r="AE37" s="22"/>
      <c r="AF37" s="22"/>
      <c r="AG37" s="22"/>
      <c r="AH37" s="22"/>
      <c r="AI37" s="22"/>
      <c r="AJ37" s="22"/>
      <c r="AK37" s="22"/>
      <c r="AL37" s="22"/>
    </row>
    <row r="38" spans="1:38" ht="45" customHeight="1" x14ac:dyDescent="0.25">
      <c r="A38" s="22"/>
      <c r="B38" s="22"/>
      <c r="C38" s="22"/>
      <c r="D38" s="22"/>
      <c r="E38" s="22"/>
      <c r="F38" s="22"/>
      <c r="G38" s="325" t="s">
        <v>51</v>
      </c>
      <c r="H38" s="325"/>
      <c r="I38" s="25" t="s">
        <v>58</v>
      </c>
      <c r="J38" s="25"/>
      <c r="K38" s="325" t="s">
        <v>52</v>
      </c>
      <c r="L38" s="325"/>
      <c r="M38" s="22"/>
      <c r="N38" s="22"/>
      <c r="O38" s="22"/>
      <c r="P38" s="66"/>
      <c r="Q38" s="23"/>
      <c r="R38" s="23"/>
      <c r="S38" s="22"/>
      <c r="T38" s="22"/>
      <c r="U38" s="22"/>
      <c r="V38" s="22"/>
      <c r="W38" s="22"/>
      <c r="X38" s="22"/>
      <c r="Y38" s="22"/>
      <c r="Z38" s="22"/>
      <c r="AA38" s="22"/>
      <c r="AB38" s="22"/>
      <c r="AC38" s="22"/>
      <c r="AD38" s="22"/>
      <c r="AE38" s="22"/>
      <c r="AF38" s="22"/>
      <c r="AG38" s="22"/>
      <c r="AH38" s="22"/>
      <c r="AI38" s="22"/>
      <c r="AJ38" s="22"/>
      <c r="AK38" s="22"/>
      <c r="AL38" s="22"/>
    </row>
    <row r="39" spans="1:38" ht="45" customHeight="1" x14ac:dyDescent="0.25">
      <c r="G39" s="325" t="s">
        <v>53</v>
      </c>
      <c r="H39" s="325"/>
      <c r="I39" s="325" t="s">
        <v>59</v>
      </c>
      <c r="J39" s="325"/>
      <c r="K39" s="325" t="s">
        <v>54</v>
      </c>
      <c r="L39" s="325"/>
    </row>
    <row r="40" spans="1:38" x14ac:dyDescent="0.25">
      <c r="G40" s="24" t="s">
        <v>55</v>
      </c>
      <c r="H40" s="22"/>
      <c r="I40" s="22"/>
      <c r="J40" s="22"/>
    </row>
  </sheetData>
  <mergeCells count="29">
    <mergeCell ref="G39:H39"/>
    <mergeCell ref="I39:J39"/>
    <mergeCell ref="K39:L39"/>
    <mergeCell ref="G37:H37"/>
    <mergeCell ref="I37:J37"/>
    <mergeCell ref="K37:L37"/>
    <mergeCell ref="G38:H38"/>
    <mergeCell ref="K38:L38"/>
    <mergeCell ref="A1:B6"/>
    <mergeCell ref="C1:AI1"/>
    <mergeCell ref="C2:AI4"/>
    <mergeCell ref="C5:AI6"/>
    <mergeCell ref="A7:B8"/>
    <mergeCell ref="C7:D8"/>
    <mergeCell ref="E7:F8"/>
    <mergeCell ref="G7:H8"/>
    <mergeCell ref="I7:J8"/>
    <mergeCell ref="K7:K8"/>
    <mergeCell ref="AI7:AI9"/>
    <mergeCell ref="L7:O8"/>
    <mergeCell ref="AJ7:AJ9"/>
    <mergeCell ref="AK7:AK9"/>
    <mergeCell ref="P8:R8"/>
    <mergeCell ref="S8:T8"/>
    <mergeCell ref="U8:X8"/>
    <mergeCell ref="Y8:AD8"/>
    <mergeCell ref="AE8:AG8"/>
    <mergeCell ref="AH8:AH9"/>
    <mergeCell ref="S7:AH7"/>
  </mergeCells>
  <pageMargins left="0.25" right="0.25" top="0.75" bottom="0.75" header="0.3" footer="0.3"/>
  <pageSetup scale="17" fitToHeight="6"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92"/>
  <sheetViews>
    <sheetView showGridLines="0" zoomScale="70" zoomScaleNormal="70" workbookViewId="0">
      <selection activeCell="C2" sqref="C2:AI4"/>
    </sheetView>
  </sheetViews>
  <sheetFormatPr baseColWidth="10" defaultRowHeight="15" x14ac:dyDescent="0.25"/>
  <cols>
    <col min="2" max="2" width="29" customWidth="1"/>
    <col min="4" max="4" width="16.28515625" customWidth="1"/>
    <col min="6" max="6" width="32.7109375" customWidth="1"/>
    <col min="8" max="8" width="27.85546875" customWidth="1"/>
    <col min="9" max="9" width="16.140625" customWidth="1"/>
    <col min="10" max="10" width="28" customWidth="1"/>
    <col min="11" max="11" width="17.7109375" customWidth="1"/>
    <col min="12" max="12" width="22" customWidth="1"/>
    <col min="13" max="13" width="54.42578125" customWidth="1"/>
    <col min="14" max="14" width="35.7109375" customWidth="1"/>
    <col min="15" max="15" width="33.28515625" customWidth="1"/>
    <col min="16" max="16" width="57.7109375" customWidth="1"/>
    <col min="18" max="18" width="31.7109375" customWidth="1"/>
    <col min="35" max="35" width="18.5703125" customWidth="1"/>
    <col min="36" max="36" width="20.140625" customWidth="1"/>
    <col min="37" max="37" width="21.7109375" customWidth="1"/>
  </cols>
  <sheetData>
    <row r="1" spans="1:37" x14ac:dyDescent="0.25">
      <c r="A1" s="425"/>
      <c r="B1" s="426"/>
      <c r="C1" s="319" t="s">
        <v>0</v>
      </c>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row>
    <row r="2" spans="1:37" x14ac:dyDescent="0.25">
      <c r="A2" s="427"/>
      <c r="B2" s="428"/>
      <c r="C2" s="320" t="s">
        <v>1639</v>
      </c>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1"/>
      <c r="AJ2" s="1" t="s">
        <v>1</v>
      </c>
      <c r="AK2" s="1" t="s">
        <v>2</v>
      </c>
    </row>
    <row r="3" spans="1:37" x14ac:dyDescent="0.25">
      <c r="A3" s="427"/>
      <c r="B3" s="428"/>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1"/>
      <c r="AJ3" s="1" t="s">
        <v>3</v>
      </c>
      <c r="AK3" s="4">
        <v>13</v>
      </c>
    </row>
    <row r="4" spans="1:37" x14ac:dyDescent="0.25">
      <c r="A4" s="427"/>
      <c r="B4" s="428"/>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1"/>
      <c r="AJ4" s="1" t="s">
        <v>4</v>
      </c>
      <c r="AK4" s="5">
        <v>45635</v>
      </c>
    </row>
    <row r="5" spans="1:37" x14ac:dyDescent="0.25">
      <c r="A5" s="427"/>
      <c r="B5" s="428"/>
      <c r="C5" s="322" t="s">
        <v>1635</v>
      </c>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1" t="s">
        <v>5</v>
      </c>
      <c r="AK5" s="6" t="s">
        <v>6</v>
      </c>
    </row>
    <row r="6" spans="1:37" x14ac:dyDescent="0.25">
      <c r="A6" s="429"/>
      <c r="B6" s="430"/>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7"/>
      <c r="AK6" s="8"/>
    </row>
    <row r="7" spans="1:37" x14ac:dyDescent="0.25">
      <c r="A7" s="297" t="s">
        <v>7</v>
      </c>
      <c r="B7" s="298"/>
      <c r="C7" s="297" t="s">
        <v>8</v>
      </c>
      <c r="D7" s="301"/>
      <c r="E7" s="297" t="s">
        <v>9</v>
      </c>
      <c r="F7" s="301"/>
      <c r="G7" s="297" t="s">
        <v>10</v>
      </c>
      <c r="H7" s="301"/>
      <c r="I7" s="303" t="s">
        <v>11</v>
      </c>
      <c r="J7" s="304"/>
      <c r="K7" s="307" t="s">
        <v>12</v>
      </c>
      <c r="L7" s="308" t="s">
        <v>13</v>
      </c>
      <c r="M7" s="308"/>
      <c r="N7" s="308"/>
      <c r="O7" s="308"/>
      <c r="P7" s="11"/>
      <c r="Q7" s="11"/>
      <c r="R7" s="12"/>
      <c r="S7" s="290" t="s">
        <v>14</v>
      </c>
      <c r="T7" s="291"/>
      <c r="U7" s="291"/>
      <c r="V7" s="291"/>
      <c r="W7" s="291"/>
      <c r="X7" s="291"/>
      <c r="Y7" s="291"/>
      <c r="Z7" s="291"/>
      <c r="AA7" s="291"/>
      <c r="AB7" s="291"/>
      <c r="AC7" s="291"/>
      <c r="AD7" s="291"/>
      <c r="AE7" s="291"/>
      <c r="AF7" s="291"/>
      <c r="AG7" s="291"/>
      <c r="AH7" s="292"/>
      <c r="AI7" s="279" t="s">
        <v>15</v>
      </c>
      <c r="AJ7" s="279" t="s">
        <v>16</v>
      </c>
      <c r="AK7" s="279" t="s">
        <v>17</v>
      </c>
    </row>
    <row r="8" spans="1:37" x14ac:dyDescent="0.25">
      <c r="A8" s="299"/>
      <c r="B8" s="300"/>
      <c r="C8" s="299"/>
      <c r="D8" s="302"/>
      <c r="E8" s="299"/>
      <c r="F8" s="302"/>
      <c r="G8" s="299"/>
      <c r="H8" s="302"/>
      <c r="I8" s="305"/>
      <c r="J8" s="306"/>
      <c r="K8" s="307"/>
      <c r="L8" s="309"/>
      <c r="M8" s="309"/>
      <c r="N8" s="309"/>
      <c r="O8" s="309"/>
      <c r="P8" s="282" t="s">
        <v>18</v>
      </c>
      <c r="Q8" s="283"/>
      <c r="R8" s="284"/>
      <c r="S8" s="285" t="s">
        <v>19</v>
      </c>
      <c r="T8" s="286"/>
      <c r="U8" s="287" t="s">
        <v>20</v>
      </c>
      <c r="V8" s="286"/>
      <c r="W8" s="286"/>
      <c r="X8" s="286"/>
      <c r="Y8" s="288" t="s">
        <v>21</v>
      </c>
      <c r="Z8" s="286"/>
      <c r="AA8" s="286"/>
      <c r="AB8" s="286"/>
      <c r="AC8" s="286"/>
      <c r="AD8" s="286"/>
      <c r="AE8" s="287" t="s">
        <v>22</v>
      </c>
      <c r="AF8" s="286"/>
      <c r="AG8" s="286"/>
      <c r="AH8" s="289" t="s">
        <v>23</v>
      </c>
      <c r="AI8" s="280"/>
      <c r="AJ8" s="280"/>
      <c r="AK8" s="280"/>
    </row>
    <row r="9" spans="1:37" ht="123.75" customHeight="1" x14ac:dyDescent="0.25">
      <c r="A9" s="15" t="s">
        <v>32</v>
      </c>
      <c r="B9" s="15" t="s">
        <v>56</v>
      </c>
      <c r="C9" s="15" t="s">
        <v>24</v>
      </c>
      <c r="D9" s="16" t="s">
        <v>25</v>
      </c>
      <c r="E9" s="16" t="s">
        <v>24</v>
      </c>
      <c r="F9" s="16" t="s">
        <v>25</v>
      </c>
      <c r="G9" s="17" t="s">
        <v>32</v>
      </c>
      <c r="H9" s="17" t="s">
        <v>25</v>
      </c>
      <c r="I9" s="17" t="s">
        <v>60</v>
      </c>
      <c r="J9" s="17" t="s">
        <v>33</v>
      </c>
      <c r="K9" s="17" t="s">
        <v>26</v>
      </c>
      <c r="L9" s="17" t="s">
        <v>27</v>
      </c>
      <c r="M9" s="17" t="s">
        <v>28</v>
      </c>
      <c r="N9" s="16" t="s">
        <v>29</v>
      </c>
      <c r="O9" s="18" t="s">
        <v>30</v>
      </c>
      <c r="P9" s="15" t="s">
        <v>31</v>
      </c>
      <c r="Q9" s="16" t="s">
        <v>32</v>
      </c>
      <c r="R9" s="16" t="s">
        <v>56</v>
      </c>
      <c r="S9" s="19" t="s">
        <v>34</v>
      </c>
      <c r="T9" s="20" t="s">
        <v>35</v>
      </c>
      <c r="U9" s="19" t="s">
        <v>36</v>
      </c>
      <c r="V9" s="19" t="s">
        <v>37</v>
      </c>
      <c r="W9" s="19" t="s">
        <v>38</v>
      </c>
      <c r="X9" s="19" t="s">
        <v>39</v>
      </c>
      <c r="Y9" s="19" t="s">
        <v>40</v>
      </c>
      <c r="Z9" s="19" t="s">
        <v>41</v>
      </c>
      <c r="AA9" s="19" t="s">
        <v>42</v>
      </c>
      <c r="AB9" s="19" t="s">
        <v>43</v>
      </c>
      <c r="AC9" s="19" t="s">
        <v>44</v>
      </c>
      <c r="AD9" s="19" t="s">
        <v>45</v>
      </c>
      <c r="AE9" s="19" t="s">
        <v>46</v>
      </c>
      <c r="AF9" s="19" t="s">
        <v>47</v>
      </c>
      <c r="AG9" s="19" t="s">
        <v>48</v>
      </c>
      <c r="AH9" s="289"/>
      <c r="AI9" s="281"/>
      <c r="AJ9" s="281"/>
      <c r="AK9" s="281"/>
    </row>
    <row r="10" spans="1:37" ht="120" x14ac:dyDescent="0.25">
      <c r="A10" s="45">
        <v>3</v>
      </c>
      <c r="B10" s="46" t="s">
        <v>721</v>
      </c>
      <c r="C10" s="50">
        <v>40</v>
      </c>
      <c r="D10" s="46" t="s">
        <v>1212</v>
      </c>
      <c r="E10" s="45">
        <v>4003</v>
      </c>
      <c r="F10" s="46" t="s">
        <v>1037</v>
      </c>
      <c r="G10" s="44">
        <v>4003018</v>
      </c>
      <c r="H10" s="104" t="s">
        <v>1213</v>
      </c>
      <c r="I10" s="193">
        <v>400301800</v>
      </c>
      <c r="J10" s="46" t="s">
        <v>1213</v>
      </c>
      <c r="K10" s="44">
        <v>1</v>
      </c>
      <c r="L10" s="45">
        <v>2024003630028</v>
      </c>
      <c r="M10" s="194" t="s">
        <v>1214</v>
      </c>
      <c r="N10" s="31" t="s">
        <v>1798</v>
      </c>
      <c r="O10" s="195">
        <v>1470098000</v>
      </c>
      <c r="P10" s="160" t="s">
        <v>1215</v>
      </c>
      <c r="Q10" s="44">
        <v>27</v>
      </c>
      <c r="R10" s="44" t="s">
        <v>1216</v>
      </c>
      <c r="S10" s="168">
        <v>293304</v>
      </c>
      <c r="T10" s="168">
        <v>272744</v>
      </c>
      <c r="U10" s="168">
        <v>99059</v>
      </c>
      <c r="V10" s="168">
        <v>36139</v>
      </c>
      <c r="W10" s="168">
        <v>314186</v>
      </c>
      <c r="X10" s="168">
        <v>116664</v>
      </c>
      <c r="Y10" s="168">
        <v>3247</v>
      </c>
      <c r="Z10" s="168">
        <v>6804</v>
      </c>
      <c r="AA10" s="168">
        <v>25</v>
      </c>
      <c r="AB10" s="168">
        <v>7</v>
      </c>
      <c r="AC10" s="168">
        <v>0</v>
      </c>
      <c r="AD10" s="168">
        <v>0</v>
      </c>
      <c r="AE10" s="168">
        <v>50946</v>
      </c>
      <c r="AF10" s="168">
        <v>28554</v>
      </c>
      <c r="AG10" s="168">
        <v>53914</v>
      </c>
      <c r="AH10" s="168">
        <v>566048</v>
      </c>
      <c r="AI10" s="159">
        <v>45659</v>
      </c>
      <c r="AJ10" s="159">
        <v>46022</v>
      </c>
      <c r="AK10" s="44" t="s">
        <v>2497</v>
      </c>
    </row>
    <row r="11" spans="1:37" ht="120" x14ac:dyDescent="0.25">
      <c r="A11" s="45">
        <v>3</v>
      </c>
      <c r="B11" s="46" t="s">
        <v>721</v>
      </c>
      <c r="C11" s="50">
        <v>40</v>
      </c>
      <c r="D11" s="46" t="s">
        <v>1212</v>
      </c>
      <c r="E11" s="45">
        <v>4003</v>
      </c>
      <c r="F11" s="46" t="s">
        <v>1037</v>
      </c>
      <c r="G11" s="44">
        <v>4003025</v>
      </c>
      <c r="H11" s="104" t="s">
        <v>1217</v>
      </c>
      <c r="I11" s="193">
        <v>400302500</v>
      </c>
      <c r="J11" s="46" t="s">
        <v>1039</v>
      </c>
      <c r="K11" s="44">
        <v>5</v>
      </c>
      <c r="L11" s="45">
        <v>2024003630028</v>
      </c>
      <c r="M11" s="194" t="s">
        <v>1214</v>
      </c>
      <c r="N11" s="31" t="s">
        <v>1799</v>
      </c>
      <c r="O11" s="195">
        <v>1252156150</v>
      </c>
      <c r="P11" s="160" t="s">
        <v>1218</v>
      </c>
      <c r="Q11" s="44">
        <v>27</v>
      </c>
      <c r="R11" s="44" t="s">
        <v>1216</v>
      </c>
      <c r="S11" s="168">
        <v>293304</v>
      </c>
      <c r="T11" s="168">
        <v>272744</v>
      </c>
      <c r="U11" s="168">
        <v>99059</v>
      </c>
      <c r="V11" s="168">
        <v>36139</v>
      </c>
      <c r="W11" s="168">
        <v>314186</v>
      </c>
      <c r="X11" s="168">
        <v>116664</v>
      </c>
      <c r="Y11" s="168">
        <v>3247</v>
      </c>
      <c r="Z11" s="168">
        <v>6804</v>
      </c>
      <c r="AA11" s="168">
        <v>25</v>
      </c>
      <c r="AB11" s="168">
        <v>7</v>
      </c>
      <c r="AC11" s="168">
        <v>0</v>
      </c>
      <c r="AD11" s="168">
        <v>0</v>
      </c>
      <c r="AE11" s="168">
        <v>50946</v>
      </c>
      <c r="AF11" s="168">
        <v>28554</v>
      </c>
      <c r="AG11" s="168">
        <v>53914</v>
      </c>
      <c r="AH11" s="168">
        <v>566048</v>
      </c>
      <c r="AI11" s="159">
        <v>45659</v>
      </c>
      <c r="AJ11" s="159">
        <v>46022</v>
      </c>
      <c r="AK11" s="44" t="s">
        <v>2497</v>
      </c>
    </row>
    <row r="12" spans="1:37" ht="120" x14ac:dyDescent="0.25">
      <c r="A12" s="45">
        <v>3</v>
      </c>
      <c r="B12" s="46" t="s">
        <v>721</v>
      </c>
      <c r="C12" s="50">
        <v>40</v>
      </c>
      <c r="D12" s="46" t="s">
        <v>1212</v>
      </c>
      <c r="E12" s="45">
        <v>4003</v>
      </c>
      <c r="F12" s="46" t="s">
        <v>1037</v>
      </c>
      <c r="G12" s="44">
        <v>4003025</v>
      </c>
      <c r="H12" s="104" t="s">
        <v>1217</v>
      </c>
      <c r="I12" s="193">
        <v>400302500</v>
      </c>
      <c r="J12" s="46" t="s">
        <v>1039</v>
      </c>
      <c r="K12" s="44">
        <v>5</v>
      </c>
      <c r="L12" s="45">
        <v>2024003630028</v>
      </c>
      <c r="M12" s="194" t="s">
        <v>1214</v>
      </c>
      <c r="N12" s="31" t="s">
        <v>1800</v>
      </c>
      <c r="O12" s="195">
        <v>1000000000</v>
      </c>
      <c r="P12" s="44" t="s">
        <v>1219</v>
      </c>
      <c r="Q12" s="44" t="s">
        <v>1220</v>
      </c>
      <c r="R12" s="44" t="s">
        <v>988</v>
      </c>
      <c r="S12" s="168">
        <v>293304</v>
      </c>
      <c r="T12" s="168">
        <v>272744</v>
      </c>
      <c r="U12" s="168">
        <v>99059</v>
      </c>
      <c r="V12" s="168">
        <v>36139</v>
      </c>
      <c r="W12" s="168">
        <v>314186</v>
      </c>
      <c r="X12" s="168">
        <v>116664</v>
      </c>
      <c r="Y12" s="168">
        <v>3247</v>
      </c>
      <c r="Z12" s="168">
        <v>6804</v>
      </c>
      <c r="AA12" s="168">
        <v>25</v>
      </c>
      <c r="AB12" s="168">
        <v>7</v>
      </c>
      <c r="AC12" s="168">
        <v>0</v>
      </c>
      <c r="AD12" s="168">
        <v>0</v>
      </c>
      <c r="AE12" s="168">
        <v>50946</v>
      </c>
      <c r="AF12" s="168">
        <v>28554</v>
      </c>
      <c r="AG12" s="168">
        <v>53914</v>
      </c>
      <c r="AH12" s="168">
        <v>566048</v>
      </c>
      <c r="AI12" s="159">
        <v>45659</v>
      </c>
      <c r="AJ12" s="159">
        <v>46022</v>
      </c>
      <c r="AK12" s="44" t="s">
        <v>2497</v>
      </c>
    </row>
    <row r="13" spans="1:37" ht="120" x14ac:dyDescent="0.25">
      <c r="A13" s="45">
        <v>3</v>
      </c>
      <c r="B13" s="46" t="s">
        <v>721</v>
      </c>
      <c r="C13" s="50">
        <v>40</v>
      </c>
      <c r="D13" s="46" t="s">
        <v>1212</v>
      </c>
      <c r="E13" s="45">
        <v>4003</v>
      </c>
      <c r="F13" s="46" t="s">
        <v>1037</v>
      </c>
      <c r="G13" s="44">
        <v>4003022</v>
      </c>
      <c r="H13" s="104" t="s">
        <v>1221</v>
      </c>
      <c r="I13" s="193">
        <v>400302200</v>
      </c>
      <c r="J13" s="46" t="s">
        <v>1222</v>
      </c>
      <c r="K13" s="44">
        <v>1</v>
      </c>
      <c r="L13" s="45">
        <v>2024003630028</v>
      </c>
      <c r="M13" s="194" t="s">
        <v>1214</v>
      </c>
      <c r="N13" s="31" t="s">
        <v>1801</v>
      </c>
      <c r="O13" s="195">
        <v>100000000</v>
      </c>
      <c r="P13" s="44" t="s">
        <v>1223</v>
      </c>
      <c r="Q13" s="44">
        <v>27</v>
      </c>
      <c r="R13" s="44" t="s">
        <v>1216</v>
      </c>
      <c r="S13" s="168">
        <v>293304</v>
      </c>
      <c r="T13" s="168">
        <v>272744</v>
      </c>
      <c r="U13" s="168">
        <v>99059</v>
      </c>
      <c r="V13" s="168">
        <v>36139</v>
      </c>
      <c r="W13" s="168">
        <v>314186</v>
      </c>
      <c r="X13" s="168">
        <v>116664</v>
      </c>
      <c r="Y13" s="168">
        <v>3247</v>
      </c>
      <c r="Z13" s="168">
        <v>6804</v>
      </c>
      <c r="AA13" s="168">
        <v>25</v>
      </c>
      <c r="AB13" s="168">
        <v>7</v>
      </c>
      <c r="AC13" s="168">
        <v>0</v>
      </c>
      <c r="AD13" s="168">
        <v>0</v>
      </c>
      <c r="AE13" s="168">
        <v>50946</v>
      </c>
      <c r="AF13" s="168">
        <v>28554</v>
      </c>
      <c r="AG13" s="168">
        <v>53914</v>
      </c>
      <c r="AH13" s="168">
        <v>566048</v>
      </c>
      <c r="AI13" s="159">
        <v>45659</v>
      </c>
      <c r="AJ13" s="159">
        <v>46022</v>
      </c>
      <c r="AK13" s="44" t="s">
        <v>2497</v>
      </c>
    </row>
    <row r="14" spans="1:37" ht="120" x14ac:dyDescent="0.25">
      <c r="A14" s="45">
        <v>3</v>
      </c>
      <c r="B14" s="46" t="s">
        <v>721</v>
      </c>
      <c r="C14" s="50">
        <v>40</v>
      </c>
      <c r="D14" s="46" t="s">
        <v>1212</v>
      </c>
      <c r="E14" s="45">
        <v>4003</v>
      </c>
      <c r="F14" s="46" t="s">
        <v>1037</v>
      </c>
      <c r="G14" s="44">
        <v>4003026</v>
      </c>
      <c r="H14" s="104" t="s">
        <v>1224</v>
      </c>
      <c r="I14" s="193">
        <v>400302600</v>
      </c>
      <c r="J14" s="46" t="s">
        <v>1225</v>
      </c>
      <c r="K14" s="44">
        <v>1</v>
      </c>
      <c r="L14" s="45">
        <v>2024003630028</v>
      </c>
      <c r="M14" s="194" t="s">
        <v>1214</v>
      </c>
      <c r="N14" s="31" t="s">
        <v>1802</v>
      </c>
      <c r="O14" s="195">
        <v>1577510000</v>
      </c>
      <c r="P14" s="44" t="s">
        <v>1226</v>
      </c>
      <c r="Q14" s="44">
        <v>27</v>
      </c>
      <c r="R14" s="44" t="s">
        <v>1216</v>
      </c>
      <c r="S14" s="168">
        <v>293304</v>
      </c>
      <c r="T14" s="168">
        <v>272744</v>
      </c>
      <c r="U14" s="168">
        <v>99059</v>
      </c>
      <c r="V14" s="168">
        <v>36139</v>
      </c>
      <c r="W14" s="168">
        <v>314186</v>
      </c>
      <c r="X14" s="168">
        <v>116664</v>
      </c>
      <c r="Y14" s="168">
        <v>3247</v>
      </c>
      <c r="Z14" s="168">
        <v>6804</v>
      </c>
      <c r="AA14" s="168">
        <v>25</v>
      </c>
      <c r="AB14" s="168">
        <v>7</v>
      </c>
      <c r="AC14" s="168">
        <v>0</v>
      </c>
      <c r="AD14" s="168">
        <v>0</v>
      </c>
      <c r="AE14" s="168">
        <v>50946</v>
      </c>
      <c r="AF14" s="168">
        <v>28554</v>
      </c>
      <c r="AG14" s="168">
        <v>53914</v>
      </c>
      <c r="AH14" s="168">
        <v>566048</v>
      </c>
      <c r="AI14" s="159">
        <v>45659</v>
      </c>
      <c r="AJ14" s="159">
        <v>46022</v>
      </c>
      <c r="AK14" s="44" t="s">
        <v>2497</v>
      </c>
    </row>
    <row r="15" spans="1:37" ht="120" x14ac:dyDescent="0.25">
      <c r="A15" s="45">
        <v>3</v>
      </c>
      <c r="B15" s="46" t="s">
        <v>721</v>
      </c>
      <c r="C15" s="50">
        <v>40</v>
      </c>
      <c r="D15" s="46" t="s">
        <v>1212</v>
      </c>
      <c r="E15" s="45">
        <v>4003</v>
      </c>
      <c r="F15" s="46" t="s">
        <v>1037</v>
      </c>
      <c r="G15" s="44">
        <v>4003042</v>
      </c>
      <c r="H15" s="104" t="s">
        <v>1024</v>
      </c>
      <c r="I15" s="193">
        <v>400304200</v>
      </c>
      <c r="J15" s="46" t="s">
        <v>1227</v>
      </c>
      <c r="K15" s="44">
        <v>2</v>
      </c>
      <c r="L15" s="45">
        <v>2024003630028</v>
      </c>
      <c r="M15" s="194" t="s">
        <v>1214</v>
      </c>
      <c r="N15" s="31" t="s">
        <v>1803</v>
      </c>
      <c r="O15" s="195">
        <v>314989850</v>
      </c>
      <c r="P15" s="44" t="s">
        <v>1228</v>
      </c>
      <c r="Q15" s="44">
        <v>27</v>
      </c>
      <c r="R15" s="44" t="s">
        <v>1216</v>
      </c>
      <c r="S15" s="168">
        <v>293304</v>
      </c>
      <c r="T15" s="168">
        <v>272744</v>
      </c>
      <c r="U15" s="168">
        <v>99059</v>
      </c>
      <c r="V15" s="168">
        <v>36139</v>
      </c>
      <c r="W15" s="168">
        <v>314186</v>
      </c>
      <c r="X15" s="168">
        <v>116664</v>
      </c>
      <c r="Y15" s="168">
        <v>3247</v>
      </c>
      <c r="Z15" s="168">
        <v>6804</v>
      </c>
      <c r="AA15" s="168">
        <v>25</v>
      </c>
      <c r="AB15" s="168">
        <v>7</v>
      </c>
      <c r="AC15" s="168">
        <v>0</v>
      </c>
      <c r="AD15" s="168">
        <v>0</v>
      </c>
      <c r="AE15" s="168">
        <v>50946</v>
      </c>
      <c r="AF15" s="168">
        <v>28554</v>
      </c>
      <c r="AG15" s="168">
        <v>53914</v>
      </c>
      <c r="AH15" s="168">
        <v>566048</v>
      </c>
      <c r="AI15" s="159">
        <v>45659</v>
      </c>
      <c r="AJ15" s="159">
        <v>46022</v>
      </c>
      <c r="AK15" s="44" t="s">
        <v>2497</v>
      </c>
    </row>
    <row r="16" spans="1:37" ht="75" x14ac:dyDescent="0.25">
      <c r="A16" s="45">
        <v>1</v>
      </c>
      <c r="B16" s="46" t="s">
        <v>459</v>
      </c>
      <c r="C16" s="50">
        <v>43</v>
      </c>
      <c r="D16" s="46" t="s">
        <v>1229</v>
      </c>
      <c r="E16" s="45">
        <v>4301</v>
      </c>
      <c r="F16" s="46" t="s">
        <v>983</v>
      </c>
      <c r="G16" s="44">
        <v>4301004</v>
      </c>
      <c r="H16" s="104" t="s">
        <v>984</v>
      </c>
      <c r="I16" s="193">
        <v>430100400</v>
      </c>
      <c r="J16" s="46" t="s">
        <v>985</v>
      </c>
      <c r="K16" s="44">
        <v>20</v>
      </c>
      <c r="L16" s="45">
        <v>2024003630032</v>
      </c>
      <c r="M16" s="194" t="s">
        <v>1230</v>
      </c>
      <c r="N16" s="31" t="s">
        <v>1804</v>
      </c>
      <c r="O16" s="195">
        <v>1000000000</v>
      </c>
      <c r="P16" s="44" t="s">
        <v>1231</v>
      </c>
      <c r="Q16" s="44" t="s">
        <v>1220</v>
      </c>
      <c r="R16" s="44" t="s">
        <v>988</v>
      </c>
      <c r="S16" s="168">
        <v>293304</v>
      </c>
      <c r="T16" s="168">
        <v>272744</v>
      </c>
      <c r="U16" s="168">
        <v>99059</v>
      </c>
      <c r="V16" s="168">
        <v>36139</v>
      </c>
      <c r="W16" s="168">
        <v>314186</v>
      </c>
      <c r="X16" s="168">
        <v>116664</v>
      </c>
      <c r="Y16" s="168">
        <v>3247</v>
      </c>
      <c r="Z16" s="168">
        <v>6804</v>
      </c>
      <c r="AA16" s="168">
        <v>25</v>
      </c>
      <c r="AB16" s="168">
        <v>7</v>
      </c>
      <c r="AC16" s="168">
        <v>0</v>
      </c>
      <c r="AD16" s="168">
        <v>0</v>
      </c>
      <c r="AE16" s="168">
        <v>50946</v>
      </c>
      <c r="AF16" s="168">
        <v>28554</v>
      </c>
      <c r="AG16" s="168">
        <v>53914</v>
      </c>
      <c r="AH16" s="168">
        <v>566048</v>
      </c>
      <c r="AI16" s="159">
        <v>45659</v>
      </c>
      <c r="AJ16" s="159">
        <v>46022</v>
      </c>
      <c r="AK16" s="44" t="s">
        <v>2497</v>
      </c>
    </row>
    <row r="17" spans="1:37" ht="75" x14ac:dyDescent="0.25">
      <c r="A17" s="45">
        <v>1</v>
      </c>
      <c r="B17" s="46" t="s">
        <v>459</v>
      </c>
      <c r="C17" s="50">
        <v>43</v>
      </c>
      <c r="D17" s="46" t="s">
        <v>1229</v>
      </c>
      <c r="E17" s="45">
        <v>4301</v>
      </c>
      <c r="F17" s="46" t="s">
        <v>983</v>
      </c>
      <c r="G17" s="44">
        <v>4301004</v>
      </c>
      <c r="H17" s="104" t="s">
        <v>984</v>
      </c>
      <c r="I17" s="193">
        <v>430100400</v>
      </c>
      <c r="J17" s="46" t="s">
        <v>985</v>
      </c>
      <c r="K17" s="196">
        <v>20</v>
      </c>
      <c r="L17" s="45">
        <v>2024003630032</v>
      </c>
      <c r="M17" s="194" t="s">
        <v>1230</v>
      </c>
      <c r="N17" s="31" t="s">
        <v>1805</v>
      </c>
      <c r="O17" s="195">
        <v>110000000</v>
      </c>
      <c r="P17" s="44" t="s">
        <v>1232</v>
      </c>
      <c r="Q17" s="44" t="s">
        <v>1220</v>
      </c>
      <c r="R17" s="44" t="s">
        <v>988</v>
      </c>
      <c r="S17" s="168">
        <v>293304</v>
      </c>
      <c r="T17" s="168">
        <v>272744</v>
      </c>
      <c r="U17" s="168">
        <v>99059</v>
      </c>
      <c r="V17" s="168">
        <v>36139</v>
      </c>
      <c r="W17" s="168">
        <v>314186</v>
      </c>
      <c r="X17" s="168">
        <v>116664</v>
      </c>
      <c r="Y17" s="168">
        <v>3247</v>
      </c>
      <c r="Z17" s="168">
        <v>6804</v>
      </c>
      <c r="AA17" s="168">
        <v>25</v>
      </c>
      <c r="AB17" s="168">
        <v>7</v>
      </c>
      <c r="AC17" s="168">
        <v>0</v>
      </c>
      <c r="AD17" s="168">
        <v>0</v>
      </c>
      <c r="AE17" s="168">
        <v>50946</v>
      </c>
      <c r="AF17" s="168">
        <v>28554</v>
      </c>
      <c r="AG17" s="168">
        <v>53914</v>
      </c>
      <c r="AH17" s="168">
        <v>566048</v>
      </c>
      <c r="AI17" s="159">
        <v>45659</v>
      </c>
      <c r="AJ17" s="159">
        <v>46022</v>
      </c>
      <c r="AK17" s="44" t="s">
        <v>2497</v>
      </c>
    </row>
    <row r="18" spans="1:37" ht="75" x14ac:dyDescent="0.25">
      <c r="A18" s="45">
        <v>1</v>
      </c>
      <c r="B18" s="46" t="s">
        <v>459</v>
      </c>
      <c r="C18" s="50">
        <v>43</v>
      </c>
      <c r="D18" s="46" t="s">
        <v>1229</v>
      </c>
      <c r="E18" s="45">
        <v>4301</v>
      </c>
      <c r="F18" s="46" t="s">
        <v>983</v>
      </c>
      <c r="G18" s="44">
        <v>4301004</v>
      </c>
      <c r="H18" s="104" t="s">
        <v>984</v>
      </c>
      <c r="I18" s="193">
        <v>430100400</v>
      </c>
      <c r="J18" s="46" t="s">
        <v>985</v>
      </c>
      <c r="K18" s="196">
        <v>20</v>
      </c>
      <c r="L18" s="45">
        <v>2024003630032</v>
      </c>
      <c r="M18" s="194" t="s">
        <v>1230</v>
      </c>
      <c r="N18" s="31" t="s">
        <v>1806</v>
      </c>
      <c r="O18" s="195">
        <v>450000000</v>
      </c>
      <c r="P18" s="44" t="s">
        <v>1233</v>
      </c>
      <c r="Q18" s="44" t="s">
        <v>1220</v>
      </c>
      <c r="R18" s="44" t="s">
        <v>988</v>
      </c>
      <c r="S18" s="168">
        <v>293304</v>
      </c>
      <c r="T18" s="168">
        <v>272744</v>
      </c>
      <c r="U18" s="168">
        <v>99059</v>
      </c>
      <c r="V18" s="168">
        <v>36139</v>
      </c>
      <c r="W18" s="168">
        <v>314186</v>
      </c>
      <c r="X18" s="168">
        <v>116664</v>
      </c>
      <c r="Y18" s="168">
        <v>3247</v>
      </c>
      <c r="Z18" s="168">
        <v>6804</v>
      </c>
      <c r="AA18" s="168">
        <v>25</v>
      </c>
      <c r="AB18" s="168">
        <v>7</v>
      </c>
      <c r="AC18" s="168">
        <v>0</v>
      </c>
      <c r="AD18" s="168">
        <v>0</v>
      </c>
      <c r="AE18" s="168">
        <v>50946</v>
      </c>
      <c r="AF18" s="168">
        <v>28554</v>
      </c>
      <c r="AG18" s="168">
        <v>53914</v>
      </c>
      <c r="AH18" s="168">
        <v>566048</v>
      </c>
      <c r="AI18" s="159">
        <v>45659</v>
      </c>
      <c r="AJ18" s="159">
        <v>46022</v>
      </c>
      <c r="AK18" s="44" t="s">
        <v>2497</v>
      </c>
    </row>
    <row r="19" spans="1:37" ht="75" x14ac:dyDescent="0.25">
      <c r="A19" s="45">
        <v>1</v>
      </c>
      <c r="B19" s="46" t="s">
        <v>459</v>
      </c>
      <c r="C19" s="50">
        <v>43</v>
      </c>
      <c r="D19" s="46" t="s">
        <v>1229</v>
      </c>
      <c r="E19" s="45">
        <v>4301</v>
      </c>
      <c r="F19" s="46" t="s">
        <v>983</v>
      </c>
      <c r="G19" s="44">
        <v>4301004</v>
      </c>
      <c r="H19" s="104" t="s">
        <v>984</v>
      </c>
      <c r="I19" s="193">
        <v>430100400</v>
      </c>
      <c r="J19" s="46" t="s">
        <v>985</v>
      </c>
      <c r="K19" s="196">
        <v>20</v>
      </c>
      <c r="L19" s="45">
        <v>2024003630032</v>
      </c>
      <c r="M19" s="194" t="s">
        <v>1230</v>
      </c>
      <c r="N19" s="31" t="s">
        <v>1807</v>
      </c>
      <c r="O19" s="195">
        <v>40000000</v>
      </c>
      <c r="P19" s="44" t="s">
        <v>1234</v>
      </c>
      <c r="Q19" s="44" t="s">
        <v>1220</v>
      </c>
      <c r="R19" s="44" t="s">
        <v>988</v>
      </c>
      <c r="S19" s="168">
        <v>293304</v>
      </c>
      <c r="T19" s="168">
        <v>272744</v>
      </c>
      <c r="U19" s="168">
        <v>99059</v>
      </c>
      <c r="V19" s="168">
        <v>36139</v>
      </c>
      <c r="W19" s="168">
        <v>314186</v>
      </c>
      <c r="X19" s="168">
        <v>116664</v>
      </c>
      <c r="Y19" s="168">
        <v>3247</v>
      </c>
      <c r="Z19" s="168">
        <v>6804</v>
      </c>
      <c r="AA19" s="168">
        <v>25</v>
      </c>
      <c r="AB19" s="168">
        <v>7</v>
      </c>
      <c r="AC19" s="168">
        <v>0</v>
      </c>
      <c r="AD19" s="168">
        <v>0</v>
      </c>
      <c r="AE19" s="168">
        <v>50946</v>
      </c>
      <c r="AF19" s="168">
        <v>28554</v>
      </c>
      <c r="AG19" s="168">
        <v>53914</v>
      </c>
      <c r="AH19" s="168">
        <v>566048</v>
      </c>
      <c r="AI19" s="159">
        <v>45659</v>
      </c>
      <c r="AJ19" s="159">
        <v>46022</v>
      </c>
      <c r="AK19" s="44" t="s">
        <v>2497</v>
      </c>
    </row>
    <row r="20" spans="1:37" ht="75" x14ac:dyDescent="0.25">
      <c r="A20" s="45">
        <v>1</v>
      </c>
      <c r="B20" s="46" t="s">
        <v>459</v>
      </c>
      <c r="C20" s="50">
        <v>43</v>
      </c>
      <c r="D20" s="46" t="s">
        <v>1229</v>
      </c>
      <c r="E20" s="45">
        <v>4301</v>
      </c>
      <c r="F20" s="46" t="s">
        <v>983</v>
      </c>
      <c r="G20" s="44">
        <v>4301004</v>
      </c>
      <c r="H20" s="104" t="s">
        <v>984</v>
      </c>
      <c r="I20" s="193">
        <v>430100400</v>
      </c>
      <c r="J20" s="46" t="s">
        <v>985</v>
      </c>
      <c r="K20" s="196">
        <v>20</v>
      </c>
      <c r="L20" s="45">
        <v>2024003630032</v>
      </c>
      <c r="M20" s="194" t="s">
        <v>1230</v>
      </c>
      <c r="N20" s="31" t="s">
        <v>1808</v>
      </c>
      <c r="O20" s="195">
        <v>400000000</v>
      </c>
      <c r="P20" s="44" t="s">
        <v>1232</v>
      </c>
      <c r="Q20" s="44" t="s">
        <v>1220</v>
      </c>
      <c r="R20" s="44" t="s">
        <v>988</v>
      </c>
      <c r="S20" s="168">
        <v>293304</v>
      </c>
      <c r="T20" s="168">
        <v>272744</v>
      </c>
      <c r="U20" s="168">
        <v>99059</v>
      </c>
      <c r="V20" s="168">
        <v>36139</v>
      </c>
      <c r="W20" s="168">
        <v>314186</v>
      </c>
      <c r="X20" s="168">
        <v>116664</v>
      </c>
      <c r="Y20" s="168">
        <v>3247</v>
      </c>
      <c r="Z20" s="168">
        <v>6804</v>
      </c>
      <c r="AA20" s="168">
        <v>25</v>
      </c>
      <c r="AB20" s="168">
        <v>7</v>
      </c>
      <c r="AC20" s="168">
        <v>0</v>
      </c>
      <c r="AD20" s="168">
        <v>0</v>
      </c>
      <c r="AE20" s="168">
        <v>50946</v>
      </c>
      <c r="AF20" s="168">
        <v>28554</v>
      </c>
      <c r="AG20" s="168">
        <v>53914</v>
      </c>
      <c r="AH20" s="168">
        <v>566048</v>
      </c>
      <c r="AI20" s="159">
        <v>45659</v>
      </c>
      <c r="AJ20" s="159">
        <v>46022</v>
      </c>
      <c r="AK20" s="44" t="s">
        <v>2497</v>
      </c>
    </row>
    <row r="21" spans="1:37" ht="75" x14ac:dyDescent="0.25">
      <c r="A21" s="45">
        <v>1</v>
      </c>
      <c r="B21" s="46" t="s">
        <v>459</v>
      </c>
      <c r="C21" s="50">
        <v>43</v>
      </c>
      <c r="D21" s="46" t="s">
        <v>1229</v>
      </c>
      <c r="E21" s="45">
        <v>4301</v>
      </c>
      <c r="F21" s="46" t="s">
        <v>983</v>
      </c>
      <c r="G21" s="44">
        <v>4301004</v>
      </c>
      <c r="H21" s="104" t="s">
        <v>984</v>
      </c>
      <c r="I21" s="193">
        <v>430100400</v>
      </c>
      <c r="J21" s="46" t="s">
        <v>985</v>
      </c>
      <c r="K21" s="196">
        <v>20</v>
      </c>
      <c r="L21" s="45">
        <v>2024003630032</v>
      </c>
      <c r="M21" s="194" t="s">
        <v>1230</v>
      </c>
      <c r="N21" s="31" t="s">
        <v>1809</v>
      </c>
      <c r="O21" s="195">
        <v>50000000</v>
      </c>
      <c r="P21" s="44" t="s">
        <v>1235</v>
      </c>
      <c r="Q21" s="44" t="s">
        <v>338</v>
      </c>
      <c r="R21" s="44" t="s">
        <v>251</v>
      </c>
      <c r="S21" s="168">
        <v>293304</v>
      </c>
      <c r="T21" s="168">
        <v>272744</v>
      </c>
      <c r="U21" s="168">
        <v>99059</v>
      </c>
      <c r="V21" s="168">
        <v>36139</v>
      </c>
      <c r="W21" s="168">
        <v>314186</v>
      </c>
      <c r="X21" s="168">
        <v>116664</v>
      </c>
      <c r="Y21" s="168">
        <v>3247</v>
      </c>
      <c r="Z21" s="168">
        <v>6804</v>
      </c>
      <c r="AA21" s="168">
        <v>25</v>
      </c>
      <c r="AB21" s="168">
        <v>7</v>
      </c>
      <c r="AC21" s="168">
        <v>0</v>
      </c>
      <c r="AD21" s="168">
        <v>0</v>
      </c>
      <c r="AE21" s="168">
        <v>50946</v>
      </c>
      <c r="AF21" s="168">
        <v>28554</v>
      </c>
      <c r="AG21" s="168">
        <v>53914</v>
      </c>
      <c r="AH21" s="168">
        <v>566048</v>
      </c>
      <c r="AI21" s="159">
        <v>45659</v>
      </c>
      <c r="AJ21" s="159">
        <v>46022</v>
      </c>
      <c r="AK21" s="44" t="s">
        <v>2497</v>
      </c>
    </row>
    <row r="22" spans="1:37" ht="75" x14ac:dyDescent="0.25">
      <c r="A22" s="45">
        <v>1</v>
      </c>
      <c r="B22" s="46" t="s">
        <v>459</v>
      </c>
      <c r="C22" s="50">
        <v>43</v>
      </c>
      <c r="D22" s="46" t="s">
        <v>1229</v>
      </c>
      <c r="E22" s="45">
        <v>4301</v>
      </c>
      <c r="F22" s="46" t="s">
        <v>983</v>
      </c>
      <c r="G22" s="44">
        <v>4301013</v>
      </c>
      <c r="H22" s="104" t="s">
        <v>1236</v>
      </c>
      <c r="I22" s="193">
        <v>430101300</v>
      </c>
      <c r="J22" s="46" t="s">
        <v>1237</v>
      </c>
      <c r="K22" s="44">
        <v>2</v>
      </c>
      <c r="L22" s="45">
        <v>2024003630032</v>
      </c>
      <c r="M22" s="194" t="s">
        <v>1230</v>
      </c>
      <c r="N22" s="31" t="s">
        <v>1810</v>
      </c>
      <c r="O22" s="195">
        <v>1230000000</v>
      </c>
      <c r="P22" s="44" t="s">
        <v>1238</v>
      </c>
      <c r="Q22" s="44" t="s">
        <v>1220</v>
      </c>
      <c r="R22" s="44" t="s">
        <v>988</v>
      </c>
      <c r="S22" s="168">
        <v>293304</v>
      </c>
      <c r="T22" s="168">
        <v>272744</v>
      </c>
      <c r="U22" s="168">
        <v>99059</v>
      </c>
      <c r="V22" s="168">
        <v>36139</v>
      </c>
      <c r="W22" s="168">
        <v>314186</v>
      </c>
      <c r="X22" s="168">
        <v>116664</v>
      </c>
      <c r="Y22" s="168">
        <v>3247</v>
      </c>
      <c r="Z22" s="168">
        <v>6804</v>
      </c>
      <c r="AA22" s="168">
        <v>25</v>
      </c>
      <c r="AB22" s="168">
        <v>7</v>
      </c>
      <c r="AC22" s="168">
        <v>0</v>
      </c>
      <c r="AD22" s="168">
        <v>0</v>
      </c>
      <c r="AE22" s="168">
        <v>50946</v>
      </c>
      <c r="AF22" s="168">
        <v>28554</v>
      </c>
      <c r="AG22" s="168">
        <v>53914</v>
      </c>
      <c r="AH22" s="168">
        <v>566048</v>
      </c>
      <c r="AI22" s="159">
        <v>45659</v>
      </c>
      <c r="AJ22" s="159">
        <v>46022</v>
      </c>
      <c r="AK22" s="44" t="s">
        <v>2497</v>
      </c>
    </row>
    <row r="23" spans="1:37" ht="75" x14ac:dyDescent="0.25">
      <c r="A23" s="45">
        <v>1</v>
      </c>
      <c r="B23" s="46" t="s">
        <v>459</v>
      </c>
      <c r="C23" s="50">
        <v>43</v>
      </c>
      <c r="D23" s="46" t="s">
        <v>1229</v>
      </c>
      <c r="E23" s="45">
        <v>4301</v>
      </c>
      <c r="F23" s="46" t="s">
        <v>983</v>
      </c>
      <c r="G23" s="44">
        <v>4301013</v>
      </c>
      <c r="H23" s="104" t="s">
        <v>1236</v>
      </c>
      <c r="I23" s="193">
        <v>430101300</v>
      </c>
      <c r="J23" s="46" t="s">
        <v>1237</v>
      </c>
      <c r="K23" s="44">
        <v>2</v>
      </c>
      <c r="L23" s="45">
        <v>2024003630032</v>
      </c>
      <c r="M23" s="194" t="s">
        <v>1230</v>
      </c>
      <c r="N23" s="31" t="s">
        <v>1811</v>
      </c>
      <c r="O23" s="195">
        <v>120000000</v>
      </c>
      <c r="P23" s="44" t="s">
        <v>1239</v>
      </c>
      <c r="Q23" s="44" t="s">
        <v>1220</v>
      </c>
      <c r="R23" s="44" t="s">
        <v>988</v>
      </c>
      <c r="S23" s="168">
        <v>293304</v>
      </c>
      <c r="T23" s="168">
        <v>272744</v>
      </c>
      <c r="U23" s="168">
        <v>99059</v>
      </c>
      <c r="V23" s="168">
        <v>36139</v>
      </c>
      <c r="W23" s="168">
        <v>314186</v>
      </c>
      <c r="X23" s="168">
        <v>116664</v>
      </c>
      <c r="Y23" s="168">
        <v>3247</v>
      </c>
      <c r="Z23" s="168">
        <v>6804</v>
      </c>
      <c r="AA23" s="168">
        <v>25</v>
      </c>
      <c r="AB23" s="168">
        <v>7</v>
      </c>
      <c r="AC23" s="168">
        <v>0</v>
      </c>
      <c r="AD23" s="168">
        <v>0</v>
      </c>
      <c r="AE23" s="168">
        <v>50946</v>
      </c>
      <c r="AF23" s="168">
        <v>28554</v>
      </c>
      <c r="AG23" s="168">
        <v>53914</v>
      </c>
      <c r="AH23" s="168">
        <v>566048</v>
      </c>
      <c r="AI23" s="159">
        <v>45659</v>
      </c>
      <c r="AJ23" s="159">
        <v>46022</v>
      </c>
      <c r="AK23" s="44" t="s">
        <v>2497</v>
      </c>
    </row>
    <row r="24" spans="1:37" ht="75" x14ac:dyDescent="0.25">
      <c r="A24" s="45">
        <v>1</v>
      </c>
      <c r="B24" s="46" t="s">
        <v>459</v>
      </c>
      <c r="C24" s="50">
        <v>43</v>
      </c>
      <c r="D24" s="46" t="s">
        <v>1229</v>
      </c>
      <c r="E24" s="45">
        <v>4301</v>
      </c>
      <c r="F24" s="46" t="s">
        <v>983</v>
      </c>
      <c r="G24" s="44">
        <v>4301013</v>
      </c>
      <c r="H24" s="104" t="s">
        <v>1236</v>
      </c>
      <c r="I24" s="193">
        <v>430101300</v>
      </c>
      <c r="J24" s="46" t="s">
        <v>1237</v>
      </c>
      <c r="K24" s="44">
        <v>2</v>
      </c>
      <c r="L24" s="45">
        <v>2024003630032</v>
      </c>
      <c r="M24" s="194" t="s">
        <v>1230</v>
      </c>
      <c r="N24" s="31" t="s">
        <v>1812</v>
      </c>
      <c r="O24" s="195">
        <v>150000000</v>
      </c>
      <c r="P24" s="44" t="s">
        <v>1239</v>
      </c>
      <c r="Q24" s="44" t="s">
        <v>1220</v>
      </c>
      <c r="R24" s="44" t="s">
        <v>988</v>
      </c>
      <c r="S24" s="168">
        <v>293304</v>
      </c>
      <c r="T24" s="168">
        <v>272744</v>
      </c>
      <c r="U24" s="168">
        <v>99059</v>
      </c>
      <c r="V24" s="168">
        <v>36139</v>
      </c>
      <c r="W24" s="168">
        <v>314186</v>
      </c>
      <c r="X24" s="168">
        <v>116664</v>
      </c>
      <c r="Y24" s="168">
        <v>3247</v>
      </c>
      <c r="Z24" s="168">
        <v>6804</v>
      </c>
      <c r="AA24" s="168">
        <v>25</v>
      </c>
      <c r="AB24" s="168">
        <v>7</v>
      </c>
      <c r="AC24" s="168">
        <v>0</v>
      </c>
      <c r="AD24" s="168">
        <v>0</v>
      </c>
      <c r="AE24" s="168">
        <v>50946</v>
      </c>
      <c r="AF24" s="168">
        <v>28554</v>
      </c>
      <c r="AG24" s="168">
        <v>53914</v>
      </c>
      <c r="AH24" s="168">
        <v>566048</v>
      </c>
      <c r="AI24" s="159">
        <v>45659</v>
      </c>
      <c r="AJ24" s="159">
        <v>46022</v>
      </c>
      <c r="AK24" s="44" t="s">
        <v>2497</v>
      </c>
    </row>
    <row r="25" spans="1:37" ht="75" x14ac:dyDescent="0.25">
      <c r="A25" s="45">
        <v>1</v>
      </c>
      <c r="B25" s="46" t="s">
        <v>459</v>
      </c>
      <c r="C25" s="50">
        <v>43</v>
      </c>
      <c r="D25" s="46" t="s">
        <v>1229</v>
      </c>
      <c r="E25" s="45">
        <v>4301</v>
      </c>
      <c r="F25" s="46" t="s">
        <v>983</v>
      </c>
      <c r="G25" s="44">
        <v>4301013</v>
      </c>
      <c r="H25" s="104" t="s">
        <v>1236</v>
      </c>
      <c r="I25" s="193">
        <v>430101300</v>
      </c>
      <c r="J25" s="46" t="s">
        <v>1237</v>
      </c>
      <c r="K25" s="44">
        <v>2</v>
      </c>
      <c r="L25" s="45">
        <v>2024003630032</v>
      </c>
      <c r="M25" s="194" t="s">
        <v>1230</v>
      </c>
      <c r="N25" s="31" t="s">
        <v>1813</v>
      </c>
      <c r="O25" s="195">
        <v>50000000</v>
      </c>
      <c r="P25" s="44" t="s">
        <v>1240</v>
      </c>
      <c r="Q25" s="44" t="s">
        <v>338</v>
      </c>
      <c r="R25" s="44" t="s">
        <v>251</v>
      </c>
      <c r="S25" s="168">
        <v>293304</v>
      </c>
      <c r="T25" s="168">
        <v>272744</v>
      </c>
      <c r="U25" s="168">
        <v>99059</v>
      </c>
      <c r="V25" s="168">
        <v>36139</v>
      </c>
      <c r="W25" s="168">
        <v>314186</v>
      </c>
      <c r="X25" s="168">
        <v>116664</v>
      </c>
      <c r="Y25" s="168">
        <v>3247</v>
      </c>
      <c r="Z25" s="168">
        <v>6804</v>
      </c>
      <c r="AA25" s="168">
        <v>25</v>
      </c>
      <c r="AB25" s="168">
        <v>7</v>
      </c>
      <c r="AC25" s="168">
        <v>0</v>
      </c>
      <c r="AD25" s="168">
        <v>0</v>
      </c>
      <c r="AE25" s="168">
        <v>50946</v>
      </c>
      <c r="AF25" s="168">
        <v>28554</v>
      </c>
      <c r="AG25" s="168">
        <v>53914</v>
      </c>
      <c r="AH25" s="168">
        <v>566048</v>
      </c>
      <c r="AI25" s="159">
        <v>45659</v>
      </c>
      <c r="AJ25" s="159">
        <v>46022</v>
      </c>
      <c r="AK25" s="44" t="s">
        <v>2497</v>
      </c>
    </row>
    <row r="26" spans="1:37" ht="135" x14ac:dyDescent="0.25">
      <c r="A26" s="45">
        <v>2</v>
      </c>
      <c r="B26" s="46" t="s">
        <v>61</v>
      </c>
      <c r="C26" s="50">
        <v>45</v>
      </c>
      <c r="D26" s="46" t="s">
        <v>245</v>
      </c>
      <c r="E26" s="45">
        <v>4503</v>
      </c>
      <c r="F26" s="46" t="s">
        <v>369</v>
      </c>
      <c r="G26" s="44">
        <v>4503022</v>
      </c>
      <c r="H26" s="104" t="s">
        <v>1241</v>
      </c>
      <c r="I26" s="197">
        <v>450302200</v>
      </c>
      <c r="J26" s="46" t="s">
        <v>1242</v>
      </c>
      <c r="K26" s="44">
        <v>6</v>
      </c>
      <c r="L26" s="45">
        <v>2024003630033</v>
      </c>
      <c r="M26" s="194" t="s">
        <v>1243</v>
      </c>
      <c r="N26" s="31" t="s">
        <v>1814</v>
      </c>
      <c r="O26" s="195">
        <v>100000000</v>
      </c>
      <c r="P26" s="44" t="s">
        <v>1244</v>
      </c>
      <c r="Q26" s="44" t="s">
        <v>338</v>
      </c>
      <c r="R26" s="44" t="s">
        <v>251</v>
      </c>
      <c r="S26" s="168">
        <v>293304</v>
      </c>
      <c r="T26" s="168">
        <v>272744</v>
      </c>
      <c r="U26" s="168">
        <v>99059</v>
      </c>
      <c r="V26" s="168">
        <v>36139</v>
      </c>
      <c r="W26" s="168">
        <v>314186</v>
      </c>
      <c r="X26" s="168">
        <v>116664</v>
      </c>
      <c r="Y26" s="168">
        <v>3247</v>
      </c>
      <c r="Z26" s="168">
        <v>6804</v>
      </c>
      <c r="AA26" s="168">
        <v>25</v>
      </c>
      <c r="AB26" s="168">
        <v>7</v>
      </c>
      <c r="AC26" s="168">
        <v>0</v>
      </c>
      <c r="AD26" s="168">
        <v>0</v>
      </c>
      <c r="AE26" s="168">
        <v>50946</v>
      </c>
      <c r="AF26" s="168">
        <v>28554</v>
      </c>
      <c r="AG26" s="168">
        <v>53914</v>
      </c>
      <c r="AH26" s="168">
        <v>566048</v>
      </c>
      <c r="AI26" s="159">
        <v>45659</v>
      </c>
      <c r="AJ26" s="159">
        <v>46022</v>
      </c>
      <c r="AK26" s="44" t="s">
        <v>2497</v>
      </c>
    </row>
    <row r="27" spans="1:37" ht="135" x14ac:dyDescent="0.25">
      <c r="A27" s="45">
        <v>2</v>
      </c>
      <c r="B27" s="46" t="s">
        <v>61</v>
      </c>
      <c r="C27" s="198">
        <v>40</v>
      </c>
      <c r="D27" s="46" t="s">
        <v>1212</v>
      </c>
      <c r="E27" s="199">
        <v>4002</v>
      </c>
      <c r="F27" s="200" t="s">
        <v>1245</v>
      </c>
      <c r="G27" s="44">
        <v>4002022</v>
      </c>
      <c r="H27" s="104" t="s">
        <v>1246</v>
      </c>
      <c r="I27" s="193">
        <v>400202200</v>
      </c>
      <c r="J27" s="46" t="s">
        <v>1247</v>
      </c>
      <c r="K27" s="44">
        <v>200</v>
      </c>
      <c r="L27" s="45">
        <v>2024003630034</v>
      </c>
      <c r="M27" s="194" t="s">
        <v>1248</v>
      </c>
      <c r="N27" s="31" t="s">
        <v>1815</v>
      </c>
      <c r="O27" s="195">
        <v>70000000</v>
      </c>
      <c r="P27" s="44" t="s">
        <v>1249</v>
      </c>
      <c r="Q27" s="44" t="s">
        <v>338</v>
      </c>
      <c r="R27" s="44" t="s">
        <v>251</v>
      </c>
      <c r="S27" s="168">
        <v>293304</v>
      </c>
      <c r="T27" s="168">
        <v>272744</v>
      </c>
      <c r="U27" s="168">
        <v>99059</v>
      </c>
      <c r="V27" s="168">
        <v>36139</v>
      </c>
      <c r="W27" s="168">
        <v>314186</v>
      </c>
      <c r="X27" s="168">
        <v>116664</v>
      </c>
      <c r="Y27" s="168">
        <v>3247</v>
      </c>
      <c r="Z27" s="168">
        <v>6804</v>
      </c>
      <c r="AA27" s="168">
        <v>25</v>
      </c>
      <c r="AB27" s="168">
        <v>7</v>
      </c>
      <c r="AC27" s="168">
        <v>0</v>
      </c>
      <c r="AD27" s="168">
        <v>0</v>
      </c>
      <c r="AE27" s="168">
        <v>50946</v>
      </c>
      <c r="AF27" s="168">
        <v>28554</v>
      </c>
      <c r="AG27" s="168">
        <v>53914</v>
      </c>
      <c r="AH27" s="168">
        <v>566048</v>
      </c>
      <c r="AI27" s="159">
        <v>45659</v>
      </c>
      <c r="AJ27" s="159">
        <v>46022</v>
      </c>
      <c r="AK27" s="44" t="s">
        <v>2497</v>
      </c>
    </row>
    <row r="28" spans="1:37" ht="75" x14ac:dyDescent="0.25">
      <c r="A28" s="45">
        <v>1</v>
      </c>
      <c r="B28" s="46" t="s">
        <v>459</v>
      </c>
      <c r="C28" s="50">
        <v>22</v>
      </c>
      <c r="D28" s="46" t="s">
        <v>557</v>
      </c>
      <c r="E28" s="45">
        <v>2201</v>
      </c>
      <c r="F28" s="46" t="s">
        <v>394</v>
      </c>
      <c r="G28" s="44">
        <v>2201052</v>
      </c>
      <c r="H28" s="104" t="s">
        <v>1250</v>
      </c>
      <c r="I28" s="193">
        <v>220105200</v>
      </c>
      <c r="J28" s="46" t="s">
        <v>1251</v>
      </c>
      <c r="K28" s="44">
        <v>30</v>
      </c>
      <c r="L28" s="45">
        <v>2024003630036</v>
      </c>
      <c r="M28" s="194" t="s">
        <v>1252</v>
      </c>
      <c r="N28" s="31" t="s">
        <v>1816</v>
      </c>
      <c r="O28" s="195">
        <v>1370000000</v>
      </c>
      <c r="P28" s="44" t="s">
        <v>1253</v>
      </c>
      <c r="Q28" s="44" t="s">
        <v>1220</v>
      </c>
      <c r="R28" s="44" t="s">
        <v>988</v>
      </c>
      <c r="S28" s="201"/>
      <c r="T28" s="201"/>
      <c r="U28" s="201">
        <v>99.058999999999997</v>
      </c>
      <c r="V28" s="168">
        <v>36139</v>
      </c>
      <c r="W28" s="201"/>
      <c r="X28" s="201"/>
      <c r="Y28" s="201"/>
      <c r="Z28" s="201"/>
      <c r="AA28" s="201"/>
      <c r="AB28" s="201"/>
      <c r="AC28" s="201"/>
      <c r="AD28" s="201"/>
      <c r="AE28" s="201"/>
      <c r="AF28" s="201"/>
      <c r="AG28" s="201"/>
      <c r="AH28" s="201">
        <v>135.19800000000001</v>
      </c>
      <c r="AI28" s="159">
        <v>45659</v>
      </c>
      <c r="AJ28" s="159">
        <v>46022</v>
      </c>
      <c r="AK28" s="44" t="s">
        <v>2497</v>
      </c>
    </row>
    <row r="29" spans="1:37" ht="75" x14ac:dyDescent="0.25">
      <c r="A29" s="45">
        <v>1</v>
      </c>
      <c r="B29" s="46" t="s">
        <v>459</v>
      </c>
      <c r="C29" s="50">
        <v>22</v>
      </c>
      <c r="D29" s="46" t="s">
        <v>557</v>
      </c>
      <c r="E29" s="45">
        <v>2201</v>
      </c>
      <c r="F29" s="46" t="s">
        <v>394</v>
      </c>
      <c r="G29" s="44">
        <v>2201052</v>
      </c>
      <c r="H29" s="104" t="s">
        <v>1250</v>
      </c>
      <c r="I29" s="193">
        <v>220105200</v>
      </c>
      <c r="J29" s="46" t="s">
        <v>1251</v>
      </c>
      <c r="K29" s="44">
        <v>30</v>
      </c>
      <c r="L29" s="45">
        <v>2024003630036</v>
      </c>
      <c r="M29" s="194" t="s">
        <v>1252</v>
      </c>
      <c r="N29" s="31" t="s">
        <v>1817</v>
      </c>
      <c r="O29" s="195">
        <v>150000000</v>
      </c>
      <c r="P29" s="44" t="s">
        <v>1254</v>
      </c>
      <c r="Q29" s="44" t="s">
        <v>1220</v>
      </c>
      <c r="R29" s="44" t="s">
        <v>988</v>
      </c>
      <c r="S29" s="201"/>
      <c r="T29" s="201"/>
      <c r="U29" s="201">
        <v>99.058999999999997</v>
      </c>
      <c r="V29" s="168">
        <v>36139</v>
      </c>
      <c r="W29" s="201"/>
      <c r="X29" s="201"/>
      <c r="Y29" s="201"/>
      <c r="Z29" s="201"/>
      <c r="AA29" s="201"/>
      <c r="AB29" s="201"/>
      <c r="AC29" s="201"/>
      <c r="AD29" s="201"/>
      <c r="AE29" s="201"/>
      <c r="AF29" s="201"/>
      <c r="AG29" s="201"/>
      <c r="AH29" s="201">
        <v>135.19800000000001</v>
      </c>
      <c r="AI29" s="159">
        <v>45659</v>
      </c>
      <c r="AJ29" s="159">
        <v>46022</v>
      </c>
      <c r="AK29" s="44" t="s">
        <v>2497</v>
      </c>
    </row>
    <row r="30" spans="1:37" ht="75" x14ac:dyDescent="0.25">
      <c r="A30" s="45">
        <v>1</v>
      </c>
      <c r="B30" s="46" t="s">
        <v>459</v>
      </c>
      <c r="C30" s="50">
        <v>22</v>
      </c>
      <c r="D30" s="46" t="s">
        <v>557</v>
      </c>
      <c r="E30" s="45">
        <v>2201</v>
      </c>
      <c r="F30" s="46" t="s">
        <v>394</v>
      </c>
      <c r="G30" s="44">
        <v>2201052</v>
      </c>
      <c r="H30" s="104" t="s">
        <v>1250</v>
      </c>
      <c r="I30" s="193">
        <v>220105200</v>
      </c>
      <c r="J30" s="46" t="s">
        <v>1251</v>
      </c>
      <c r="K30" s="44">
        <v>30</v>
      </c>
      <c r="L30" s="45">
        <v>2024003630036</v>
      </c>
      <c r="M30" s="194" t="s">
        <v>1252</v>
      </c>
      <c r="N30" s="31" t="s">
        <v>1818</v>
      </c>
      <c r="O30" s="195">
        <v>200000000</v>
      </c>
      <c r="P30" s="44" t="s">
        <v>1255</v>
      </c>
      <c r="Q30" s="44" t="s">
        <v>1220</v>
      </c>
      <c r="R30" s="44" t="s">
        <v>988</v>
      </c>
      <c r="S30" s="201"/>
      <c r="T30" s="201"/>
      <c r="U30" s="201">
        <v>99.058999999999997</v>
      </c>
      <c r="V30" s="168">
        <v>36139</v>
      </c>
      <c r="W30" s="201"/>
      <c r="X30" s="201"/>
      <c r="Y30" s="201"/>
      <c r="Z30" s="201"/>
      <c r="AA30" s="201"/>
      <c r="AB30" s="201"/>
      <c r="AC30" s="201"/>
      <c r="AD30" s="201"/>
      <c r="AE30" s="201"/>
      <c r="AF30" s="201"/>
      <c r="AG30" s="201"/>
      <c r="AH30" s="201">
        <v>135.19800000000001</v>
      </c>
      <c r="AI30" s="159">
        <v>45659</v>
      </c>
      <c r="AJ30" s="159">
        <v>46022</v>
      </c>
      <c r="AK30" s="44" t="s">
        <v>2497</v>
      </c>
    </row>
    <row r="31" spans="1:37" ht="75" x14ac:dyDescent="0.25">
      <c r="A31" s="45">
        <v>1</v>
      </c>
      <c r="B31" s="46" t="s">
        <v>459</v>
      </c>
      <c r="C31" s="50">
        <v>22</v>
      </c>
      <c r="D31" s="46" t="s">
        <v>557</v>
      </c>
      <c r="E31" s="45">
        <v>2201</v>
      </c>
      <c r="F31" s="46" t="s">
        <v>394</v>
      </c>
      <c r="G31" s="44">
        <v>2201052</v>
      </c>
      <c r="H31" s="104" t="s">
        <v>1250</v>
      </c>
      <c r="I31" s="193">
        <v>220105200</v>
      </c>
      <c r="J31" s="46" t="s">
        <v>1251</v>
      </c>
      <c r="K31" s="44">
        <v>30</v>
      </c>
      <c r="L31" s="45">
        <v>2024003630036</v>
      </c>
      <c r="M31" s="194" t="s">
        <v>1252</v>
      </c>
      <c r="N31" s="31" t="s">
        <v>1819</v>
      </c>
      <c r="O31" s="195">
        <v>30000000</v>
      </c>
      <c r="P31" s="44" t="s">
        <v>1256</v>
      </c>
      <c r="Q31" s="44" t="s">
        <v>1220</v>
      </c>
      <c r="R31" s="44" t="s">
        <v>988</v>
      </c>
      <c r="S31" s="201"/>
      <c r="T31" s="201"/>
      <c r="U31" s="201">
        <v>99.058999999999997</v>
      </c>
      <c r="V31" s="168">
        <v>36139</v>
      </c>
      <c r="W31" s="201"/>
      <c r="X31" s="201"/>
      <c r="Y31" s="201"/>
      <c r="Z31" s="201"/>
      <c r="AA31" s="201"/>
      <c r="AB31" s="201"/>
      <c r="AC31" s="201"/>
      <c r="AD31" s="201"/>
      <c r="AE31" s="201"/>
      <c r="AF31" s="201"/>
      <c r="AG31" s="201"/>
      <c r="AH31" s="201">
        <v>135.19800000000001</v>
      </c>
      <c r="AI31" s="159">
        <v>45659</v>
      </c>
      <c r="AJ31" s="159">
        <v>46022</v>
      </c>
      <c r="AK31" s="44" t="s">
        <v>2497</v>
      </c>
    </row>
    <row r="32" spans="1:37" ht="75" x14ac:dyDescent="0.25">
      <c r="A32" s="45">
        <v>1</v>
      </c>
      <c r="B32" s="46" t="s">
        <v>459</v>
      </c>
      <c r="C32" s="50">
        <v>22</v>
      </c>
      <c r="D32" s="46" t="s">
        <v>557</v>
      </c>
      <c r="E32" s="45">
        <v>2201</v>
      </c>
      <c r="F32" s="46" t="s">
        <v>394</v>
      </c>
      <c r="G32" s="44">
        <v>2201052</v>
      </c>
      <c r="H32" s="104" t="s">
        <v>1250</v>
      </c>
      <c r="I32" s="193">
        <v>220105200</v>
      </c>
      <c r="J32" s="46" t="s">
        <v>1251</v>
      </c>
      <c r="K32" s="44">
        <v>30</v>
      </c>
      <c r="L32" s="45">
        <v>2024003630036</v>
      </c>
      <c r="M32" s="194" t="s">
        <v>1252</v>
      </c>
      <c r="N32" s="31" t="s">
        <v>1820</v>
      </c>
      <c r="O32" s="195">
        <v>250000000</v>
      </c>
      <c r="P32" s="44" t="s">
        <v>1254</v>
      </c>
      <c r="Q32" s="44" t="s">
        <v>1220</v>
      </c>
      <c r="R32" s="44" t="s">
        <v>988</v>
      </c>
      <c r="S32" s="201"/>
      <c r="T32" s="201"/>
      <c r="U32" s="201">
        <v>99.058999999999997</v>
      </c>
      <c r="V32" s="168">
        <v>36139</v>
      </c>
      <c r="W32" s="201"/>
      <c r="X32" s="201"/>
      <c r="Y32" s="201"/>
      <c r="Z32" s="201"/>
      <c r="AA32" s="201"/>
      <c r="AB32" s="201"/>
      <c r="AC32" s="201"/>
      <c r="AD32" s="201"/>
      <c r="AE32" s="201"/>
      <c r="AF32" s="201"/>
      <c r="AG32" s="201"/>
      <c r="AH32" s="201">
        <v>135.19800000000001</v>
      </c>
      <c r="AI32" s="159">
        <v>45659</v>
      </c>
      <c r="AJ32" s="159">
        <v>46022</v>
      </c>
      <c r="AK32" s="44" t="s">
        <v>2497</v>
      </c>
    </row>
    <row r="33" spans="1:37" ht="75" x14ac:dyDescent="0.25">
      <c r="A33" s="45">
        <v>1</v>
      </c>
      <c r="B33" s="46" t="s">
        <v>459</v>
      </c>
      <c r="C33" s="50">
        <v>22</v>
      </c>
      <c r="D33" s="46" t="s">
        <v>557</v>
      </c>
      <c r="E33" s="45">
        <v>2201</v>
      </c>
      <c r="F33" s="46" t="s">
        <v>394</v>
      </c>
      <c r="G33" s="44">
        <v>2201052</v>
      </c>
      <c r="H33" s="104" t="s">
        <v>1250</v>
      </c>
      <c r="I33" s="193">
        <v>220105200</v>
      </c>
      <c r="J33" s="46" t="s">
        <v>1251</v>
      </c>
      <c r="K33" s="44">
        <v>30</v>
      </c>
      <c r="L33" s="45">
        <v>2024003630036</v>
      </c>
      <c r="M33" s="194" t="s">
        <v>1252</v>
      </c>
      <c r="N33" s="31" t="s">
        <v>1821</v>
      </c>
      <c r="O33" s="195">
        <v>70000000</v>
      </c>
      <c r="P33" s="44" t="s">
        <v>1257</v>
      </c>
      <c r="Q33" s="44" t="s">
        <v>338</v>
      </c>
      <c r="R33" s="44" t="s">
        <v>251</v>
      </c>
      <c r="S33" s="201"/>
      <c r="T33" s="201"/>
      <c r="U33" s="201">
        <v>99.058999999999997</v>
      </c>
      <c r="V33" s="168">
        <v>36139</v>
      </c>
      <c r="W33" s="201"/>
      <c r="X33" s="201"/>
      <c r="Y33" s="201"/>
      <c r="Z33" s="201"/>
      <c r="AA33" s="201"/>
      <c r="AB33" s="201"/>
      <c r="AC33" s="201"/>
      <c r="AD33" s="201"/>
      <c r="AE33" s="201"/>
      <c r="AF33" s="201"/>
      <c r="AG33" s="201"/>
      <c r="AH33" s="201">
        <v>135.19800000000001</v>
      </c>
      <c r="AI33" s="159">
        <v>45659</v>
      </c>
      <c r="AJ33" s="159">
        <v>46022</v>
      </c>
      <c r="AK33" s="44" t="s">
        <v>2497</v>
      </c>
    </row>
    <row r="34" spans="1:37" ht="75" x14ac:dyDescent="0.25">
      <c r="A34" s="45">
        <v>1</v>
      </c>
      <c r="B34" s="46" t="s">
        <v>459</v>
      </c>
      <c r="C34" s="50">
        <v>22</v>
      </c>
      <c r="D34" s="46" t="s">
        <v>557</v>
      </c>
      <c r="E34" s="45">
        <v>2201</v>
      </c>
      <c r="F34" s="46" t="s">
        <v>394</v>
      </c>
      <c r="G34" s="44">
        <v>2201062</v>
      </c>
      <c r="H34" s="104" t="s">
        <v>631</v>
      </c>
      <c r="I34" s="193">
        <v>220106200</v>
      </c>
      <c r="J34" s="46" t="s">
        <v>632</v>
      </c>
      <c r="K34" s="44">
        <v>50</v>
      </c>
      <c r="L34" s="45">
        <v>2024003630036</v>
      </c>
      <c r="M34" s="194" t="s">
        <v>1252</v>
      </c>
      <c r="N34" s="31" t="s">
        <v>1822</v>
      </c>
      <c r="O34" s="195">
        <v>1123450690</v>
      </c>
      <c r="P34" s="44" t="s">
        <v>1258</v>
      </c>
      <c r="Q34" s="44" t="s">
        <v>1220</v>
      </c>
      <c r="R34" s="44" t="s">
        <v>988</v>
      </c>
      <c r="S34" s="201"/>
      <c r="T34" s="201"/>
      <c r="U34" s="201">
        <v>99.058999999999997</v>
      </c>
      <c r="V34" s="168">
        <v>36139</v>
      </c>
      <c r="W34" s="201"/>
      <c r="X34" s="201"/>
      <c r="Y34" s="201"/>
      <c r="Z34" s="201"/>
      <c r="AA34" s="201"/>
      <c r="AB34" s="201"/>
      <c r="AC34" s="201"/>
      <c r="AD34" s="201"/>
      <c r="AE34" s="201"/>
      <c r="AF34" s="201"/>
      <c r="AG34" s="201"/>
      <c r="AH34" s="201">
        <v>135.19800000000001</v>
      </c>
      <c r="AI34" s="159">
        <v>45659</v>
      </c>
      <c r="AJ34" s="159">
        <v>46022</v>
      </c>
      <c r="AK34" s="44" t="s">
        <v>2497</v>
      </c>
    </row>
    <row r="35" spans="1:37" ht="75" x14ac:dyDescent="0.25">
      <c r="A35" s="45">
        <v>1</v>
      </c>
      <c r="B35" s="46" t="s">
        <v>459</v>
      </c>
      <c r="C35" s="50">
        <v>22</v>
      </c>
      <c r="D35" s="46" t="s">
        <v>557</v>
      </c>
      <c r="E35" s="45">
        <v>2201</v>
      </c>
      <c r="F35" s="46" t="s">
        <v>394</v>
      </c>
      <c r="G35" s="44">
        <v>2201062</v>
      </c>
      <c r="H35" s="104" t="s">
        <v>631</v>
      </c>
      <c r="I35" s="193">
        <v>220106200</v>
      </c>
      <c r="J35" s="46" t="s">
        <v>632</v>
      </c>
      <c r="K35" s="44">
        <v>50</v>
      </c>
      <c r="L35" s="45">
        <v>2024003630036</v>
      </c>
      <c r="M35" s="194" t="s">
        <v>1252</v>
      </c>
      <c r="N35" s="31" t="s">
        <v>1823</v>
      </c>
      <c r="O35" s="195">
        <v>120000000</v>
      </c>
      <c r="P35" s="44" t="s">
        <v>1259</v>
      </c>
      <c r="Q35" s="44" t="s">
        <v>1220</v>
      </c>
      <c r="R35" s="44" t="s">
        <v>988</v>
      </c>
      <c r="S35" s="201"/>
      <c r="T35" s="201"/>
      <c r="U35" s="201">
        <v>99.058999999999997</v>
      </c>
      <c r="V35" s="168">
        <v>36139</v>
      </c>
      <c r="W35" s="201"/>
      <c r="X35" s="201"/>
      <c r="Y35" s="201"/>
      <c r="Z35" s="201"/>
      <c r="AA35" s="201"/>
      <c r="AB35" s="201"/>
      <c r="AC35" s="201"/>
      <c r="AD35" s="201"/>
      <c r="AE35" s="201"/>
      <c r="AF35" s="201"/>
      <c r="AG35" s="201"/>
      <c r="AH35" s="201">
        <v>135.19800000000001</v>
      </c>
      <c r="AI35" s="159">
        <v>45659</v>
      </c>
      <c r="AJ35" s="159">
        <v>46022</v>
      </c>
      <c r="AK35" s="44" t="s">
        <v>2497</v>
      </c>
    </row>
    <row r="36" spans="1:37" ht="75" x14ac:dyDescent="0.25">
      <c r="A36" s="45">
        <v>1</v>
      </c>
      <c r="B36" s="46" t="s">
        <v>459</v>
      </c>
      <c r="C36" s="50">
        <v>22</v>
      </c>
      <c r="D36" s="46" t="s">
        <v>557</v>
      </c>
      <c r="E36" s="45">
        <v>2201</v>
      </c>
      <c r="F36" s="46" t="s">
        <v>394</v>
      </c>
      <c r="G36" s="44">
        <v>2201062</v>
      </c>
      <c r="H36" s="104" t="s">
        <v>631</v>
      </c>
      <c r="I36" s="193">
        <v>220106200</v>
      </c>
      <c r="J36" s="46" t="s">
        <v>632</v>
      </c>
      <c r="K36" s="44">
        <v>50</v>
      </c>
      <c r="L36" s="45">
        <v>2024003630036</v>
      </c>
      <c r="M36" s="194" t="s">
        <v>1252</v>
      </c>
      <c r="N36" s="31" t="s">
        <v>1824</v>
      </c>
      <c r="O36" s="195">
        <v>200000000</v>
      </c>
      <c r="P36" s="44" t="s">
        <v>1260</v>
      </c>
      <c r="Q36" s="44" t="s">
        <v>1220</v>
      </c>
      <c r="R36" s="44" t="s">
        <v>988</v>
      </c>
      <c r="S36" s="201"/>
      <c r="T36" s="201"/>
      <c r="U36" s="201">
        <v>99.058999999999997</v>
      </c>
      <c r="V36" s="168">
        <v>36139</v>
      </c>
      <c r="W36" s="201"/>
      <c r="X36" s="201"/>
      <c r="Y36" s="201"/>
      <c r="Z36" s="201"/>
      <c r="AA36" s="201"/>
      <c r="AB36" s="201"/>
      <c r="AC36" s="201"/>
      <c r="AD36" s="201"/>
      <c r="AE36" s="201"/>
      <c r="AF36" s="201"/>
      <c r="AG36" s="201"/>
      <c r="AH36" s="201">
        <v>135.19800000000001</v>
      </c>
      <c r="AI36" s="159">
        <v>45659</v>
      </c>
      <c r="AJ36" s="159">
        <v>46022</v>
      </c>
      <c r="AK36" s="44" t="s">
        <v>2497</v>
      </c>
    </row>
    <row r="37" spans="1:37" ht="75" x14ac:dyDescent="0.25">
      <c r="A37" s="45">
        <v>1</v>
      </c>
      <c r="B37" s="46" t="s">
        <v>459</v>
      </c>
      <c r="C37" s="50">
        <v>22</v>
      </c>
      <c r="D37" s="46" t="s">
        <v>557</v>
      </c>
      <c r="E37" s="45">
        <v>2201</v>
      </c>
      <c r="F37" s="46" t="s">
        <v>394</v>
      </c>
      <c r="G37" s="44">
        <v>2201062</v>
      </c>
      <c r="H37" s="104" t="s">
        <v>631</v>
      </c>
      <c r="I37" s="193">
        <v>220106200</v>
      </c>
      <c r="J37" s="46" t="s">
        <v>632</v>
      </c>
      <c r="K37" s="44">
        <v>50</v>
      </c>
      <c r="L37" s="45">
        <v>2024003630036</v>
      </c>
      <c r="M37" s="194" t="s">
        <v>1252</v>
      </c>
      <c r="N37" s="31" t="s">
        <v>1825</v>
      </c>
      <c r="O37" s="195">
        <v>180000000</v>
      </c>
      <c r="P37" s="44" t="s">
        <v>1259</v>
      </c>
      <c r="Q37" s="44" t="s">
        <v>1220</v>
      </c>
      <c r="R37" s="44" t="s">
        <v>988</v>
      </c>
      <c r="S37" s="201"/>
      <c r="T37" s="201"/>
      <c r="U37" s="201">
        <v>99.058999999999997</v>
      </c>
      <c r="V37" s="168">
        <v>36139</v>
      </c>
      <c r="W37" s="201"/>
      <c r="X37" s="201"/>
      <c r="Y37" s="201"/>
      <c r="Z37" s="201"/>
      <c r="AA37" s="201"/>
      <c r="AB37" s="201"/>
      <c r="AC37" s="201"/>
      <c r="AD37" s="201"/>
      <c r="AE37" s="201"/>
      <c r="AF37" s="201"/>
      <c r="AG37" s="201"/>
      <c r="AH37" s="201">
        <v>135.19800000000001</v>
      </c>
      <c r="AI37" s="159">
        <v>45659</v>
      </c>
      <c r="AJ37" s="159">
        <v>46022</v>
      </c>
      <c r="AK37" s="44" t="s">
        <v>2497</v>
      </c>
    </row>
    <row r="38" spans="1:37" ht="120" x14ac:dyDescent="0.25">
      <c r="A38" s="45">
        <v>3</v>
      </c>
      <c r="B38" s="46" t="s">
        <v>721</v>
      </c>
      <c r="C38" s="50">
        <v>24</v>
      </c>
      <c r="D38" s="46" t="s">
        <v>848</v>
      </c>
      <c r="E38" s="45">
        <v>2402</v>
      </c>
      <c r="F38" s="46" t="s">
        <v>1004</v>
      </c>
      <c r="G38" s="44">
        <v>2402041</v>
      </c>
      <c r="H38" s="104" t="s">
        <v>1005</v>
      </c>
      <c r="I38" s="193">
        <v>240204100</v>
      </c>
      <c r="J38" s="46" t="s">
        <v>1005</v>
      </c>
      <c r="K38" s="44">
        <v>6</v>
      </c>
      <c r="L38" s="45">
        <v>2024003630039</v>
      </c>
      <c r="M38" s="194" t="s">
        <v>1261</v>
      </c>
      <c r="N38" s="31" t="s">
        <v>1826</v>
      </c>
      <c r="O38" s="195">
        <v>483214284</v>
      </c>
      <c r="P38" s="44" t="s">
        <v>1262</v>
      </c>
      <c r="Q38" s="44" t="s">
        <v>338</v>
      </c>
      <c r="R38" s="44" t="s">
        <v>251</v>
      </c>
      <c r="S38" s="168">
        <v>293304</v>
      </c>
      <c r="T38" s="168">
        <v>272744</v>
      </c>
      <c r="U38" s="168">
        <v>99059</v>
      </c>
      <c r="V38" s="168">
        <v>36139</v>
      </c>
      <c r="W38" s="168">
        <v>314186</v>
      </c>
      <c r="X38" s="168">
        <v>116664</v>
      </c>
      <c r="Y38" s="168">
        <v>3247</v>
      </c>
      <c r="Z38" s="168">
        <v>6804</v>
      </c>
      <c r="AA38" s="168">
        <v>25</v>
      </c>
      <c r="AB38" s="168">
        <v>7</v>
      </c>
      <c r="AC38" s="168">
        <v>0</v>
      </c>
      <c r="AD38" s="168">
        <v>0</v>
      </c>
      <c r="AE38" s="168">
        <v>50946</v>
      </c>
      <c r="AF38" s="168">
        <v>28554</v>
      </c>
      <c r="AG38" s="168">
        <v>53914</v>
      </c>
      <c r="AH38" s="168">
        <v>566048</v>
      </c>
      <c r="AI38" s="159">
        <v>45659</v>
      </c>
      <c r="AJ38" s="159">
        <v>46022</v>
      </c>
      <c r="AK38" s="44" t="s">
        <v>2497</v>
      </c>
    </row>
    <row r="39" spans="1:37" ht="120" x14ac:dyDescent="0.25">
      <c r="A39" s="45">
        <v>3</v>
      </c>
      <c r="B39" s="46" t="s">
        <v>721</v>
      </c>
      <c r="C39" s="50">
        <v>24</v>
      </c>
      <c r="D39" s="46" t="s">
        <v>848</v>
      </c>
      <c r="E39" s="45">
        <v>2402</v>
      </c>
      <c r="F39" s="46" t="s">
        <v>1004</v>
      </c>
      <c r="G39" s="44">
        <v>2402112</v>
      </c>
      <c r="H39" s="104" t="s">
        <v>1263</v>
      </c>
      <c r="I39" s="193">
        <v>240211200</v>
      </c>
      <c r="J39" s="46" t="s">
        <v>1264</v>
      </c>
      <c r="K39" s="44">
        <v>250</v>
      </c>
      <c r="L39" s="45">
        <v>2024003630039</v>
      </c>
      <c r="M39" s="194" t="s">
        <v>1261</v>
      </c>
      <c r="N39" s="31" t="s">
        <v>1827</v>
      </c>
      <c r="O39" s="195">
        <v>520000000</v>
      </c>
      <c r="P39" s="44" t="s">
        <v>1265</v>
      </c>
      <c r="Q39" s="44" t="s">
        <v>338</v>
      </c>
      <c r="R39" s="44" t="s">
        <v>251</v>
      </c>
      <c r="S39" s="168">
        <v>293304</v>
      </c>
      <c r="T39" s="168">
        <v>272744</v>
      </c>
      <c r="U39" s="168">
        <v>99059</v>
      </c>
      <c r="V39" s="168">
        <v>36139</v>
      </c>
      <c r="W39" s="168">
        <v>314186</v>
      </c>
      <c r="X39" s="168">
        <v>116664</v>
      </c>
      <c r="Y39" s="168">
        <v>3247</v>
      </c>
      <c r="Z39" s="168">
        <v>6804</v>
      </c>
      <c r="AA39" s="168">
        <v>25</v>
      </c>
      <c r="AB39" s="168">
        <v>7</v>
      </c>
      <c r="AC39" s="168">
        <v>0</v>
      </c>
      <c r="AD39" s="168">
        <v>0</v>
      </c>
      <c r="AE39" s="168">
        <v>50946</v>
      </c>
      <c r="AF39" s="168">
        <v>28554</v>
      </c>
      <c r="AG39" s="168">
        <v>53914</v>
      </c>
      <c r="AH39" s="168">
        <v>566048</v>
      </c>
      <c r="AI39" s="159">
        <v>45659</v>
      </c>
      <c r="AJ39" s="159">
        <v>46022</v>
      </c>
      <c r="AK39" s="44" t="s">
        <v>2497</v>
      </c>
    </row>
    <row r="40" spans="1:37" ht="120" x14ac:dyDescent="0.25">
      <c r="A40" s="45">
        <v>3</v>
      </c>
      <c r="B40" s="46" t="s">
        <v>721</v>
      </c>
      <c r="C40" s="50">
        <v>24</v>
      </c>
      <c r="D40" s="46" t="s">
        <v>848</v>
      </c>
      <c r="E40" s="45">
        <v>2402</v>
      </c>
      <c r="F40" s="46" t="s">
        <v>1004</v>
      </c>
      <c r="G40" s="44">
        <v>2402112</v>
      </c>
      <c r="H40" s="104" t="s">
        <v>1263</v>
      </c>
      <c r="I40" s="193">
        <v>240211200</v>
      </c>
      <c r="J40" s="46" t="s">
        <v>1264</v>
      </c>
      <c r="K40" s="44">
        <v>250</v>
      </c>
      <c r="L40" s="45">
        <v>2024003630039</v>
      </c>
      <c r="M40" s="194" t="s">
        <v>1261</v>
      </c>
      <c r="N40" s="31" t="s">
        <v>1828</v>
      </c>
      <c r="O40" s="195">
        <v>100000000</v>
      </c>
      <c r="P40" s="44" t="s">
        <v>1266</v>
      </c>
      <c r="Q40" s="44" t="s">
        <v>338</v>
      </c>
      <c r="R40" s="44" t="s">
        <v>251</v>
      </c>
      <c r="S40" s="168">
        <v>293304</v>
      </c>
      <c r="T40" s="168">
        <v>272744</v>
      </c>
      <c r="U40" s="168">
        <v>99059</v>
      </c>
      <c r="V40" s="168">
        <v>36139</v>
      </c>
      <c r="W40" s="168">
        <v>314186</v>
      </c>
      <c r="X40" s="168">
        <v>116664</v>
      </c>
      <c r="Y40" s="168">
        <v>3247</v>
      </c>
      <c r="Z40" s="168">
        <v>6804</v>
      </c>
      <c r="AA40" s="168">
        <v>25</v>
      </c>
      <c r="AB40" s="168">
        <v>7</v>
      </c>
      <c r="AC40" s="168">
        <v>0</v>
      </c>
      <c r="AD40" s="168">
        <v>0</v>
      </c>
      <c r="AE40" s="168">
        <v>50946</v>
      </c>
      <c r="AF40" s="168">
        <v>28554</v>
      </c>
      <c r="AG40" s="168">
        <v>53914</v>
      </c>
      <c r="AH40" s="168">
        <v>566048</v>
      </c>
      <c r="AI40" s="159">
        <v>45659</v>
      </c>
      <c r="AJ40" s="159">
        <v>46022</v>
      </c>
      <c r="AK40" s="44" t="s">
        <v>2497</v>
      </c>
    </row>
    <row r="41" spans="1:37" ht="120" x14ac:dyDescent="0.25">
      <c r="A41" s="45">
        <v>3</v>
      </c>
      <c r="B41" s="46" t="s">
        <v>721</v>
      </c>
      <c r="C41" s="50">
        <v>24</v>
      </c>
      <c r="D41" s="46" t="s">
        <v>848</v>
      </c>
      <c r="E41" s="45">
        <v>2402</v>
      </c>
      <c r="F41" s="46" t="s">
        <v>1004</v>
      </c>
      <c r="G41" s="44">
        <v>2402112</v>
      </c>
      <c r="H41" s="104" t="s">
        <v>1263</v>
      </c>
      <c r="I41" s="193">
        <v>240211200</v>
      </c>
      <c r="J41" s="46" t="s">
        <v>1264</v>
      </c>
      <c r="K41" s="44">
        <v>250</v>
      </c>
      <c r="L41" s="45">
        <v>2024003630039</v>
      </c>
      <c r="M41" s="194" t="s">
        <v>1261</v>
      </c>
      <c r="N41" s="31" t="s">
        <v>1829</v>
      </c>
      <c r="O41" s="195">
        <v>80000000</v>
      </c>
      <c r="P41" s="44" t="s">
        <v>1267</v>
      </c>
      <c r="Q41" s="44" t="s">
        <v>338</v>
      </c>
      <c r="R41" s="44" t="s">
        <v>251</v>
      </c>
      <c r="S41" s="168">
        <v>293304</v>
      </c>
      <c r="T41" s="168">
        <v>272744</v>
      </c>
      <c r="U41" s="168">
        <v>99059</v>
      </c>
      <c r="V41" s="168">
        <v>36139</v>
      </c>
      <c r="W41" s="168">
        <v>314186</v>
      </c>
      <c r="X41" s="168">
        <v>116664</v>
      </c>
      <c r="Y41" s="168">
        <v>3247</v>
      </c>
      <c r="Z41" s="168">
        <v>6804</v>
      </c>
      <c r="AA41" s="168">
        <v>25</v>
      </c>
      <c r="AB41" s="168">
        <v>7</v>
      </c>
      <c r="AC41" s="168">
        <v>0</v>
      </c>
      <c r="AD41" s="168">
        <v>0</v>
      </c>
      <c r="AE41" s="168">
        <v>50946</v>
      </c>
      <c r="AF41" s="168">
        <v>28554</v>
      </c>
      <c r="AG41" s="168">
        <v>53914</v>
      </c>
      <c r="AH41" s="168">
        <v>566048</v>
      </c>
      <c r="AI41" s="159">
        <v>45659</v>
      </c>
      <c r="AJ41" s="159">
        <v>46022</v>
      </c>
      <c r="AK41" s="44" t="s">
        <v>2497</v>
      </c>
    </row>
    <row r="42" spans="1:37" ht="120" x14ac:dyDescent="0.25">
      <c r="A42" s="45">
        <v>3</v>
      </c>
      <c r="B42" s="46" t="s">
        <v>721</v>
      </c>
      <c r="C42" s="50">
        <v>24</v>
      </c>
      <c r="D42" s="46" t="s">
        <v>848</v>
      </c>
      <c r="E42" s="45">
        <v>2402</v>
      </c>
      <c r="F42" s="46" t="s">
        <v>1004</v>
      </c>
      <c r="G42" s="44">
        <v>2402112</v>
      </c>
      <c r="H42" s="104" t="s">
        <v>1263</v>
      </c>
      <c r="I42" s="193">
        <v>240211200</v>
      </c>
      <c r="J42" s="46" t="s">
        <v>1264</v>
      </c>
      <c r="K42" s="44">
        <v>250</v>
      </c>
      <c r="L42" s="45">
        <v>2024003630039</v>
      </c>
      <c r="M42" s="194" t="s">
        <v>1261</v>
      </c>
      <c r="N42" s="31" t="s">
        <v>1830</v>
      </c>
      <c r="O42" s="195">
        <v>5000000</v>
      </c>
      <c r="P42" s="44" t="s">
        <v>1268</v>
      </c>
      <c r="Q42" s="44" t="s">
        <v>338</v>
      </c>
      <c r="R42" s="44" t="s">
        <v>251</v>
      </c>
      <c r="S42" s="168">
        <v>293304</v>
      </c>
      <c r="T42" s="168">
        <v>272744</v>
      </c>
      <c r="U42" s="168">
        <v>99059</v>
      </c>
      <c r="V42" s="168">
        <v>36139</v>
      </c>
      <c r="W42" s="168">
        <v>314186</v>
      </c>
      <c r="X42" s="168">
        <v>116664</v>
      </c>
      <c r="Y42" s="168">
        <v>3247</v>
      </c>
      <c r="Z42" s="168">
        <v>6804</v>
      </c>
      <c r="AA42" s="168">
        <v>25</v>
      </c>
      <c r="AB42" s="168">
        <v>7</v>
      </c>
      <c r="AC42" s="168">
        <v>0</v>
      </c>
      <c r="AD42" s="168">
        <v>0</v>
      </c>
      <c r="AE42" s="168">
        <v>50946</v>
      </c>
      <c r="AF42" s="168">
        <v>28554</v>
      </c>
      <c r="AG42" s="168">
        <v>53914</v>
      </c>
      <c r="AH42" s="168">
        <v>566048</v>
      </c>
      <c r="AI42" s="159">
        <v>45659</v>
      </c>
      <c r="AJ42" s="159">
        <v>46022</v>
      </c>
      <c r="AK42" s="44" t="s">
        <v>2497</v>
      </c>
    </row>
    <row r="43" spans="1:37" ht="120" x14ac:dyDescent="0.25">
      <c r="A43" s="45">
        <v>3</v>
      </c>
      <c r="B43" s="46" t="s">
        <v>721</v>
      </c>
      <c r="C43" s="50">
        <v>24</v>
      </c>
      <c r="D43" s="46" t="s">
        <v>848</v>
      </c>
      <c r="E43" s="45">
        <v>2402</v>
      </c>
      <c r="F43" s="46" t="s">
        <v>1004</v>
      </c>
      <c r="G43" s="44">
        <v>2402112</v>
      </c>
      <c r="H43" s="104" t="s">
        <v>1263</v>
      </c>
      <c r="I43" s="193">
        <v>240211200</v>
      </c>
      <c r="J43" s="46" t="s">
        <v>1264</v>
      </c>
      <c r="K43" s="44">
        <v>250</v>
      </c>
      <c r="L43" s="45">
        <v>2024003630039</v>
      </c>
      <c r="M43" s="194" t="s">
        <v>1261</v>
      </c>
      <c r="N43" s="31" t="s">
        <v>1831</v>
      </c>
      <c r="O43" s="195">
        <v>190000000</v>
      </c>
      <c r="P43" s="44" t="s">
        <v>1268</v>
      </c>
      <c r="Q43" s="44" t="s">
        <v>338</v>
      </c>
      <c r="R43" s="44" t="s">
        <v>251</v>
      </c>
      <c r="S43" s="168">
        <v>293304</v>
      </c>
      <c r="T43" s="168">
        <v>272744</v>
      </c>
      <c r="U43" s="168">
        <v>99059</v>
      </c>
      <c r="V43" s="168">
        <v>36139</v>
      </c>
      <c r="W43" s="168">
        <v>314186</v>
      </c>
      <c r="X43" s="168">
        <v>116664</v>
      </c>
      <c r="Y43" s="168">
        <v>3247</v>
      </c>
      <c r="Z43" s="168">
        <v>6804</v>
      </c>
      <c r="AA43" s="168">
        <v>25</v>
      </c>
      <c r="AB43" s="168">
        <v>7</v>
      </c>
      <c r="AC43" s="168">
        <v>0</v>
      </c>
      <c r="AD43" s="168">
        <v>0</v>
      </c>
      <c r="AE43" s="168">
        <v>50946</v>
      </c>
      <c r="AF43" s="168">
        <v>28554</v>
      </c>
      <c r="AG43" s="168">
        <v>53914</v>
      </c>
      <c r="AH43" s="168">
        <v>566048</v>
      </c>
      <c r="AI43" s="159">
        <v>45659</v>
      </c>
      <c r="AJ43" s="159">
        <v>46022</v>
      </c>
      <c r="AK43" s="44" t="s">
        <v>2497</v>
      </c>
    </row>
    <row r="44" spans="1:37" ht="120" x14ac:dyDescent="0.25">
      <c r="A44" s="45">
        <v>3</v>
      </c>
      <c r="B44" s="46" t="s">
        <v>721</v>
      </c>
      <c r="C44" s="50">
        <v>24</v>
      </c>
      <c r="D44" s="46" t="s">
        <v>848</v>
      </c>
      <c r="E44" s="45">
        <v>2402</v>
      </c>
      <c r="F44" s="46" t="s">
        <v>1004</v>
      </c>
      <c r="G44" s="44">
        <v>2402112</v>
      </c>
      <c r="H44" s="104" t="s">
        <v>1263</v>
      </c>
      <c r="I44" s="193">
        <v>240211200</v>
      </c>
      <c r="J44" s="46" t="s">
        <v>1264</v>
      </c>
      <c r="K44" s="44">
        <v>250</v>
      </c>
      <c r="L44" s="45">
        <v>2024003630039</v>
      </c>
      <c r="M44" s="194" t="s">
        <v>1261</v>
      </c>
      <c r="N44" s="31" t="s">
        <v>1832</v>
      </c>
      <c r="O44" s="195">
        <v>5000000</v>
      </c>
      <c r="P44" s="44" t="s">
        <v>1268</v>
      </c>
      <c r="Q44" s="44" t="s">
        <v>338</v>
      </c>
      <c r="R44" s="44" t="s">
        <v>251</v>
      </c>
      <c r="S44" s="168">
        <v>293304</v>
      </c>
      <c r="T44" s="168">
        <v>272744</v>
      </c>
      <c r="U44" s="168">
        <v>99059</v>
      </c>
      <c r="V44" s="168">
        <v>36139</v>
      </c>
      <c r="W44" s="168">
        <v>314186</v>
      </c>
      <c r="X44" s="168">
        <v>116664</v>
      </c>
      <c r="Y44" s="168">
        <v>3247</v>
      </c>
      <c r="Z44" s="168">
        <v>6804</v>
      </c>
      <c r="AA44" s="168">
        <v>25</v>
      </c>
      <c r="AB44" s="168">
        <v>7</v>
      </c>
      <c r="AC44" s="168">
        <v>0</v>
      </c>
      <c r="AD44" s="168">
        <v>0</v>
      </c>
      <c r="AE44" s="168">
        <v>50946</v>
      </c>
      <c r="AF44" s="168">
        <v>28554</v>
      </c>
      <c r="AG44" s="168">
        <v>53914</v>
      </c>
      <c r="AH44" s="168">
        <v>566048</v>
      </c>
      <c r="AI44" s="159">
        <v>45659</v>
      </c>
      <c r="AJ44" s="159">
        <v>46022</v>
      </c>
      <c r="AK44" s="44" t="s">
        <v>2497</v>
      </c>
    </row>
    <row r="45" spans="1:37" ht="120" x14ac:dyDescent="0.25">
      <c r="A45" s="45">
        <v>3</v>
      </c>
      <c r="B45" s="46" t="s">
        <v>721</v>
      </c>
      <c r="C45" s="50">
        <v>24</v>
      </c>
      <c r="D45" s="46" t="s">
        <v>848</v>
      </c>
      <c r="E45" s="45">
        <v>2402</v>
      </c>
      <c r="F45" s="46" t="s">
        <v>1004</v>
      </c>
      <c r="G45" s="44">
        <v>2402112</v>
      </c>
      <c r="H45" s="104" t="s">
        <v>1263</v>
      </c>
      <c r="I45" s="193">
        <v>240211200</v>
      </c>
      <c r="J45" s="46" t="s">
        <v>1264</v>
      </c>
      <c r="K45" s="44">
        <v>250</v>
      </c>
      <c r="L45" s="45">
        <v>2024003630039</v>
      </c>
      <c r="M45" s="194" t="s">
        <v>1261</v>
      </c>
      <c r="N45" s="31" t="s">
        <v>1833</v>
      </c>
      <c r="O45" s="195">
        <v>304127761</v>
      </c>
      <c r="P45" s="44" t="s">
        <v>2479</v>
      </c>
      <c r="Q45" s="44" t="s">
        <v>338</v>
      </c>
      <c r="R45" s="44" t="s">
        <v>251</v>
      </c>
      <c r="S45" s="168">
        <v>293304</v>
      </c>
      <c r="T45" s="168">
        <v>272744</v>
      </c>
      <c r="U45" s="168">
        <v>99059</v>
      </c>
      <c r="V45" s="168">
        <v>36139</v>
      </c>
      <c r="W45" s="168">
        <v>314186</v>
      </c>
      <c r="X45" s="168">
        <v>116664</v>
      </c>
      <c r="Y45" s="168">
        <v>3247</v>
      </c>
      <c r="Z45" s="168">
        <v>6804</v>
      </c>
      <c r="AA45" s="168">
        <v>25</v>
      </c>
      <c r="AB45" s="168">
        <v>7</v>
      </c>
      <c r="AC45" s="168">
        <v>0</v>
      </c>
      <c r="AD45" s="168">
        <v>0</v>
      </c>
      <c r="AE45" s="168">
        <v>50946</v>
      </c>
      <c r="AF45" s="168">
        <v>28554</v>
      </c>
      <c r="AG45" s="168">
        <v>53914</v>
      </c>
      <c r="AH45" s="168">
        <v>566048</v>
      </c>
      <c r="AI45" s="159">
        <v>45659</v>
      </c>
      <c r="AJ45" s="159">
        <v>46022</v>
      </c>
      <c r="AK45" s="44" t="s">
        <v>2497</v>
      </c>
    </row>
    <row r="46" spans="1:37" ht="105" x14ac:dyDescent="0.25">
      <c r="A46" s="45">
        <v>1</v>
      </c>
      <c r="B46" s="46" t="s">
        <v>459</v>
      </c>
      <c r="C46" s="50">
        <v>41</v>
      </c>
      <c r="D46" s="46" t="s">
        <v>1058</v>
      </c>
      <c r="E46" s="45">
        <v>4102</v>
      </c>
      <c r="F46" s="46" t="s">
        <v>1064</v>
      </c>
      <c r="G46" s="44">
        <v>4102027</v>
      </c>
      <c r="H46" s="104" t="s">
        <v>1269</v>
      </c>
      <c r="I46" s="193">
        <v>410202700</v>
      </c>
      <c r="J46" s="46" t="s">
        <v>1269</v>
      </c>
      <c r="K46" s="44">
        <v>1</v>
      </c>
      <c r="L46" s="45">
        <v>2024003630040</v>
      </c>
      <c r="M46" s="194" t="s">
        <v>1270</v>
      </c>
      <c r="N46" s="31" t="s">
        <v>1834</v>
      </c>
      <c r="O46" s="195">
        <v>100000000</v>
      </c>
      <c r="P46" s="44" t="s">
        <v>1271</v>
      </c>
      <c r="Q46" s="44" t="s">
        <v>338</v>
      </c>
      <c r="R46" s="44" t="s">
        <v>251</v>
      </c>
      <c r="S46" s="168">
        <v>293304</v>
      </c>
      <c r="T46" s="168">
        <v>272744</v>
      </c>
      <c r="U46" s="168">
        <v>99059</v>
      </c>
      <c r="V46" s="168">
        <v>36139</v>
      </c>
      <c r="W46" s="168">
        <v>314186</v>
      </c>
      <c r="X46" s="168">
        <v>116664</v>
      </c>
      <c r="Y46" s="168">
        <v>3247</v>
      </c>
      <c r="Z46" s="168">
        <v>6804</v>
      </c>
      <c r="AA46" s="168">
        <v>25</v>
      </c>
      <c r="AB46" s="168">
        <v>7</v>
      </c>
      <c r="AC46" s="168">
        <v>0</v>
      </c>
      <c r="AD46" s="168">
        <v>0</v>
      </c>
      <c r="AE46" s="168">
        <v>50946</v>
      </c>
      <c r="AF46" s="168">
        <v>28554</v>
      </c>
      <c r="AG46" s="168">
        <v>53914</v>
      </c>
      <c r="AH46" s="168">
        <v>566048</v>
      </c>
      <c r="AI46" s="159">
        <v>45659</v>
      </c>
      <c r="AJ46" s="159">
        <v>46022</v>
      </c>
      <c r="AK46" s="44" t="s">
        <v>2497</v>
      </c>
    </row>
    <row r="47" spans="1:37" ht="75" x14ac:dyDescent="0.25">
      <c r="A47" s="45">
        <v>1</v>
      </c>
      <c r="B47" s="46" t="s">
        <v>459</v>
      </c>
      <c r="C47" s="50">
        <v>41</v>
      </c>
      <c r="D47" s="46" t="s">
        <v>1058</v>
      </c>
      <c r="E47" s="45">
        <v>4104</v>
      </c>
      <c r="F47" s="46" t="s">
        <v>1126</v>
      </c>
      <c r="G47" s="44">
        <v>4104002</v>
      </c>
      <c r="H47" s="104" t="s">
        <v>1272</v>
      </c>
      <c r="I47" s="193">
        <v>410400200</v>
      </c>
      <c r="J47" s="46" t="s">
        <v>1272</v>
      </c>
      <c r="K47" s="44">
        <v>1</v>
      </c>
      <c r="L47" s="45">
        <v>2024003630042</v>
      </c>
      <c r="M47" s="194" t="s">
        <v>1273</v>
      </c>
      <c r="N47" s="31" t="s">
        <v>1835</v>
      </c>
      <c r="O47" s="195">
        <v>59000000</v>
      </c>
      <c r="P47" s="44" t="s">
        <v>1274</v>
      </c>
      <c r="Q47" s="44" t="s">
        <v>338</v>
      </c>
      <c r="R47" s="44" t="s">
        <v>251</v>
      </c>
      <c r="S47" s="168">
        <v>293304</v>
      </c>
      <c r="T47" s="168">
        <v>272744</v>
      </c>
      <c r="U47" s="168">
        <v>99059</v>
      </c>
      <c r="V47" s="168">
        <v>36139</v>
      </c>
      <c r="W47" s="168">
        <v>314186</v>
      </c>
      <c r="X47" s="168">
        <v>116664</v>
      </c>
      <c r="Y47" s="168">
        <v>3247</v>
      </c>
      <c r="Z47" s="168">
        <v>6804</v>
      </c>
      <c r="AA47" s="168">
        <v>25</v>
      </c>
      <c r="AB47" s="168">
        <v>7</v>
      </c>
      <c r="AC47" s="168">
        <v>0</v>
      </c>
      <c r="AD47" s="168">
        <v>0</v>
      </c>
      <c r="AE47" s="168">
        <v>50946</v>
      </c>
      <c r="AF47" s="168">
        <v>28554</v>
      </c>
      <c r="AG47" s="168">
        <v>53914</v>
      </c>
      <c r="AH47" s="168">
        <v>566048</v>
      </c>
      <c r="AI47" s="159">
        <v>45659</v>
      </c>
      <c r="AJ47" s="159">
        <v>46022</v>
      </c>
      <c r="AK47" s="44" t="s">
        <v>2497</v>
      </c>
    </row>
    <row r="48" spans="1:37" ht="75" x14ac:dyDescent="0.25">
      <c r="A48" s="45">
        <v>1</v>
      </c>
      <c r="B48" s="46" t="s">
        <v>459</v>
      </c>
      <c r="C48" s="50">
        <v>33</v>
      </c>
      <c r="D48" s="46" t="s">
        <v>460</v>
      </c>
      <c r="E48" s="45">
        <v>3301</v>
      </c>
      <c r="F48" s="46" t="s">
        <v>480</v>
      </c>
      <c r="G48" s="44">
        <v>3301068</v>
      </c>
      <c r="H48" s="104" t="s">
        <v>1275</v>
      </c>
      <c r="I48" s="193">
        <v>330106800</v>
      </c>
      <c r="J48" s="46" t="s">
        <v>1276</v>
      </c>
      <c r="K48" s="44">
        <v>4</v>
      </c>
      <c r="L48" s="45">
        <v>2024003630127</v>
      </c>
      <c r="M48" s="194" t="s">
        <v>1277</v>
      </c>
      <c r="N48" s="31" t="s">
        <v>1836</v>
      </c>
      <c r="O48" s="195">
        <v>50000000</v>
      </c>
      <c r="P48" s="44" t="s">
        <v>1278</v>
      </c>
      <c r="Q48" s="44" t="s">
        <v>338</v>
      </c>
      <c r="R48" s="44" t="s">
        <v>251</v>
      </c>
      <c r="S48" s="168">
        <v>293304</v>
      </c>
      <c r="T48" s="168">
        <v>272744</v>
      </c>
      <c r="U48" s="168">
        <v>99059</v>
      </c>
      <c r="V48" s="168">
        <v>36139</v>
      </c>
      <c r="W48" s="168">
        <v>314186</v>
      </c>
      <c r="X48" s="168">
        <v>116664</v>
      </c>
      <c r="Y48" s="168">
        <v>3247</v>
      </c>
      <c r="Z48" s="168">
        <v>6804</v>
      </c>
      <c r="AA48" s="168">
        <v>25</v>
      </c>
      <c r="AB48" s="168">
        <v>7</v>
      </c>
      <c r="AC48" s="168">
        <v>0</v>
      </c>
      <c r="AD48" s="168">
        <v>0</v>
      </c>
      <c r="AE48" s="168">
        <v>50946</v>
      </c>
      <c r="AF48" s="168">
        <v>28554</v>
      </c>
      <c r="AG48" s="168">
        <v>53914</v>
      </c>
      <c r="AH48" s="168">
        <v>566048</v>
      </c>
      <c r="AI48" s="159">
        <v>45659</v>
      </c>
      <c r="AJ48" s="159">
        <v>46022</v>
      </c>
      <c r="AK48" s="44" t="s">
        <v>2497</v>
      </c>
    </row>
    <row r="49" spans="1:37" ht="75" x14ac:dyDescent="0.25">
      <c r="A49" s="45">
        <v>1</v>
      </c>
      <c r="B49" s="46" t="s">
        <v>459</v>
      </c>
      <c r="C49" s="50">
        <v>33</v>
      </c>
      <c r="D49" s="46" t="s">
        <v>460</v>
      </c>
      <c r="E49" s="45">
        <v>3301</v>
      </c>
      <c r="F49" s="46" t="s">
        <v>480</v>
      </c>
      <c r="G49" s="44">
        <v>3301068</v>
      </c>
      <c r="H49" s="104" t="s">
        <v>1275</v>
      </c>
      <c r="I49" s="193">
        <v>330106800</v>
      </c>
      <c r="J49" s="46" t="s">
        <v>1276</v>
      </c>
      <c r="K49" s="44">
        <v>4</v>
      </c>
      <c r="L49" s="45">
        <v>2024003630127</v>
      </c>
      <c r="M49" s="194" t="s">
        <v>1277</v>
      </c>
      <c r="N49" s="31" t="s">
        <v>1837</v>
      </c>
      <c r="O49" s="195">
        <v>30000000</v>
      </c>
      <c r="P49" s="44" t="s">
        <v>1279</v>
      </c>
      <c r="Q49" s="44" t="s">
        <v>338</v>
      </c>
      <c r="R49" s="44" t="s">
        <v>251</v>
      </c>
      <c r="S49" s="168">
        <v>293304</v>
      </c>
      <c r="T49" s="168">
        <v>272744</v>
      </c>
      <c r="U49" s="168">
        <v>99059</v>
      </c>
      <c r="V49" s="168">
        <v>36139</v>
      </c>
      <c r="W49" s="168">
        <v>314186</v>
      </c>
      <c r="X49" s="168">
        <v>116664</v>
      </c>
      <c r="Y49" s="168">
        <v>3247</v>
      </c>
      <c r="Z49" s="168">
        <v>6804</v>
      </c>
      <c r="AA49" s="168">
        <v>25</v>
      </c>
      <c r="AB49" s="168">
        <v>7</v>
      </c>
      <c r="AC49" s="168">
        <v>0</v>
      </c>
      <c r="AD49" s="168">
        <v>0</v>
      </c>
      <c r="AE49" s="168">
        <v>50946</v>
      </c>
      <c r="AF49" s="168">
        <v>28554</v>
      </c>
      <c r="AG49" s="168">
        <v>53914</v>
      </c>
      <c r="AH49" s="168">
        <v>566048</v>
      </c>
      <c r="AI49" s="159">
        <v>45659</v>
      </c>
      <c r="AJ49" s="159">
        <v>46022</v>
      </c>
      <c r="AK49" s="44" t="s">
        <v>2497</v>
      </c>
    </row>
    <row r="50" spans="1:37" ht="135" x14ac:dyDescent="0.25">
      <c r="A50" s="45">
        <v>2</v>
      </c>
      <c r="B50" s="46" t="s">
        <v>61</v>
      </c>
      <c r="C50" s="50">
        <v>32</v>
      </c>
      <c r="D50" s="46" t="s">
        <v>239</v>
      </c>
      <c r="E50" s="45">
        <v>3205</v>
      </c>
      <c r="F50" s="46" t="s">
        <v>177</v>
      </c>
      <c r="G50" s="44" t="s">
        <v>184</v>
      </c>
      <c r="H50" s="104" t="s">
        <v>185</v>
      </c>
      <c r="I50" s="193">
        <v>320501000</v>
      </c>
      <c r="J50" s="46" t="s">
        <v>187</v>
      </c>
      <c r="K50" s="44">
        <v>12.5</v>
      </c>
      <c r="L50" s="45">
        <v>2024003630128</v>
      </c>
      <c r="M50" s="194" t="s">
        <v>1280</v>
      </c>
      <c r="N50" s="31" t="s">
        <v>1838</v>
      </c>
      <c r="O50" s="195">
        <v>78027000</v>
      </c>
      <c r="P50" s="44" t="s">
        <v>1281</v>
      </c>
      <c r="Q50" s="44" t="s">
        <v>338</v>
      </c>
      <c r="R50" s="44" t="s">
        <v>251</v>
      </c>
      <c r="S50" s="168">
        <v>293304</v>
      </c>
      <c r="T50" s="168">
        <v>272744</v>
      </c>
      <c r="U50" s="168">
        <v>99059</v>
      </c>
      <c r="V50" s="168">
        <v>36139</v>
      </c>
      <c r="W50" s="168">
        <v>314186</v>
      </c>
      <c r="X50" s="168">
        <v>116664</v>
      </c>
      <c r="Y50" s="168">
        <v>3247</v>
      </c>
      <c r="Z50" s="168">
        <v>6804</v>
      </c>
      <c r="AA50" s="168">
        <v>25</v>
      </c>
      <c r="AB50" s="168">
        <v>7</v>
      </c>
      <c r="AC50" s="168">
        <v>0</v>
      </c>
      <c r="AD50" s="168">
        <v>0</v>
      </c>
      <c r="AE50" s="168">
        <v>50946</v>
      </c>
      <c r="AF50" s="168">
        <v>28554</v>
      </c>
      <c r="AG50" s="168">
        <v>53914</v>
      </c>
      <c r="AH50" s="168">
        <v>566048</v>
      </c>
      <c r="AI50" s="159">
        <v>45659</v>
      </c>
      <c r="AJ50" s="159">
        <v>46022</v>
      </c>
      <c r="AK50" s="44" t="s">
        <v>2497</v>
      </c>
    </row>
    <row r="51" spans="1:37" ht="90" x14ac:dyDescent="0.25">
      <c r="A51" s="45">
        <v>4</v>
      </c>
      <c r="B51" s="46" t="s">
        <v>244</v>
      </c>
      <c r="C51" s="50">
        <v>45</v>
      </c>
      <c r="D51" s="46" t="s">
        <v>245</v>
      </c>
      <c r="E51" s="45">
        <v>4599</v>
      </c>
      <c r="F51" s="46" t="s">
        <v>246</v>
      </c>
      <c r="G51" s="44">
        <v>4599011</v>
      </c>
      <c r="H51" s="104" t="s">
        <v>1282</v>
      </c>
      <c r="I51" s="193">
        <v>459901100</v>
      </c>
      <c r="J51" s="46" t="s">
        <v>1282</v>
      </c>
      <c r="K51" s="44">
        <v>2</v>
      </c>
      <c r="L51" s="45">
        <v>2024003630129</v>
      </c>
      <c r="M51" s="194" t="s">
        <v>1283</v>
      </c>
      <c r="N51" s="31" t="s">
        <v>1839</v>
      </c>
      <c r="O51" s="195">
        <v>200000000</v>
      </c>
      <c r="P51" s="44" t="s">
        <v>1284</v>
      </c>
      <c r="Q51" s="44" t="s">
        <v>338</v>
      </c>
      <c r="R51" s="44" t="s">
        <v>251</v>
      </c>
      <c r="S51" s="168">
        <v>293304</v>
      </c>
      <c r="T51" s="168">
        <v>272744</v>
      </c>
      <c r="U51" s="168">
        <v>99059</v>
      </c>
      <c r="V51" s="168">
        <v>36139</v>
      </c>
      <c r="W51" s="168">
        <v>314186</v>
      </c>
      <c r="X51" s="168">
        <v>116664</v>
      </c>
      <c r="Y51" s="168">
        <v>3247</v>
      </c>
      <c r="Z51" s="168">
        <v>6804</v>
      </c>
      <c r="AA51" s="168">
        <v>25</v>
      </c>
      <c r="AB51" s="168">
        <v>7</v>
      </c>
      <c r="AC51" s="168">
        <v>0</v>
      </c>
      <c r="AD51" s="168">
        <v>0</v>
      </c>
      <c r="AE51" s="168">
        <v>50946</v>
      </c>
      <c r="AF51" s="168">
        <v>28554</v>
      </c>
      <c r="AG51" s="168">
        <v>53914</v>
      </c>
      <c r="AH51" s="168">
        <v>566048</v>
      </c>
      <c r="AI51" s="159">
        <v>45659</v>
      </c>
      <c r="AJ51" s="159">
        <v>46022</v>
      </c>
      <c r="AK51" s="44" t="s">
        <v>2497</v>
      </c>
    </row>
    <row r="52" spans="1:37" ht="90" x14ac:dyDescent="0.25">
      <c r="A52" s="45">
        <v>4</v>
      </c>
      <c r="B52" s="46" t="s">
        <v>244</v>
      </c>
      <c r="C52" s="50">
        <v>45</v>
      </c>
      <c r="D52" s="46" t="s">
        <v>245</v>
      </c>
      <c r="E52" s="45">
        <v>4599</v>
      </c>
      <c r="F52" s="46" t="s">
        <v>246</v>
      </c>
      <c r="G52" s="44">
        <v>4599016</v>
      </c>
      <c r="H52" s="104" t="s">
        <v>632</v>
      </c>
      <c r="I52" s="193">
        <v>459901600</v>
      </c>
      <c r="J52" s="46" t="s">
        <v>632</v>
      </c>
      <c r="K52" s="44">
        <v>2</v>
      </c>
      <c r="L52" s="45">
        <v>2024003630129</v>
      </c>
      <c r="M52" s="194" t="s">
        <v>1283</v>
      </c>
      <c r="N52" s="31" t="s">
        <v>1840</v>
      </c>
      <c r="O52" s="195">
        <v>51800000</v>
      </c>
      <c r="P52" s="44" t="s">
        <v>1285</v>
      </c>
      <c r="Q52" s="44" t="s">
        <v>338</v>
      </c>
      <c r="R52" s="44" t="s">
        <v>251</v>
      </c>
      <c r="S52" s="168">
        <v>293304</v>
      </c>
      <c r="T52" s="168">
        <v>272744</v>
      </c>
      <c r="U52" s="168">
        <v>99059</v>
      </c>
      <c r="V52" s="168">
        <v>36139</v>
      </c>
      <c r="W52" s="168">
        <v>314186</v>
      </c>
      <c r="X52" s="168">
        <v>116664</v>
      </c>
      <c r="Y52" s="168">
        <v>3247</v>
      </c>
      <c r="Z52" s="168">
        <v>6804</v>
      </c>
      <c r="AA52" s="168">
        <v>25</v>
      </c>
      <c r="AB52" s="168">
        <v>7</v>
      </c>
      <c r="AC52" s="168">
        <v>0</v>
      </c>
      <c r="AD52" s="168">
        <v>0</v>
      </c>
      <c r="AE52" s="168">
        <v>50946</v>
      </c>
      <c r="AF52" s="168">
        <v>28554</v>
      </c>
      <c r="AG52" s="168">
        <v>53914</v>
      </c>
      <c r="AH52" s="168">
        <v>566048</v>
      </c>
      <c r="AI52" s="159">
        <v>45659</v>
      </c>
      <c r="AJ52" s="159">
        <v>46022</v>
      </c>
      <c r="AK52" s="44" t="s">
        <v>2497</v>
      </c>
    </row>
    <row r="53" spans="1:37" ht="90" x14ac:dyDescent="0.25">
      <c r="A53" s="45">
        <v>4</v>
      </c>
      <c r="B53" s="46" t="s">
        <v>244</v>
      </c>
      <c r="C53" s="50">
        <v>45</v>
      </c>
      <c r="D53" s="46" t="s">
        <v>245</v>
      </c>
      <c r="E53" s="45">
        <v>4599</v>
      </c>
      <c r="F53" s="46" t="s">
        <v>246</v>
      </c>
      <c r="G53" s="44">
        <v>4599016</v>
      </c>
      <c r="H53" s="104" t="s">
        <v>632</v>
      </c>
      <c r="I53" s="193">
        <v>459901600</v>
      </c>
      <c r="J53" s="46" t="s">
        <v>632</v>
      </c>
      <c r="K53" s="44">
        <v>2</v>
      </c>
      <c r="L53" s="45">
        <v>2024003630129</v>
      </c>
      <c r="M53" s="194" t="s">
        <v>1283</v>
      </c>
      <c r="N53" s="31" t="s">
        <v>1841</v>
      </c>
      <c r="O53" s="195">
        <v>40000000</v>
      </c>
      <c r="P53" s="44" t="s">
        <v>1286</v>
      </c>
      <c r="Q53" s="44" t="s">
        <v>338</v>
      </c>
      <c r="R53" s="44" t="s">
        <v>251</v>
      </c>
      <c r="S53" s="168">
        <v>293304</v>
      </c>
      <c r="T53" s="168">
        <v>272744</v>
      </c>
      <c r="U53" s="168">
        <v>99059</v>
      </c>
      <c r="V53" s="168">
        <v>36139</v>
      </c>
      <c r="W53" s="168">
        <v>314186</v>
      </c>
      <c r="X53" s="168">
        <v>116664</v>
      </c>
      <c r="Y53" s="168">
        <v>3247</v>
      </c>
      <c r="Z53" s="168">
        <v>6804</v>
      </c>
      <c r="AA53" s="168">
        <v>25</v>
      </c>
      <c r="AB53" s="168">
        <v>7</v>
      </c>
      <c r="AC53" s="168">
        <v>0</v>
      </c>
      <c r="AD53" s="168">
        <v>0</v>
      </c>
      <c r="AE53" s="168">
        <v>50946</v>
      </c>
      <c r="AF53" s="168">
        <v>28554</v>
      </c>
      <c r="AG53" s="168">
        <v>53914</v>
      </c>
      <c r="AH53" s="168">
        <v>566048</v>
      </c>
      <c r="AI53" s="159">
        <v>45659</v>
      </c>
      <c r="AJ53" s="159">
        <v>46022</v>
      </c>
      <c r="AK53" s="44" t="s">
        <v>2497</v>
      </c>
    </row>
    <row r="54" spans="1:37" ht="90" x14ac:dyDescent="0.25">
      <c r="A54" s="45">
        <v>4</v>
      </c>
      <c r="B54" s="46" t="s">
        <v>244</v>
      </c>
      <c r="C54" s="50">
        <v>45</v>
      </c>
      <c r="D54" s="46" t="s">
        <v>245</v>
      </c>
      <c r="E54" s="45">
        <v>4599</v>
      </c>
      <c r="F54" s="46" t="s">
        <v>246</v>
      </c>
      <c r="G54" s="44">
        <v>4599016</v>
      </c>
      <c r="H54" s="104" t="s">
        <v>632</v>
      </c>
      <c r="I54" s="193">
        <v>459901600</v>
      </c>
      <c r="J54" s="46" t="s">
        <v>632</v>
      </c>
      <c r="K54" s="44">
        <v>2</v>
      </c>
      <c r="L54" s="45">
        <v>2024003630129</v>
      </c>
      <c r="M54" s="194" t="s">
        <v>1283</v>
      </c>
      <c r="N54" s="31" t="s">
        <v>1842</v>
      </c>
      <c r="O54" s="195">
        <v>20000000</v>
      </c>
      <c r="P54" s="44" t="s">
        <v>1287</v>
      </c>
      <c r="Q54" s="44" t="s">
        <v>338</v>
      </c>
      <c r="R54" s="44" t="s">
        <v>251</v>
      </c>
      <c r="S54" s="168">
        <v>293304</v>
      </c>
      <c r="T54" s="168">
        <v>272744</v>
      </c>
      <c r="U54" s="168">
        <v>99059</v>
      </c>
      <c r="V54" s="168">
        <v>36139</v>
      </c>
      <c r="W54" s="168">
        <v>314186</v>
      </c>
      <c r="X54" s="168">
        <v>116664</v>
      </c>
      <c r="Y54" s="168">
        <v>3247</v>
      </c>
      <c r="Z54" s="168">
        <v>6804</v>
      </c>
      <c r="AA54" s="168">
        <v>25</v>
      </c>
      <c r="AB54" s="168">
        <v>7</v>
      </c>
      <c r="AC54" s="168">
        <v>0</v>
      </c>
      <c r="AD54" s="168">
        <v>0</v>
      </c>
      <c r="AE54" s="168">
        <v>50946</v>
      </c>
      <c r="AF54" s="168">
        <v>28554</v>
      </c>
      <c r="AG54" s="168">
        <v>53914</v>
      </c>
      <c r="AH54" s="168">
        <v>566048</v>
      </c>
      <c r="AI54" s="159">
        <v>45659</v>
      </c>
      <c r="AJ54" s="159">
        <v>46022</v>
      </c>
      <c r="AK54" s="44" t="s">
        <v>2497</v>
      </c>
    </row>
    <row r="55" spans="1:37" ht="90" x14ac:dyDescent="0.25">
      <c r="A55" s="45">
        <v>4</v>
      </c>
      <c r="B55" s="46" t="s">
        <v>244</v>
      </c>
      <c r="C55" s="50">
        <v>45</v>
      </c>
      <c r="D55" s="46" t="s">
        <v>245</v>
      </c>
      <c r="E55" s="45">
        <v>4599</v>
      </c>
      <c r="F55" s="46" t="s">
        <v>246</v>
      </c>
      <c r="G55" s="44">
        <v>4599016</v>
      </c>
      <c r="H55" s="104" t="s">
        <v>632</v>
      </c>
      <c r="I55" s="193">
        <v>459901600</v>
      </c>
      <c r="J55" s="46" t="s">
        <v>632</v>
      </c>
      <c r="K55" s="44">
        <v>2</v>
      </c>
      <c r="L55" s="45">
        <v>2024003630129</v>
      </c>
      <c r="M55" s="194" t="s">
        <v>1283</v>
      </c>
      <c r="N55" s="31" t="s">
        <v>1843</v>
      </c>
      <c r="O55" s="195">
        <v>58200000</v>
      </c>
      <c r="P55" s="44" t="s">
        <v>1288</v>
      </c>
      <c r="Q55" s="44" t="s">
        <v>338</v>
      </c>
      <c r="R55" s="44" t="s">
        <v>251</v>
      </c>
      <c r="S55" s="168">
        <v>293304</v>
      </c>
      <c r="T55" s="168">
        <v>272744</v>
      </c>
      <c r="U55" s="168">
        <v>99059</v>
      </c>
      <c r="V55" s="168">
        <v>36139</v>
      </c>
      <c r="W55" s="168">
        <v>314186</v>
      </c>
      <c r="X55" s="168">
        <v>116664</v>
      </c>
      <c r="Y55" s="168">
        <v>3247</v>
      </c>
      <c r="Z55" s="168">
        <v>6804</v>
      </c>
      <c r="AA55" s="168">
        <v>25</v>
      </c>
      <c r="AB55" s="168">
        <v>7</v>
      </c>
      <c r="AC55" s="168">
        <v>0</v>
      </c>
      <c r="AD55" s="168">
        <v>0</v>
      </c>
      <c r="AE55" s="168">
        <v>50946</v>
      </c>
      <c r="AF55" s="168">
        <v>28554</v>
      </c>
      <c r="AG55" s="168">
        <v>53914</v>
      </c>
      <c r="AH55" s="168">
        <v>566048</v>
      </c>
      <c r="AI55" s="159">
        <v>45659</v>
      </c>
      <c r="AJ55" s="159">
        <v>46022</v>
      </c>
      <c r="AK55" s="44" t="s">
        <v>2497</v>
      </c>
    </row>
    <row r="56" spans="1:37" ht="90" x14ac:dyDescent="0.25">
      <c r="A56" s="45">
        <v>4</v>
      </c>
      <c r="B56" s="46" t="s">
        <v>244</v>
      </c>
      <c r="C56" s="50">
        <v>12</v>
      </c>
      <c r="D56" s="46" t="s">
        <v>1289</v>
      </c>
      <c r="E56" s="45">
        <v>1202</v>
      </c>
      <c r="F56" s="46" t="s">
        <v>407</v>
      </c>
      <c r="G56" s="44" t="s">
        <v>1290</v>
      </c>
      <c r="H56" s="104" t="s">
        <v>1291</v>
      </c>
      <c r="I56" s="193">
        <v>120201900</v>
      </c>
      <c r="J56" s="46" t="s">
        <v>1292</v>
      </c>
      <c r="K56" s="44">
        <v>2</v>
      </c>
      <c r="L56" s="45">
        <v>2024003630133</v>
      </c>
      <c r="M56" s="194" t="s">
        <v>1293</v>
      </c>
      <c r="N56" s="31" t="s">
        <v>1844</v>
      </c>
      <c r="O56" s="195">
        <v>50000000</v>
      </c>
      <c r="P56" s="44" t="s">
        <v>1294</v>
      </c>
      <c r="Q56" s="44" t="s">
        <v>338</v>
      </c>
      <c r="R56" s="44" t="s">
        <v>251</v>
      </c>
      <c r="S56" s="168">
        <v>293304</v>
      </c>
      <c r="T56" s="168">
        <v>272744</v>
      </c>
      <c r="U56" s="168">
        <v>99059</v>
      </c>
      <c r="V56" s="168">
        <v>36139</v>
      </c>
      <c r="W56" s="168">
        <v>314186</v>
      </c>
      <c r="X56" s="168">
        <v>116664</v>
      </c>
      <c r="Y56" s="168">
        <v>3247</v>
      </c>
      <c r="Z56" s="168">
        <v>6804</v>
      </c>
      <c r="AA56" s="168">
        <v>25</v>
      </c>
      <c r="AB56" s="168">
        <v>7</v>
      </c>
      <c r="AC56" s="168">
        <v>0</v>
      </c>
      <c r="AD56" s="168">
        <v>0</v>
      </c>
      <c r="AE56" s="168">
        <v>50946</v>
      </c>
      <c r="AF56" s="168">
        <v>28554</v>
      </c>
      <c r="AG56" s="168">
        <v>53914</v>
      </c>
      <c r="AH56" s="168">
        <v>566048</v>
      </c>
      <c r="AI56" s="159">
        <v>45659</v>
      </c>
      <c r="AJ56" s="159">
        <v>46022</v>
      </c>
      <c r="AK56" s="44" t="s">
        <v>2497</v>
      </c>
    </row>
    <row r="57" spans="1:37" ht="90" x14ac:dyDescent="0.25">
      <c r="A57" s="45">
        <v>4</v>
      </c>
      <c r="B57" s="46" t="s">
        <v>244</v>
      </c>
      <c r="C57" s="50">
        <v>12</v>
      </c>
      <c r="D57" s="46" t="s">
        <v>1289</v>
      </c>
      <c r="E57" s="45">
        <v>1202</v>
      </c>
      <c r="F57" s="46" t="s">
        <v>407</v>
      </c>
      <c r="G57" s="44" t="s">
        <v>1290</v>
      </c>
      <c r="H57" s="104" t="s">
        <v>1291</v>
      </c>
      <c r="I57" s="193">
        <v>120201900</v>
      </c>
      <c r="J57" s="46" t="s">
        <v>1292</v>
      </c>
      <c r="K57" s="44">
        <v>2</v>
      </c>
      <c r="L57" s="45">
        <v>2024003630133</v>
      </c>
      <c r="M57" s="194" t="s">
        <v>1293</v>
      </c>
      <c r="N57" s="31" t="s">
        <v>2469</v>
      </c>
      <c r="O57" s="195">
        <v>20000000</v>
      </c>
      <c r="P57" s="44" t="s">
        <v>1295</v>
      </c>
      <c r="Q57" s="44" t="s">
        <v>338</v>
      </c>
      <c r="R57" s="44" t="s">
        <v>251</v>
      </c>
      <c r="S57" s="168">
        <v>293304</v>
      </c>
      <c r="T57" s="168">
        <v>272744</v>
      </c>
      <c r="U57" s="168">
        <v>99059</v>
      </c>
      <c r="V57" s="168">
        <v>36139</v>
      </c>
      <c r="W57" s="168">
        <v>314186</v>
      </c>
      <c r="X57" s="168">
        <v>116664</v>
      </c>
      <c r="Y57" s="168">
        <v>3247</v>
      </c>
      <c r="Z57" s="168">
        <v>6804</v>
      </c>
      <c r="AA57" s="168">
        <v>25</v>
      </c>
      <c r="AB57" s="168">
        <v>7</v>
      </c>
      <c r="AC57" s="168">
        <v>0</v>
      </c>
      <c r="AD57" s="168">
        <v>0</v>
      </c>
      <c r="AE57" s="168">
        <v>50946</v>
      </c>
      <c r="AF57" s="168">
        <v>28554</v>
      </c>
      <c r="AG57" s="168">
        <v>53914</v>
      </c>
      <c r="AH57" s="168">
        <v>566048</v>
      </c>
      <c r="AI57" s="159">
        <v>45659</v>
      </c>
      <c r="AJ57" s="159">
        <v>46022</v>
      </c>
      <c r="AK57" s="44" t="s">
        <v>2497</v>
      </c>
    </row>
    <row r="58" spans="1:37" ht="90" x14ac:dyDescent="0.25">
      <c r="A58" s="45">
        <v>4</v>
      </c>
      <c r="B58" s="46" t="s">
        <v>244</v>
      </c>
      <c r="C58" s="50">
        <v>45</v>
      </c>
      <c r="D58" s="46" t="s">
        <v>245</v>
      </c>
      <c r="E58" s="45">
        <v>4502</v>
      </c>
      <c r="F58" s="46" t="s">
        <v>289</v>
      </c>
      <c r="G58" s="44">
        <v>4502003</v>
      </c>
      <c r="H58" s="104" t="s">
        <v>1296</v>
      </c>
      <c r="I58" s="193">
        <v>450200300</v>
      </c>
      <c r="J58" s="46" t="s">
        <v>1297</v>
      </c>
      <c r="K58" s="44">
        <v>2</v>
      </c>
      <c r="L58" s="45">
        <v>2024003630134</v>
      </c>
      <c r="M58" s="194" t="s">
        <v>1298</v>
      </c>
      <c r="N58" s="31" t="s">
        <v>1845</v>
      </c>
      <c r="O58" s="195">
        <v>45307000</v>
      </c>
      <c r="P58" s="44" t="s">
        <v>1299</v>
      </c>
      <c r="Q58" s="44" t="s">
        <v>338</v>
      </c>
      <c r="R58" s="44" t="s">
        <v>251</v>
      </c>
      <c r="S58" s="168">
        <v>293304</v>
      </c>
      <c r="T58" s="168">
        <v>272744</v>
      </c>
      <c r="U58" s="168">
        <v>99059</v>
      </c>
      <c r="V58" s="168">
        <v>36139</v>
      </c>
      <c r="W58" s="168">
        <v>314186</v>
      </c>
      <c r="X58" s="168">
        <v>116664</v>
      </c>
      <c r="Y58" s="168">
        <v>3247</v>
      </c>
      <c r="Z58" s="168">
        <v>6804</v>
      </c>
      <c r="AA58" s="168">
        <v>25</v>
      </c>
      <c r="AB58" s="168">
        <v>7</v>
      </c>
      <c r="AC58" s="168">
        <v>0</v>
      </c>
      <c r="AD58" s="168">
        <v>0</v>
      </c>
      <c r="AE58" s="168">
        <v>50946</v>
      </c>
      <c r="AF58" s="168">
        <v>28554</v>
      </c>
      <c r="AG58" s="168">
        <v>53914</v>
      </c>
      <c r="AH58" s="168">
        <v>566048</v>
      </c>
      <c r="AI58" s="159">
        <v>45659</v>
      </c>
      <c r="AJ58" s="159">
        <v>46022</v>
      </c>
      <c r="AK58" s="44" t="s">
        <v>2497</v>
      </c>
    </row>
    <row r="59" spans="1:37" ht="90" x14ac:dyDescent="0.25">
      <c r="A59" s="45">
        <v>4</v>
      </c>
      <c r="B59" s="46" t="s">
        <v>244</v>
      </c>
      <c r="C59" s="50">
        <v>45</v>
      </c>
      <c r="D59" s="46" t="s">
        <v>245</v>
      </c>
      <c r="E59" s="45">
        <v>4502</v>
      </c>
      <c r="F59" s="46" t="s">
        <v>289</v>
      </c>
      <c r="G59" s="44">
        <v>4502003</v>
      </c>
      <c r="H59" s="104" t="s">
        <v>1296</v>
      </c>
      <c r="I59" s="193">
        <v>450200300</v>
      </c>
      <c r="J59" s="46" t="s">
        <v>1297</v>
      </c>
      <c r="K59" s="44">
        <v>2</v>
      </c>
      <c r="L59" s="45">
        <v>2024003630134</v>
      </c>
      <c r="M59" s="194" t="s">
        <v>1298</v>
      </c>
      <c r="N59" s="31" t="s">
        <v>1846</v>
      </c>
      <c r="O59" s="195">
        <v>20000000</v>
      </c>
      <c r="P59" s="44" t="s">
        <v>1300</v>
      </c>
      <c r="Q59" s="44" t="s">
        <v>338</v>
      </c>
      <c r="R59" s="44" t="s">
        <v>251</v>
      </c>
      <c r="S59" s="168">
        <v>293304</v>
      </c>
      <c r="T59" s="168">
        <v>272744</v>
      </c>
      <c r="U59" s="168">
        <v>99059</v>
      </c>
      <c r="V59" s="168">
        <v>36139</v>
      </c>
      <c r="W59" s="168">
        <v>314186</v>
      </c>
      <c r="X59" s="168">
        <v>116664</v>
      </c>
      <c r="Y59" s="168">
        <v>3247</v>
      </c>
      <c r="Z59" s="168">
        <v>6804</v>
      </c>
      <c r="AA59" s="168">
        <v>25</v>
      </c>
      <c r="AB59" s="168">
        <v>7</v>
      </c>
      <c r="AC59" s="168">
        <v>0</v>
      </c>
      <c r="AD59" s="168">
        <v>0</v>
      </c>
      <c r="AE59" s="168">
        <v>50946</v>
      </c>
      <c r="AF59" s="168">
        <v>28554</v>
      </c>
      <c r="AG59" s="168">
        <v>53914</v>
      </c>
      <c r="AH59" s="168">
        <v>566048</v>
      </c>
      <c r="AI59" s="159">
        <v>45659</v>
      </c>
      <c r="AJ59" s="159">
        <v>46022</v>
      </c>
      <c r="AK59" s="44" t="s">
        <v>2497</v>
      </c>
    </row>
    <row r="60" spans="1:37" ht="105" x14ac:dyDescent="0.25">
      <c r="A60" s="45">
        <v>1</v>
      </c>
      <c r="B60" s="46" t="s">
        <v>459</v>
      </c>
      <c r="C60" s="50">
        <v>41</v>
      </c>
      <c r="D60" s="46" t="s">
        <v>1058</v>
      </c>
      <c r="E60" s="45">
        <v>4102</v>
      </c>
      <c r="F60" s="46" t="s">
        <v>1064</v>
      </c>
      <c r="G60" s="44">
        <v>4102005</v>
      </c>
      <c r="H60" s="104" t="s">
        <v>1301</v>
      </c>
      <c r="I60" s="193">
        <v>410200500</v>
      </c>
      <c r="J60" s="46" t="s">
        <v>1301</v>
      </c>
      <c r="K60" s="44">
        <v>2</v>
      </c>
      <c r="L60" s="45">
        <v>2024003630135</v>
      </c>
      <c r="M60" s="194" t="s">
        <v>1302</v>
      </c>
      <c r="N60" s="31" t="s">
        <v>1847</v>
      </c>
      <c r="O60" s="195">
        <v>250000000</v>
      </c>
      <c r="P60" s="44" t="s">
        <v>1303</v>
      </c>
      <c r="Q60" s="44" t="s">
        <v>338</v>
      </c>
      <c r="R60" s="44" t="s">
        <v>251</v>
      </c>
      <c r="S60" s="168">
        <v>293304</v>
      </c>
      <c r="T60" s="168">
        <v>272744</v>
      </c>
      <c r="U60" s="168">
        <v>99059</v>
      </c>
      <c r="V60" s="168">
        <v>36139</v>
      </c>
      <c r="W60" s="168">
        <v>314186</v>
      </c>
      <c r="X60" s="168">
        <v>116664</v>
      </c>
      <c r="Y60" s="168">
        <v>3247</v>
      </c>
      <c r="Z60" s="168">
        <v>6804</v>
      </c>
      <c r="AA60" s="168">
        <v>25</v>
      </c>
      <c r="AB60" s="168">
        <v>7</v>
      </c>
      <c r="AC60" s="168">
        <v>0</v>
      </c>
      <c r="AD60" s="168">
        <v>0</v>
      </c>
      <c r="AE60" s="168">
        <v>50946</v>
      </c>
      <c r="AF60" s="168">
        <v>28554</v>
      </c>
      <c r="AG60" s="168">
        <v>53914</v>
      </c>
      <c r="AH60" s="168">
        <v>566048</v>
      </c>
      <c r="AI60" s="159">
        <v>45659</v>
      </c>
      <c r="AJ60" s="159">
        <v>46022</v>
      </c>
      <c r="AK60" s="44" t="s">
        <v>2497</v>
      </c>
    </row>
    <row r="61" spans="1:37" ht="75" x14ac:dyDescent="0.25">
      <c r="A61" s="45">
        <v>1</v>
      </c>
      <c r="B61" s="46" t="s">
        <v>459</v>
      </c>
      <c r="C61" s="50">
        <v>19</v>
      </c>
      <c r="D61" s="46" t="s">
        <v>1048</v>
      </c>
      <c r="E61" s="45">
        <v>1906</v>
      </c>
      <c r="F61" s="46" t="s">
        <v>1304</v>
      </c>
      <c r="G61" s="44">
        <v>1906001</v>
      </c>
      <c r="H61" s="104" t="s">
        <v>1305</v>
      </c>
      <c r="I61" s="193">
        <v>190600100</v>
      </c>
      <c r="J61" s="46" t="s">
        <v>1305</v>
      </c>
      <c r="K61" s="44">
        <v>2</v>
      </c>
      <c r="L61" s="45">
        <v>2024003630136</v>
      </c>
      <c r="M61" s="194" t="s">
        <v>1306</v>
      </c>
      <c r="N61" s="31" t="s">
        <v>1848</v>
      </c>
      <c r="O61" s="195">
        <v>2000000</v>
      </c>
      <c r="P61" s="44" t="s">
        <v>1307</v>
      </c>
      <c r="Q61" s="44" t="s">
        <v>338</v>
      </c>
      <c r="R61" s="44" t="s">
        <v>251</v>
      </c>
      <c r="S61" s="168">
        <v>293304</v>
      </c>
      <c r="T61" s="168">
        <v>272744</v>
      </c>
      <c r="U61" s="168">
        <v>99059</v>
      </c>
      <c r="V61" s="168">
        <v>36139</v>
      </c>
      <c r="W61" s="168">
        <v>314186</v>
      </c>
      <c r="X61" s="168">
        <v>116664</v>
      </c>
      <c r="Y61" s="168">
        <v>3247</v>
      </c>
      <c r="Z61" s="168">
        <v>6804</v>
      </c>
      <c r="AA61" s="168">
        <v>25</v>
      </c>
      <c r="AB61" s="168">
        <v>7</v>
      </c>
      <c r="AC61" s="168">
        <v>0</v>
      </c>
      <c r="AD61" s="168">
        <v>0</v>
      </c>
      <c r="AE61" s="168">
        <v>50946</v>
      </c>
      <c r="AF61" s="168">
        <v>28554</v>
      </c>
      <c r="AG61" s="168">
        <v>53914</v>
      </c>
      <c r="AH61" s="168">
        <v>566048</v>
      </c>
      <c r="AI61" s="159">
        <v>45659</v>
      </c>
      <c r="AJ61" s="159">
        <v>46022</v>
      </c>
      <c r="AK61" s="44" t="s">
        <v>2497</v>
      </c>
    </row>
    <row r="62" spans="1:37" ht="75" x14ac:dyDescent="0.25">
      <c r="A62" s="45">
        <v>1</v>
      </c>
      <c r="B62" s="46" t="s">
        <v>459</v>
      </c>
      <c r="C62" s="50">
        <v>19</v>
      </c>
      <c r="D62" s="46" t="s">
        <v>1048</v>
      </c>
      <c r="E62" s="45">
        <v>1906</v>
      </c>
      <c r="F62" s="46" t="s">
        <v>1304</v>
      </c>
      <c r="G62" s="44">
        <v>1906001</v>
      </c>
      <c r="H62" s="104" t="s">
        <v>1305</v>
      </c>
      <c r="I62" s="193">
        <v>190600100</v>
      </c>
      <c r="J62" s="46" t="s">
        <v>1305</v>
      </c>
      <c r="K62" s="44">
        <v>2</v>
      </c>
      <c r="L62" s="45">
        <v>2024003630136</v>
      </c>
      <c r="M62" s="194" t="s">
        <v>1306</v>
      </c>
      <c r="N62" s="31" t="s">
        <v>1849</v>
      </c>
      <c r="O62" s="195">
        <v>18000000</v>
      </c>
      <c r="P62" s="44" t="s">
        <v>1308</v>
      </c>
      <c r="Q62" s="44" t="s">
        <v>338</v>
      </c>
      <c r="R62" s="44" t="s">
        <v>251</v>
      </c>
      <c r="S62" s="168">
        <v>293304</v>
      </c>
      <c r="T62" s="168">
        <v>272744</v>
      </c>
      <c r="U62" s="168">
        <v>99059</v>
      </c>
      <c r="V62" s="168">
        <v>36139</v>
      </c>
      <c r="W62" s="168">
        <v>314186</v>
      </c>
      <c r="X62" s="168">
        <v>116664</v>
      </c>
      <c r="Y62" s="168">
        <v>3247</v>
      </c>
      <c r="Z62" s="168">
        <v>6804</v>
      </c>
      <c r="AA62" s="168">
        <v>25</v>
      </c>
      <c r="AB62" s="168">
        <v>7</v>
      </c>
      <c r="AC62" s="168">
        <v>0</v>
      </c>
      <c r="AD62" s="168">
        <v>0</v>
      </c>
      <c r="AE62" s="168">
        <v>50946</v>
      </c>
      <c r="AF62" s="168">
        <v>28554</v>
      </c>
      <c r="AG62" s="168">
        <v>53914</v>
      </c>
      <c r="AH62" s="168">
        <v>566048</v>
      </c>
      <c r="AI62" s="159">
        <v>45659</v>
      </c>
      <c r="AJ62" s="159">
        <v>46022</v>
      </c>
      <c r="AK62" s="44" t="s">
        <v>2497</v>
      </c>
    </row>
    <row r="63" spans="1:37" ht="75" x14ac:dyDescent="0.25">
      <c r="A63" s="45">
        <v>1</v>
      </c>
      <c r="B63" s="46" t="s">
        <v>459</v>
      </c>
      <c r="C63" s="50">
        <v>19</v>
      </c>
      <c r="D63" s="46" t="s">
        <v>1048</v>
      </c>
      <c r="E63" s="45">
        <v>1906</v>
      </c>
      <c r="F63" s="46" t="s">
        <v>1304</v>
      </c>
      <c r="G63" s="44">
        <v>1906008</v>
      </c>
      <c r="H63" s="104" t="s">
        <v>1309</v>
      </c>
      <c r="I63" s="193">
        <v>190600800</v>
      </c>
      <c r="J63" s="46" t="s">
        <v>1310</v>
      </c>
      <c r="K63" s="44">
        <v>1</v>
      </c>
      <c r="L63" s="45">
        <v>2024003630136</v>
      </c>
      <c r="M63" s="194" t="s">
        <v>1306</v>
      </c>
      <c r="N63" s="31" t="s">
        <v>1850</v>
      </c>
      <c r="O63" s="195">
        <v>18000000</v>
      </c>
      <c r="P63" s="44" t="s">
        <v>1311</v>
      </c>
      <c r="Q63" s="44" t="s">
        <v>338</v>
      </c>
      <c r="R63" s="44" t="s">
        <v>251</v>
      </c>
      <c r="S63" s="168">
        <v>293304</v>
      </c>
      <c r="T63" s="168">
        <v>272744</v>
      </c>
      <c r="U63" s="168">
        <v>99059</v>
      </c>
      <c r="V63" s="168">
        <v>36139</v>
      </c>
      <c r="W63" s="168">
        <v>314186</v>
      </c>
      <c r="X63" s="168">
        <v>116664</v>
      </c>
      <c r="Y63" s="168">
        <v>3247</v>
      </c>
      <c r="Z63" s="168">
        <v>6804</v>
      </c>
      <c r="AA63" s="168">
        <v>25</v>
      </c>
      <c r="AB63" s="168">
        <v>7</v>
      </c>
      <c r="AC63" s="168">
        <v>0</v>
      </c>
      <c r="AD63" s="168">
        <v>0</v>
      </c>
      <c r="AE63" s="168">
        <v>50946</v>
      </c>
      <c r="AF63" s="168">
        <v>28554</v>
      </c>
      <c r="AG63" s="168">
        <v>53914</v>
      </c>
      <c r="AH63" s="168">
        <v>566048</v>
      </c>
      <c r="AI63" s="159">
        <v>45659</v>
      </c>
      <c r="AJ63" s="159">
        <v>46022</v>
      </c>
      <c r="AK63" s="44" t="s">
        <v>2497</v>
      </c>
    </row>
    <row r="64" spans="1:37" ht="75" x14ac:dyDescent="0.25">
      <c r="A64" s="45">
        <v>1</v>
      </c>
      <c r="B64" s="46" t="s">
        <v>459</v>
      </c>
      <c r="C64" s="50">
        <v>19</v>
      </c>
      <c r="D64" s="46" t="s">
        <v>1048</v>
      </c>
      <c r="E64" s="45">
        <v>1906</v>
      </c>
      <c r="F64" s="46" t="s">
        <v>1304</v>
      </c>
      <c r="G64" s="44">
        <v>1906008</v>
      </c>
      <c r="H64" s="104" t="s">
        <v>1309</v>
      </c>
      <c r="I64" s="193">
        <v>190600800</v>
      </c>
      <c r="J64" s="46" t="s">
        <v>1310</v>
      </c>
      <c r="K64" s="44">
        <v>1</v>
      </c>
      <c r="L64" s="45">
        <v>2024003630136</v>
      </c>
      <c r="M64" s="194" t="s">
        <v>1306</v>
      </c>
      <c r="N64" s="31" t="s">
        <v>1851</v>
      </c>
      <c r="O64" s="195">
        <v>2000000</v>
      </c>
      <c r="P64" s="44" t="s">
        <v>1312</v>
      </c>
      <c r="Q64" s="44" t="s">
        <v>338</v>
      </c>
      <c r="R64" s="44" t="s">
        <v>251</v>
      </c>
      <c r="S64" s="168">
        <v>293304</v>
      </c>
      <c r="T64" s="168">
        <v>272744</v>
      </c>
      <c r="U64" s="168">
        <v>99059</v>
      </c>
      <c r="V64" s="168">
        <v>36139</v>
      </c>
      <c r="W64" s="168">
        <v>314186</v>
      </c>
      <c r="X64" s="168">
        <v>116664</v>
      </c>
      <c r="Y64" s="168">
        <v>3247</v>
      </c>
      <c r="Z64" s="168">
        <v>6804</v>
      </c>
      <c r="AA64" s="168">
        <v>25</v>
      </c>
      <c r="AB64" s="168">
        <v>7</v>
      </c>
      <c r="AC64" s="168">
        <v>0</v>
      </c>
      <c r="AD64" s="168">
        <v>0</v>
      </c>
      <c r="AE64" s="168">
        <v>50946</v>
      </c>
      <c r="AF64" s="168">
        <v>28554</v>
      </c>
      <c r="AG64" s="168">
        <v>53914</v>
      </c>
      <c r="AH64" s="168">
        <v>566048</v>
      </c>
      <c r="AI64" s="159">
        <v>45659</v>
      </c>
      <c r="AJ64" s="159">
        <v>46022</v>
      </c>
      <c r="AK64" s="44" t="s">
        <v>2497</v>
      </c>
    </row>
    <row r="65" spans="1:37" ht="75" x14ac:dyDescent="0.25">
      <c r="A65" s="45">
        <v>1</v>
      </c>
      <c r="B65" s="46" t="s">
        <v>459</v>
      </c>
      <c r="C65" s="50">
        <v>41</v>
      </c>
      <c r="D65" s="46" t="s">
        <v>1058</v>
      </c>
      <c r="E65" s="45">
        <v>4104</v>
      </c>
      <c r="F65" s="46" t="s">
        <v>1126</v>
      </c>
      <c r="G65" s="44" t="s">
        <v>1313</v>
      </c>
      <c r="H65" s="104" t="s">
        <v>1314</v>
      </c>
      <c r="I65" s="193">
        <v>410400900</v>
      </c>
      <c r="J65" s="46" t="s">
        <v>1315</v>
      </c>
      <c r="K65" s="44">
        <v>2</v>
      </c>
      <c r="L65" s="45">
        <v>2024003630137</v>
      </c>
      <c r="M65" s="194" t="s">
        <v>1316</v>
      </c>
      <c r="N65" s="31" t="s">
        <v>1852</v>
      </c>
      <c r="O65" s="195">
        <v>58000000</v>
      </c>
      <c r="P65" s="44" t="s">
        <v>1317</v>
      </c>
      <c r="Q65" s="44" t="s">
        <v>338</v>
      </c>
      <c r="R65" s="44" t="s">
        <v>251</v>
      </c>
      <c r="S65" s="168">
        <v>293304</v>
      </c>
      <c r="T65" s="168">
        <v>272744</v>
      </c>
      <c r="U65" s="168">
        <v>99059</v>
      </c>
      <c r="V65" s="168">
        <v>36139</v>
      </c>
      <c r="W65" s="168">
        <v>314186</v>
      </c>
      <c r="X65" s="168">
        <v>116664</v>
      </c>
      <c r="Y65" s="168">
        <v>3247</v>
      </c>
      <c r="Z65" s="168">
        <v>6804</v>
      </c>
      <c r="AA65" s="168">
        <v>25</v>
      </c>
      <c r="AB65" s="168">
        <v>7</v>
      </c>
      <c r="AC65" s="168">
        <v>0</v>
      </c>
      <c r="AD65" s="168">
        <v>0</v>
      </c>
      <c r="AE65" s="168">
        <v>50946</v>
      </c>
      <c r="AF65" s="168">
        <v>28554</v>
      </c>
      <c r="AG65" s="168">
        <v>53914</v>
      </c>
      <c r="AH65" s="168">
        <v>566048</v>
      </c>
      <c r="AI65" s="159">
        <v>45659</v>
      </c>
      <c r="AJ65" s="159">
        <v>46022</v>
      </c>
      <c r="AK65" s="44" t="s">
        <v>2497</v>
      </c>
    </row>
    <row r="66" spans="1:37" ht="75" x14ac:dyDescent="0.25">
      <c r="A66" s="45">
        <v>1</v>
      </c>
      <c r="B66" s="46" t="s">
        <v>459</v>
      </c>
      <c r="C66" s="50">
        <v>41</v>
      </c>
      <c r="D66" s="46" t="s">
        <v>1058</v>
      </c>
      <c r="E66" s="45">
        <v>4104</v>
      </c>
      <c r="F66" s="46" t="s">
        <v>1126</v>
      </c>
      <c r="G66" s="44" t="s">
        <v>1313</v>
      </c>
      <c r="H66" s="104" t="s">
        <v>1314</v>
      </c>
      <c r="I66" s="193">
        <v>410400900</v>
      </c>
      <c r="J66" s="46" t="s">
        <v>1315</v>
      </c>
      <c r="K66" s="44">
        <v>2</v>
      </c>
      <c r="L66" s="45">
        <v>2024003630137</v>
      </c>
      <c r="M66" s="194" t="s">
        <v>1316</v>
      </c>
      <c r="N66" s="31" t="s">
        <v>1853</v>
      </c>
      <c r="O66" s="195">
        <v>22000000</v>
      </c>
      <c r="P66" s="44" t="s">
        <v>1318</v>
      </c>
      <c r="Q66" s="44" t="s">
        <v>338</v>
      </c>
      <c r="R66" s="44" t="s">
        <v>251</v>
      </c>
      <c r="S66" s="168">
        <v>293304</v>
      </c>
      <c r="T66" s="168">
        <v>272744</v>
      </c>
      <c r="U66" s="168">
        <v>99059</v>
      </c>
      <c r="V66" s="168">
        <v>36139</v>
      </c>
      <c r="W66" s="168">
        <v>314186</v>
      </c>
      <c r="X66" s="168">
        <v>116664</v>
      </c>
      <c r="Y66" s="168">
        <v>3247</v>
      </c>
      <c r="Z66" s="168">
        <v>6804</v>
      </c>
      <c r="AA66" s="168">
        <v>25</v>
      </c>
      <c r="AB66" s="168">
        <v>7</v>
      </c>
      <c r="AC66" s="168">
        <v>0</v>
      </c>
      <c r="AD66" s="168">
        <v>0</v>
      </c>
      <c r="AE66" s="168">
        <v>50946</v>
      </c>
      <c r="AF66" s="168">
        <v>28554</v>
      </c>
      <c r="AG66" s="168">
        <v>53914</v>
      </c>
      <c r="AH66" s="168">
        <v>566048</v>
      </c>
      <c r="AI66" s="159">
        <v>45659</v>
      </c>
      <c r="AJ66" s="159">
        <v>46022</v>
      </c>
      <c r="AK66" s="44" t="s">
        <v>2497</v>
      </c>
    </row>
    <row r="67" spans="1:37" ht="75" x14ac:dyDescent="0.25">
      <c r="A67" s="45">
        <v>1</v>
      </c>
      <c r="B67" s="46" t="s">
        <v>459</v>
      </c>
      <c r="C67" s="50">
        <v>41</v>
      </c>
      <c r="D67" s="46" t="s">
        <v>1058</v>
      </c>
      <c r="E67" s="45">
        <v>4104</v>
      </c>
      <c r="F67" s="46" t="s">
        <v>1126</v>
      </c>
      <c r="G67" s="44" t="s">
        <v>1313</v>
      </c>
      <c r="H67" s="104" t="s">
        <v>1314</v>
      </c>
      <c r="I67" s="193">
        <v>410400900</v>
      </c>
      <c r="J67" s="46" t="s">
        <v>1315</v>
      </c>
      <c r="K67" s="44">
        <v>2</v>
      </c>
      <c r="L67" s="45">
        <v>2024003630137</v>
      </c>
      <c r="M67" s="194" t="s">
        <v>1316</v>
      </c>
      <c r="N67" s="31" t="s">
        <v>1854</v>
      </c>
      <c r="O67" s="195">
        <v>20000000</v>
      </c>
      <c r="P67" s="44" t="s">
        <v>1319</v>
      </c>
      <c r="Q67" s="44" t="s">
        <v>338</v>
      </c>
      <c r="R67" s="44" t="s">
        <v>251</v>
      </c>
      <c r="S67" s="168">
        <v>293304</v>
      </c>
      <c r="T67" s="168">
        <v>272744</v>
      </c>
      <c r="U67" s="168">
        <v>99059</v>
      </c>
      <c r="V67" s="168">
        <v>36139</v>
      </c>
      <c r="W67" s="168">
        <v>314186</v>
      </c>
      <c r="X67" s="168">
        <v>116664</v>
      </c>
      <c r="Y67" s="168">
        <v>3247</v>
      </c>
      <c r="Z67" s="168">
        <v>6804</v>
      </c>
      <c r="AA67" s="168">
        <v>25</v>
      </c>
      <c r="AB67" s="168">
        <v>7</v>
      </c>
      <c r="AC67" s="168">
        <v>0</v>
      </c>
      <c r="AD67" s="168">
        <v>0</v>
      </c>
      <c r="AE67" s="168">
        <v>50946</v>
      </c>
      <c r="AF67" s="168">
        <v>28554</v>
      </c>
      <c r="AG67" s="168">
        <v>53914</v>
      </c>
      <c r="AH67" s="168">
        <v>566048</v>
      </c>
      <c r="AI67" s="159">
        <v>45659</v>
      </c>
      <c r="AJ67" s="159">
        <v>46022</v>
      </c>
      <c r="AK67" s="44" t="s">
        <v>2497</v>
      </c>
    </row>
    <row r="68" spans="1:37" ht="120" x14ac:dyDescent="0.25">
      <c r="A68" s="45">
        <v>3</v>
      </c>
      <c r="B68" s="46" t="s">
        <v>721</v>
      </c>
      <c r="C68" s="50">
        <v>24</v>
      </c>
      <c r="D68" s="46" t="s">
        <v>848</v>
      </c>
      <c r="E68" s="45">
        <v>2402</v>
      </c>
      <c r="F68" s="46" t="s">
        <v>1004</v>
      </c>
      <c r="G68" s="44" t="s">
        <v>1320</v>
      </c>
      <c r="H68" s="104" t="s">
        <v>448</v>
      </c>
      <c r="I68" s="193">
        <v>240210400</v>
      </c>
      <c r="J68" s="46" t="s">
        <v>449</v>
      </c>
      <c r="K68" s="44">
        <v>1</v>
      </c>
      <c r="L68" s="45">
        <v>2024003630138</v>
      </c>
      <c r="M68" s="194" t="s">
        <v>1321</v>
      </c>
      <c r="N68" s="31" t="s">
        <v>1855</v>
      </c>
      <c r="O68" s="195">
        <v>80000000</v>
      </c>
      <c r="P68" s="44" t="s">
        <v>1322</v>
      </c>
      <c r="Q68" s="44" t="s">
        <v>338</v>
      </c>
      <c r="R68" s="44" t="s">
        <v>251</v>
      </c>
      <c r="S68" s="168">
        <v>293304</v>
      </c>
      <c r="T68" s="168">
        <v>272744</v>
      </c>
      <c r="U68" s="168">
        <v>99059</v>
      </c>
      <c r="V68" s="168">
        <v>36139</v>
      </c>
      <c r="W68" s="168">
        <v>314186</v>
      </c>
      <c r="X68" s="168">
        <v>116664</v>
      </c>
      <c r="Y68" s="168">
        <v>3247</v>
      </c>
      <c r="Z68" s="168">
        <v>6804</v>
      </c>
      <c r="AA68" s="168">
        <v>25</v>
      </c>
      <c r="AB68" s="168">
        <v>7</v>
      </c>
      <c r="AC68" s="168">
        <v>0</v>
      </c>
      <c r="AD68" s="168">
        <v>0</v>
      </c>
      <c r="AE68" s="168">
        <v>50946</v>
      </c>
      <c r="AF68" s="168">
        <v>28554</v>
      </c>
      <c r="AG68" s="168">
        <v>53914</v>
      </c>
      <c r="AH68" s="168">
        <v>566048</v>
      </c>
      <c r="AI68" s="159">
        <v>45659</v>
      </c>
      <c r="AJ68" s="159">
        <v>46022</v>
      </c>
      <c r="AK68" s="44" t="s">
        <v>2497</v>
      </c>
    </row>
    <row r="69" spans="1:37" ht="120" x14ac:dyDescent="0.25">
      <c r="A69" s="45">
        <v>3</v>
      </c>
      <c r="B69" s="46" t="s">
        <v>721</v>
      </c>
      <c r="C69" s="50">
        <v>24</v>
      </c>
      <c r="D69" s="46" t="s">
        <v>848</v>
      </c>
      <c r="E69" s="45">
        <v>2402</v>
      </c>
      <c r="F69" s="46" t="s">
        <v>1004</v>
      </c>
      <c r="G69" s="44" t="s">
        <v>1323</v>
      </c>
      <c r="H69" s="104" t="s">
        <v>1324</v>
      </c>
      <c r="I69" s="193">
        <v>240211800</v>
      </c>
      <c r="J69" s="46" t="s">
        <v>1325</v>
      </c>
      <c r="K69" s="44">
        <v>2</v>
      </c>
      <c r="L69" s="45">
        <v>2024003630138</v>
      </c>
      <c r="M69" s="194" t="s">
        <v>1321</v>
      </c>
      <c r="N69" s="31" t="s">
        <v>1856</v>
      </c>
      <c r="O69" s="195">
        <v>100000000</v>
      </c>
      <c r="P69" s="44" t="s">
        <v>1326</v>
      </c>
      <c r="Q69" s="44" t="s">
        <v>338</v>
      </c>
      <c r="R69" s="44" t="s">
        <v>251</v>
      </c>
      <c r="S69" s="168">
        <v>293304</v>
      </c>
      <c r="T69" s="168">
        <v>272744</v>
      </c>
      <c r="U69" s="168">
        <v>99059</v>
      </c>
      <c r="V69" s="168">
        <v>36139</v>
      </c>
      <c r="W69" s="168">
        <v>314186</v>
      </c>
      <c r="X69" s="168">
        <v>116664</v>
      </c>
      <c r="Y69" s="168">
        <v>3247</v>
      </c>
      <c r="Z69" s="168">
        <v>6804</v>
      </c>
      <c r="AA69" s="168">
        <v>25</v>
      </c>
      <c r="AB69" s="168">
        <v>7</v>
      </c>
      <c r="AC69" s="168">
        <v>0</v>
      </c>
      <c r="AD69" s="168">
        <v>0</v>
      </c>
      <c r="AE69" s="168">
        <v>50946</v>
      </c>
      <c r="AF69" s="168">
        <v>28554</v>
      </c>
      <c r="AG69" s="168">
        <v>53914</v>
      </c>
      <c r="AH69" s="168">
        <v>566048</v>
      </c>
      <c r="AI69" s="159">
        <v>45659</v>
      </c>
      <c r="AJ69" s="159">
        <v>46022</v>
      </c>
      <c r="AK69" s="44" t="s">
        <v>2497</v>
      </c>
    </row>
    <row r="70" spans="1:37" ht="135" x14ac:dyDescent="0.25">
      <c r="A70" s="45">
        <v>2</v>
      </c>
      <c r="B70" s="46" t="s">
        <v>61</v>
      </c>
      <c r="C70" s="50">
        <v>32</v>
      </c>
      <c r="D70" s="46" t="s">
        <v>239</v>
      </c>
      <c r="E70" s="45">
        <v>3205</v>
      </c>
      <c r="F70" s="46" t="s">
        <v>177</v>
      </c>
      <c r="G70" s="44">
        <v>3205021</v>
      </c>
      <c r="H70" s="104" t="s">
        <v>1327</v>
      </c>
      <c r="I70" s="193">
        <v>320502100</v>
      </c>
      <c r="J70" s="46" t="s">
        <v>1328</v>
      </c>
      <c r="K70" s="44">
        <v>3</v>
      </c>
      <c r="L70" s="45">
        <v>2024003630139</v>
      </c>
      <c r="M70" s="194" t="s">
        <v>1329</v>
      </c>
      <c r="N70" s="31" t="s">
        <v>1857</v>
      </c>
      <c r="O70" s="195">
        <v>100000000</v>
      </c>
      <c r="P70" s="44" t="s">
        <v>1330</v>
      </c>
      <c r="Q70" s="44" t="s">
        <v>338</v>
      </c>
      <c r="R70" s="44" t="s">
        <v>251</v>
      </c>
      <c r="S70" s="168">
        <v>293304</v>
      </c>
      <c r="T70" s="168">
        <v>272744</v>
      </c>
      <c r="U70" s="168">
        <v>99059</v>
      </c>
      <c r="V70" s="168">
        <v>36139</v>
      </c>
      <c r="W70" s="168">
        <v>314186</v>
      </c>
      <c r="X70" s="168">
        <v>116664</v>
      </c>
      <c r="Y70" s="168">
        <v>3247</v>
      </c>
      <c r="Z70" s="168">
        <v>6804</v>
      </c>
      <c r="AA70" s="168">
        <v>25</v>
      </c>
      <c r="AB70" s="168">
        <v>7</v>
      </c>
      <c r="AC70" s="168">
        <v>0</v>
      </c>
      <c r="AD70" s="168">
        <v>0</v>
      </c>
      <c r="AE70" s="168">
        <v>50946</v>
      </c>
      <c r="AF70" s="168">
        <v>28554</v>
      </c>
      <c r="AG70" s="168">
        <v>53914</v>
      </c>
      <c r="AH70" s="168">
        <v>566048</v>
      </c>
      <c r="AI70" s="159">
        <v>45659</v>
      </c>
      <c r="AJ70" s="159">
        <v>46022</v>
      </c>
      <c r="AK70" s="44" t="s">
        <v>2497</v>
      </c>
    </row>
    <row r="71" spans="1:37" ht="120" x14ac:dyDescent="0.25">
      <c r="A71" s="45">
        <v>3</v>
      </c>
      <c r="B71" s="46" t="s">
        <v>721</v>
      </c>
      <c r="C71" s="50">
        <v>40</v>
      </c>
      <c r="D71" s="46" t="s">
        <v>1212</v>
      </c>
      <c r="E71" s="45">
        <v>4001</v>
      </c>
      <c r="F71" s="46" t="s">
        <v>1016</v>
      </c>
      <c r="G71" s="44" t="s">
        <v>1331</v>
      </c>
      <c r="H71" s="104" t="s">
        <v>1029</v>
      </c>
      <c r="I71" s="193">
        <v>400104100</v>
      </c>
      <c r="J71" s="46" t="s">
        <v>1029</v>
      </c>
      <c r="K71" s="44">
        <v>5</v>
      </c>
      <c r="L71" s="45">
        <v>2024003630140</v>
      </c>
      <c r="M71" s="194" t="s">
        <v>1332</v>
      </c>
      <c r="N71" s="31" t="s">
        <v>1858</v>
      </c>
      <c r="O71" s="195">
        <v>178432000</v>
      </c>
      <c r="P71" s="44" t="s">
        <v>1333</v>
      </c>
      <c r="Q71" s="44" t="s">
        <v>1220</v>
      </c>
      <c r="R71" s="44" t="s">
        <v>988</v>
      </c>
      <c r="S71" s="201"/>
      <c r="T71" s="201"/>
      <c r="U71" s="201">
        <v>99.058999999999997</v>
      </c>
      <c r="V71" s="168">
        <v>36139</v>
      </c>
      <c r="W71" s="201"/>
      <c r="X71" s="201"/>
      <c r="Y71" s="201"/>
      <c r="Z71" s="201"/>
      <c r="AA71" s="201"/>
      <c r="AB71" s="201"/>
      <c r="AC71" s="201"/>
      <c r="AD71" s="201"/>
      <c r="AE71" s="201"/>
      <c r="AF71" s="201"/>
      <c r="AG71" s="201"/>
      <c r="AH71" s="201">
        <v>135.19800000000001</v>
      </c>
      <c r="AI71" s="159">
        <v>45659</v>
      </c>
      <c r="AJ71" s="159">
        <v>46022</v>
      </c>
      <c r="AK71" s="44" t="s">
        <v>2497</v>
      </c>
    </row>
    <row r="72" spans="1:37" ht="120" x14ac:dyDescent="0.25">
      <c r="A72" s="45">
        <v>3</v>
      </c>
      <c r="B72" s="46" t="s">
        <v>721</v>
      </c>
      <c r="C72" s="50">
        <v>40</v>
      </c>
      <c r="D72" s="46" t="s">
        <v>1212</v>
      </c>
      <c r="E72" s="45">
        <v>4001</v>
      </c>
      <c r="F72" s="46" t="s">
        <v>1016</v>
      </c>
      <c r="G72" s="44" t="s">
        <v>1334</v>
      </c>
      <c r="H72" s="104" t="s">
        <v>1033</v>
      </c>
      <c r="I72" s="193">
        <v>400104400</v>
      </c>
      <c r="J72" s="46" t="s">
        <v>1033</v>
      </c>
      <c r="K72" s="44">
        <v>5</v>
      </c>
      <c r="L72" s="45">
        <v>2024003630140</v>
      </c>
      <c r="M72" s="194" t="s">
        <v>1332</v>
      </c>
      <c r="N72" s="31" t="s">
        <v>1859</v>
      </c>
      <c r="O72" s="195">
        <v>178432000</v>
      </c>
      <c r="P72" s="44" t="s">
        <v>1335</v>
      </c>
      <c r="Q72" s="44" t="s">
        <v>1220</v>
      </c>
      <c r="R72" s="44" t="s">
        <v>988</v>
      </c>
      <c r="S72" s="201"/>
      <c r="T72" s="201"/>
      <c r="U72" s="201">
        <v>99.058999999999997</v>
      </c>
      <c r="V72" s="168">
        <v>36139</v>
      </c>
      <c r="W72" s="201"/>
      <c r="X72" s="201"/>
      <c r="Y72" s="201"/>
      <c r="Z72" s="201"/>
      <c r="AA72" s="201"/>
      <c r="AB72" s="201"/>
      <c r="AC72" s="201"/>
      <c r="AD72" s="201"/>
      <c r="AE72" s="201"/>
      <c r="AF72" s="201"/>
      <c r="AG72" s="201"/>
      <c r="AH72" s="201">
        <v>135.19800000000001</v>
      </c>
      <c r="AI72" s="159">
        <v>45659</v>
      </c>
      <c r="AJ72" s="159">
        <v>46022</v>
      </c>
      <c r="AK72" s="44" t="s">
        <v>2497</v>
      </c>
    </row>
    <row r="73" spans="1:37" ht="75" x14ac:dyDescent="0.25">
      <c r="A73" s="45">
        <v>1</v>
      </c>
      <c r="B73" s="46" t="s">
        <v>459</v>
      </c>
      <c r="C73" s="50">
        <v>22</v>
      </c>
      <c r="D73" s="46" t="s">
        <v>557</v>
      </c>
      <c r="E73" s="45">
        <v>2201</v>
      </c>
      <c r="F73" s="46" t="s">
        <v>394</v>
      </c>
      <c r="G73" s="44">
        <v>2201039</v>
      </c>
      <c r="H73" s="104" t="s">
        <v>999</v>
      </c>
      <c r="I73" s="193">
        <v>220103900</v>
      </c>
      <c r="J73" s="46" t="s">
        <v>1000</v>
      </c>
      <c r="K73" s="44">
        <v>2</v>
      </c>
      <c r="L73" s="45">
        <v>2024003630141</v>
      </c>
      <c r="M73" s="194" t="s">
        <v>1336</v>
      </c>
      <c r="N73" s="31" t="s">
        <v>1860</v>
      </c>
      <c r="O73" s="195">
        <v>70000000</v>
      </c>
      <c r="P73" s="44" t="s">
        <v>1337</v>
      </c>
      <c r="Q73" s="44" t="s">
        <v>338</v>
      </c>
      <c r="R73" s="44" t="s">
        <v>251</v>
      </c>
      <c r="S73" s="168">
        <v>293304</v>
      </c>
      <c r="T73" s="168">
        <v>272744</v>
      </c>
      <c r="U73" s="168">
        <v>99059</v>
      </c>
      <c r="V73" s="168">
        <v>36139</v>
      </c>
      <c r="W73" s="168">
        <v>314186</v>
      </c>
      <c r="X73" s="168">
        <v>116664</v>
      </c>
      <c r="Y73" s="168">
        <v>3247</v>
      </c>
      <c r="Z73" s="168">
        <v>6804</v>
      </c>
      <c r="AA73" s="168">
        <v>25</v>
      </c>
      <c r="AB73" s="168">
        <v>7</v>
      </c>
      <c r="AC73" s="168">
        <v>0</v>
      </c>
      <c r="AD73" s="168">
        <v>0</v>
      </c>
      <c r="AE73" s="168">
        <v>50946</v>
      </c>
      <c r="AF73" s="168">
        <v>28554</v>
      </c>
      <c r="AG73" s="168">
        <v>53914</v>
      </c>
      <c r="AH73" s="168">
        <v>566048</v>
      </c>
      <c r="AI73" s="159">
        <v>45659</v>
      </c>
      <c r="AJ73" s="159">
        <v>46022</v>
      </c>
      <c r="AK73" s="44" t="s">
        <v>2497</v>
      </c>
    </row>
    <row r="74" spans="1:37" ht="75" x14ac:dyDescent="0.25">
      <c r="A74" s="45">
        <v>1</v>
      </c>
      <c r="B74" s="46" t="s">
        <v>459</v>
      </c>
      <c r="C74" s="50">
        <v>43</v>
      </c>
      <c r="D74" s="160" t="s">
        <v>1229</v>
      </c>
      <c r="E74" s="45">
        <v>4301</v>
      </c>
      <c r="F74" s="46" t="s">
        <v>983</v>
      </c>
      <c r="G74" s="44">
        <v>4301031</v>
      </c>
      <c r="H74" s="104" t="s">
        <v>991</v>
      </c>
      <c r="I74" s="193">
        <v>430103100</v>
      </c>
      <c r="J74" s="46" t="s">
        <v>992</v>
      </c>
      <c r="K74" s="44">
        <v>2</v>
      </c>
      <c r="L74" s="45">
        <v>2024003630142</v>
      </c>
      <c r="M74" s="194" t="s">
        <v>1338</v>
      </c>
      <c r="N74" s="31" t="s">
        <v>1861</v>
      </c>
      <c r="O74" s="195">
        <v>70000000</v>
      </c>
      <c r="P74" s="44" t="s">
        <v>1339</v>
      </c>
      <c r="Q74" s="44" t="s">
        <v>338</v>
      </c>
      <c r="R74" s="44" t="s">
        <v>251</v>
      </c>
      <c r="S74" s="168"/>
      <c r="T74" s="168"/>
      <c r="U74" s="168">
        <v>99.058999999999997</v>
      </c>
      <c r="V74" s="168">
        <v>36139</v>
      </c>
      <c r="W74" s="168"/>
      <c r="X74" s="168"/>
      <c r="Y74" s="168"/>
      <c r="Z74" s="168"/>
      <c r="AA74" s="168"/>
      <c r="AB74" s="168"/>
      <c r="AC74" s="168"/>
      <c r="AD74" s="168"/>
      <c r="AE74" s="168"/>
      <c r="AF74" s="168"/>
      <c r="AG74" s="168"/>
      <c r="AH74" s="168">
        <v>135.19800000000001</v>
      </c>
      <c r="AI74" s="159">
        <v>45659</v>
      </c>
      <c r="AJ74" s="159">
        <v>46022</v>
      </c>
      <c r="AK74" s="44" t="s">
        <v>2497</v>
      </c>
    </row>
    <row r="75" spans="1:37" ht="75" x14ac:dyDescent="0.25">
      <c r="A75" s="45">
        <v>1</v>
      </c>
      <c r="B75" s="46" t="s">
        <v>459</v>
      </c>
      <c r="C75" s="50">
        <v>41</v>
      </c>
      <c r="D75" s="46" t="s">
        <v>1058</v>
      </c>
      <c r="E75" s="45">
        <v>4103</v>
      </c>
      <c r="F75" s="46" t="s">
        <v>1340</v>
      </c>
      <c r="G75" s="44">
        <v>4103025</v>
      </c>
      <c r="H75" s="104" t="s">
        <v>1341</v>
      </c>
      <c r="I75" s="193">
        <v>410302500</v>
      </c>
      <c r="J75" s="46" t="s">
        <v>1341</v>
      </c>
      <c r="K75" s="44">
        <v>1</v>
      </c>
      <c r="L75" s="45">
        <v>2024003630143</v>
      </c>
      <c r="M75" s="194" t="s">
        <v>1342</v>
      </c>
      <c r="N75" s="31" t="s">
        <v>1862</v>
      </c>
      <c r="O75" s="195">
        <v>70000000</v>
      </c>
      <c r="P75" s="44" t="s">
        <v>1343</v>
      </c>
      <c r="Q75" s="44" t="s">
        <v>338</v>
      </c>
      <c r="R75" s="44" t="s">
        <v>251</v>
      </c>
      <c r="S75" s="168">
        <v>293304</v>
      </c>
      <c r="T75" s="168">
        <v>272744</v>
      </c>
      <c r="U75" s="168">
        <v>99059</v>
      </c>
      <c r="V75" s="168">
        <v>36139</v>
      </c>
      <c r="W75" s="168">
        <v>314186</v>
      </c>
      <c r="X75" s="168">
        <v>116664</v>
      </c>
      <c r="Y75" s="168">
        <v>3247</v>
      </c>
      <c r="Z75" s="168">
        <v>6804</v>
      </c>
      <c r="AA75" s="168">
        <v>25</v>
      </c>
      <c r="AB75" s="168">
        <v>7</v>
      </c>
      <c r="AC75" s="168">
        <v>0</v>
      </c>
      <c r="AD75" s="168">
        <v>0</v>
      </c>
      <c r="AE75" s="168">
        <v>50946</v>
      </c>
      <c r="AF75" s="168">
        <v>28554</v>
      </c>
      <c r="AG75" s="168">
        <v>53914</v>
      </c>
      <c r="AH75" s="168">
        <v>566048</v>
      </c>
      <c r="AI75" s="159">
        <v>45659</v>
      </c>
      <c r="AJ75" s="159">
        <v>46022</v>
      </c>
      <c r="AK75" s="44" t="s">
        <v>2497</v>
      </c>
    </row>
    <row r="76" spans="1:37" ht="75" x14ac:dyDescent="0.25">
      <c r="A76" s="45">
        <v>1</v>
      </c>
      <c r="B76" s="46" t="s">
        <v>459</v>
      </c>
      <c r="C76" s="50">
        <v>41</v>
      </c>
      <c r="D76" s="46" t="s">
        <v>1058</v>
      </c>
      <c r="E76" s="45">
        <v>4103</v>
      </c>
      <c r="F76" s="46" t="s">
        <v>1340</v>
      </c>
      <c r="G76" s="44">
        <v>4103027</v>
      </c>
      <c r="H76" s="104" t="s">
        <v>1344</v>
      </c>
      <c r="I76" s="193">
        <v>410302700</v>
      </c>
      <c r="J76" s="46" t="s">
        <v>1344</v>
      </c>
      <c r="K76" s="44">
        <v>3</v>
      </c>
      <c r="L76" s="45">
        <v>2024003630143</v>
      </c>
      <c r="M76" s="194" t="s">
        <v>1342</v>
      </c>
      <c r="N76" s="31" t="s">
        <v>1863</v>
      </c>
      <c r="O76" s="195">
        <v>70000000</v>
      </c>
      <c r="P76" s="44" t="s">
        <v>1345</v>
      </c>
      <c r="Q76" s="44" t="s">
        <v>338</v>
      </c>
      <c r="R76" s="44" t="s">
        <v>251</v>
      </c>
      <c r="S76" s="168">
        <v>293304</v>
      </c>
      <c r="T76" s="168">
        <v>272744</v>
      </c>
      <c r="U76" s="168">
        <v>99059</v>
      </c>
      <c r="V76" s="168">
        <v>36139</v>
      </c>
      <c r="W76" s="168">
        <v>314186</v>
      </c>
      <c r="X76" s="168">
        <v>116664</v>
      </c>
      <c r="Y76" s="168">
        <v>3247</v>
      </c>
      <c r="Z76" s="168">
        <v>6804</v>
      </c>
      <c r="AA76" s="168">
        <v>25</v>
      </c>
      <c r="AB76" s="168">
        <v>7</v>
      </c>
      <c r="AC76" s="168">
        <v>0</v>
      </c>
      <c r="AD76" s="168">
        <v>0</v>
      </c>
      <c r="AE76" s="168">
        <v>50946</v>
      </c>
      <c r="AF76" s="168">
        <v>28554</v>
      </c>
      <c r="AG76" s="168">
        <v>53914</v>
      </c>
      <c r="AH76" s="168">
        <v>566048</v>
      </c>
      <c r="AI76" s="159">
        <v>45659</v>
      </c>
      <c r="AJ76" s="159">
        <v>46022</v>
      </c>
      <c r="AK76" s="44" t="s">
        <v>2497</v>
      </c>
    </row>
    <row r="77" spans="1:37" ht="75.75" thickBot="1" x14ac:dyDescent="0.3">
      <c r="A77" s="45">
        <v>1</v>
      </c>
      <c r="B77" s="46" t="s">
        <v>459</v>
      </c>
      <c r="C77" s="50">
        <v>41</v>
      </c>
      <c r="D77" s="46" t="s">
        <v>1058</v>
      </c>
      <c r="E77" s="45">
        <v>4103</v>
      </c>
      <c r="F77" s="46" t="s">
        <v>1340</v>
      </c>
      <c r="G77" s="44">
        <v>4103027</v>
      </c>
      <c r="H77" s="104" t="s">
        <v>1344</v>
      </c>
      <c r="I77" s="193">
        <v>410302700</v>
      </c>
      <c r="J77" s="46" t="s">
        <v>1344</v>
      </c>
      <c r="K77" s="44">
        <v>3</v>
      </c>
      <c r="L77" s="45">
        <v>2024003630143</v>
      </c>
      <c r="M77" s="194" t="s">
        <v>1342</v>
      </c>
      <c r="N77" s="389" t="s">
        <v>1864</v>
      </c>
      <c r="O77" s="195">
        <v>30000000</v>
      </c>
      <c r="P77" s="44" t="s">
        <v>1346</v>
      </c>
      <c r="Q77" s="44" t="s">
        <v>338</v>
      </c>
      <c r="R77" s="44" t="s">
        <v>251</v>
      </c>
      <c r="S77" s="168">
        <v>293304</v>
      </c>
      <c r="T77" s="168">
        <v>272744</v>
      </c>
      <c r="U77" s="168">
        <v>99059</v>
      </c>
      <c r="V77" s="168">
        <v>36139</v>
      </c>
      <c r="W77" s="168">
        <v>314186</v>
      </c>
      <c r="X77" s="168">
        <v>116664</v>
      </c>
      <c r="Y77" s="168">
        <v>3247</v>
      </c>
      <c r="Z77" s="168">
        <v>6804</v>
      </c>
      <c r="AA77" s="168">
        <v>25</v>
      </c>
      <c r="AB77" s="168">
        <v>7</v>
      </c>
      <c r="AC77" s="168">
        <v>0</v>
      </c>
      <c r="AD77" s="168">
        <v>0</v>
      </c>
      <c r="AE77" s="168">
        <v>50946</v>
      </c>
      <c r="AF77" s="168">
        <v>28554</v>
      </c>
      <c r="AG77" s="168">
        <v>53914</v>
      </c>
      <c r="AH77" s="168">
        <v>566048</v>
      </c>
      <c r="AI77" s="159">
        <v>45659</v>
      </c>
      <c r="AJ77" s="159">
        <v>46022</v>
      </c>
      <c r="AK77" s="44" t="s">
        <v>2497</v>
      </c>
    </row>
    <row r="78" spans="1:37" ht="24" customHeight="1" thickBot="1" x14ac:dyDescent="0.3">
      <c r="A78" s="33"/>
      <c r="B78" s="34"/>
      <c r="C78" s="34"/>
      <c r="D78" s="34"/>
      <c r="E78" s="34"/>
      <c r="F78" s="34"/>
      <c r="G78" s="34"/>
      <c r="H78" s="34"/>
      <c r="I78" s="34"/>
      <c r="J78" s="34"/>
      <c r="K78" s="34"/>
      <c r="L78" s="34"/>
      <c r="M78" s="34"/>
      <c r="N78" s="133"/>
      <c r="O78" s="134">
        <f>SUM(O10:O77)</f>
        <v>17024744735</v>
      </c>
      <c r="P78" s="34"/>
      <c r="Q78" s="34"/>
      <c r="R78" s="34"/>
      <c r="S78" s="34"/>
      <c r="T78" s="34"/>
      <c r="U78" s="34"/>
      <c r="V78" s="34"/>
      <c r="W78" s="34"/>
      <c r="X78" s="34"/>
      <c r="Y78" s="34"/>
      <c r="Z78" s="34"/>
      <c r="AA78" s="34"/>
      <c r="AB78" s="34"/>
      <c r="AC78" s="34"/>
      <c r="AD78" s="34"/>
      <c r="AE78" s="34"/>
      <c r="AF78" s="34"/>
      <c r="AG78" s="34"/>
      <c r="AH78" s="34"/>
      <c r="AI78" s="34"/>
      <c r="AJ78" s="34"/>
      <c r="AK78" s="36"/>
    </row>
    <row r="79" spans="1:37" x14ac:dyDescent="0.25">
      <c r="N79" s="102"/>
      <c r="O79" s="103"/>
    </row>
    <row r="80" spans="1:37" x14ac:dyDescent="0.25">
      <c r="N80" s="102"/>
      <c r="O80" s="103"/>
    </row>
    <row r="81" spans="7:18" x14ac:dyDescent="0.25">
      <c r="K81" s="138"/>
      <c r="L81" s="138"/>
      <c r="M81" s="138"/>
    </row>
    <row r="82" spans="7:18" s="22" customFormat="1" ht="15" customHeight="1" x14ac:dyDescent="0.25">
      <c r="K82" s="139"/>
      <c r="L82" s="139"/>
      <c r="M82" s="139"/>
      <c r="N82" s="137"/>
      <c r="Q82" s="23"/>
      <c r="R82" s="23"/>
    </row>
    <row r="83" spans="7:18" s="22" customFormat="1" ht="15.75" x14ac:dyDescent="0.25">
      <c r="N83" s="137"/>
      <c r="Q83" s="23"/>
      <c r="R83" s="23"/>
    </row>
    <row r="84" spans="7:18" s="22" customFormat="1" ht="14.25" x14ac:dyDescent="0.2">
      <c r="Q84" s="23"/>
      <c r="R84" s="23"/>
    </row>
    <row r="85" spans="7:18" s="22" customFormat="1" ht="14.25" x14ac:dyDescent="0.2">
      <c r="Q85" s="23"/>
      <c r="R85" s="23"/>
    </row>
    <row r="86" spans="7:18" s="22" customFormat="1" ht="14.25" x14ac:dyDescent="0.2">
      <c r="Q86" s="23"/>
      <c r="R86" s="23"/>
    </row>
    <row r="87" spans="7:18" s="22" customFormat="1" ht="14.25" x14ac:dyDescent="0.2">
      <c r="Q87" s="23"/>
      <c r="R87" s="23"/>
    </row>
    <row r="88" spans="7:18" s="22" customFormat="1" ht="14.25" x14ac:dyDescent="0.2">
      <c r="Q88" s="23"/>
      <c r="R88" s="23"/>
    </row>
    <row r="89" spans="7:18" s="22" customFormat="1" ht="27" customHeight="1" x14ac:dyDescent="0.2">
      <c r="G89" s="325" t="s">
        <v>49</v>
      </c>
      <c r="H89" s="325"/>
      <c r="I89" s="326" t="s">
        <v>57</v>
      </c>
      <c r="J89" s="327"/>
      <c r="K89" s="328" t="s">
        <v>50</v>
      </c>
      <c r="L89" s="329"/>
      <c r="Q89" s="23"/>
      <c r="R89" s="23"/>
    </row>
    <row r="90" spans="7:18" s="22" customFormat="1" ht="42" customHeight="1" x14ac:dyDescent="0.25">
      <c r="G90" s="325" t="s">
        <v>51</v>
      </c>
      <c r="H90" s="325"/>
      <c r="I90" s="317" t="s">
        <v>58</v>
      </c>
      <c r="J90" s="318"/>
      <c r="K90" s="325" t="s">
        <v>52</v>
      </c>
      <c r="L90" s="325"/>
      <c r="Q90" s="23"/>
      <c r="R90" s="23"/>
    </row>
    <row r="91" spans="7:18" ht="42" customHeight="1" x14ac:dyDescent="0.25">
      <c r="G91" s="325" t="s">
        <v>53</v>
      </c>
      <c r="H91" s="325"/>
      <c r="I91" s="325" t="s">
        <v>59</v>
      </c>
      <c r="J91" s="325"/>
      <c r="K91" s="325" t="s">
        <v>54</v>
      </c>
      <c r="L91" s="325"/>
    </row>
    <row r="92" spans="7:18" x14ac:dyDescent="0.25">
      <c r="G92" s="24" t="s">
        <v>55</v>
      </c>
      <c r="H92" s="22"/>
      <c r="I92" s="22"/>
      <c r="J92" s="22"/>
    </row>
  </sheetData>
  <mergeCells count="30">
    <mergeCell ref="AK7:AK9"/>
    <mergeCell ref="P8:R8"/>
    <mergeCell ref="S8:T8"/>
    <mergeCell ref="U8:X8"/>
    <mergeCell ref="Y8:AD8"/>
    <mergeCell ref="AE8:AG8"/>
    <mergeCell ref="AH8:AH9"/>
    <mergeCell ref="S7:AH7"/>
    <mergeCell ref="AI7:AI9"/>
    <mergeCell ref="AJ7:AJ9"/>
    <mergeCell ref="A1:B6"/>
    <mergeCell ref="C1:AI1"/>
    <mergeCell ref="C2:AI4"/>
    <mergeCell ref="C5:AI6"/>
    <mergeCell ref="A7:B8"/>
    <mergeCell ref="C7:D8"/>
    <mergeCell ref="E7:F8"/>
    <mergeCell ref="G7:H8"/>
    <mergeCell ref="I7:J8"/>
    <mergeCell ref="K7:K8"/>
    <mergeCell ref="L7:O8"/>
    <mergeCell ref="G91:H91"/>
    <mergeCell ref="I91:J91"/>
    <mergeCell ref="K91:L91"/>
    <mergeCell ref="G89:H89"/>
    <mergeCell ref="I89:J89"/>
    <mergeCell ref="K89:L89"/>
    <mergeCell ref="G90:H90"/>
    <mergeCell ref="K90:L90"/>
    <mergeCell ref="I90:J90"/>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114"/>
  <sheetViews>
    <sheetView showGridLines="0" zoomScale="70" zoomScaleNormal="70" zoomScaleSheetLayoutView="70" workbookViewId="0">
      <selection activeCell="B10" sqref="B10"/>
    </sheetView>
  </sheetViews>
  <sheetFormatPr baseColWidth="10" defaultRowHeight="15" x14ac:dyDescent="0.25"/>
  <cols>
    <col min="1" max="1" width="12.140625" customWidth="1"/>
    <col min="2" max="2" width="43.7109375" customWidth="1"/>
    <col min="3" max="3" width="11.7109375" style="436" customWidth="1"/>
    <col min="4" max="4" width="21.28515625" customWidth="1"/>
    <col min="5" max="5" width="11" style="436" customWidth="1"/>
    <col min="6" max="6" width="36" customWidth="1"/>
    <col min="7" max="7" width="13" style="436" customWidth="1"/>
    <col min="8" max="8" width="39.85546875" customWidth="1"/>
    <col min="9" max="9" width="16.28515625" style="436" customWidth="1"/>
    <col min="10" max="10" width="41.42578125" customWidth="1"/>
    <col min="11" max="11" width="21.7109375" customWidth="1"/>
    <col min="12" max="12" width="18.7109375" customWidth="1"/>
    <col min="13" max="13" width="68.85546875" customWidth="1"/>
    <col min="14" max="14" width="66.28515625" customWidth="1"/>
    <col min="15" max="15" width="29.85546875" customWidth="1"/>
    <col min="16" max="16" width="52.140625" customWidth="1"/>
    <col min="17" max="17" width="13.5703125" customWidth="1"/>
    <col min="18" max="18" width="25.42578125" customWidth="1"/>
    <col min="19" max="19" width="8.85546875" customWidth="1"/>
    <col min="20" max="20" width="9.85546875" customWidth="1"/>
    <col min="21" max="21" width="9.28515625" customWidth="1"/>
    <col min="22" max="22" width="12.5703125" customWidth="1"/>
    <col min="23" max="23" width="9.42578125" customWidth="1"/>
    <col min="24" max="24" width="8.5703125" customWidth="1"/>
    <col min="25" max="25" width="7.140625" customWidth="1"/>
    <col min="26" max="26" width="8.42578125" customWidth="1"/>
    <col min="27" max="27" width="6.7109375" customWidth="1"/>
    <col min="28" max="28" width="6.42578125" customWidth="1"/>
    <col min="29" max="29" width="11" customWidth="1"/>
    <col min="30" max="30" width="6.5703125" customWidth="1"/>
    <col min="31" max="31" width="10.85546875" customWidth="1"/>
    <col min="32" max="32" width="9.85546875" customWidth="1"/>
    <col min="33" max="33" width="9.28515625" customWidth="1"/>
    <col min="34" max="34" width="13.140625" customWidth="1"/>
    <col min="35" max="35" width="21.5703125" customWidth="1"/>
    <col min="36" max="36" width="21.7109375" customWidth="1"/>
    <col min="37" max="37" width="25.5703125" customWidth="1"/>
  </cols>
  <sheetData>
    <row r="1" spans="1:55" x14ac:dyDescent="0.25">
      <c r="A1" s="294"/>
      <c r="B1" s="294"/>
      <c r="C1" s="319" t="s">
        <v>0</v>
      </c>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row>
    <row r="2" spans="1:55" s="3" customFormat="1" ht="14.45" customHeight="1" x14ac:dyDescent="0.2">
      <c r="A2" s="294"/>
      <c r="B2" s="294"/>
      <c r="C2" s="320" t="s">
        <v>1640</v>
      </c>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1"/>
      <c r="AJ2" s="1" t="s">
        <v>1</v>
      </c>
      <c r="AK2" s="268" t="s">
        <v>2</v>
      </c>
      <c r="AL2" s="2"/>
      <c r="AM2" s="2"/>
      <c r="AN2" s="2"/>
      <c r="AO2" s="2"/>
      <c r="AP2" s="2"/>
      <c r="AQ2" s="2"/>
      <c r="AR2" s="2"/>
      <c r="AS2" s="2"/>
      <c r="AT2" s="2"/>
      <c r="AU2" s="2"/>
      <c r="AV2" s="2"/>
      <c r="AW2" s="2"/>
      <c r="AX2" s="2"/>
      <c r="AY2" s="2"/>
      <c r="AZ2" s="2"/>
      <c r="BA2" s="2"/>
      <c r="BB2" s="2"/>
      <c r="BC2" s="2"/>
    </row>
    <row r="3" spans="1:55" s="3" customFormat="1" ht="19.5" customHeight="1" x14ac:dyDescent="0.2">
      <c r="A3" s="294"/>
      <c r="B3" s="294"/>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1"/>
      <c r="AJ3" s="1" t="s">
        <v>3</v>
      </c>
      <c r="AK3" s="439">
        <v>13</v>
      </c>
      <c r="AL3" s="2"/>
      <c r="AM3" s="2"/>
      <c r="AN3" s="2"/>
      <c r="AO3" s="2"/>
      <c r="AP3" s="2"/>
      <c r="AQ3" s="2"/>
      <c r="AR3" s="2"/>
      <c r="AS3" s="2"/>
      <c r="AT3" s="2"/>
      <c r="AU3" s="2"/>
      <c r="AV3" s="2"/>
      <c r="AW3" s="2"/>
      <c r="AX3" s="2"/>
      <c r="AY3" s="2"/>
      <c r="AZ3" s="2"/>
      <c r="BA3" s="2"/>
      <c r="BB3" s="2"/>
      <c r="BC3" s="2"/>
    </row>
    <row r="4" spans="1:55" s="3" customFormat="1" ht="15" customHeight="1" x14ac:dyDescent="0.2">
      <c r="A4" s="294"/>
      <c r="B4" s="294"/>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1"/>
      <c r="AJ4" s="1" t="s">
        <v>4</v>
      </c>
      <c r="AK4" s="440">
        <v>45635</v>
      </c>
      <c r="AL4" s="2"/>
      <c r="AM4" s="2"/>
      <c r="AN4" s="2"/>
      <c r="AO4" s="2"/>
      <c r="AP4" s="2"/>
      <c r="AQ4" s="2"/>
      <c r="AR4" s="2"/>
      <c r="AS4" s="2"/>
      <c r="AT4" s="2"/>
      <c r="AU4" s="2"/>
      <c r="AV4" s="2"/>
      <c r="AW4" s="2"/>
      <c r="AX4" s="2"/>
      <c r="AY4" s="2"/>
      <c r="AZ4" s="2"/>
      <c r="BA4" s="2"/>
      <c r="BB4" s="2"/>
      <c r="BC4" s="2"/>
    </row>
    <row r="5" spans="1:55" s="3" customFormat="1" ht="14.45" customHeight="1" x14ac:dyDescent="0.2">
      <c r="A5" s="294"/>
      <c r="B5" s="294"/>
      <c r="C5" s="322" t="s">
        <v>1635</v>
      </c>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1" t="s">
        <v>5</v>
      </c>
      <c r="AK5" s="6" t="s">
        <v>6</v>
      </c>
      <c r="AL5" s="2"/>
      <c r="AM5" s="2"/>
      <c r="AN5" s="2"/>
      <c r="AO5" s="2"/>
      <c r="AP5" s="2"/>
      <c r="AQ5" s="2"/>
      <c r="AR5" s="2"/>
      <c r="AS5" s="2"/>
      <c r="AT5" s="2"/>
      <c r="AU5" s="2"/>
      <c r="AV5" s="2"/>
      <c r="AW5" s="2"/>
      <c r="AX5" s="2"/>
      <c r="AY5" s="2"/>
      <c r="AZ5" s="2"/>
      <c r="BA5" s="2"/>
      <c r="BB5" s="2"/>
      <c r="BC5" s="2"/>
    </row>
    <row r="6" spans="1:55" s="3" customFormat="1" ht="14.45" customHeight="1" x14ac:dyDescent="0.2">
      <c r="A6" s="294"/>
      <c r="B6" s="294"/>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7"/>
      <c r="AK6" s="8"/>
      <c r="AL6" s="2"/>
      <c r="AM6" s="2"/>
      <c r="AN6" s="2"/>
      <c r="AO6" s="2"/>
      <c r="AP6" s="2"/>
      <c r="AQ6" s="2"/>
      <c r="AR6" s="2"/>
      <c r="AS6" s="2"/>
      <c r="AT6" s="2"/>
      <c r="AU6" s="2"/>
      <c r="AV6" s="2"/>
      <c r="AW6" s="2"/>
      <c r="AX6" s="2"/>
      <c r="AY6" s="2"/>
      <c r="AZ6" s="2"/>
      <c r="BA6" s="2"/>
      <c r="BB6" s="2"/>
      <c r="BC6" s="2"/>
    </row>
    <row r="7" spans="1:55" s="99" customFormat="1" ht="21" customHeight="1" x14ac:dyDescent="0.2">
      <c r="A7" s="297" t="s">
        <v>7</v>
      </c>
      <c r="B7" s="298"/>
      <c r="C7" s="297" t="s">
        <v>8</v>
      </c>
      <c r="D7" s="301"/>
      <c r="E7" s="297" t="s">
        <v>9</v>
      </c>
      <c r="F7" s="301"/>
      <c r="G7" s="297" t="s">
        <v>10</v>
      </c>
      <c r="H7" s="301"/>
      <c r="I7" s="337" t="s">
        <v>11</v>
      </c>
      <c r="J7" s="338"/>
      <c r="K7" s="339" t="s">
        <v>12</v>
      </c>
      <c r="L7" s="308" t="s">
        <v>13</v>
      </c>
      <c r="M7" s="308"/>
      <c r="N7" s="308"/>
      <c r="O7" s="308"/>
      <c r="P7" s="330" t="s">
        <v>18</v>
      </c>
      <c r="Q7" s="330"/>
      <c r="R7" s="331"/>
      <c r="S7" s="290" t="s">
        <v>14</v>
      </c>
      <c r="T7" s="291"/>
      <c r="U7" s="291"/>
      <c r="V7" s="291"/>
      <c r="W7" s="291"/>
      <c r="X7" s="291"/>
      <c r="Y7" s="291"/>
      <c r="Z7" s="291"/>
      <c r="AA7" s="291"/>
      <c r="AB7" s="291"/>
      <c r="AC7" s="291"/>
      <c r="AD7" s="291"/>
      <c r="AE7" s="291"/>
      <c r="AF7" s="291"/>
      <c r="AG7" s="291"/>
      <c r="AH7" s="292"/>
      <c r="AI7" s="279" t="s">
        <v>15</v>
      </c>
      <c r="AJ7" s="279" t="s">
        <v>16</v>
      </c>
      <c r="AK7" s="279" t="s">
        <v>17</v>
      </c>
    </row>
    <row r="8" spans="1:55" s="14" customFormat="1" ht="26.25" customHeight="1" x14ac:dyDescent="0.2">
      <c r="A8" s="299"/>
      <c r="B8" s="300"/>
      <c r="C8" s="299"/>
      <c r="D8" s="302"/>
      <c r="E8" s="299"/>
      <c r="F8" s="302"/>
      <c r="G8" s="299"/>
      <c r="H8" s="302"/>
      <c r="I8" s="342"/>
      <c r="J8" s="343"/>
      <c r="K8" s="339"/>
      <c r="L8" s="309"/>
      <c r="M8" s="309"/>
      <c r="N8" s="309"/>
      <c r="O8" s="309"/>
      <c r="P8" s="332"/>
      <c r="Q8" s="332"/>
      <c r="R8" s="333"/>
      <c r="S8" s="285" t="s">
        <v>19</v>
      </c>
      <c r="T8" s="286"/>
      <c r="U8" s="287" t="s">
        <v>20</v>
      </c>
      <c r="V8" s="286"/>
      <c r="W8" s="286"/>
      <c r="X8" s="286"/>
      <c r="Y8" s="288" t="s">
        <v>21</v>
      </c>
      <c r="Z8" s="286"/>
      <c r="AA8" s="286"/>
      <c r="AB8" s="286"/>
      <c r="AC8" s="286"/>
      <c r="AD8" s="286"/>
      <c r="AE8" s="287" t="s">
        <v>22</v>
      </c>
      <c r="AF8" s="286"/>
      <c r="AG8" s="286"/>
      <c r="AH8" s="289" t="s">
        <v>23</v>
      </c>
      <c r="AI8" s="280"/>
      <c r="AJ8" s="280"/>
      <c r="AK8" s="280"/>
      <c r="AL8" s="13"/>
      <c r="AM8" s="13"/>
      <c r="AN8" s="13"/>
      <c r="AO8" s="13"/>
      <c r="AP8" s="13"/>
      <c r="AQ8" s="13"/>
      <c r="AR8" s="13"/>
      <c r="AS8" s="13"/>
      <c r="AT8" s="13"/>
      <c r="AU8" s="13"/>
      <c r="AV8" s="13"/>
      <c r="AW8" s="13"/>
      <c r="AX8" s="13"/>
      <c r="AY8" s="13"/>
      <c r="AZ8" s="13"/>
    </row>
    <row r="9" spans="1:55" s="21" customFormat="1" ht="120.75" customHeight="1" x14ac:dyDescent="0.2">
      <c r="A9" s="15" t="s">
        <v>32</v>
      </c>
      <c r="B9" s="15" t="s">
        <v>56</v>
      </c>
      <c r="C9" s="15" t="s">
        <v>24</v>
      </c>
      <c r="D9" s="16" t="s">
        <v>25</v>
      </c>
      <c r="E9" s="16" t="s">
        <v>24</v>
      </c>
      <c r="F9" s="16" t="s">
        <v>25</v>
      </c>
      <c r="G9" s="17" t="s">
        <v>32</v>
      </c>
      <c r="H9" s="17" t="s">
        <v>25</v>
      </c>
      <c r="I9" s="17" t="s">
        <v>60</v>
      </c>
      <c r="J9" s="17" t="s">
        <v>33</v>
      </c>
      <c r="K9" s="17" t="s">
        <v>26</v>
      </c>
      <c r="L9" s="17" t="s">
        <v>27</v>
      </c>
      <c r="M9" s="17" t="s">
        <v>28</v>
      </c>
      <c r="N9" s="16" t="s">
        <v>29</v>
      </c>
      <c r="O9" s="18" t="s">
        <v>30</v>
      </c>
      <c r="P9" s="15" t="s">
        <v>31</v>
      </c>
      <c r="Q9" s="16" t="s">
        <v>32</v>
      </c>
      <c r="R9" s="16" t="s">
        <v>56</v>
      </c>
      <c r="S9" s="19" t="s">
        <v>34</v>
      </c>
      <c r="T9" s="20" t="s">
        <v>35</v>
      </c>
      <c r="U9" s="19" t="s">
        <v>36</v>
      </c>
      <c r="V9" s="19" t="s">
        <v>37</v>
      </c>
      <c r="W9" s="19" t="s">
        <v>38</v>
      </c>
      <c r="X9" s="19" t="s">
        <v>39</v>
      </c>
      <c r="Y9" s="19" t="s">
        <v>40</v>
      </c>
      <c r="Z9" s="19" t="s">
        <v>41</v>
      </c>
      <c r="AA9" s="19" t="s">
        <v>42</v>
      </c>
      <c r="AB9" s="19" t="s">
        <v>43</v>
      </c>
      <c r="AC9" s="19" t="s">
        <v>44</v>
      </c>
      <c r="AD9" s="19" t="s">
        <v>45</v>
      </c>
      <c r="AE9" s="19" t="s">
        <v>46</v>
      </c>
      <c r="AF9" s="19" t="s">
        <v>47</v>
      </c>
      <c r="AG9" s="19" t="s">
        <v>48</v>
      </c>
      <c r="AH9" s="289"/>
      <c r="AI9" s="281"/>
      <c r="AJ9" s="281"/>
      <c r="AK9" s="281"/>
      <c r="AL9" s="13"/>
      <c r="AM9" s="13"/>
      <c r="AN9" s="13"/>
      <c r="AO9" s="13"/>
      <c r="AP9" s="13"/>
      <c r="AQ9" s="13"/>
      <c r="AR9" s="13"/>
      <c r="AS9" s="13"/>
      <c r="AT9" s="13"/>
      <c r="AU9" s="13"/>
      <c r="AV9" s="13"/>
      <c r="AW9" s="13"/>
      <c r="AX9" s="13"/>
      <c r="AY9" s="13"/>
      <c r="AZ9" s="13"/>
    </row>
    <row r="10" spans="1:55" s="99" customFormat="1" ht="97.5" customHeight="1" x14ac:dyDescent="0.2">
      <c r="A10" s="32">
        <v>4</v>
      </c>
      <c r="B10" s="27" t="s">
        <v>213</v>
      </c>
      <c r="C10" s="140">
        <v>45</v>
      </c>
      <c r="D10" s="27" t="s">
        <v>245</v>
      </c>
      <c r="E10" s="32">
        <v>4502</v>
      </c>
      <c r="F10" s="27" t="s">
        <v>289</v>
      </c>
      <c r="G10" s="32">
        <v>4502024</v>
      </c>
      <c r="H10" s="27" t="s">
        <v>333</v>
      </c>
      <c r="I10" s="32">
        <v>450202400</v>
      </c>
      <c r="J10" s="27" t="s">
        <v>334</v>
      </c>
      <c r="K10" s="51">
        <v>10</v>
      </c>
      <c r="L10" s="141" t="s">
        <v>335</v>
      </c>
      <c r="M10" s="30" t="s">
        <v>336</v>
      </c>
      <c r="N10" s="27" t="s">
        <v>1751</v>
      </c>
      <c r="O10" s="180">
        <v>5000000</v>
      </c>
      <c r="P10" s="142" t="s">
        <v>337</v>
      </c>
      <c r="Q10" s="141" t="s">
        <v>338</v>
      </c>
      <c r="R10" s="29" t="s">
        <v>251</v>
      </c>
      <c r="S10" s="143">
        <v>1650</v>
      </c>
      <c r="T10" s="143">
        <v>1850</v>
      </c>
      <c r="U10" s="144">
        <v>500</v>
      </c>
      <c r="V10" s="144">
        <v>200</v>
      </c>
      <c r="W10" s="143">
        <v>2700</v>
      </c>
      <c r="X10" s="144">
        <v>100</v>
      </c>
      <c r="Y10" s="144">
        <v>80</v>
      </c>
      <c r="Z10" s="144">
        <v>80</v>
      </c>
      <c r="AA10" s="144">
        <v>0</v>
      </c>
      <c r="AB10" s="144">
        <v>0</v>
      </c>
      <c r="AC10" s="144">
        <v>0</v>
      </c>
      <c r="AD10" s="144">
        <v>0</v>
      </c>
      <c r="AE10" s="144">
        <v>0</v>
      </c>
      <c r="AF10" s="144">
        <v>20</v>
      </c>
      <c r="AG10" s="144">
        <v>0</v>
      </c>
      <c r="AH10" s="143">
        <f>+S10+T10</f>
        <v>3500</v>
      </c>
      <c r="AI10" s="71">
        <v>45659</v>
      </c>
      <c r="AJ10" s="52">
        <v>46022</v>
      </c>
      <c r="AK10" s="145" t="s">
        <v>2498</v>
      </c>
    </row>
    <row r="11" spans="1:55" s="99" customFormat="1" ht="76.5" customHeight="1" x14ac:dyDescent="0.2">
      <c r="A11" s="32">
        <v>4</v>
      </c>
      <c r="B11" s="27" t="s">
        <v>213</v>
      </c>
      <c r="C11" s="140">
        <v>45</v>
      </c>
      <c r="D11" s="27" t="s">
        <v>245</v>
      </c>
      <c r="E11" s="32">
        <v>4502</v>
      </c>
      <c r="F11" s="27" t="s">
        <v>289</v>
      </c>
      <c r="G11" s="32">
        <v>4502024</v>
      </c>
      <c r="H11" s="27" t="s">
        <v>333</v>
      </c>
      <c r="I11" s="32">
        <v>450202400</v>
      </c>
      <c r="J11" s="27" t="s">
        <v>334</v>
      </c>
      <c r="K11" s="51">
        <v>10</v>
      </c>
      <c r="L11" s="141" t="s">
        <v>335</v>
      </c>
      <c r="M11" s="30" t="s">
        <v>336</v>
      </c>
      <c r="N11" s="27" t="s">
        <v>1752</v>
      </c>
      <c r="O11" s="180">
        <v>5000000</v>
      </c>
      <c r="P11" s="142" t="s">
        <v>339</v>
      </c>
      <c r="Q11" s="141" t="s">
        <v>338</v>
      </c>
      <c r="R11" s="29" t="s">
        <v>251</v>
      </c>
      <c r="S11" s="143">
        <v>1650</v>
      </c>
      <c r="T11" s="143">
        <v>1850</v>
      </c>
      <c r="U11" s="144">
        <v>500</v>
      </c>
      <c r="V11" s="144">
        <v>200</v>
      </c>
      <c r="W11" s="143">
        <v>2700</v>
      </c>
      <c r="X11" s="144">
        <v>100</v>
      </c>
      <c r="Y11" s="144">
        <v>80</v>
      </c>
      <c r="Z11" s="144">
        <v>80</v>
      </c>
      <c r="AA11" s="144">
        <v>0</v>
      </c>
      <c r="AB11" s="144">
        <v>0</v>
      </c>
      <c r="AC11" s="144">
        <v>0</v>
      </c>
      <c r="AD11" s="144">
        <v>0</v>
      </c>
      <c r="AE11" s="144">
        <v>0</v>
      </c>
      <c r="AF11" s="144">
        <v>20</v>
      </c>
      <c r="AG11" s="144">
        <v>0</v>
      </c>
      <c r="AH11" s="143">
        <f t="shared" ref="AH11:AH18" si="0">+S11+T11</f>
        <v>3500</v>
      </c>
      <c r="AI11" s="71">
        <v>45659</v>
      </c>
      <c r="AJ11" s="52">
        <v>46022</v>
      </c>
      <c r="AK11" s="145" t="s">
        <v>2498</v>
      </c>
    </row>
    <row r="12" spans="1:55" s="99" customFormat="1" ht="76.5" customHeight="1" x14ac:dyDescent="0.2">
      <c r="A12" s="32">
        <v>4</v>
      </c>
      <c r="B12" s="27" t="s">
        <v>213</v>
      </c>
      <c r="C12" s="140">
        <v>45</v>
      </c>
      <c r="D12" s="27" t="s">
        <v>245</v>
      </c>
      <c r="E12" s="32">
        <v>4502</v>
      </c>
      <c r="F12" s="27" t="s">
        <v>289</v>
      </c>
      <c r="G12" s="32">
        <v>4502024</v>
      </c>
      <c r="H12" s="27" t="s">
        <v>333</v>
      </c>
      <c r="I12" s="32">
        <v>450202400</v>
      </c>
      <c r="J12" s="27" t="s">
        <v>334</v>
      </c>
      <c r="K12" s="51">
        <v>10</v>
      </c>
      <c r="L12" s="141" t="s">
        <v>335</v>
      </c>
      <c r="M12" s="30" t="s">
        <v>336</v>
      </c>
      <c r="N12" s="27" t="s">
        <v>1753</v>
      </c>
      <c r="O12" s="180">
        <v>23500000</v>
      </c>
      <c r="P12" s="146" t="s">
        <v>340</v>
      </c>
      <c r="Q12" s="141" t="s">
        <v>338</v>
      </c>
      <c r="R12" s="29" t="s">
        <v>251</v>
      </c>
      <c r="S12" s="143">
        <v>1650</v>
      </c>
      <c r="T12" s="143">
        <v>1850</v>
      </c>
      <c r="U12" s="144">
        <v>500</v>
      </c>
      <c r="V12" s="144">
        <v>200</v>
      </c>
      <c r="W12" s="143">
        <v>2700</v>
      </c>
      <c r="X12" s="144">
        <v>100</v>
      </c>
      <c r="Y12" s="144">
        <v>80</v>
      </c>
      <c r="Z12" s="144">
        <v>80</v>
      </c>
      <c r="AA12" s="144">
        <v>0</v>
      </c>
      <c r="AB12" s="144">
        <v>0</v>
      </c>
      <c r="AC12" s="144">
        <v>0</v>
      </c>
      <c r="AD12" s="144">
        <v>0</v>
      </c>
      <c r="AE12" s="144">
        <v>0</v>
      </c>
      <c r="AF12" s="144">
        <v>20</v>
      </c>
      <c r="AG12" s="144">
        <v>0</v>
      </c>
      <c r="AH12" s="143">
        <f t="shared" si="0"/>
        <v>3500</v>
      </c>
      <c r="AI12" s="71">
        <v>45659</v>
      </c>
      <c r="AJ12" s="52">
        <v>46022</v>
      </c>
      <c r="AK12" s="145" t="s">
        <v>2498</v>
      </c>
    </row>
    <row r="13" spans="1:55" s="99" customFormat="1" ht="76.5" customHeight="1" x14ac:dyDescent="0.2">
      <c r="A13" s="32">
        <v>4</v>
      </c>
      <c r="B13" s="27" t="s">
        <v>213</v>
      </c>
      <c r="C13" s="140">
        <v>45</v>
      </c>
      <c r="D13" s="27" t="s">
        <v>245</v>
      </c>
      <c r="E13" s="32">
        <v>4502</v>
      </c>
      <c r="F13" s="27" t="s">
        <v>289</v>
      </c>
      <c r="G13" s="32">
        <v>4502024</v>
      </c>
      <c r="H13" s="27" t="s">
        <v>333</v>
      </c>
      <c r="I13" s="32">
        <v>450202400</v>
      </c>
      <c r="J13" s="27" t="s">
        <v>334</v>
      </c>
      <c r="K13" s="51">
        <v>10</v>
      </c>
      <c r="L13" s="141" t="s">
        <v>335</v>
      </c>
      <c r="M13" s="30" t="s">
        <v>336</v>
      </c>
      <c r="N13" s="31" t="s">
        <v>1754</v>
      </c>
      <c r="O13" s="180">
        <v>20000000</v>
      </c>
      <c r="P13" s="146" t="s">
        <v>340</v>
      </c>
      <c r="Q13" s="141" t="s">
        <v>338</v>
      </c>
      <c r="R13" s="29" t="s">
        <v>251</v>
      </c>
      <c r="S13" s="143">
        <v>1650</v>
      </c>
      <c r="T13" s="143">
        <v>1850</v>
      </c>
      <c r="U13" s="144">
        <v>500</v>
      </c>
      <c r="V13" s="144">
        <v>200</v>
      </c>
      <c r="W13" s="143">
        <v>2700</v>
      </c>
      <c r="X13" s="144">
        <v>100</v>
      </c>
      <c r="Y13" s="144">
        <v>80</v>
      </c>
      <c r="Z13" s="144">
        <v>80</v>
      </c>
      <c r="AA13" s="144">
        <v>0</v>
      </c>
      <c r="AB13" s="144">
        <v>0</v>
      </c>
      <c r="AC13" s="144">
        <v>0</v>
      </c>
      <c r="AD13" s="144">
        <v>0</v>
      </c>
      <c r="AE13" s="144">
        <v>0</v>
      </c>
      <c r="AF13" s="144">
        <v>20</v>
      </c>
      <c r="AG13" s="144">
        <v>0</v>
      </c>
      <c r="AH13" s="143">
        <f t="shared" si="0"/>
        <v>3500</v>
      </c>
      <c r="AI13" s="71">
        <v>45659</v>
      </c>
      <c r="AJ13" s="52">
        <v>46022</v>
      </c>
      <c r="AK13" s="145" t="s">
        <v>2498</v>
      </c>
    </row>
    <row r="14" spans="1:55" s="99" customFormat="1" ht="76.5" customHeight="1" x14ac:dyDescent="0.2">
      <c r="A14" s="32">
        <v>4</v>
      </c>
      <c r="B14" s="27" t="s">
        <v>213</v>
      </c>
      <c r="C14" s="140">
        <v>45</v>
      </c>
      <c r="D14" s="27" t="s">
        <v>245</v>
      </c>
      <c r="E14" s="32">
        <v>4502</v>
      </c>
      <c r="F14" s="27" t="s">
        <v>289</v>
      </c>
      <c r="G14" s="32">
        <v>4502024</v>
      </c>
      <c r="H14" s="27" t="s">
        <v>333</v>
      </c>
      <c r="I14" s="32">
        <v>450202400</v>
      </c>
      <c r="J14" s="27" t="s">
        <v>334</v>
      </c>
      <c r="K14" s="51">
        <v>10</v>
      </c>
      <c r="L14" s="141" t="s">
        <v>335</v>
      </c>
      <c r="M14" s="30" t="s">
        <v>336</v>
      </c>
      <c r="N14" s="31" t="s">
        <v>1755</v>
      </c>
      <c r="O14" s="180">
        <v>12000000</v>
      </c>
      <c r="P14" s="146" t="s">
        <v>340</v>
      </c>
      <c r="Q14" s="141" t="s">
        <v>338</v>
      </c>
      <c r="R14" s="29" t="s">
        <v>251</v>
      </c>
      <c r="S14" s="143">
        <v>1650</v>
      </c>
      <c r="T14" s="143">
        <v>1850</v>
      </c>
      <c r="U14" s="144">
        <v>500</v>
      </c>
      <c r="V14" s="144">
        <v>200</v>
      </c>
      <c r="W14" s="143">
        <v>2700</v>
      </c>
      <c r="X14" s="144">
        <v>100</v>
      </c>
      <c r="Y14" s="144">
        <v>80</v>
      </c>
      <c r="Z14" s="144">
        <v>80</v>
      </c>
      <c r="AA14" s="144">
        <v>0</v>
      </c>
      <c r="AB14" s="144">
        <v>0</v>
      </c>
      <c r="AC14" s="144">
        <v>0</v>
      </c>
      <c r="AD14" s="144">
        <v>0</v>
      </c>
      <c r="AE14" s="144">
        <v>0</v>
      </c>
      <c r="AF14" s="144">
        <v>20</v>
      </c>
      <c r="AG14" s="144">
        <v>0</v>
      </c>
      <c r="AH14" s="143">
        <f t="shared" si="0"/>
        <v>3500</v>
      </c>
      <c r="AI14" s="71">
        <v>45659</v>
      </c>
      <c r="AJ14" s="52">
        <v>46022</v>
      </c>
      <c r="AK14" s="145" t="s">
        <v>2498</v>
      </c>
    </row>
    <row r="15" spans="1:55" s="99" customFormat="1" ht="76.5" customHeight="1" x14ac:dyDescent="0.2">
      <c r="A15" s="32">
        <v>4</v>
      </c>
      <c r="B15" s="27" t="s">
        <v>213</v>
      </c>
      <c r="C15" s="140">
        <v>45</v>
      </c>
      <c r="D15" s="27" t="s">
        <v>245</v>
      </c>
      <c r="E15" s="32">
        <v>4502</v>
      </c>
      <c r="F15" s="27" t="s">
        <v>289</v>
      </c>
      <c r="G15" s="32">
        <v>4502024</v>
      </c>
      <c r="H15" s="27" t="s">
        <v>333</v>
      </c>
      <c r="I15" s="32">
        <v>450202400</v>
      </c>
      <c r="J15" s="27" t="s">
        <v>334</v>
      </c>
      <c r="K15" s="51">
        <v>10</v>
      </c>
      <c r="L15" s="141" t="s">
        <v>335</v>
      </c>
      <c r="M15" s="30" t="s">
        <v>336</v>
      </c>
      <c r="N15" s="31" t="s">
        <v>1756</v>
      </c>
      <c r="O15" s="180">
        <v>23500000</v>
      </c>
      <c r="P15" s="146" t="s">
        <v>340</v>
      </c>
      <c r="Q15" s="141" t="s">
        <v>338</v>
      </c>
      <c r="R15" s="29" t="s">
        <v>251</v>
      </c>
      <c r="S15" s="143">
        <v>1650</v>
      </c>
      <c r="T15" s="143">
        <v>1850</v>
      </c>
      <c r="U15" s="144">
        <v>500</v>
      </c>
      <c r="V15" s="144">
        <v>200</v>
      </c>
      <c r="W15" s="143">
        <v>2700</v>
      </c>
      <c r="X15" s="144">
        <v>100</v>
      </c>
      <c r="Y15" s="144">
        <v>80</v>
      </c>
      <c r="Z15" s="144">
        <v>80</v>
      </c>
      <c r="AA15" s="144">
        <v>0</v>
      </c>
      <c r="AB15" s="144">
        <v>0</v>
      </c>
      <c r="AC15" s="144">
        <v>0</v>
      </c>
      <c r="AD15" s="144">
        <v>0</v>
      </c>
      <c r="AE15" s="144">
        <v>0</v>
      </c>
      <c r="AF15" s="144">
        <v>20</v>
      </c>
      <c r="AG15" s="144">
        <v>0</v>
      </c>
      <c r="AH15" s="143">
        <f t="shared" si="0"/>
        <v>3500</v>
      </c>
      <c r="AI15" s="71">
        <v>45659</v>
      </c>
      <c r="AJ15" s="52">
        <v>46022</v>
      </c>
      <c r="AK15" s="145" t="s">
        <v>2498</v>
      </c>
    </row>
    <row r="16" spans="1:55" s="99" customFormat="1" ht="76.5" customHeight="1" x14ac:dyDescent="0.2">
      <c r="A16" s="32">
        <v>4</v>
      </c>
      <c r="B16" s="27" t="s">
        <v>213</v>
      </c>
      <c r="C16" s="140">
        <v>45</v>
      </c>
      <c r="D16" s="27" t="s">
        <v>245</v>
      </c>
      <c r="E16" s="32">
        <v>4502</v>
      </c>
      <c r="F16" s="27" t="s">
        <v>289</v>
      </c>
      <c r="G16" s="32">
        <v>4502024</v>
      </c>
      <c r="H16" s="27" t="s">
        <v>333</v>
      </c>
      <c r="I16" s="32">
        <v>450202400</v>
      </c>
      <c r="J16" s="27" t="s">
        <v>334</v>
      </c>
      <c r="K16" s="51">
        <v>10</v>
      </c>
      <c r="L16" s="141" t="s">
        <v>335</v>
      </c>
      <c r="M16" s="30" t="s">
        <v>336</v>
      </c>
      <c r="N16" s="31" t="s">
        <v>1757</v>
      </c>
      <c r="O16" s="180">
        <v>20000000</v>
      </c>
      <c r="P16" s="146" t="s">
        <v>340</v>
      </c>
      <c r="Q16" s="141" t="s">
        <v>338</v>
      </c>
      <c r="R16" s="29" t="s">
        <v>251</v>
      </c>
      <c r="S16" s="143">
        <v>1650</v>
      </c>
      <c r="T16" s="143">
        <v>1850</v>
      </c>
      <c r="U16" s="144">
        <v>500</v>
      </c>
      <c r="V16" s="144">
        <v>200</v>
      </c>
      <c r="W16" s="143">
        <v>2700</v>
      </c>
      <c r="X16" s="144">
        <v>100</v>
      </c>
      <c r="Y16" s="144">
        <v>80</v>
      </c>
      <c r="Z16" s="144">
        <v>80</v>
      </c>
      <c r="AA16" s="144">
        <v>0</v>
      </c>
      <c r="AB16" s="144">
        <v>0</v>
      </c>
      <c r="AC16" s="144">
        <v>0</v>
      </c>
      <c r="AD16" s="144">
        <v>0</v>
      </c>
      <c r="AE16" s="144">
        <v>0</v>
      </c>
      <c r="AF16" s="144">
        <v>20</v>
      </c>
      <c r="AG16" s="144">
        <v>0</v>
      </c>
      <c r="AH16" s="143">
        <f t="shared" si="0"/>
        <v>3500</v>
      </c>
      <c r="AI16" s="71">
        <v>45659</v>
      </c>
      <c r="AJ16" s="52">
        <v>46022</v>
      </c>
      <c r="AK16" s="145" t="s">
        <v>2498</v>
      </c>
    </row>
    <row r="17" spans="1:37" s="99" customFormat="1" ht="76.5" customHeight="1" x14ac:dyDescent="0.2">
      <c r="A17" s="32">
        <v>4</v>
      </c>
      <c r="B17" s="27" t="s">
        <v>213</v>
      </c>
      <c r="C17" s="140">
        <v>45</v>
      </c>
      <c r="D17" s="27" t="s">
        <v>245</v>
      </c>
      <c r="E17" s="32">
        <v>4502</v>
      </c>
      <c r="F17" s="27" t="s">
        <v>289</v>
      </c>
      <c r="G17" s="32">
        <v>4502024</v>
      </c>
      <c r="H17" s="27" t="s">
        <v>333</v>
      </c>
      <c r="I17" s="32">
        <v>450202400</v>
      </c>
      <c r="J17" s="27" t="s">
        <v>334</v>
      </c>
      <c r="K17" s="51">
        <v>10</v>
      </c>
      <c r="L17" s="141" t="s">
        <v>335</v>
      </c>
      <c r="M17" s="30" t="s">
        <v>336</v>
      </c>
      <c r="N17" s="31" t="s">
        <v>1758</v>
      </c>
      <c r="O17" s="180">
        <v>1000000</v>
      </c>
      <c r="P17" s="146" t="s">
        <v>340</v>
      </c>
      <c r="Q17" s="141" t="s">
        <v>338</v>
      </c>
      <c r="R17" s="29" t="s">
        <v>251</v>
      </c>
      <c r="S17" s="143">
        <v>1650</v>
      </c>
      <c r="T17" s="143">
        <v>1850</v>
      </c>
      <c r="U17" s="144">
        <v>500</v>
      </c>
      <c r="V17" s="144">
        <v>200</v>
      </c>
      <c r="W17" s="143">
        <v>2700</v>
      </c>
      <c r="X17" s="144">
        <v>100</v>
      </c>
      <c r="Y17" s="144">
        <v>80</v>
      </c>
      <c r="Z17" s="144">
        <v>80</v>
      </c>
      <c r="AA17" s="144">
        <v>0</v>
      </c>
      <c r="AB17" s="144">
        <v>0</v>
      </c>
      <c r="AC17" s="144">
        <v>0</v>
      </c>
      <c r="AD17" s="144">
        <v>0</v>
      </c>
      <c r="AE17" s="144">
        <v>0</v>
      </c>
      <c r="AF17" s="144">
        <v>20</v>
      </c>
      <c r="AG17" s="144">
        <v>0</v>
      </c>
      <c r="AH17" s="143">
        <f t="shared" si="0"/>
        <v>3500</v>
      </c>
      <c r="AI17" s="71">
        <v>45659</v>
      </c>
      <c r="AJ17" s="52">
        <v>46022</v>
      </c>
      <c r="AK17" s="145" t="s">
        <v>2498</v>
      </c>
    </row>
    <row r="18" spans="1:37" s="99" customFormat="1" ht="76.5" customHeight="1" x14ac:dyDescent="0.2">
      <c r="A18" s="32">
        <v>4</v>
      </c>
      <c r="B18" s="27" t="s">
        <v>213</v>
      </c>
      <c r="C18" s="140">
        <v>45</v>
      </c>
      <c r="D18" s="27" t="s">
        <v>245</v>
      </c>
      <c r="E18" s="32">
        <v>4502</v>
      </c>
      <c r="F18" s="27" t="s">
        <v>289</v>
      </c>
      <c r="G18" s="32">
        <v>4502024</v>
      </c>
      <c r="H18" s="27" t="s">
        <v>333</v>
      </c>
      <c r="I18" s="32">
        <v>450202400</v>
      </c>
      <c r="J18" s="27" t="s">
        <v>334</v>
      </c>
      <c r="K18" s="51">
        <v>10</v>
      </c>
      <c r="L18" s="141" t="s">
        <v>335</v>
      </c>
      <c r="M18" s="30" t="s">
        <v>336</v>
      </c>
      <c r="N18" s="31" t="s">
        <v>1759</v>
      </c>
      <c r="O18" s="181">
        <v>15000000</v>
      </c>
      <c r="P18" s="146" t="s">
        <v>340</v>
      </c>
      <c r="Q18" s="141" t="s">
        <v>338</v>
      </c>
      <c r="R18" s="29" t="s">
        <v>251</v>
      </c>
      <c r="S18" s="143">
        <v>1650</v>
      </c>
      <c r="T18" s="143">
        <v>1850</v>
      </c>
      <c r="U18" s="144">
        <v>500</v>
      </c>
      <c r="V18" s="144">
        <v>200</v>
      </c>
      <c r="W18" s="143">
        <v>2700</v>
      </c>
      <c r="X18" s="144">
        <v>100</v>
      </c>
      <c r="Y18" s="144">
        <v>80</v>
      </c>
      <c r="Z18" s="144">
        <v>80</v>
      </c>
      <c r="AA18" s="144">
        <v>0</v>
      </c>
      <c r="AB18" s="144">
        <v>0</v>
      </c>
      <c r="AC18" s="144">
        <v>0</v>
      </c>
      <c r="AD18" s="144">
        <v>0</v>
      </c>
      <c r="AE18" s="144">
        <v>0</v>
      </c>
      <c r="AF18" s="144">
        <v>20</v>
      </c>
      <c r="AG18" s="144">
        <v>0</v>
      </c>
      <c r="AH18" s="143">
        <f t="shared" si="0"/>
        <v>3500</v>
      </c>
      <c r="AI18" s="71">
        <v>45659</v>
      </c>
      <c r="AJ18" s="52">
        <v>46022</v>
      </c>
      <c r="AK18" s="145" t="s">
        <v>2498</v>
      </c>
    </row>
    <row r="19" spans="1:37" s="99" customFormat="1" ht="48" customHeight="1" x14ac:dyDescent="0.2">
      <c r="A19" s="32">
        <v>1</v>
      </c>
      <c r="B19" s="27" t="s">
        <v>341</v>
      </c>
      <c r="C19" s="140">
        <v>41</v>
      </c>
      <c r="D19" s="27" t="s">
        <v>2508</v>
      </c>
      <c r="E19" s="32">
        <v>4101</v>
      </c>
      <c r="F19" s="27" t="s">
        <v>342</v>
      </c>
      <c r="G19" s="32">
        <v>4101023</v>
      </c>
      <c r="H19" s="27" t="s">
        <v>343</v>
      </c>
      <c r="I19" s="32">
        <v>410102300</v>
      </c>
      <c r="J19" s="27" t="s">
        <v>344</v>
      </c>
      <c r="K19" s="51">
        <v>1000</v>
      </c>
      <c r="L19" s="32">
        <v>2024003630077</v>
      </c>
      <c r="M19" s="27" t="s">
        <v>345</v>
      </c>
      <c r="N19" s="31" t="s">
        <v>2412</v>
      </c>
      <c r="O19" s="183">
        <v>15000000</v>
      </c>
      <c r="P19" s="146" t="s">
        <v>346</v>
      </c>
      <c r="Q19" s="147" t="s">
        <v>338</v>
      </c>
      <c r="R19" s="26" t="s">
        <v>251</v>
      </c>
      <c r="S19" s="143">
        <v>2100</v>
      </c>
      <c r="T19" s="143">
        <v>2100</v>
      </c>
      <c r="U19" s="144">
        <v>50</v>
      </c>
      <c r="V19" s="144">
        <v>50</v>
      </c>
      <c r="W19" s="143">
        <v>4000</v>
      </c>
      <c r="X19" s="144">
        <v>100</v>
      </c>
      <c r="Y19" s="144">
        <v>200</v>
      </c>
      <c r="Z19" s="144">
        <v>200</v>
      </c>
      <c r="AA19" s="144">
        <v>0</v>
      </c>
      <c r="AB19" s="144">
        <v>0</v>
      </c>
      <c r="AC19" s="144">
        <v>0</v>
      </c>
      <c r="AD19" s="144">
        <v>0</v>
      </c>
      <c r="AE19" s="143">
        <v>3000</v>
      </c>
      <c r="AF19" s="144">
        <v>5</v>
      </c>
      <c r="AG19" s="143">
        <v>4200</v>
      </c>
      <c r="AH19" s="143">
        <f>+S19+T19</f>
        <v>4200</v>
      </c>
      <c r="AI19" s="71">
        <v>45659</v>
      </c>
      <c r="AJ19" s="52">
        <v>46022</v>
      </c>
      <c r="AK19" s="145" t="s">
        <v>2498</v>
      </c>
    </row>
    <row r="20" spans="1:37" s="99" customFormat="1" ht="48" customHeight="1" x14ac:dyDescent="0.2">
      <c r="A20" s="32">
        <v>1</v>
      </c>
      <c r="B20" s="27" t="s">
        <v>341</v>
      </c>
      <c r="C20" s="140">
        <v>41</v>
      </c>
      <c r="D20" s="27" t="s">
        <v>2508</v>
      </c>
      <c r="E20" s="32">
        <v>4101</v>
      </c>
      <c r="F20" s="27" t="s">
        <v>342</v>
      </c>
      <c r="G20" s="32">
        <v>4101023</v>
      </c>
      <c r="H20" s="27" t="s">
        <v>343</v>
      </c>
      <c r="I20" s="32">
        <v>410102300</v>
      </c>
      <c r="J20" s="27" t="s">
        <v>344</v>
      </c>
      <c r="K20" s="51">
        <v>1000</v>
      </c>
      <c r="L20" s="32">
        <v>2024003630077</v>
      </c>
      <c r="M20" s="27" t="s">
        <v>345</v>
      </c>
      <c r="N20" s="31" t="s">
        <v>2413</v>
      </c>
      <c r="O20" s="183">
        <v>30000000</v>
      </c>
      <c r="P20" s="146" t="s">
        <v>346</v>
      </c>
      <c r="Q20" s="147" t="s">
        <v>338</v>
      </c>
      <c r="R20" s="26" t="s">
        <v>251</v>
      </c>
      <c r="S20" s="143">
        <v>2100</v>
      </c>
      <c r="T20" s="143">
        <v>2100</v>
      </c>
      <c r="U20" s="144">
        <v>50</v>
      </c>
      <c r="V20" s="144">
        <v>50</v>
      </c>
      <c r="W20" s="143">
        <v>4000</v>
      </c>
      <c r="X20" s="144">
        <v>100</v>
      </c>
      <c r="Y20" s="144">
        <v>200</v>
      </c>
      <c r="Z20" s="144">
        <v>200</v>
      </c>
      <c r="AA20" s="144">
        <v>0</v>
      </c>
      <c r="AB20" s="144">
        <v>0</v>
      </c>
      <c r="AC20" s="144">
        <v>0</v>
      </c>
      <c r="AD20" s="144">
        <v>0</v>
      </c>
      <c r="AE20" s="143">
        <v>3000</v>
      </c>
      <c r="AF20" s="144">
        <v>5</v>
      </c>
      <c r="AG20" s="143">
        <v>4200</v>
      </c>
      <c r="AH20" s="143">
        <f t="shared" ref="AH20:AH58" si="1">+S20+T20</f>
        <v>4200</v>
      </c>
      <c r="AI20" s="71">
        <v>45659</v>
      </c>
      <c r="AJ20" s="52">
        <v>46022</v>
      </c>
      <c r="AK20" s="145" t="s">
        <v>2498</v>
      </c>
    </row>
    <row r="21" spans="1:37" s="99" customFormat="1" ht="48" customHeight="1" x14ac:dyDescent="0.2">
      <c r="A21" s="32">
        <v>1</v>
      </c>
      <c r="B21" s="27" t="s">
        <v>341</v>
      </c>
      <c r="C21" s="140">
        <v>41</v>
      </c>
      <c r="D21" s="27" t="s">
        <v>2508</v>
      </c>
      <c r="E21" s="32">
        <v>4101</v>
      </c>
      <c r="F21" s="27" t="s">
        <v>342</v>
      </c>
      <c r="G21" s="32">
        <v>4101023</v>
      </c>
      <c r="H21" s="27" t="s">
        <v>343</v>
      </c>
      <c r="I21" s="32">
        <v>410102300</v>
      </c>
      <c r="J21" s="27" t="s">
        <v>344</v>
      </c>
      <c r="K21" s="51">
        <v>1000</v>
      </c>
      <c r="L21" s="32">
        <v>2024003630077</v>
      </c>
      <c r="M21" s="27" t="s">
        <v>345</v>
      </c>
      <c r="N21" s="31" t="s">
        <v>2414</v>
      </c>
      <c r="O21" s="183">
        <v>30000000</v>
      </c>
      <c r="P21" s="146" t="s">
        <v>346</v>
      </c>
      <c r="Q21" s="147" t="s">
        <v>338</v>
      </c>
      <c r="R21" s="26" t="s">
        <v>251</v>
      </c>
      <c r="S21" s="143">
        <v>2100</v>
      </c>
      <c r="T21" s="143">
        <v>2100</v>
      </c>
      <c r="U21" s="144">
        <v>50</v>
      </c>
      <c r="V21" s="144">
        <v>50</v>
      </c>
      <c r="W21" s="143">
        <v>4000</v>
      </c>
      <c r="X21" s="144">
        <v>100</v>
      </c>
      <c r="Y21" s="144">
        <v>200</v>
      </c>
      <c r="Z21" s="144">
        <v>200</v>
      </c>
      <c r="AA21" s="144">
        <v>0</v>
      </c>
      <c r="AB21" s="144">
        <v>0</v>
      </c>
      <c r="AC21" s="144">
        <v>0</v>
      </c>
      <c r="AD21" s="144">
        <v>0</v>
      </c>
      <c r="AE21" s="143">
        <v>3000</v>
      </c>
      <c r="AF21" s="144">
        <v>5</v>
      </c>
      <c r="AG21" s="143">
        <v>4200</v>
      </c>
      <c r="AH21" s="143">
        <f t="shared" si="1"/>
        <v>4200</v>
      </c>
      <c r="AI21" s="71">
        <v>45659</v>
      </c>
      <c r="AJ21" s="52">
        <v>46022</v>
      </c>
      <c r="AK21" s="145" t="s">
        <v>2498</v>
      </c>
    </row>
    <row r="22" spans="1:37" s="99" customFormat="1" ht="76.5" customHeight="1" x14ac:dyDescent="0.2">
      <c r="A22" s="32">
        <v>1</v>
      </c>
      <c r="B22" s="27" t="s">
        <v>341</v>
      </c>
      <c r="C22" s="140">
        <v>41</v>
      </c>
      <c r="D22" s="27" t="s">
        <v>2508</v>
      </c>
      <c r="E22" s="32">
        <v>4101</v>
      </c>
      <c r="F22" s="27" t="s">
        <v>342</v>
      </c>
      <c r="G22" s="32">
        <v>4101023</v>
      </c>
      <c r="H22" s="27" t="s">
        <v>343</v>
      </c>
      <c r="I22" s="32">
        <v>410102300</v>
      </c>
      <c r="J22" s="27" t="s">
        <v>344</v>
      </c>
      <c r="K22" s="51">
        <v>1000</v>
      </c>
      <c r="L22" s="32">
        <v>2024003630077</v>
      </c>
      <c r="M22" s="27" t="s">
        <v>345</v>
      </c>
      <c r="N22" s="31" t="s">
        <v>2415</v>
      </c>
      <c r="O22" s="183">
        <v>25000000</v>
      </c>
      <c r="P22" s="146" t="s">
        <v>346</v>
      </c>
      <c r="Q22" s="147">
        <v>20</v>
      </c>
      <c r="R22" s="26" t="s">
        <v>251</v>
      </c>
      <c r="S22" s="143">
        <v>2100</v>
      </c>
      <c r="T22" s="143">
        <v>2100</v>
      </c>
      <c r="U22" s="144">
        <v>50</v>
      </c>
      <c r="V22" s="144">
        <v>50</v>
      </c>
      <c r="W22" s="143">
        <v>4000</v>
      </c>
      <c r="X22" s="144">
        <v>100</v>
      </c>
      <c r="Y22" s="144">
        <v>200</v>
      </c>
      <c r="Z22" s="144">
        <v>200</v>
      </c>
      <c r="AA22" s="144">
        <v>0</v>
      </c>
      <c r="AB22" s="144">
        <v>0</v>
      </c>
      <c r="AC22" s="144">
        <v>0</v>
      </c>
      <c r="AD22" s="144">
        <v>0</v>
      </c>
      <c r="AE22" s="143">
        <v>3000</v>
      </c>
      <c r="AF22" s="144">
        <v>5</v>
      </c>
      <c r="AG22" s="143">
        <v>4200</v>
      </c>
      <c r="AH22" s="143">
        <f>+S22+T22</f>
        <v>4200</v>
      </c>
      <c r="AI22" s="71">
        <v>45659</v>
      </c>
      <c r="AJ22" s="52">
        <v>46022</v>
      </c>
      <c r="AK22" s="145" t="s">
        <v>2498</v>
      </c>
    </row>
    <row r="23" spans="1:37" s="99" customFormat="1" ht="75" customHeight="1" x14ac:dyDescent="0.2">
      <c r="A23" s="32">
        <v>1</v>
      </c>
      <c r="B23" s="27" t="s">
        <v>341</v>
      </c>
      <c r="C23" s="140">
        <v>41</v>
      </c>
      <c r="D23" s="27" t="s">
        <v>2508</v>
      </c>
      <c r="E23" s="32">
        <v>4101</v>
      </c>
      <c r="F23" s="27" t="s">
        <v>342</v>
      </c>
      <c r="G23" s="32">
        <v>4101023</v>
      </c>
      <c r="H23" s="27" t="s">
        <v>343</v>
      </c>
      <c r="I23" s="32">
        <v>410102300</v>
      </c>
      <c r="J23" s="27" t="s">
        <v>344</v>
      </c>
      <c r="K23" s="51">
        <v>1000</v>
      </c>
      <c r="L23" s="32">
        <v>2024003630077</v>
      </c>
      <c r="M23" s="27" t="s">
        <v>345</v>
      </c>
      <c r="N23" s="31" t="s">
        <v>2416</v>
      </c>
      <c r="O23" s="183">
        <v>20000000</v>
      </c>
      <c r="P23" s="146" t="s">
        <v>346</v>
      </c>
      <c r="Q23" s="147" t="s">
        <v>338</v>
      </c>
      <c r="R23" s="26" t="s">
        <v>251</v>
      </c>
      <c r="S23" s="143">
        <v>2100</v>
      </c>
      <c r="T23" s="143">
        <v>2100</v>
      </c>
      <c r="U23" s="144">
        <v>50</v>
      </c>
      <c r="V23" s="144">
        <v>50</v>
      </c>
      <c r="W23" s="143">
        <v>4000</v>
      </c>
      <c r="X23" s="144">
        <v>100</v>
      </c>
      <c r="Y23" s="144">
        <v>200</v>
      </c>
      <c r="Z23" s="144">
        <v>200</v>
      </c>
      <c r="AA23" s="144">
        <v>0</v>
      </c>
      <c r="AB23" s="144">
        <v>0</v>
      </c>
      <c r="AC23" s="144">
        <v>0</v>
      </c>
      <c r="AD23" s="144">
        <v>0</v>
      </c>
      <c r="AE23" s="143">
        <v>3000</v>
      </c>
      <c r="AF23" s="144">
        <v>5</v>
      </c>
      <c r="AG23" s="143">
        <v>4200</v>
      </c>
      <c r="AH23" s="143">
        <f t="shared" si="1"/>
        <v>4200</v>
      </c>
      <c r="AI23" s="71">
        <v>45659</v>
      </c>
      <c r="AJ23" s="52">
        <v>46022</v>
      </c>
      <c r="AK23" s="145" t="s">
        <v>2498</v>
      </c>
    </row>
    <row r="24" spans="1:37" s="99" customFormat="1" ht="40.5" customHeight="1" x14ac:dyDescent="0.2">
      <c r="A24" s="32">
        <v>1</v>
      </c>
      <c r="B24" s="27" t="s">
        <v>341</v>
      </c>
      <c r="C24" s="140">
        <v>41</v>
      </c>
      <c r="D24" s="27" t="s">
        <v>2508</v>
      </c>
      <c r="E24" s="32">
        <v>4101</v>
      </c>
      <c r="F24" s="27" t="s">
        <v>342</v>
      </c>
      <c r="G24" s="32">
        <v>4101023</v>
      </c>
      <c r="H24" s="27" t="s">
        <v>343</v>
      </c>
      <c r="I24" s="32">
        <v>410102300</v>
      </c>
      <c r="J24" s="27" t="s">
        <v>344</v>
      </c>
      <c r="K24" s="51">
        <v>1000</v>
      </c>
      <c r="L24" s="32">
        <v>2024003630077</v>
      </c>
      <c r="M24" s="27" t="s">
        <v>345</v>
      </c>
      <c r="N24" s="31" t="s">
        <v>2417</v>
      </c>
      <c r="O24" s="183">
        <v>10000000</v>
      </c>
      <c r="P24" s="146" t="s">
        <v>346</v>
      </c>
      <c r="Q24" s="147" t="s">
        <v>338</v>
      </c>
      <c r="R24" s="26" t="s">
        <v>251</v>
      </c>
      <c r="S24" s="143">
        <v>2100</v>
      </c>
      <c r="T24" s="143">
        <v>2100</v>
      </c>
      <c r="U24" s="144">
        <v>50</v>
      </c>
      <c r="V24" s="144">
        <v>50</v>
      </c>
      <c r="W24" s="143">
        <v>4000</v>
      </c>
      <c r="X24" s="144">
        <v>100</v>
      </c>
      <c r="Y24" s="144">
        <v>200</v>
      </c>
      <c r="Z24" s="144">
        <v>200</v>
      </c>
      <c r="AA24" s="144">
        <v>0</v>
      </c>
      <c r="AB24" s="144">
        <v>0</v>
      </c>
      <c r="AC24" s="144">
        <v>0</v>
      </c>
      <c r="AD24" s="144">
        <v>0</v>
      </c>
      <c r="AE24" s="143">
        <v>3000</v>
      </c>
      <c r="AF24" s="144">
        <v>5</v>
      </c>
      <c r="AG24" s="143">
        <v>4200</v>
      </c>
      <c r="AH24" s="143">
        <f t="shared" si="1"/>
        <v>4200</v>
      </c>
      <c r="AI24" s="71">
        <v>45659</v>
      </c>
      <c r="AJ24" s="52">
        <v>46022</v>
      </c>
      <c r="AK24" s="145" t="s">
        <v>2498</v>
      </c>
    </row>
    <row r="25" spans="1:37" s="99" customFormat="1" ht="40.5" customHeight="1" x14ac:dyDescent="0.2">
      <c r="A25" s="32">
        <v>1</v>
      </c>
      <c r="B25" s="27" t="s">
        <v>341</v>
      </c>
      <c r="C25" s="140">
        <v>41</v>
      </c>
      <c r="D25" s="27" t="s">
        <v>2508</v>
      </c>
      <c r="E25" s="32">
        <v>4101</v>
      </c>
      <c r="F25" s="27" t="s">
        <v>342</v>
      </c>
      <c r="G25" s="32">
        <v>4101023</v>
      </c>
      <c r="H25" s="27" t="s">
        <v>343</v>
      </c>
      <c r="I25" s="32">
        <v>410102300</v>
      </c>
      <c r="J25" s="27" t="s">
        <v>344</v>
      </c>
      <c r="K25" s="51">
        <v>1000</v>
      </c>
      <c r="L25" s="32">
        <v>2024003630077</v>
      </c>
      <c r="M25" s="27" t="s">
        <v>345</v>
      </c>
      <c r="N25" s="31" t="s">
        <v>2418</v>
      </c>
      <c r="O25" s="183">
        <v>18000000</v>
      </c>
      <c r="P25" s="146" t="s">
        <v>346</v>
      </c>
      <c r="Q25" s="147" t="s">
        <v>338</v>
      </c>
      <c r="R25" s="26" t="s">
        <v>251</v>
      </c>
      <c r="S25" s="143">
        <v>2100</v>
      </c>
      <c r="T25" s="143">
        <v>2100</v>
      </c>
      <c r="U25" s="144">
        <v>50</v>
      </c>
      <c r="V25" s="144">
        <v>50</v>
      </c>
      <c r="W25" s="143">
        <v>4000</v>
      </c>
      <c r="X25" s="144">
        <v>100</v>
      </c>
      <c r="Y25" s="144">
        <v>200</v>
      </c>
      <c r="Z25" s="144">
        <v>200</v>
      </c>
      <c r="AA25" s="144">
        <v>0</v>
      </c>
      <c r="AB25" s="144">
        <v>0</v>
      </c>
      <c r="AC25" s="144">
        <v>0</v>
      </c>
      <c r="AD25" s="144">
        <v>0</v>
      </c>
      <c r="AE25" s="143">
        <v>3000</v>
      </c>
      <c r="AF25" s="144">
        <v>5</v>
      </c>
      <c r="AG25" s="143">
        <v>4200</v>
      </c>
      <c r="AH25" s="143">
        <f t="shared" si="1"/>
        <v>4200</v>
      </c>
      <c r="AI25" s="71">
        <v>45659</v>
      </c>
      <c r="AJ25" s="52">
        <v>46022</v>
      </c>
      <c r="AK25" s="145" t="s">
        <v>2498</v>
      </c>
    </row>
    <row r="26" spans="1:37" s="99" customFormat="1" ht="40.5" customHeight="1" x14ac:dyDescent="0.2">
      <c r="A26" s="32">
        <v>1</v>
      </c>
      <c r="B26" s="27" t="s">
        <v>341</v>
      </c>
      <c r="C26" s="140">
        <v>41</v>
      </c>
      <c r="D26" s="27" t="s">
        <v>2508</v>
      </c>
      <c r="E26" s="32">
        <v>4101</v>
      </c>
      <c r="F26" s="27" t="s">
        <v>342</v>
      </c>
      <c r="G26" s="32">
        <v>4101023</v>
      </c>
      <c r="H26" s="27" t="s">
        <v>343</v>
      </c>
      <c r="I26" s="32">
        <v>410102300</v>
      </c>
      <c r="J26" s="27" t="s">
        <v>344</v>
      </c>
      <c r="K26" s="51">
        <v>1000</v>
      </c>
      <c r="L26" s="32">
        <v>2024003630077</v>
      </c>
      <c r="M26" s="27" t="s">
        <v>345</v>
      </c>
      <c r="N26" s="31" t="s">
        <v>2419</v>
      </c>
      <c r="O26" s="183">
        <v>2000000</v>
      </c>
      <c r="P26" s="146" t="s">
        <v>347</v>
      </c>
      <c r="Q26" s="147" t="s">
        <v>338</v>
      </c>
      <c r="R26" s="26" t="s">
        <v>251</v>
      </c>
      <c r="S26" s="143">
        <v>2100</v>
      </c>
      <c r="T26" s="143">
        <v>2100</v>
      </c>
      <c r="U26" s="144">
        <v>50</v>
      </c>
      <c r="V26" s="144">
        <v>50</v>
      </c>
      <c r="W26" s="143">
        <v>4000</v>
      </c>
      <c r="X26" s="144">
        <v>100</v>
      </c>
      <c r="Y26" s="144">
        <v>200</v>
      </c>
      <c r="Z26" s="144">
        <v>200</v>
      </c>
      <c r="AA26" s="144">
        <v>0</v>
      </c>
      <c r="AB26" s="144">
        <v>0</v>
      </c>
      <c r="AC26" s="144">
        <v>0</v>
      </c>
      <c r="AD26" s="144">
        <v>0</v>
      </c>
      <c r="AE26" s="143">
        <v>3000</v>
      </c>
      <c r="AF26" s="144">
        <v>5</v>
      </c>
      <c r="AG26" s="143">
        <v>4200</v>
      </c>
      <c r="AH26" s="143">
        <f t="shared" si="1"/>
        <v>4200</v>
      </c>
      <c r="AI26" s="71">
        <v>45659</v>
      </c>
      <c r="AJ26" s="52">
        <v>46022</v>
      </c>
      <c r="AK26" s="145" t="s">
        <v>2498</v>
      </c>
    </row>
    <row r="27" spans="1:37" s="99" customFormat="1" ht="40.5" customHeight="1" thickBot="1" x14ac:dyDescent="0.25">
      <c r="A27" s="32">
        <v>1</v>
      </c>
      <c r="B27" s="27" t="s">
        <v>341</v>
      </c>
      <c r="C27" s="140">
        <v>41</v>
      </c>
      <c r="D27" s="27" t="s">
        <v>2508</v>
      </c>
      <c r="E27" s="32">
        <v>4101</v>
      </c>
      <c r="F27" s="27" t="s">
        <v>342</v>
      </c>
      <c r="G27" s="32">
        <v>4101023</v>
      </c>
      <c r="H27" s="27" t="s">
        <v>343</v>
      </c>
      <c r="I27" s="32">
        <v>410102300</v>
      </c>
      <c r="J27" s="27" t="s">
        <v>344</v>
      </c>
      <c r="K27" s="51">
        <v>1000</v>
      </c>
      <c r="L27" s="32">
        <v>2024003630077</v>
      </c>
      <c r="M27" s="27" t="s">
        <v>345</v>
      </c>
      <c r="N27" s="31" t="s">
        <v>2420</v>
      </c>
      <c r="O27" s="184">
        <v>5000000</v>
      </c>
      <c r="P27" s="185" t="s">
        <v>348</v>
      </c>
      <c r="Q27" s="147" t="s">
        <v>338</v>
      </c>
      <c r="R27" s="26" t="s">
        <v>251</v>
      </c>
      <c r="S27" s="143">
        <v>2100</v>
      </c>
      <c r="T27" s="143">
        <v>2100</v>
      </c>
      <c r="U27" s="144">
        <v>50</v>
      </c>
      <c r="V27" s="144">
        <v>50</v>
      </c>
      <c r="W27" s="143">
        <v>4000</v>
      </c>
      <c r="X27" s="144">
        <v>100</v>
      </c>
      <c r="Y27" s="144">
        <v>200</v>
      </c>
      <c r="Z27" s="144">
        <v>200</v>
      </c>
      <c r="AA27" s="144">
        <v>0</v>
      </c>
      <c r="AB27" s="144">
        <v>0</v>
      </c>
      <c r="AC27" s="144">
        <v>0</v>
      </c>
      <c r="AD27" s="144">
        <v>0</v>
      </c>
      <c r="AE27" s="143">
        <v>3000</v>
      </c>
      <c r="AF27" s="144">
        <v>5</v>
      </c>
      <c r="AG27" s="143">
        <v>4200</v>
      </c>
      <c r="AH27" s="143">
        <f t="shared" si="1"/>
        <v>4200</v>
      </c>
      <c r="AI27" s="71">
        <v>45659</v>
      </c>
      <c r="AJ27" s="52">
        <v>46022</v>
      </c>
      <c r="AK27" s="145" t="s">
        <v>2498</v>
      </c>
    </row>
    <row r="28" spans="1:37" s="99" customFormat="1" ht="40.5" customHeight="1" x14ac:dyDescent="0.2">
      <c r="A28" s="32">
        <v>1</v>
      </c>
      <c r="B28" s="27" t="s">
        <v>341</v>
      </c>
      <c r="C28" s="140">
        <v>41</v>
      </c>
      <c r="D28" s="27" t="s">
        <v>2508</v>
      </c>
      <c r="E28" s="32">
        <v>4101</v>
      </c>
      <c r="F28" s="27" t="s">
        <v>342</v>
      </c>
      <c r="G28" s="32">
        <v>4101073</v>
      </c>
      <c r="H28" s="27" t="s">
        <v>349</v>
      </c>
      <c r="I28" s="32">
        <v>410107300</v>
      </c>
      <c r="J28" s="27" t="s">
        <v>350</v>
      </c>
      <c r="K28" s="51">
        <v>75</v>
      </c>
      <c r="L28" s="32">
        <v>2024003630077</v>
      </c>
      <c r="M28" s="27" t="s">
        <v>345</v>
      </c>
      <c r="N28" s="31" t="s">
        <v>2421</v>
      </c>
      <c r="O28" s="54">
        <v>53000000</v>
      </c>
      <c r="P28" s="186" t="s">
        <v>351</v>
      </c>
      <c r="Q28" s="147" t="s">
        <v>338</v>
      </c>
      <c r="R28" s="26" t="s">
        <v>251</v>
      </c>
      <c r="S28" s="143">
        <v>2100</v>
      </c>
      <c r="T28" s="143">
        <v>2100</v>
      </c>
      <c r="U28" s="144">
        <v>50</v>
      </c>
      <c r="V28" s="144">
        <v>50</v>
      </c>
      <c r="W28" s="143">
        <v>4000</v>
      </c>
      <c r="X28" s="144">
        <v>100</v>
      </c>
      <c r="Y28" s="144">
        <v>200</v>
      </c>
      <c r="Z28" s="144">
        <v>200</v>
      </c>
      <c r="AA28" s="144">
        <v>0</v>
      </c>
      <c r="AB28" s="144">
        <v>0</v>
      </c>
      <c r="AC28" s="144">
        <v>0</v>
      </c>
      <c r="AD28" s="144">
        <v>0</v>
      </c>
      <c r="AE28" s="143">
        <v>3000</v>
      </c>
      <c r="AF28" s="144">
        <v>5</v>
      </c>
      <c r="AG28" s="143">
        <v>4200</v>
      </c>
      <c r="AH28" s="143">
        <f t="shared" si="1"/>
        <v>4200</v>
      </c>
      <c r="AI28" s="71">
        <v>45659</v>
      </c>
      <c r="AJ28" s="52">
        <v>46022</v>
      </c>
      <c r="AK28" s="145" t="s">
        <v>2498</v>
      </c>
    </row>
    <row r="29" spans="1:37" s="99" customFormat="1" ht="40.5" customHeight="1" x14ac:dyDescent="0.2">
      <c r="A29" s="32">
        <v>1</v>
      </c>
      <c r="B29" s="27" t="s">
        <v>341</v>
      </c>
      <c r="C29" s="140">
        <v>41</v>
      </c>
      <c r="D29" s="27" t="s">
        <v>2508</v>
      </c>
      <c r="E29" s="32">
        <v>4101</v>
      </c>
      <c r="F29" s="27" t="s">
        <v>342</v>
      </c>
      <c r="G29" s="32">
        <v>4101038</v>
      </c>
      <c r="H29" s="27" t="s">
        <v>352</v>
      </c>
      <c r="I29" s="32">
        <v>410103800</v>
      </c>
      <c r="J29" s="27" t="s">
        <v>353</v>
      </c>
      <c r="K29" s="51">
        <v>12</v>
      </c>
      <c r="L29" s="32">
        <v>2024003630077</v>
      </c>
      <c r="M29" s="27" t="s">
        <v>345</v>
      </c>
      <c r="N29" s="31" t="s">
        <v>2422</v>
      </c>
      <c r="O29" s="188">
        <v>32000000</v>
      </c>
      <c r="P29" s="186" t="s">
        <v>354</v>
      </c>
      <c r="Q29" s="147" t="s">
        <v>338</v>
      </c>
      <c r="R29" s="26" t="s">
        <v>251</v>
      </c>
      <c r="S29" s="143">
        <v>2100</v>
      </c>
      <c r="T29" s="143">
        <v>2100</v>
      </c>
      <c r="U29" s="144">
        <v>50</v>
      </c>
      <c r="V29" s="144">
        <v>50</v>
      </c>
      <c r="W29" s="143">
        <v>4000</v>
      </c>
      <c r="X29" s="144">
        <v>100</v>
      </c>
      <c r="Y29" s="144">
        <v>200</v>
      </c>
      <c r="Z29" s="144">
        <v>200</v>
      </c>
      <c r="AA29" s="144">
        <v>0</v>
      </c>
      <c r="AB29" s="144">
        <v>0</v>
      </c>
      <c r="AC29" s="144">
        <v>0</v>
      </c>
      <c r="AD29" s="144">
        <v>0</v>
      </c>
      <c r="AE29" s="143">
        <v>3000</v>
      </c>
      <c r="AF29" s="144">
        <v>5</v>
      </c>
      <c r="AG29" s="143">
        <v>4200</v>
      </c>
      <c r="AH29" s="143">
        <f t="shared" si="1"/>
        <v>4200</v>
      </c>
      <c r="AI29" s="71">
        <v>45659</v>
      </c>
      <c r="AJ29" s="52">
        <v>46022</v>
      </c>
      <c r="AK29" s="145" t="s">
        <v>2498</v>
      </c>
    </row>
    <row r="30" spans="1:37" s="99" customFormat="1" ht="66" customHeight="1" x14ac:dyDescent="0.2">
      <c r="A30" s="32">
        <v>1</v>
      </c>
      <c r="B30" s="27" t="s">
        <v>341</v>
      </c>
      <c r="C30" s="140">
        <v>41</v>
      </c>
      <c r="D30" s="27" t="s">
        <v>2508</v>
      </c>
      <c r="E30" s="32">
        <v>4101</v>
      </c>
      <c r="F30" s="27" t="s">
        <v>342</v>
      </c>
      <c r="G30" s="32">
        <v>4101038</v>
      </c>
      <c r="H30" s="27" t="s">
        <v>352</v>
      </c>
      <c r="I30" s="32">
        <v>410103800</v>
      </c>
      <c r="J30" s="27" t="s">
        <v>353</v>
      </c>
      <c r="K30" s="51">
        <v>12</v>
      </c>
      <c r="L30" s="32">
        <v>2024003630077</v>
      </c>
      <c r="M30" s="27" t="s">
        <v>345</v>
      </c>
      <c r="N30" s="31" t="s">
        <v>2423</v>
      </c>
      <c r="O30" s="183">
        <v>2000000</v>
      </c>
      <c r="P30" s="146" t="s">
        <v>355</v>
      </c>
      <c r="Q30" s="147" t="s">
        <v>338</v>
      </c>
      <c r="R30" s="26" t="s">
        <v>251</v>
      </c>
      <c r="S30" s="143">
        <v>2100</v>
      </c>
      <c r="T30" s="143">
        <v>2100</v>
      </c>
      <c r="U30" s="144">
        <v>50</v>
      </c>
      <c r="V30" s="144">
        <v>50</v>
      </c>
      <c r="W30" s="143">
        <v>4000</v>
      </c>
      <c r="X30" s="144">
        <v>100</v>
      </c>
      <c r="Y30" s="144">
        <v>200</v>
      </c>
      <c r="Z30" s="144">
        <v>200</v>
      </c>
      <c r="AA30" s="144">
        <v>0</v>
      </c>
      <c r="AB30" s="144">
        <v>0</v>
      </c>
      <c r="AC30" s="144">
        <v>0</v>
      </c>
      <c r="AD30" s="144">
        <v>0</v>
      </c>
      <c r="AE30" s="143">
        <v>3000</v>
      </c>
      <c r="AF30" s="144">
        <v>5</v>
      </c>
      <c r="AG30" s="143">
        <v>4200</v>
      </c>
      <c r="AH30" s="143">
        <f t="shared" si="1"/>
        <v>4200</v>
      </c>
      <c r="AI30" s="71">
        <v>45659</v>
      </c>
      <c r="AJ30" s="52">
        <v>46022</v>
      </c>
      <c r="AK30" s="145" t="s">
        <v>2498</v>
      </c>
    </row>
    <row r="31" spans="1:37" s="99" customFormat="1" ht="64.5" customHeight="1" x14ac:dyDescent="0.2">
      <c r="A31" s="32">
        <v>1</v>
      </c>
      <c r="B31" s="27" t="s">
        <v>341</v>
      </c>
      <c r="C31" s="140">
        <v>41</v>
      </c>
      <c r="D31" s="27" t="s">
        <v>2508</v>
      </c>
      <c r="E31" s="32">
        <v>4101</v>
      </c>
      <c r="F31" s="27" t="s">
        <v>342</v>
      </c>
      <c r="G31" s="32">
        <v>4101038</v>
      </c>
      <c r="H31" s="27" t="s">
        <v>352</v>
      </c>
      <c r="I31" s="32">
        <v>410103800</v>
      </c>
      <c r="J31" s="27" t="s">
        <v>353</v>
      </c>
      <c r="K31" s="51">
        <v>12</v>
      </c>
      <c r="L31" s="32">
        <v>2024003630077</v>
      </c>
      <c r="M31" s="27" t="s">
        <v>345</v>
      </c>
      <c r="N31" s="31" t="s">
        <v>2424</v>
      </c>
      <c r="O31" s="183">
        <v>10000000</v>
      </c>
      <c r="P31" s="146" t="s">
        <v>354</v>
      </c>
      <c r="Q31" s="147" t="s">
        <v>338</v>
      </c>
      <c r="R31" s="26" t="s">
        <v>251</v>
      </c>
      <c r="S31" s="143">
        <v>2100</v>
      </c>
      <c r="T31" s="143">
        <v>2100</v>
      </c>
      <c r="U31" s="144">
        <v>50</v>
      </c>
      <c r="V31" s="144">
        <v>50</v>
      </c>
      <c r="W31" s="143">
        <v>4000</v>
      </c>
      <c r="X31" s="144">
        <v>100</v>
      </c>
      <c r="Y31" s="144">
        <v>200</v>
      </c>
      <c r="Z31" s="144">
        <v>200</v>
      </c>
      <c r="AA31" s="144">
        <v>0</v>
      </c>
      <c r="AB31" s="144">
        <v>0</v>
      </c>
      <c r="AC31" s="144">
        <v>0</v>
      </c>
      <c r="AD31" s="144">
        <v>0</v>
      </c>
      <c r="AE31" s="143">
        <v>3000</v>
      </c>
      <c r="AF31" s="144">
        <v>5</v>
      </c>
      <c r="AG31" s="143">
        <v>4200</v>
      </c>
      <c r="AH31" s="143">
        <f t="shared" si="1"/>
        <v>4200</v>
      </c>
      <c r="AI31" s="71">
        <v>45659</v>
      </c>
      <c r="AJ31" s="52">
        <v>46022</v>
      </c>
      <c r="AK31" s="145" t="s">
        <v>2498</v>
      </c>
    </row>
    <row r="32" spans="1:37" s="99" customFormat="1" ht="78" customHeight="1" x14ac:dyDescent="0.2">
      <c r="A32" s="32">
        <v>1</v>
      </c>
      <c r="B32" s="27" t="s">
        <v>341</v>
      </c>
      <c r="C32" s="140">
        <v>41</v>
      </c>
      <c r="D32" s="27" t="s">
        <v>2508</v>
      </c>
      <c r="E32" s="32">
        <v>4101</v>
      </c>
      <c r="F32" s="27" t="s">
        <v>342</v>
      </c>
      <c r="G32" s="32">
        <v>4101038</v>
      </c>
      <c r="H32" s="27" t="s">
        <v>352</v>
      </c>
      <c r="I32" s="32">
        <v>410103800</v>
      </c>
      <c r="J32" s="27" t="s">
        <v>353</v>
      </c>
      <c r="K32" s="51">
        <v>12</v>
      </c>
      <c r="L32" s="32">
        <v>2024003630077</v>
      </c>
      <c r="M32" s="27" t="s">
        <v>345</v>
      </c>
      <c r="N32" s="31" t="s">
        <v>2425</v>
      </c>
      <c r="O32" s="183">
        <v>5000000</v>
      </c>
      <c r="P32" s="146" t="s">
        <v>356</v>
      </c>
      <c r="Q32" s="147" t="s">
        <v>338</v>
      </c>
      <c r="R32" s="26" t="s">
        <v>251</v>
      </c>
      <c r="S32" s="143">
        <v>2100</v>
      </c>
      <c r="T32" s="143">
        <v>2100</v>
      </c>
      <c r="U32" s="144">
        <v>50</v>
      </c>
      <c r="V32" s="144">
        <v>50</v>
      </c>
      <c r="W32" s="143">
        <v>4000</v>
      </c>
      <c r="X32" s="144">
        <v>100</v>
      </c>
      <c r="Y32" s="144">
        <v>200</v>
      </c>
      <c r="Z32" s="144">
        <v>200</v>
      </c>
      <c r="AA32" s="144">
        <v>0</v>
      </c>
      <c r="AB32" s="144">
        <v>0</v>
      </c>
      <c r="AC32" s="144">
        <v>0</v>
      </c>
      <c r="AD32" s="144">
        <v>0</v>
      </c>
      <c r="AE32" s="143">
        <v>3000</v>
      </c>
      <c r="AF32" s="144">
        <v>5</v>
      </c>
      <c r="AG32" s="143">
        <v>4200</v>
      </c>
      <c r="AH32" s="143">
        <f t="shared" si="1"/>
        <v>4200</v>
      </c>
      <c r="AI32" s="71">
        <v>45659</v>
      </c>
      <c r="AJ32" s="52">
        <v>46022</v>
      </c>
      <c r="AK32" s="145" t="s">
        <v>2498</v>
      </c>
    </row>
    <row r="33" spans="1:37" s="99" customFormat="1" ht="71.25" customHeight="1" x14ac:dyDescent="0.2">
      <c r="A33" s="32">
        <v>1</v>
      </c>
      <c r="B33" s="27" t="s">
        <v>341</v>
      </c>
      <c r="C33" s="140">
        <v>41</v>
      </c>
      <c r="D33" s="27" t="s">
        <v>2508</v>
      </c>
      <c r="E33" s="32">
        <v>4101</v>
      </c>
      <c r="F33" s="27" t="s">
        <v>342</v>
      </c>
      <c r="G33" s="32">
        <v>4101038</v>
      </c>
      <c r="H33" s="27" t="s">
        <v>352</v>
      </c>
      <c r="I33" s="32">
        <v>410103800</v>
      </c>
      <c r="J33" s="27" t="s">
        <v>353</v>
      </c>
      <c r="K33" s="51">
        <v>12</v>
      </c>
      <c r="L33" s="32">
        <v>2024003630077</v>
      </c>
      <c r="M33" s="27" t="s">
        <v>345</v>
      </c>
      <c r="N33" s="31" t="s">
        <v>2426</v>
      </c>
      <c r="O33" s="183">
        <v>5000000</v>
      </c>
      <c r="P33" s="146" t="s">
        <v>355</v>
      </c>
      <c r="Q33" s="147" t="s">
        <v>338</v>
      </c>
      <c r="R33" s="26" t="s">
        <v>251</v>
      </c>
      <c r="S33" s="143">
        <v>2100</v>
      </c>
      <c r="T33" s="143">
        <v>2100</v>
      </c>
      <c r="U33" s="144">
        <v>50</v>
      </c>
      <c r="V33" s="144">
        <v>50</v>
      </c>
      <c r="W33" s="143">
        <v>4000</v>
      </c>
      <c r="X33" s="144">
        <v>100</v>
      </c>
      <c r="Y33" s="144">
        <v>200</v>
      </c>
      <c r="Z33" s="144">
        <v>200</v>
      </c>
      <c r="AA33" s="144">
        <v>0</v>
      </c>
      <c r="AB33" s="144">
        <v>0</v>
      </c>
      <c r="AC33" s="144">
        <v>0</v>
      </c>
      <c r="AD33" s="144">
        <v>0</v>
      </c>
      <c r="AE33" s="143">
        <v>3000</v>
      </c>
      <c r="AF33" s="144">
        <v>5</v>
      </c>
      <c r="AG33" s="143">
        <v>4200</v>
      </c>
      <c r="AH33" s="143">
        <f t="shared" si="1"/>
        <v>4200</v>
      </c>
      <c r="AI33" s="71">
        <v>45659</v>
      </c>
      <c r="AJ33" s="52">
        <v>46022</v>
      </c>
      <c r="AK33" s="145" t="s">
        <v>2498</v>
      </c>
    </row>
    <row r="34" spans="1:37" s="99" customFormat="1" ht="71.25" customHeight="1" thickBot="1" x14ac:dyDescent="0.25">
      <c r="A34" s="32">
        <v>1</v>
      </c>
      <c r="B34" s="27" t="s">
        <v>341</v>
      </c>
      <c r="C34" s="140">
        <v>41</v>
      </c>
      <c r="D34" s="27" t="s">
        <v>2508</v>
      </c>
      <c r="E34" s="32">
        <v>4101</v>
      </c>
      <c r="F34" s="27" t="s">
        <v>342</v>
      </c>
      <c r="G34" s="32">
        <v>4101038</v>
      </c>
      <c r="H34" s="27" t="s">
        <v>352</v>
      </c>
      <c r="I34" s="32">
        <v>410103800</v>
      </c>
      <c r="J34" s="27" t="s">
        <v>353</v>
      </c>
      <c r="K34" s="51">
        <v>12</v>
      </c>
      <c r="L34" s="32">
        <v>2024003630077</v>
      </c>
      <c r="M34" s="27" t="s">
        <v>345</v>
      </c>
      <c r="N34" s="31" t="s">
        <v>2427</v>
      </c>
      <c r="O34" s="184">
        <v>4000000</v>
      </c>
      <c r="P34" s="185" t="s">
        <v>354</v>
      </c>
      <c r="Q34" s="147" t="s">
        <v>338</v>
      </c>
      <c r="R34" s="26" t="s">
        <v>251</v>
      </c>
      <c r="S34" s="143">
        <v>2100</v>
      </c>
      <c r="T34" s="143">
        <v>2100</v>
      </c>
      <c r="U34" s="144">
        <v>50</v>
      </c>
      <c r="V34" s="144">
        <v>50</v>
      </c>
      <c r="W34" s="143">
        <v>4000</v>
      </c>
      <c r="X34" s="144">
        <v>100</v>
      </c>
      <c r="Y34" s="144">
        <v>200</v>
      </c>
      <c r="Z34" s="144">
        <v>200</v>
      </c>
      <c r="AA34" s="144">
        <v>0</v>
      </c>
      <c r="AB34" s="144">
        <v>0</v>
      </c>
      <c r="AC34" s="144">
        <v>0</v>
      </c>
      <c r="AD34" s="144">
        <v>0</v>
      </c>
      <c r="AE34" s="143">
        <v>3000</v>
      </c>
      <c r="AF34" s="144">
        <v>5</v>
      </c>
      <c r="AG34" s="143">
        <v>4200</v>
      </c>
      <c r="AH34" s="143">
        <f t="shared" si="1"/>
        <v>4200</v>
      </c>
      <c r="AI34" s="71">
        <v>45659</v>
      </c>
      <c r="AJ34" s="52">
        <v>46022</v>
      </c>
      <c r="AK34" s="145" t="s">
        <v>2498</v>
      </c>
    </row>
    <row r="35" spans="1:37" s="99" customFormat="1" ht="71.25" customHeight="1" x14ac:dyDescent="0.2">
      <c r="A35" s="32">
        <v>1</v>
      </c>
      <c r="B35" s="27" t="s">
        <v>341</v>
      </c>
      <c r="C35" s="140">
        <v>41</v>
      </c>
      <c r="D35" s="27" t="s">
        <v>2508</v>
      </c>
      <c r="E35" s="32">
        <v>4101</v>
      </c>
      <c r="F35" s="27" t="s">
        <v>342</v>
      </c>
      <c r="G35" s="32">
        <v>4101025</v>
      </c>
      <c r="H35" s="27" t="s">
        <v>357</v>
      </c>
      <c r="I35" s="32">
        <v>410102500</v>
      </c>
      <c r="J35" s="27" t="s">
        <v>358</v>
      </c>
      <c r="K35" s="51">
        <v>125</v>
      </c>
      <c r="L35" s="32">
        <v>2024003630077</v>
      </c>
      <c r="M35" s="27" t="s">
        <v>345</v>
      </c>
      <c r="N35" s="31" t="s">
        <v>2428</v>
      </c>
      <c r="O35" s="188">
        <v>20000000</v>
      </c>
      <c r="P35" s="186" t="s">
        <v>359</v>
      </c>
      <c r="Q35" s="147" t="s">
        <v>338</v>
      </c>
      <c r="R35" s="26" t="s">
        <v>251</v>
      </c>
      <c r="S35" s="143">
        <v>2100</v>
      </c>
      <c r="T35" s="143">
        <v>2100</v>
      </c>
      <c r="U35" s="144">
        <v>50</v>
      </c>
      <c r="V35" s="144">
        <v>50</v>
      </c>
      <c r="W35" s="143">
        <v>4000</v>
      </c>
      <c r="X35" s="144">
        <v>100</v>
      </c>
      <c r="Y35" s="144">
        <v>200</v>
      </c>
      <c r="Z35" s="144">
        <v>200</v>
      </c>
      <c r="AA35" s="144">
        <v>0</v>
      </c>
      <c r="AB35" s="144">
        <v>0</v>
      </c>
      <c r="AC35" s="144">
        <v>0</v>
      </c>
      <c r="AD35" s="144">
        <v>0</v>
      </c>
      <c r="AE35" s="143">
        <v>3000</v>
      </c>
      <c r="AF35" s="144">
        <v>5</v>
      </c>
      <c r="AG35" s="143">
        <v>4200</v>
      </c>
      <c r="AH35" s="143">
        <f t="shared" si="1"/>
        <v>4200</v>
      </c>
      <c r="AI35" s="71">
        <v>45659</v>
      </c>
      <c r="AJ35" s="52">
        <v>46022</v>
      </c>
      <c r="AK35" s="145" t="s">
        <v>2498</v>
      </c>
    </row>
    <row r="36" spans="1:37" s="99" customFormat="1" ht="71.25" customHeight="1" x14ac:dyDescent="0.2">
      <c r="A36" s="32">
        <v>1</v>
      </c>
      <c r="B36" s="27" t="s">
        <v>341</v>
      </c>
      <c r="C36" s="140">
        <v>41</v>
      </c>
      <c r="D36" s="27" t="s">
        <v>2508</v>
      </c>
      <c r="E36" s="32">
        <v>4101</v>
      </c>
      <c r="F36" s="27" t="s">
        <v>342</v>
      </c>
      <c r="G36" s="32">
        <v>4101025</v>
      </c>
      <c r="H36" s="27" t="s">
        <v>357</v>
      </c>
      <c r="I36" s="32">
        <v>410102500</v>
      </c>
      <c r="J36" s="27" t="s">
        <v>358</v>
      </c>
      <c r="K36" s="51">
        <v>125</v>
      </c>
      <c r="L36" s="32">
        <v>2024003630077</v>
      </c>
      <c r="M36" s="27" t="s">
        <v>345</v>
      </c>
      <c r="N36" s="31" t="s">
        <v>2429</v>
      </c>
      <c r="O36" s="183">
        <v>35000000</v>
      </c>
      <c r="P36" s="146" t="s">
        <v>359</v>
      </c>
      <c r="Q36" s="147" t="s">
        <v>338</v>
      </c>
      <c r="R36" s="26" t="s">
        <v>251</v>
      </c>
      <c r="S36" s="143">
        <v>2100</v>
      </c>
      <c r="T36" s="143">
        <v>2100</v>
      </c>
      <c r="U36" s="144">
        <v>50</v>
      </c>
      <c r="V36" s="144">
        <v>50</v>
      </c>
      <c r="W36" s="143">
        <v>4000</v>
      </c>
      <c r="X36" s="144">
        <v>100</v>
      </c>
      <c r="Y36" s="144">
        <v>200</v>
      </c>
      <c r="Z36" s="144">
        <v>200</v>
      </c>
      <c r="AA36" s="144">
        <v>0</v>
      </c>
      <c r="AB36" s="144">
        <v>0</v>
      </c>
      <c r="AC36" s="144">
        <v>0</v>
      </c>
      <c r="AD36" s="144">
        <v>0</v>
      </c>
      <c r="AE36" s="143">
        <v>3000</v>
      </c>
      <c r="AF36" s="144">
        <v>5</v>
      </c>
      <c r="AG36" s="143">
        <v>4200</v>
      </c>
      <c r="AH36" s="143">
        <f t="shared" si="1"/>
        <v>4200</v>
      </c>
      <c r="AI36" s="71">
        <v>45659</v>
      </c>
      <c r="AJ36" s="52">
        <v>46022</v>
      </c>
      <c r="AK36" s="145" t="s">
        <v>2498</v>
      </c>
    </row>
    <row r="37" spans="1:37" s="99" customFormat="1" ht="71.25" customHeight="1" x14ac:dyDescent="0.2">
      <c r="A37" s="32">
        <v>1</v>
      </c>
      <c r="B37" s="27" t="s">
        <v>341</v>
      </c>
      <c r="C37" s="140">
        <v>41</v>
      </c>
      <c r="D37" s="27" t="s">
        <v>2508</v>
      </c>
      <c r="E37" s="32">
        <v>4101</v>
      </c>
      <c r="F37" s="27" t="s">
        <v>342</v>
      </c>
      <c r="G37" s="32">
        <v>4101011</v>
      </c>
      <c r="H37" s="27" t="s">
        <v>360</v>
      </c>
      <c r="I37" s="32">
        <v>410101100</v>
      </c>
      <c r="J37" s="27" t="s">
        <v>361</v>
      </c>
      <c r="K37" s="51">
        <v>12</v>
      </c>
      <c r="L37" s="32">
        <v>2024003630077</v>
      </c>
      <c r="M37" s="27" t="s">
        <v>345</v>
      </c>
      <c r="N37" s="31" t="s">
        <v>2430</v>
      </c>
      <c r="O37" s="183">
        <v>3000000</v>
      </c>
      <c r="P37" s="146" t="s">
        <v>362</v>
      </c>
      <c r="Q37" s="147" t="s">
        <v>338</v>
      </c>
      <c r="R37" s="26" t="s">
        <v>251</v>
      </c>
      <c r="S37" s="143">
        <v>2100</v>
      </c>
      <c r="T37" s="143">
        <v>2100</v>
      </c>
      <c r="U37" s="144">
        <v>50</v>
      </c>
      <c r="V37" s="144">
        <v>50</v>
      </c>
      <c r="W37" s="143">
        <v>4000</v>
      </c>
      <c r="X37" s="144">
        <v>100</v>
      </c>
      <c r="Y37" s="144">
        <v>200</v>
      </c>
      <c r="Z37" s="144">
        <v>200</v>
      </c>
      <c r="AA37" s="144">
        <v>0</v>
      </c>
      <c r="AB37" s="144">
        <v>0</v>
      </c>
      <c r="AC37" s="144">
        <v>0</v>
      </c>
      <c r="AD37" s="144">
        <v>0</v>
      </c>
      <c r="AE37" s="143">
        <v>3000</v>
      </c>
      <c r="AF37" s="144">
        <v>5</v>
      </c>
      <c r="AG37" s="143">
        <v>4200</v>
      </c>
      <c r="AH37" s="143">
        <f t="shared" si="1"/>
        <v>4200</v>
      </c>
      <c r="AI37" s="71">
        <v>45659</v>
      </c>
      <c r="AJ37" s="52">
        <v>46022</v>
      </c>
      <c r="AK37" s="189" t="s">
        <v>2498</v>
      </c>
    </row>
    <row r="38" spans="1:37" s="99" customFormat="1" ht="71.25" customHeight="1" x14ac:dyDescent="0.2">
      <c r="A38" s="32">
        <v>1</v>
      </c>
      <c r="B38" s="27" t="s">
        <v>341</v>
      </c>
      <c r="C38" s="140">
        <v>41</v>
      </c>
      <c r="D38" s="27" t="s">
        <v>2508</v>
      </c>
      <c r="E38" s="32">
        <v>4101</v>
      </c>
      <c r="F38" s="27" t="s">
        <v>342</v>
      </c>
      <c r="G38" s="32">
        <v>4101011</v>
      </c>
      <c r="H38" s="27" t="s">
        <v>360</v>
      </c>
      <c r="I38" s="32">
        <v>410101100</v>
      </c>
      <c r="J38" s="27" t="s">
        <v>361</v>
      </c>
      <c r="K38" s="51">
        <v>12</v>
      </c>
      <c r="L38" s="32">
        <v>2024003630077</v>
      </c>
      <c r="M38" s="27" t="s">
        <v>345</v>
      </c>
      <c r="N38" s="31" t="s">
        <v>2431</v>
      </c>
      <c r="O38" s="183">
        <v>12000000</v>
      </c>
      <c r="P38" s="146" t="s">
        <v>363</v>
      </c>
      <c r="Q38" s="147" t="s">
        <v>338</v>
      </c>
      <c r="R38" s="26" t="s">
        <v>251</v>
      </c>
      <c r="S38" s="143">
        <v>2100</v>
      </c>
      <c r="T38" s="143">
        <v>2100</v>
      </c>
      <c r="U38" s="144">
        <v>50</v>
      </c>
      <c r="V38" s="144">
        <v>50</v>
      </c>
      <c r="W38" s="143">
        <v>4000</v>
      </c>
      <c r="X38" s="144">
        <v>100</v>
      </c>
      <c r="Y38" s="144">
        <v>200</v>
      </c>
      <c r="Z38" s="144">
        <v>200</v>
      </c>
      <c r="AA38" s="144">
        <v>0</v>
      </c>
      <c r="AB38" s="144">
        <v>0</v>
      </c>
      <c r="AC38" s="144">
        <v>0</v>
      </c>
      <c r="AD38" s="144">
        <v>0</v>
      </c>
      <c r="AE38" s="143">
        <v>3000</v>
      </c>
      <c r="AF38" s="144">
        <v>5</v>
      </c>
      <c r="AG38" s="143">
        <v>4200</v>
      </c>
      <c r="AH38" s="143">
        <f t="shared" si="1"/>
        <v>4200</v>
      </c>
      <c r="AI38" s="71">
        <v>45659</v>
      </c>
      <c r="AJ38" s="52">
        <v>46022</v>
      </c>
      <c r="AK38" s="189" t="s">
        <v>2498</v>
      </c>
    </row>
    <row r="39" spans="1:37" s="99" customFormat="1" ht="71.25" customHeight="1" x14ac:dyDescent="0.2">
      <c r="A39" s="32">
        <v>1</v>
      </c>
      <c r="B39" s="27" t="s">
        <v>341</v>
      </c>
      <c r="C39" s="140">
        <v>41</v>
      </c>
      <c r="D39" s="27" t="s">
        <v>2508</v>
      </c>
      <c r="E39" s="32">
        <v>4101</v>
      </c>
      <c r="F39" s="27" t="s">
        <v>342</v>
      </c>
      <c r="G39" s="32">
        <v>4101011</v>
      </c>
      <c r="H39" s="27" t="s">
        <v>360</v>
      </c>
      <c r="I39" s="32">
        <v>410101100</v>
      </c>
      <c r="J39" s="27" t="s">
        <v>361</v>
      </c>
      <c r="K39" s="51">
        <v>12</v>
      </c>
      <c r="L39" s="32">
        <v>2024003630077</v>
      </c>
      <c r="M39" s="27" t="s">
        <v>345</v>
      </c>
      <c r="N39" s="31" t="s">
        <v>2432</v>
      </c>
      <c r="O39" s="183">
        <v>10000000</v>
      </c>
      <c r="P39" s="146" t="s">
        <v>363</v>
      </c>
      <c r="Q39" s="147" t="s">
        <v>338</v>
      </c>
      <c r="R39" s="26" t="s">
        <v>251</v>
      </c>
      <c r="S39" s="143">
        <v>2100</v>
      </c>
      <c r="T39" s="143">
        <v>2100</v>
      </c>
      <c r="U39" s="144">
        <v>50</v>
      </c>
      <c r="V39" s="144">
        <v>50</v>
      </c>
      <c r="W39" s="143">
        <v>4000</v>
      </c>
      <c r="X39" s="144">
        <v>100</v>
      </c>
      <c r="Y39" s="144">
        <v>200</v>
      </c>
      <c r="Z39" s="144">
        <v>200</v>
      </c>
      <c r="AA39" s="144">
        <v>0</v>
      </c>
      <c r="AB39" s="144">
        <v>0</v>
      </c>
      <c r="AC39" s="144">
        <v>0</v>
      </c>
      <c r="AD39" s="144">
        <v>0</v>
      </c>
      <c r="AE39" s="143">
        <v>3000</v>
      </c>
      <c r="AF39" s="144">
        <v>5</v>
      </c>
      <c r="AG39" s="143">
        <v>4200</v>
      </c>
      <c r="AH39" s="143">
        <f t="shared" si="1"/>
        <v>4200</v>
      </c>
      <c r="AI39" s="71">
        <v>45659</v>
      </c>
      <c r="AJ39" s="52">
        <v>46022</v>
      </c>
      <c r="AK39" s="189" t="s">
        <v>2498</v>
      </c>
    </row>
    <row r="40" spans="1:37" s="99" customFormat="1" ht="71.25" customHeight="1" x14ac:dyDescent="0.2">
      <c r="A40" s="32">
        <v>1</v>
      </c>
      <c r="B40" s="27" t="s">
        <v>341</v>
      </c>
      <c r="C40" s="140">
        <v>41</v>
      </c>
      <c r="D40" s="27" t="s">
        <v>2508</v>
      </c>
      <c r="E40" s="32">
        <v>4101</v>
      </c>
      <c r="F40" s="27" t="s">
        <v>342</v>
      </c>
      <c r="G40" s="32">
        <v>4101011</v>
      </c>
      <c r="H40" s="27" t="s">
        <v>360</v>
      </c>
      <c r="I40" s="32">
        <v>410101100</v>
      </c>
      <c r="J40" s="27" t="s">
        <v>361</v>
      </c>
      <c r="K40" s="51">
        <v>12</v>
      </c>
      <c r="L40" s="32">
        <v>2024003630077</v>
      </c>
      <c r="M40" s="27" t="s">
        <v>345</v>
      </c>
      <c r="N40" s="31" t="s">
        <v>2433</v>
      </c>
      <c r="O40" s="396">
        <v>7000000</v>
      </c>
      <c r="P40" s="146" t="s">
        <v>363</v>
      </c>
      <c r="Q40" s="147" t="s">
        <v>338</v>
      </c>
      <c r="R40" s="26" t="s">
        <v>251</v>
      </c>
      <c r="S40" s="143">
        <v>2100</v>
      </c>
      <c r="T40" s="143">
        <v>2100</v>
      </c>
      <c r="U40" s="144">
        <v>50</v>
      </c>
      <c r="V40" s="144">
        <v>50</v>
      </c>
      <c r="W40" s="143">
        <v>4000</v>
      </c>
      <c r="X40" s="144">
        <v>100</v>
      </c>
      <c r="Y40" s="144">
        <v>200</v>
      </c>
      <c r="Z40" s="144">
        <v>200</v>
      </c>
      <c r="AA40" s="144">
        <v>0</v>
      </c>
      <c r="AB40" s="144">
        <v>0</v>
      </c>
      <c r="AC40" s="144">
        <v>0</v>
      </c>
      <c r="AD40" s="144">
        <v>0</v>
      </c>
      <c r="AE40" s="143">
        <v>3000</v>
      </c>
      <c r="AF40" s="144">
        <v>5</v>
      </c>
      <c r="AG40" s="143">
        <v>4200</v>
      </c>
      <c r="AH40" s="143">
        <f t="shared" si="1"/>
        <v>4200</v>
      </c>
      <c r="AI40" s="71">
        <v>45659</v>
      </c>
      <c r="AJ40" s="52">
        <v>46022</v>
      </c>
      <c r="AK40" s="189" t="s">
        <v>2498</v>
      </c>
    </row>
    <row r="41" spans="1:37" s="99" customFormat="1" ht="71.25" customHeight="1" x14ac:dyDescent="0.2">
      <c r="A41" s="32">
        <v>1</v>
      </c>
      <c r="B41" s="27" t="s">
        <v>341</v>
      </c>
      <c r="C41" s="140">
        <v>41</v>
      </c>
      <c r="D41" s="27" t="s">
        <v>2508</v>
      </c>
      <c r="E41" s="32">
        <v>4103</v>
      </c>
      <c r="F41" s="27" t="s">
        <v>364</v>
      </c>
      <c r="G41" s="32">
        <v>4103052</v>
      </c>
      <c r="H41" s="27" t="s">
        <v>365</v>
      </c>
      <c r="I41" s="32">
        <v>410305200</v>
      </c>
      <c r="J41" s="27" t="s">
        <v>366</v>
      </c>
      <c r="K41" s="51">
        <v>30</v>
      </c>
      <c r="L41" s="32">
        <v>2024003630103</v>
      </c>
      <c r="M41" s="27" t="s">
        <v>367</v>
      </c>
      <c r="N41" s="31" t="s">
        <v>2460</v>
      </c>
      <c r="O41" s="397">
        <v>16000000</v>
      </c>
      <c r="P41" s="148" t="s">
        <v>368</v>
      </c>
      <c r="Q41" s="147" t="s">
        <v>338</v>
      </c>
      <c r="R41" s="55" t="s">
        <v>251</v>
      </c>
      <c r="S41" s="144">
        <v>0</v>
      </c>
      <c r="T41" s="144">
        <v>30</v>
      </c>
      <c r="U41" s="144">
        <v>0</v>
      </c>
      <c r="V41" s="144">
        <v>0</v>
      </c>
      <c r="W41" s="144">
        <v>30</v>
      </c>
      <c r="X41" s="144">
        <v>0</v>
      </c>
      <c r="Y41" s="144">
        <v>0</v>
      </c>
      <c r="Z41" s="144">
        <v>0</v>
      </c>
      <c r="AA41" s="144">
        <v>0</v>
      </c>
      <c r="AB41" s="144">
        <v>0</v>
      </c>
      <c r="AC41" s="144">
        <v>0</v>
      </c>
      <c r="AD41" s="144">
        <v>0</v>
      </c>
      <c r="AE41" s="144">
        <v>0</v>
      </c>
      <c r="AF41" s="144">
        <v>0</v>
      </c>
      <c r="AG41" s="144">
        <v>0</v>
      </c>
      <c r="AH41" s="144">
        <f>+S41+T41</f>
        <v>30</v>
      </c>
      <c r="AI41" s="71">
        <v>45659</v>
      </c>
      <c r="AJ41" s="52">
        <v>46022</v>
      </c>
      <c r="AK41" s="390" t="s">
        <v>2498</v>
      </c>
    </row>
    <row r="42" spans="1:37" s="99" customFormat="1" ht="71.25" customHeight="1" x14ac:dyDescent="0.2">
      <c r="A42" s="32">
        <v>1</v>
      </c>
      <c r="B42" s="27" t="s">
        <v>341</v>
      </c>
      <c r="C42" s="140">
        <v>41</v>
      </c>
      <c r="D42" s="27" t="s">
        <v>2508</v>
      </c>
      <c r="E42" s="32">
        <v>4103</v>
      </c>
      <c r="F42" s="27" t="s">
        <v>364</v>
      </c>
      <c r="G42" s="32">
        <v>4103052</v>
      </c>
      <c r="H42" s="27" t="s">
        <v>365</v>
      </c>
      <c r="I42" s="32">
        <v>410305200</v>
      </c>
      <c r="J42" s="27" t="s">
        <v>366</v>
      </c>
      <c r="K42" s="51">
        <v>30</v>
      </c>
      <c r="L42" s="32">
        <v>2024003630103</v>
      </c>
      <c r="M42" s="27" t="s">
        <v>367</v>
      </c>
      <c r="N42" s="31" t="s">
        <v>2461</v>
      </c>
      <c r="O42" s="397">
        <v>12000000</v>
      </c>
      <c r="P42" s="148" t="s">
        <v>368</v>
      </c>
      <c r="Q42" s="147" t="s">
        <v>338</v>
      </c>
      <c r="R42" s="55" t="s">
        <v>251</v>
      </c>
      <c r="S42" s="144">
        <v>0</v>
      </c>
      <c r="T42" s="144">
        <v>30</v>
      </c>
      <c r="U42" s="144">
        <v>0</v>
      </c>
      <c r="V42" s="144">
        <v>0</v>
      </c>
      <c r="W42" s="144">
        <v>30</v>
      </c>
      <c r="X42" s="144">
        <v>0</v>
      </c>
      <c r="Y42" s="144">
        <v>0</v>
      </c>
      <c r="Z42" s="144">
        <v>0</v>
      </c>
      <c r="AA42" s="144">
        <v>0</v>
      </c>
      <c r="AB42" s="144">
        <v>0</v>
      </c>
      <c r="AC42" s="144">
        <v>0</v>
      </c>
      <c r="AD42" s="144">
        <v>0</v>
      </c>
      <c r="AE42" s="144">
        <v>0</v>
      </c>
      <c r="AF42" s="144">
        <v>0</v>
      </c>
      <c r="AG42" s="144">
        <v>0</v>
      </c>
      <c r="AH42" s="144">
        <f t="shared" si="1"/>
        <v>30</v>
      </c>
      <c r="AI42" s="71">
        <v>45659</v>
      </c>
      <c r="AJ42" s="52">
        <v>46022</v>
      </c>
      <c r="AK42" s="390" t="s">
        <v>2498</v>
      </c>
    </row>
    <row r="43" spans="1:37" s="99" customFormat="1" ht="71.25" customHeight="1" x14ac:dyDescent="0.2">
      <c r="A43" s="32">
        <v>1</v>
      </c>
      <c r="B43" s="27" t="s">
        <v>341</v>
      </c>
      <c r="C43" s="140">
        <v>41</v>
      </c>
      <c r="D43" s="27" t="s">
        <v>2508</v>
      </c>
      <c r="E43" s="32">
        <v>4103</v>
      </c>
      <c r="F43" s="27" t="s">
        <v>364</v>
      </c>
      <c r="G43" s="32">
        <v>4103052</v>
      </c>
      <c r="H43" s="27" t="s">
        <v>365</v>
      </c>
      <c r="I43" s="32">
        <v>410305200</v>
      </c>
      <c r="J43" s="27" t="s">
        <v>366</v>
      </c>
      <c r="K43" s="51">
        <v>30</v>
      </c>
      <c r="L43" s="32">
        <v>2024003630103</v>
      </c>
      <c r="M43" s="27" t="s">
        <v>367</v>
      </c>
      <c r="N43" s="31" t="s">
        <v>2462</v>
      </c>
      <c r="O43" s="397">
        <v>10000000</v>
      </c>
      <c r="P43" s="148" t="s">
        <v>368</v>
      </c>
      <c r="Q43" s="147" t="s">
        <v>338</v>
      </c>
      <c r="R43" s="55" t="s">
        <v>251</v>
      </c>
      <c r="S43" s="144">
        <v>0</v>
      </c>
      <c r="T43" s="144">
        <v>30</v>
      </c>
      <c r="U43" s="144">
        <v>0</v>
      </c>
      <c r="V43" s="144">
        <v>0</v>
      </c>
      <c r="W43" s="144">
        <v>30</v>
      </c>
      <c r="X43" s="144">
        <v>0</v>
      </c>
      <c r="Y43" s="144">
        <v>0</v>
      </c>
      <c r="Z43" s="144">
        <v>0</v>
      </c>
      <c r="AA43" s="144">
        <v>0</v>
      </c>
      <c r="AB43" s="144">
        <v>0</v>
      </c>
      <c r="AC43" s="144">
        <v>0</v>
      </c>
      <c r="AD43" s="144">
        <v>0</v>
      </c>
      <c r="AE43" s="144">
        <v>0</v>
      </c>
      <c r="AF43" s="144">
        <v>0</v>
      </c>
      <c r="AG43" s="144">
        <v>0</v>
      </c>
      <c r="AH43" s="144">
        <f t="shared" si="1"/>
        <v>30</v>
      </c>
      <c r="AI43" s="71">
        <v>45659</v>
      </c>
      <c r="AJ43" s="52">
        <v>46022</v>
      </c>
      <c r="AK43" s="390" t="s">
        <v>2498</v>
      </c>
    </row>
    <row r="44" spans="1:37" s="99" customFormat="1" ht="71.25" customHeight="1" x14ac:dyDescent="0.2">
      <c r="A44" s="149">
        <v>2</v>
      </c>
      <c r="B44" s="206" t="s">
        <v>61</v>
      </c>
      <c r="C44" s="204">
        <v>45</v>
      </c>
      <c r="D44" s="27" t="s">
        <v>245</v>
      </c>
      <c r="E44" s="32">
        <v>4503</v>
      </c>
      <c r="F44" s="27" t="s">
        <v>369</v>
      </c>
      <c r="G44" s="32">
        <v>4503002</v>
      </c>
      <c r="H44" s="27" t="s">
        <v>224</v>
      </c>
      <c r="I44" s="32">
        <v>450300200</v>
      </c>
      <c r="J44" s="27" t="s">
        <v>370</v>
      </c>
      <c r="K44" s="51">
        <v>5000</v>
      </c>
      <c r="L44" s="32">
        <v>2024003630089</v>
      </c>
      <c r="M44" s="27" t="s">
        <v>371</v>
      </c>
      <c r="N44" s="31" t="s">
        <v>2434</v>
      </c>
      <c r="O44" s="56">
        <v>51300000</v>
      </c>
      <c r="P44" s="146" t="s">
        <v>372</v>
      </c>
      <c r="Q44" s="147" t="s">
        <v>338</v>
      </c>
      <c r="R44" s="55" t="s">
        <v>251</v>
      </c>
      <c r="S44" s="144">
        <v>205.31299999999999</v>
      </c>
      <c r="T44" s="150">
        <v>190.92099999999999</v>
      </c>
      <c r="U44" s="151">
        <v>69341</v>
      </c>
      <c r="V44" s="151">
        <v>25297</v>
      </c>
      <c r="W44" s="151">
        <v>219930</v>
      </c>
      <c r="X44" s="151">
        <v>81666</v>
      </c>
      <c r="Y44" s="144">
        <v>2.2730000000000001</v>
      </c>
      <c r="Z44" s="144">
        <v>4.7629999999999999</v>
      </c>
      <c r="AA44" s="144">
        <v>18</v>
      </c>
      <c r="AB44" s="144">
        <v>4</v>
      </c>
      <c r="AC44" s="144">
        <v>0</v>
      </c>
      <c r="AD44" s="144">
        <v>0</v>
      </c>
      <c r="AE44" s="144">
        <v>35.661999999999999</v>
      </c>
      <c r="AF44" s="144">
        <v>19.988</v>
      </c>
      <c r="AG44" s="150">
        <v>37.74</v>
      </c>
      <c r="AH44" s="150">
        <f>+S44+T44</f>
        <v>396.23399999999998</v>
      </c>
      <c r="AI44" s="71">
        <v>45659</v>
      </c>
      <c r="AJ44" s="52">
        <v>46022</v>
      </c>
      <c r="AK44" s="152" t="s">
        <v>2498</v>
      </c>
    </row>
    <row r="45" spans="1:37" s="99" customFormat="1" ht="71.25" customHeight="1" x14ac:dyDescent="0.2">
      <c r="A45" s="149">
        <v>2</v>
      </c>
      <c r="B45" s="206" t="s">
        <v>61</v>
      </c>
      <c r="C45" s="204">
        <v>45</v>
      </c>
      <c r="D45" s="27" t="s">
        <v>245</v>
      </c>
      <c r="E45" s="32">
        <v>4503</v>
      </c>
      <c r="F45" s="27" t="s">
        <v>369</v>
      </c>
      <c r="G45" s="32">
        <v>4503002</v>
      </c>
      <c r="H45" s="27" t="s">
        <v>224</v>
      </c>
      <c r="I45" s="32">
        <v>450300200</v>
      </c>
      <c r="J45" s="27" t="s">
        <v>370</v>
      </c>
      <c r="K45" s="51">
        <v>5000</v>
      </c>
      <c r="L45" s="32">
        <v>2024003630089</v>
      </c>
      <c r="M45" s="27" t="s">
        <v>371</v>
      </c>
      <c r="N45" s="192" t="s">
        <v>2435</v>
      </c>
      <c r="O45" s="56">
        <v>2000000</v>
      </c>
      <c r="P45" s="146" t="s">
        <v>373</v>
      </c>
      <c r="Q45" s="147" t="s">
        <v>338</v>
      </c>
      <c r="R45" s="55" t="s">
        <v>251</v>
      </c>
      <c r="S45" s="144">
        <v>205.31299999999999</v>
      </c>
      <c r="T45" s="150">
        <v>190.92099999999999</v>
      </c>
      <c r="U45" s="151">
        <v>69341</v>
      </c>
      <c r="V45" s="151">
        <v>25297</v>
      </c>
      <c r="W45" s="151">
        <v>219930</v>
      </c>
      <c r="X45" s="151">
        <v>81666</v>
      </c>
      <c r="Y45" s="144">
        <v>2.2730000000000001</v>
      </c>
      <c r="Z45" s="144">
        <v>4.7629999999999999</v>
      </c>
      <c r="AA45" s="144">
        <v>18</v>
      </c>
      <c r="AB45" s="144">
        <v>4</v>
      </c>
      <c r="AC45" s="144">
        <v>0</v>
      </c>
      <c r="AD45" s="144">
        <v>0</v>
      </c>
      <c r="AE45" s="144">
        <v>35.661999999999999</v>
      </c>
      <c r="AF45" s="144">
        <v>19.988</v>
      </c>
      <c r="AG45" s="150">
        <v>37.74</v>
      </c>
      <c r="AH45" s="150">
        <f t="shared" si="1"/>
        <v>396.23399999999998</v>
      </c>
      <c r="AI45" s="71">
        <v>45659</v>
      </c>
      <c r="AJ45" s="52">
        <v>46022</v>
      </c>
      <c r="AK45" s="152" t="s">
        <v>2498</v>
      </c>
    </row>
    <row r="46" spans="1:37" s="99" customFormat="1" ht="71.25" customHeight="1" x14ac:dyDescent="0.2">
      <c r="A46" s="149">
        <v>2</v>
      </c>
      <c r="B46" s="206" t="s">
        <v>61</v>
      </c>
      <c r="C46" s="204">
        <v>45</v>
      </c>
      <c r="D46" s="27" t="s">
        <v>245</v>
      </c>
      <c r="E46" s="32">
        <v>4503</v>
      </c>
      <c r="F46" s="27" t="s">
        <v>369</v>
      </c>
      <c r="G46" s="32">
        <v>4503002</v>
      </c>
      <c r="H46" s="27" t="s">
        <v>224</v>
      </c>
      <c r="I46" s="32">
        <v>450300200</v>
      </c>
      <c r="J46" s="27" t="s">
        <v>370</v>
      </c>
      <c r="K46" s="51">
        <v>5000</v>
      </c>
      <c r="L46" s="32">
        <v>2024003630089</v>
      </c>
      <c r="M46" s="27" t="s">
        <v>371</v>
      </c>
      <c r="N46" s="30" t="s">
        <v>2436</v>
      </c>
      <c r="O46" s="56">
        <v>3000000</v>
      </c>
      <c r="P46" s="146" t="s">
        <v>374</v>
      </c>
      <c r="Q46" s="147" t="s">
        <v>338</v>
      </c>
      <c r="R46" s="55" t="s">
        <v>251</v>
      </c>
      <c r="S46" s="144">
        <v>205.31299999999999</v>
      </c>
      <c r="T46" s="150">
        <v>190.92099999999999</v>
      </c>
      <c r="U46" s="151">
        <v>69341</v>
      </c>
      <c r="V46" s="151">
        <v>25297</v>
      </c>
      <c r="W46" s="151">
        <v>219930</v>
      </c>
      <c r="X46" s="151">
        <v>81666</v>
      </c>
      <c r="Y46" s="144">
        <v>2.2730000000000001</v>
      </c>
      <c r="Z46" s="144">
        <v>4.7629999999999999</v>
      </c>
      <c r="AA46" s="144">
        <v>18</v>
      </c>
      <c r="AB46" s="144">
        <v>4</v>
      </c>
      <c r="AC46" s="144">
        <v>0</v>
      </c>
      <c r="AD46" s="144">
        <v>0</v>
      </c>
      <c r="AE46" s="144">
        <v>35.661999999999999</v>
      </c>
      <c r="AF46" s="144">
        <v>19.988</v>
      </c>
      <c r="AG46" s="150">
        <v>37.74</v>
      </c>
      <c r="AH46" s="150">
        <f t="shared" si="1"/>
        <v>396.23399999999998</v>
      </c>
      <c r="AI46" s="71">
        <v>45659</v>
      </c>
      <c r="AJ46" s="52">
        <v>46022</v>
      </c>
      <c r="AK46" s="152" t="s">
        <v>2498</v>
      </c>
    </row>
    <row r="47" spans="1:37" s="99" customFormat="1" ht="71.25" customHeight="1" x14ac:dyDescent="0.2">
      <c r="A47" s="149">
        <v>2</v>
      </c>
      <c r="B47" s="206" t="s">
        <v>61</v>
      </c>
      <c r="C47" s="204">
        <v>45</v>
      </c>
      <c r="D47" s="27" t="s">
        <v>245</v>
      </c>
      <c r="E47" s="32">
        <v>4503</v>
      </c>
      <c r="F47" s="27" t="s">
        <v>369</v>
      </c>
      <c r="G47" s="32">
        <v>4503003</v>
      </c>
      <c r="H47" s="27" t="s">
        <v>304</v>
      </c>
      <c r="I47" s="32">
        <v>450300300</v>
      </c>
      <c r="J47" s="27" t="s">
        <v>375</v>
      </c>
      <c r="K47" s="51">
        <v>12</v>
      </c>
      <c r="L47" s="32">
        <v>2024003630089</v>
      </c>
      <c r="M47" s="30" t="s">
        <v>371</v>
      </c>
      <c r="N47" s="30" t="s">
        <v>2471</v>
      </c>
      <c r="O47" s="56">
        <v>35000000</v>
      </c>
      <c r="P47" s="146" t="s">
        <v>376</v>
      </c>
      <c r="Q47" s="147" t="s">
        <v>338</v>
      </c>
      <c r="R47" s="55" t="s">
        <v>251</v>
      </c>
      <c r="S47" s="144">
        <v>205.31299999999999</v>
      </c>
      <c r="T47" s="150">
        <v>190.92099999999999</v>
      </c>
      <c r="U47" s="151">
        <v>69341</v>
      </c>
      <c r="V47" s="151">
        <v>25297</v>
      </c>
      <c r="W47" s="151">
        <v>219930</v>
      </c>
      <c r="X47" s="151">
        <v>81666</v>
      </c>
      <c r="Y47" s="144">
        <v>2.2730000000000001</v>
      </c>
      <c r="Z47" s="144">
        <v>4.7629999999999999</v>
      </c>
      <c r="AA47" s="144">
        <v>18</v>
      </c>
      <c r="AB47" s="144">
        <v>4</v>
      </c>
      <c r="AC47" s="144">
        <v>0</v>
      </c>
      <c r="AD47" s="144">
        <v>0</v>
      </c>
      <c r="AE47" s="144">
        <v>35.661999999999999</v>
      </c>
      <c r="AF47" s="144">
        <v>19.988</v>
      </c>
      <c r="AG47" s="150">
        <v>37.74</v>
      </c>
      <c r="AH47" s="150">
        <f t="shared" si="1"/>
        <v>396.23399999999998</v>
      </c>
      <c r="AI47" s="71">
        <v>45659</v>
      </c>
      <c r="AJ47" s="52">
        <v>46022</v>
      </c>
      <c r="AK47" s="152" t="s">
        <v>2498</v>
      </c>
    </row>
    <row r="48" spans="1:37" s="99" customFormat="1" ht="69" customHeight="1" x14ac:dyDescent="0.2">
      <c r="A48" s="149">
        <v>2</v>
      </c>
      <c r="B48" s="206" t="s">
        <v>61</v>
      </c>
      <c r="C48" s="204">
        <v>45</v>
      </c>
      <c r="D48" s="27" t="s">
        <v>245</v>
      </c>
      <c r="E48" s="32">
        <v>4503</v>
      </c>
      <c r="F48" s="27" t="s">
        <v>369</v>
      </c>
      <c r="G48" s="26">
        <v>4503003</v>
      </c>
      <c r="H48" s="27" t="s">
        <v>304</v>
      </c>
      <c r="I48" s="32">
        <v>450300300</v>
      </c>
      <c r="J48" s="27" t="s">
        <v>375</v>
      </c>
      <c r="K48" s="51">
        <v>12</v>
      </c>
      <c r="L48" s="32">
        <v>2024003630089</v>
      </c>
      <c r="M48" s="30" t="s">
        <v>371</v>
      </c>
      <c r="N48" s="30" t="s">
        <v>2437</v>
      </c>
      <c r="O48" s="241">
        <f>148900000+25000000</f>
        <v>173900000</v>
      </c>
      <c r="P48" s="146" t="s">
        <v>376</v>
      </c>
      <c r="Q48" s="147" t="s">
        <v>338</v>
      </c>
      <c r="R48" s="55" t="s">
        <v>251</v>
      </c>
      <c r="S48" s="144">
        <v>205.31299999999999</v>
      </c>
      <c r="T48" s="150">
        <v>190.92099999999999</v>
      </c>
      <c r="U48" s="151">
        <v>69341</v>
      </c>
      <c r="V48" s="151">
        <v>25297</v>
      </c>
      <c r="W48" s="151">
        <v>219930</v>
      </c>
      <c r="X48" s="151">
        <v>81666</v>
      </c>
      <c r="Y48" s="144">
        <v>2.2730000000000001</v>
      </c>
      <c r="Z48" s="144">
        <v>4.7629999999999999</v>
      </c>
      <c r="AA48" s="144">
        <v>18</v>
      </c>
      <c r="AB48" s="144">
        <v>4</v>
      </c>
      <c r="AC48" s="144">
        <v>0</v>
      </c>
      <c r="AD48" s="144">
        <v>0</v>
      </c>
      <c r="AE48" s="144">
        <v>35.661999999999999</v>
      </c>
      <c r="AF48" s="144">
        <v>19.988</v>
      </c>
      <c r="AG48" s="150">
        <v>37.74</v>
      </c>
      <c r="AH48" s="150">
        <f t="shared" si="1"/>
        <v>396.23399999999998</v>
      </c>
      <c r="AI48" s="71">
        <v>45659</v>
      </c>
      <c r="AJ48" s="52">
        <v>46022</v>
      </c>
      <c r="AK48" s="152" t="s">
        <v>2498</v>
      </c>
    </row>
    <row r="49" spans="1:37" s="99" customFormat="1" ht="69" customHeight="1" x14ac:dyDescent="0.2">
      <c r="A49" s="32">
        <v>2</v>
      </c>
      <c r="B49" s="27" t="s">
        <v>61</v>
      </c>
      <c r="C49" s="153" t="s">
        <v>214</v>
      </c>
      <c r="D49" s="27" t="s">
        <v>245</v>
      </c>
      <c r="E49" s="26" t="s">
        <v>377</v>
      </c>
      <c r="F49" s="27" t="s">
        <v>369</v>
      </c>
      <c r="G49" s="147" t="s">
        <v>378</v>
      </c>
      <c r="H49" s="27" t="s">
        <v>379</v>
      </c>
      <c r="I49" s="147">
        <v>450301600</v>
      </c>
      <c r="J49" s="27" t="s">
        <v>380</v>
      </c>
      <c r="K49" s="51">
        <v>7</v>
      </c>
      <c r="L49" s="32">
        <v>2024003630089</v>
      </c>
      <c r="M49" s="27" t="s">
        <v>371</v>
      </c>
      <c r="N49" s="30" t="s">
        <v>2472</v>
      </c>
      <c r="O49" s="241">
        <v>30000000</v>
      </c>
      <c r="P49" s="146" t="s">
        <v>381</v>
      </c>
      <c r="Q49" s="147" t="s">
        <v>338</v>
      </c>
      <c r="R49" s="55" t="s">
        <v>251</v>
      </c>
      <c r="S49" s="144">
        <v>205.31299999999999</v>
      </c>
      <c r="T49" s="150">
        <v>190.92099999999999</v>
      </c>
      <c r="U49" s="151">
        <v>69341</v>
      </c>
      <c r="V49" s="151">
        <v>25297</v>
      </c>
      <c r="W49" s="151">
        <v>219930</v>
      </c>
      <c r="X49" s="151">
        <v>81666</v>
      </c>
      <c r="Y49" s="144">
        <v>2.2730000000000001</v>
      </c>
      <c r="Z49" s="144">
        <v>4.7629999999999999</v>
      </c>
      <c r="AA49" s="144">
        <v>18</v>
      </c>
      <c r="AB49" s="144">
        <v>4</v>
      </c>
      <c r="AC49" s="144">
        <v>0</v>
      </c>
      <c r="AD49" s="144">
        <v>0</v>
      </c>
      <c r="AE49" s="144">
        <v>35.661999999999999</v>
      </c>
      <c r="AF49" s="144">
        <v>19.988</v>
      </c>
      <c r="AG49" s="150">
        <v>37.74</v>
      </c>
      <c r="AH49" s="150">
        <f t="shared" si="1"/>
        <v>396.23399999999998</v>
      </c>
      <c r="AI49" s="71">
        <v>45659</v>
      </c>
      <c r="AJ49" s="52">
        <v>46022</v>
      </c>
      <c r="AK49" s="152" t="s">
        <v>2498</v>
      </c>
    </row>
    <row r="50" spans="1:37" s="99" customFormat="1" ht="69" customHeight="1" x14ac:dyDescent="0.2">
      <c r="A50" s="32">
        <v>2</v>
      </c>
      <c r="B50" s="27" t="s">
        <v>61</v>
      </c>
      <c r="C50" s="153" t="s">
        <v>214</v>
      </c>
      <c r="D50" s="27" t="s">
        <v>245</v>
      </c>
      <c r="E50" s="26" t="s">
        <v>377</v>
      </c>
      <c r="F50" s="27" t="s">
        <v>369</v>
      </c>
      <c r="G50" s="147">
        <v>4503016</v>
      </c>
      <c r="H50" s="27" t="s">
        <v>379</v>
      </c>
      <c r="I50" s="147">
        <v>450301600</v>
      </c>
      <c r="J50" s="27" t="s">
        <v>380</v>
      </c>
      <c r="K50" s="51">
        <v>7</v>
      </c>
      <c r="L50" s="32">
        <v>2024003630089</v>
      </c>
      <c r="M50" s="27" t="s">
        <v>371</v>
      </c>
      <c r="N50" s="30" t="s">
        <v>2438</v>
      </c>
      <c r="O50" s="241">
        <f>20000000-5000000</f>
        <v>15000000</v>
      </c>
      <c r="P50" s="146" t="s">
        <v>382</v>
      </c>
      <c r="Q50" s="147" t="s">
        <v>338</v>
      </c>
      <c r="R50" s="55" t="s">
        <v>251</v>
      </c>
      <c r="S50" s="144">
        <v>205.31299999999999</v>
      </c>
      <c r="T50" s="150">
        <v>190.92099999999999</v>
      </c>
      <c r="U50" s="151">
        <v>69341</v>
      </c>
      <c r="V50" s="151">
        <v>25297</v>
      </c>
      <c r="W50" s="151">
        <v>219930</v>
      </c>
      <c r="X50" s="151">
        <v>81666</v>
      </c>
      <c r="Y50" s="144">
        <v>2.2730000000000001</v>
      </c>
      <c r="Z50" s="144">
        <v>4.7629999999999999</v>
      </c>
      <c r="AA50" s="144">
        <v>18</v>
      </c>
      <c r="AB50" s="144">
        <v>4</v>
      </c>
      <c r="AC50" s="144">
        <v>0</v>
      </c>
      <c r="AD50" s="144">
        <v>0</v>
      </c>
      <c r="AE50" s="144">
        <v>35.661999999999999</v>
      </c>
      <c r="AF50" s="144">
        <v>19.988</v>
      </c>
      <c r="AG50" s="150">
        <v>37.74</v>
      </c>
      <c r="AH50" s="150">
        <f t="shared" si="1"/>
        <v>396.23399999999998</v>
      </c>
      <c r="AI50" s="71">
        <v>45659</v>
      </c>
      <c r="AJ50" s="52">
        <v>46022</v>
      </c>
      <c r="AK50" s="152" t="s">
        <v>2498</v>
      </c>
    </row>
    <row r="51" spans="1:37" s="99" customFormat="1" ht="69" customHeight="1" x14ac:dyDescent="0.2">
      <c r="A51" s="32">
        <v>2</v>
      </c>
      <c r="B51" s="27" t="s">
        <v>61</v>
      </c>
      <c r="C51" s="153" t="s">
        <v>214</v>
      </c>
      <c r="D51" s="27" t="s">
        <v>245</v>
      </c>
      <c r="E51" s="26" t="s">
        <v>377</v>
      </c>
      <c r="F51" s="27" t="s">
        <v>369</v>
      </c>
      <c r="G51" s="147">
        <v>4503016</v>
      </c>
      <c r="H51" s="27" t="s">
        <v>379</v>
      </c>
      <c r="I51" s="147">
        <v>450301600</v>
      </c>
      <c r="J51" s="27" t="s">
        <v>380</v>
      </c>
      <c r="K51" s="51">
        <v>7</v>
      </c>
      <c r="L51" s="32">
        <v>2024003630089</v>
      </c>
      <c r="M51" s="27" t="s">
        <v>371</v>
      </c>
      <c r="N51" s="31" t="s">
        <v>2439</v>
      </c>
      <c r="O51" s="241">
        <v>30000000</v>
      </c>
      <c r="P51" s="146" t="s">
        <v>383</v>
      </c>
      <c r="Q51" s="147" t="s">
        <v>338</v>
      </c>
      <c r="R51" s="55" t="s">
        <v>251</v>
      </c>
      <c r="S51" s="144">
        <v>205.31299999999999</v>
      </c>
      <c r="T51" s="150">
        <v>190.92099999999999</v>
      </c>
      <c r="U51" s="151">
        <v>69341</v>
      </c>
      <c r="V51" s="151">
        <v>25297</v>
      </c>
      <c r="W51" s="151">
        <v>219930</v>
      </c>
      <c r="X51" s="151">
        <v>81666</v>
      </c>
      <c r="Y51" s="144">
        <v>2.2730000000000001</v>
      </c>
      <c r="Z51" s="144">
        <v>4.7629999999999999</v>
      </c>
      <c r="AA51" s="144">
        <v>18</v>
      </c>
      <c r="AB51" s="144">
        <v>4</v>
      </c>
      <c r="AC51" s="144">
        <v>0</v>
      </c>
      <c r="AD51" s="144">
        <v>0</v>
      </c>
      <c r="AE51" s="144">
        <v>35.661999999999999</v>
      </c>
      <c r="AF51" s="144">
        <v>19.988</v>
      </c>
      <c r="AG51" s="150">
        <v>37.74</v>
      </c>
      <c r="AH51" s="150">
        <f t="shared" si="1"/>
        <v>396.23399999999998</v>
      </c>
      <c r="AI51" s="71">
        <v>45659</v>
      </c>
      <c r="AJ51" s="52">
        <v>46022</v>
      </c>
      <c r="AK51" s="152" t="s">
        <v>2498</v>
      </c>
    </row>
    <row r="52" spans="1:37" s="99" customFormat="1" ht="69" customHeight="1" x14ac:dyDescent="0.2">
      <c r="A52" s="32">
        <v>2</v>
      </c>
      <c r="B52" s="27" t="s">
        <v>61</v>
      </c>
      <c r="C52" s="153" t="s">
        <v>214</v>
      </c>
      <c r="D52" s="27" t="s">
        <v>245</v>
      </c>
      <c r="E52" s="26" t="s">
        <v>377</v>
      </c>
      <c r="F52" s="27" t="s">
        <v>369</v>
      </c>
      <c r="G52" s="147">
        <v>4503016</v>
      </c>
      <c r="H52" s="27" t="s">
        <v>379</v>
      </c>
      <c r="I52" s="147">
        <v>450301600</v>
      </c>
      <c r="J52" s="27" t="s">
        <v>380</v>
      </c>
      <c r="K52" s="51">
        <v>7</v>
      </c>
      <c r="L52" s="32">
        <v>2024003630089</v>
      </c>
      <c r="M52" s="27" t="s">
        <v>371</v>
      </c>
      <c r="N52" s="31" t="s">
        <v>2440</v>
      </c>
      <c r="O52" s="241">
        <v>125000000</v>
      </c>
      <c r="P52" s="146" t="s">
        <v>382</v>
      </c>
      <c r="Q52" s="147" t="s">
        <v>338</v>
      </c>
      <c r="R52" s="55" t="s">
        <v>251</v>
      </c>
      <c r="S52" s="144">
        <v>205.31299999999999</v>
      </c>
      <c r="T52" s="150">
        <v>190.92099999999999</v>
      </c>
      <c r="U52" s="151">
        <v>69341</v>
      </c>
      <c r="V52" s="151">
        <v>25297</v>
      </c>
      <c r="W52" s="151">
        <v>219930</v>
      </c>
      <c r="X52" s="151">
        <v>81666</v>
      </c>
      <c r="Y52" s="144">
        <v>2.2730000000000001</v>
      </c>
      <c r="Z52" s="144">
        <v>4.7629999999999999</v>
      </c>
      <c r="AA52" s="144">
        <v>18</v>
      </c>
      <c r="AB52" s="144">
        <v>4</v>
      </c>
      <c r="AC52" s="144">
        <v>0</v>
      </c>
      <c r="AD52" s="144">
        <v>0</v>
      </c>
      <c r="AE52" s="144">
        <v>35.661999999999999</v>
      </c>
      <c r="AF52" s="144">
        <v>19.988</v>
      </c>
      <c r="AG52" s="150">
        <v>37.74</v>
      </c>
      <c r="AH52" s="150">
        <f t="shared" si="1"/>
        <v>396.23399999999998</v>
      </c>
      <c r="AI52" s="71">
        <v>45659</v>
      </c>
      <c r="AJ52" s="52">
        <v>46022</v>
      </c>
      <c r="AK52" s="152" t="s">
        <v>2498</v>
      </c>
    </row>
    <row r="53" spans="1:37" s="99" customFormat="1" ht="69" customHeight="1" x14ac:dyDescent="0.2">
      <c r="A53" s="32">
        <v>2</v>
      </c>
      <c r="B53" s="27" t="s">
        <v>61</v>
      </c>
      <c r="C53" s="153">
        <v>45</v>
      </c>
      <c r="D53" s="27" t="s">
        <v>245</v>
      </c>
      <c r="E53" s="26">
        <v>4503</v>
      </c>
      <c r="F53" s="27" t="s">
        <v>369</v>
      </c>
      <c r="G53" s="147" t="s">
        <v>384</v>
      </c>
      <c r="H53" s="27" t="s">
        <v>385</v>
      </c>
      <c r="I53" s="147" t="s">
        <v>386</v>
      </c>
      <c r="J53" s="27" t="s">
        <v>387</v>
      </c>
      <c r="K53" s="51">
        <v>1</v>
      </c>
      <c r="L53" s="32">
        <v>2024003630089</v>
      </c>
      <c r="M53" s="27" t="s">
        <v>371</v>
      </c>
      <c r="N53" s="30" t="s">
        <v>2441</v>
      </c>
      <c r="O53" s="241">
        <v>40000000</v>
      </c>
      <c r="P53" s="146" t="s">
        <v>388</v>
      </c>
      <c r="Q53" s="147" t="s">
        <v>338</v>
      </c>
      <c r="R53" s="55" t="s">
        <v>251</v>
      </c>
      <c r="S53" s="144">
        <v>205.31299999999999</v>
      </c>
      <c r="T53" s="150">
        <v>190.92099999999999</v>
      </c>
      <c r="U53" s="151">
        <v>69341</v>
      </c>
      <c r="V53" s="151">
        <v>25297</v>
      </c>
      <c r="W53" s="151">
        <v>219930</v>
      </c>
      <c r="X53" s="151">
        <v>81666</v>
      </c>
      <c r="Y53" s="144">
        <v>2.2730000000000001</v>
      </c>
      <c r="Z53" s="144">
        <v>4.7629999999999999</v>
      </c>
      <c r="AA53" s="144">
        <v>18</v>
      </c>
      <c r="AB53" s="144">
        <v>4</v>
      </c>
      <c r="AC53" s="144">
        <v>0</v>
      </c>
      <c r="AD53" s="144">
        <v>0</v>
      </c>
      <c r="AE53" s="144">
        <v>35.661999999999999</v>
      </c>
      <c r="AF53" s="144">
        <v>19.988</v>
      </c>
      <c r="AG53" s="150">
        <v>37.74</v>
      </c>
      <c r="AH53" s="150">
        <f t="shared" si="1"/>
        <v>396.23399999999998</v>
      </c>
      <c r="AI53" s="71">
        <v>45659</v>
      </c>
      <c r="AJ53" s="52">
        <v>46022</v>
      </c>
      <c r="AK53" s="152" t="s">
        <v>2498</v>
      </c>
    </row>
    <row r="54" spans="1:37" s="99" customFormat="1" ht="69" customHeight="1" x14ac:dyDescent="0.2">
      <c r="A54" s="32">
        <v>2</v>
      </c>
      <c r="B54" s="27" t="s">
        <v>61</v>
      </c>
      <c r="C54" s="153">
        <v>45</v>
      </c>
      <c r="D54" s="27" t="s">
        <v>245</v>
      </c>
      <c r="E54" s="26">
        <v>4503</v>
      </c>
      <c r="F54" s="27" t="s">
        <v>369</v>
      </c>
      <c r="G54" s="147" t="s">
        <v>389</v>
      </c>
      <c r="H54" s="27" t="s">
        <v>390</v>
      </c>
      <c r="I54" s="147" t="s">
        <v>391</v>
      </c>
      <c r="J54" s="27" t="s">
        <v>322</v>
      </c>
      <c r="K54" s="51">
        <v>1</v>
      </c>
      <c r="L54" s="32">
        <v>2024003630089</v>
      </c>
      <c r="M54" s="27" t="s">
        <v>371</v>
      </c>
      <c r="N54" s="30" t="s">
        <v>2442</v>
      </c>
      <c r="O54" s="241">
        <v>15000000</v>
      </c>
      <c r="P54" s="146" t="s">
        <v>392</v>
      </c>
      <c r="Q54" s="147" t="s">
        <v>338</v>
      </c>
      <c r="R54" s="55" t="s">
        <v>251</v>
      </c>
      <c r="S54" s="144">
        <v>205.31299999999999</v>
      </c>
      <c r="T54" s="150">
        <v>190.92099999999999</v>
      </c>
      <c r="U54" s="151">
        <v>69341</v>
      </c>
      <c r="V54" s="151">
        <v>25297</v>
      </c>
      <c r="W54" s="151">
        <v>219930</v>
      </c>
      <c r="X54" s="151">
        <v>81666</v>
      </c>
      <c r="Y54" s="144">
        <v>2.2730000000000001</v>
      </c>
      <c r="Z54" s="144">
        <v>4.7629999999999999</v>
      </c>
      <c r="AA54" s="144">
        <v>18</v>
      </c>
      <c r="AB54" s="144">
        <v>4</v>
      </c>
      <c r="AC54" s="144">
        <v>0</v>
      </c>
      <c r="AD54" s="144">
        <v>0</v>
      </c>
      <c r="AE54" s="144">
        <v>35.661999999999999</v>
      </c>
      <c r="AF54" s="144">
        <v>19.988</v>
      </c>
      <c r="AG54" s="150">
        <v>37.74</v>
      </c>
      <c r="AH54" s="150">
        <f t="shared" si="1"/>
        <v>396.23399999999998</v>
      </c>
      <c r="AI54" s="71">
        <v>45659</v>
      </c>
      <c r="AJ54" s="52">
        <v>46022</v>
      </c>
      <c r="AK54" s="152" t="s">
        <v>2498</v>
      </c>
    </row>
    <row r="55" spans="1:37" s="99" customFormat="1" ht="69" customHeight="1" x14ac:dyDescent="0.2">
      <c r="A55" s="32">
        <v>2</v>
      </c>
      <c r="B55" s="27" t="s">
        <v>61</v>
      </c>
      <c r="C55" s="153" t="s">
        <v>214</v>
      </c>
      <c r="D55" s="27" t="s">
        <v>245</v>
      </c>
      <c r="E55" s="26" t="s">
        <v>377</v>
      </c>
      <c r="F55" s="27" t="s">
        <v>369</v>
      </c>
      <c r="G55" s="147" t="s">
        <v>389</v>
      </c>
      <c r="H55" s="27" t="s">
        <v>390</v>
      </c>
      <c r="I55" s="147" t="s">
        <v>391</v>
      </c>
      <c r="J55" s="27" t="s">
        <v>322</v>
      </c>
      <c r="K55" s="51">
        <v>1</v>
      </c>
      <c r="L55" s="32">
        <v>2024003630089</v>
      </c>
      <c r="M55" s="27" t="s">
        <v>371</v>
      </c>
      <c r="N55" s="30" t="s">
        <v>2443</v>
      </c>
      <c r="O55" s="241">
        <v>5000000</v>
      </c>
      <c r="P55" s="146" t="s">
        <v>392</v>
      </c>
      <c r="Q55" s="147" t="s">
        <v>338</v>
      </c>
      <c r="R55" s="55" t="s">
        <v>251</v>
      </c>
      <c r="S55" s="144">
        <v>205.31299999999999</v>
      </c>
      <c r="T55" s="150">
        <v>190.92099999999999</v>
      </c>
      <c r="U55" s="151">
        <v>69341</v>
      </c>
      <c r="V55" s="151">
        <v>25297</v>
      </c>
      <c r="W55" s="151">
        <v>219930</v>
      </c>
      <c r="X55" s="151">
        <v>81666</v>
      </c>
      <c r="Y55" s="144">
        <v>2.2730000000000001</v>
      </c>
      <c r="Z55" s="144">
        <v>4.7629999999999999</v>
      </c>
      <c r="AA55" s="144">
        <v>18</v>
      </c>
      <c r="AB55" s="144">
        <v>4</v>
      </c>
      <c r="AC55" s="144">
        <v>0</v>
      </c>
      <c r="AD55" s="144">
        <v>0</v>
      </c>
      <c r="AE55" s="144">
        <v>35.661999999999999</v>
      </c>
      <c r="AF55" s="144">
        <v>19.988</v>
      </c>
      <c r="AG55" s="150">
        <v>37.74</v>
      </c>
      <c r="AH55" s="150">
        <f t="shared" si="1"/>
        <v>396.23399999999998</v>
      </c>
      <c r="AI55" s="71">
        <v>45659</v>
      </c>
      <c r="AJ55" s="52">
        <v>46022</v>
      </c>
      <c r="AK55" s="152" t="s">
        <v>2498</v>
      </c>
    </row>
    <row r="56" spans="1:37" s="99" customFormat="1" ht="69" customHeight="1" x14ac:dyDescent="0.2">
      <c r="A56" s="32">
        <v>2</v>
      </c>
      <c r="B56" s="27" t="s">
        <v>61</v>
      </c>
      <c r="C56" s="153" t="s">
        <v>214</v>
      </c>
      <c r="D56" s="27" t="s">
        <v>245</v>
      </c>
      <c r="E56" s="26" t="s">
        <v>377</v>
      </c>
      <c r="F56" s="27" t="s">
        <v>369</v>
      </c>
      <c r="G56" s="147" t="s">
        <v>389</v>
      </c>
      <c r="H56" s="27" t="s">
        <v>390</v>
      </c>
      <c r="I56" s="147" t="s">
        <v>391</v>
      </c>
      <c r="J56" s="27" t="s">
        <v>322</v>
      </c>
      <c r="K56" s="51">
        <v>1</v>
      </c>
      <c r="L56" s="32">
        <v>2024003630089</v>
      </c>
      <c r="M56" s="27" t="s">
        <v>371</v>
      </c>
      <c r="N56" s="30" t="s">
        <v>2444</v>
      </c>
      <c r="O56" s="241">
        <v>10000000</v>
      </c>
      <c r="P56" s="146" t="s">
        <v>392</v>
      </c>
      <c r="Q56" s="147" t="s">
        <v>338</v>
      </c>
      <c r="R56" s="55" t="s">
        <v>251</v>
      </c>
      <c r="S56" s="144">
        <v>205.31299999999999</v>
      </c>
      <c r="T56" s="150">
        <v>190.92099999999999</v>
      </c>
      <c r="U56" s="151">
        <v>69341</v>
      </c>
      <c r="V56" s="151">
        <v>25297</v>
      </c>
      <c r="W56" s="151">
        <v>219930</v>
      </c>
      <c r="X56" s="151">
        <v>81666</v>
      </c>
      <c r="Y56" s="144">
        <v>2.2730000000000001</v>
      </c>
      <c r="Z56" s="144">
        <v>4.7629999999999999</v>
      </c>
      <c r="AA56" s="144">
        <v>18</v>
      </c>
      <c r="AB56" s="144">
        <v>4</v>
      </c>
      <c r="AC56" s="144">
        <v>0</v>
      </c>
      <c r="AD56" s="144">
        <v>0</v>
      </c>
      <c r="AE56" s="144">
        <v>35.661999999999999</v>
      </c>
      <c r="AF56" s="144">
        <v>19.988</v>
      </c>
      <c r="AG56" s="150">
        <v>37.74</v>
      </c>
      <c r="AH56" s="150">
        <f t="shared" si="1"/>
        <v>396.23399999999998</v>
      </c>
      <c r="AI56" s="71">
        <v>45659</v>
      </c>
      <c r="AJ56" s="52">
        <v>46022</v>
      </c>
      <c r="AK56" s="152" t="s">
        <v>2498</v>
      </c>
    </row>
    <row r="57" spans="1:37" s="99" customFormat="1" ht="97.9" customHeight="1" x14ac:dyDescent="0.2">
      <c r="A57" s="32">
        <v>1</v>
      </c>
      <c r="B57" s="27" t="s">
        <v>341</v>
      </c>
      <c r="C57" s="140">
        <v>22</v>
      </c>
      <c r="D57" s="27" t="s">
        <v>557</v>
      </c>
      <c r="E57" s="32">
        <v>2201</v>
      </c>
      <c r="F57" s="27" t="s">
        <v>394</v>
      </c>
      <c r="G57" s="32">
        <v>2201068</v>
      </c>
      <c r="H57" s="27" t="s">
        <v>395</v>
      </c>
      <c r="I57" s="32">
        <v>220106800</v>
      </c>
      <c r="J57" s="27" t="s">
        <v>396</v>
      </c>
      <c r="K57" s="51">
        <v>70</v>
      </c>
      <c r="L57" s="32">
        <v>2024003630095</v>
      </c>
      <c r="M57" s="27" t="s">
        <v>397</v>
      </c>
      <c r="N57" s="31" t="s">
        <v>2454</v>
      </c>
      <c r="O57" s="180">
        <v>75000000</v>
      </c>
      <c r="P57" s="148" t="s">
        <v>398</v>
      </c>
      <c r="Q57" s="147" t="s">
        <v>338</v>
      </c>
      <c r="R57" s="55" t="s">
        <v>251</v>
      </c>
      <c r="S57" s="151">
        <v>13000</v>
      </c>
      <c r="T57" s="151">
        <v>7000</v>
      </c>
      <c r="U57" s="151">
        <v>9000</v>
      </c>
      <c r="V57" s="151">
        <v>11000</v>
      </c>
      <c r="W57" s="151">
        <v>0</v>
      </c>
      <c r="X57" s="151">
        <v>0</v>
      </c>
      <c r="Y57" s="151">
        <v>100</v>
      </c>
      <c r="Z57" s="151">
        <v>150</v>
      </c>
      <c r="AA57" s="151">
        <v>0</v>
      </c>
      <c r="AB57" s="151">
        <v>0</v>
      </c>
      <c r="AC57" s="151">
        <v>0</v>
      </c>
      <c r="AD57" s="151">
        <v>0</v>
      </c>
      <c r="AE57" s="151">
        <v>250</v>
      </c>
      <c r="AF57" s="151">
        <v>180</v>
      </c>
      <c r="AG57" s="151">
        <v>480</v>
      </c>
      <c r="AH57" s="151">
        <f>+S57+T57</f>
        <v>20000</v>
      </c>
      <c r="AI57" s="71">
        <v>45659</v>
      </c>
      <c r="AJ57" s="52">
        <v>46022</v>
      </c>
      <c r="AK57" s="152" t="s">
        <v>2498</v>
      </c>
    </row>
    <row r="58" spans="1:37" s="99" customFormat="1" ht="75" customHeight="1" x14ac:dyDescent="0.2">
      <c r="A58" s="203">
        <v>1</v>
      </c>
      <c r="B58" s="206" t="s">
        <v>341</v>
      </c>
      <c r="C58" s="204">
        <v>22</v>
      </c>
      <c r="D58" s="27" t="s">
        <v>557</v>
      </c>
      <c r="E58" s="203">
        <v>2201</v>
      </c>
      <c r="F58" s="206" t="s">
        <v>394</v>
      </c>
      <c r="G58" s="203">
        <v>2201068</v>
      </c>
      <c r="H58" s="206" t="s">
        <v>395</v>
      </c>
      <c r="I58" s="203">
        <v>220106800</v>
      </c>
      <c r="J58" s="206" t="s">
        <v>396</v>
      </c>
      <c r="K58" s="207">
        <v>70</v>
      </c>
      <c r="L58" s="203">
        <v>2024003630095</v>
      </c>
      <c r="M58" s="27" t="s">
        <v>2505</v>
      </c>
      <c r="N58" s="27" t="s">
        <v>2455</v>
      </c>
      <c r="O58" s="242">
        <v>15000000</v>
      </c>
      <c r="P58" s="208" t="s">
        <v>398</v>
      </c>
      <c r="Q58" s="209" t="s">
        <v>338</v>
      </c>
      <c r="R58" s="210" t="s">
        <v>251</v>
      </c>
      <c r="S58" s="211">
        <v>13000</v>
      </c>
      <c r="T58" s="211">
        <v>7000</v>
      </c>
      <c r="U58" s="211">
        <v>9000</v>
      </c>
      <c r="V58" s="211">
        <v>11000</v>
      </c>
      <c r="W58" s="211">
        <v>0</v>
      </c>
      <c r="X58" s="211">
        <v>0</v>
      </c>
      <c r="Y58" s="211">
        <v>100</v>
      </c>
      <c r="Z58" s="211">
        <v>150</v>
      </c>
      <c r="AA58" s="211">
        <v>0</v>
      </c>
      <c r="AB58" s="211">
        <v>0</v>
      </c>
      <c r="AC58" s="211">
        <v>0</v>
      </c>
      <c r="AD58" s="211">
        <v>0</v>
      </c>
      <c r="AE58" s="211">
        <v>250</v>
      </c>
      <c r="AF58" s="211">
        <v>180</v>
      </c>
      <c r="AG58" s="211">
        <v>480</v>
      </c>
      <c r="AH58" s="211">
        <f t="shared" si="1"/>
        <v>20000</v>
      </c>
      <c r="AI58" s="71">
        <v>45659</v>
      </c>
      <c r="AJ58" s="212">
        <v>46022</v>
      </c>
      <c r="AK58" s="213" t="s">
        <v>2498</v>
      </c>
    </row>
    <row r="59" spans="1:37" s="99" customFormat="1" ht="110.25" customHeight="1" x14ac:dyDescent="0.2">
      <c r="A59" s="214">
        <v>2</v>
      </c>
      <c r="B59" s="215" t="s">
        <v>399</v>
      </c>
      <c r="C59" s="26">
        <v>32</v>
      </c>
      <c r="D59" s="27" t="s">
        <v>239</v>
      </c>
      <c r="E59" s="26">
        <v>3205</v>
      </c>
      <c r="F59" s="27" t="s">
        <v>177</v>
      </c>
      <c r="G59" s="26">
        <v>3205001</v>
      </c>
      <c r="H59" s="27" t="s">
        <v>400</v>
      </c>
      <c r="I59" s="216">
        <v>320500100</v>
      </c>
      <c r="J59" s="27" t="s">
        <v>401</v>
      </c>
      <c r="K59" s="51">
        <v>4</v>
      </c>
      <c r="L59" s="32">
        <v>2024003630132</v>
      </c>
      <c r="M59" s="30" t="s">
        <v>402</v>
      </c>
      <c r="N59" s="30" t="s">
        <v>2470</v>
      </c>
      <c r="O59" s="243">
        <v>37000000</v>
      </c>
      <c r="P59" s="53" t="s">
        <v>2482</v>
      </c>
      <c r="Q59" s="147" t="s">
        <v>338</v>
      </c>
      <c r="R59" s="55" t="s">
        <v>251</v>
      </c>
      <c r="S59" s="151">
        <v>295620</v>
      </c>
      <c r="T59" s="151">
        <v>275208</v>
      </c>
      <c r="U59" s="151">
        <v>98015</v>
      </c>
      <c r="V59" s="151">
        <v>35274</v>
      </c>
      <c r="W59" s="151">
        <v>314419</v>
      </c>
      <c r="X59" s="151">
        <v>123120</v>
      </c>
      <c r="Y59" s="151">
        <v>2834</v>
      </c>
      <c r="Z59" s="151">
        <v>5990</v>
      </c>
      <c r="AA59" s="151">
        <v>21</v>
      </c>
      <c r="AB59" s="151">
        <v>6</v>
      </c>
      <c r="AC59" s="151">
        <v>564709</v>
      </c>
      <c r="AD59" s="151">
        <v>2</v>
      </c>
      <c r="AE59" s="151">
        <v>222</v>
      </c>
      <c r="AF59" s="151">
        <v>25772</v>
      </c>
      <c r="AG59" s="151">
        <v>279</v>
      </c>
      <c r="AH59" s="151">
        <f t="shared" ref="AH59:AH75" si="2">+S59+T59</f>
        <v>570828</v>
      </c>
      <c r="AI59" s="71">
        <v>45659</v>
      </c>
      <c r="AJ59" s="52">
        <v>46022</v>
      </c>
      <c r="AK59" s="218" t="s">
        <v>2498</v>
      </c>
    </row>
    <row r="60" spans="1:37" s="99" customFormat="1" ht="68.25" customHeight="1" x14ac:dyDescent="0.2">
      <c r="A60" s="214">
        <v>2</v>
      </c>
      <c r="B60" s="215" t="s">
        <v>399</v>
      </c>
      <c r="C60" s="26">
        <v>32</v>
      </c>
      <c r="D60" s="27" t="s">
        <v>239</v>
      </c>
      <c r="E60" s="26">
        <v>3205</v>
      </c>
      <c r="F60" s="27" t="s">
        <v>177</v>
      </c>
      <c r="G60" s="216">
        <v>3205002</v>
      </c>
      <c r="H60" s="219" t="s">
        <v>403</v>
      </c>
      <c r="I60" s="216">
        <v>320500200</v>
      </c>
      <c r="J60" s="219" t="s">
        <v>405</v>
      </c>
      <c r="K60" s="51">
        <v>2</v>
      </c>
      <c r="L60" s="32">
        <v>2024003630132</v>
      </c>
      <c r="M60" s="30" t="s">
        <v>402</v>
      </c>
      <c r="N60" s="31" t="s">
        <v>2463</v>
      </c>
      <c r="O60" s="243">
        <v>50000000</v>
      </c>
      <c r="P60" s="146" t="s">
        <v>2483</v>
      </c>
      <c r="Q60" s="147" t="s">
        <v>338</v>
      </c>
      <c r="R60" s="55" t="s">
        <v>251</v>
      </c>
      <c r="S60" s="151">
        <v>295620</v>
      </c>
      <c r="T60" s="151">
        <v>275208</v>
      </c>
      <c r="U60" s="151">
        <v>98015</v>
      </c>
      <c r="V60" s="151">
        <v>35274</v>
      </c>
      <c r="W60" s="151">
        <v>314419</v>
      </c>
      <c r="X60" s="151">
        <v>123120</v>
      </c>
      <c r="Y60" s="151">
        <v>2834</v>
      </c>
      <c r="Z60" s="151">
        <v>5990</v>
      </c>
      <c r="AA60" s="151">
        <v>21</v>
      </c>
      <c r="AB60" s="151">
        <v>6</v>
      </c>
      <c r="AC60" s="151">
        <v>564709</v>
      </c>
      <c r="AD60" s="151">
        <v>2</v>
      </c>
      <c r="AE60" s="151">
        <v>222</v>
      </c>
      <c r="AF60" s="151">
        <v>25772</v>
      </c>
      <c r="AG60" s="151">
        <v>279</v>
      </c>
      <c r="AH60" s="151">
        <f t="shared" si="2"/>
        <v>570828</v>
      </c>
      <c r="AI60" s="71">
        <v>45659</v>
      </c>
      <c r="AJ60" s="52">
        <v>46022</v>
      </c>
      <c r="AK60" s="218" t="s">
        <v>2498</v>
      </c>
    </row>
    <row r="61" spans="1:37" s="99" customFormat="1" ht="68.25" customHeight="1" x14ac:dyDescent="0.2">
      <c r="A61" s="214">
        <v>2</v>
      </c>
      <c r="B61" s="215" t="s">
        <v>399</v>
      </c>
      <c r="C61" s="26">
        <v>32</v>
      </c>
      <c r="D61" s="27" t="s">
        <v>239</v>
      </c>
      <c r="E61" s="26">
        <v>3205</v>
      </c>
      <c r="F61" s="27" t="s">
        <v>177</v>
      </c>
      <c r="G61" s="216" t="s">
        <v>406</v>
      </c>
      <c r="H61" s="219" t="s">
        <v>403</v>
      </c>
      <c r="I61" s="216" t="s">
        <v>404</v>
      </c>
      <c r="J61" s="219" t="s">
        <v>405</v>
      </c>
      <c r="K61" s="51">
        <v>2</v>
      </c>
      <c r="L61" s="32">
        <v>2024003630132</v>
      </c>
      <c r="M61" s="30" t="s">
        <v>402</v>
      </c>
      <c r="N61" s="31" t="s">
        <v>2464</v>
      </c>
      <c r="O61" s="243">
        <v>30000000</v>
      </c>
      <c r="P61" s="146" t="s">
        <v>2483</v>
      </c>
      <c r="Q61" s="147" t="s">
        <v>338</v>
      </c>
      <c r="R61" s="55" t="s">
        <v>251</v>
      </c>
      <c r="S61" s="151">
        <v>295620</v>
      </c>
      <c r="T61" s="151">
        <v>275208</v>
      </c>
      <c r="U61" s="151">
        <v>98015</v>
      </c>
      <c r="V61" s="151">
        <v>35274</v>
      </c>
      <c r="W61" s="151">
        <v>314419</v>
      </c>
      <c r="X61" s="151">
        <v>123120</v>
      </c>
      <c r="Y61" s="151">
        <v>2834</v>
      </c>
      <c r="Z61" s="151">
        <v>5990</v>
      </c>
      <c r="AA61" s="151">
        <v>21</v>
      </c>
      <c r="AB61" s="151">
        <v>6</v>
      </c>
      <c r="AC61" s="151">
        <v>564709</v>
      </c>
      <c r="AD61" s="151">
        <v>2</v>
      </c>
      <c r="AE61" s="151">
        <v>222</v>
      </c>
      <c r="AF61" s="151">
        <v>25772</v>
      </c>
      <c r="AG61" s="151">
        <v>279</v>
      </c>
      <c r="AH61" s="151">
        <f t="shared" si="2"/>
        <v>570828</v>
      </c>
      <c r="AI61" s="71">
        <v>45659</v>
      </c>
      <c r="AJ61" s="52">
        <v>46022</v>
      </c>
      <c r="AK61" s="218" t="s">
        <v>2498</v>
      </c>
    </row>
    <row r="62" spans="1:37" s="99" customFormat="1" ht="68.25" customHeight="1" x14ac:dyDescent="0.2">
      <c r="A62" s="214">
        <v>2</v>
      </c>
      <c r="B62" s="215" t="s">
        <v>399</v>
      </c>
      <c r="C62" s="26">
        <v>32</v>
      </c>
      <c r="D62" s="27" t="s">
        <v>239</v>
      </c>
      <c r="E62" s="26">
        <v>3205</v>
      </c>
      <c r="F62" s="27" t="s">
        <v>177</v>
      </c>
      <c r="G62" s="216" t="s">
        <v>406</v>
      </c>
      <c r="H62" s="219" t="s">
        <v>403</v>
      </c>
      <c r="I62" s="216" t="s">
        <v>404</v>
      </c>
      <c r="J62" s="219" t="s">
        <v>405</v>
      </c>
      <c r="K62" s="51">
        <v>2</v>
      </c>
      <c r="L62" s="32">
        <v>2024003630132</v>
      </c>
      <c r="M62" s="30" t="s">
        <v>402</v>
      </c>
      <c r="N62" s="30" t="s">
        <v>2465</v>
      </c>
      <c r="O62" s="220">
        <v>22000000</v>
      </c>
      <c r="P62" s="146" t="s">
        <v>2483</v>
      </c>
      <c r="Q62" s="147" t="s">
        <v>338</v>
      </c>
      <c r="R62" s="55" t="s">
        <v>251</v>
      </c>
      <c r="S62" s="151">
        <v>295620</v>
      </c>
      <c r="T62" s="151">
        <v>275208</v>
      </c>
      <c r="U62" s="151">
        <v>98015</v>
      </c>
      <c r="V62" s="151">
        <v>35274</v>
      </c>
      <c r="W62" s="151">
        <v>314419</v>
      </c>
      <c r="X62" s="151">
        <v>123120</v>
      </c>
      <c r="Y62" s="151">
        <v>2834</v>
      </c>
      <c r="Z62" s="151">
        <v>5990</v>
      </c>
      <c r="AA62" s="151">
        <v>21</v>
      </c>
      <c r="AB62" s="151">
        <v>6</v>
      </c>
      <c r="AC62" s="151">
        <v>564709</v>
      </c>
      <c r="AD62" s="151">
        <v>2</v>
      </c>
      <c r="AE62" s="151">
        <v>222</v>
      </c>
      <c r="AF62" s="151">
        <v>25772</v>
      </c>
      <c r="AG62" s="151">
        <v>279</v>
      </c>
      <c r="AH62" s="151">
        <f t="shared" si="2"/>
        <v>570828</v>
      </c>
      <c r="AI62" s="71">
        <v>45659</v>
      </c>
      <c r="AJ62" s="52">
        <v>46022</v>
      </c>
      <c r="AK62" s="218" t="s">
        <v>2498</v>
      </c>
    </row>
    <row r="63" spans="1:37" s="99" customFormat="1" ht="68.25" customHeight="1" x14ac:dyDescent="0.2">
      <c r="A63" s="221">
        <v>4</v>
      </c>
      <c r="B63" s="641" t="s">
        <v>213</v>
      </c>
      <c r="C63" s="222">
        <v>12</v>
      </c>
      <c r="D63" s="223" t="s">
        <v>2507</v>
      </c>
      <c r="E63" s="224">
        <v>1202</v>
      </c>
      <c r="F63" s="223" t="s">
        <v>407</v>
      </c>
      <c r="G63" s="224" t="s">
        <v>408</v>
      </c>
      <c r="H63" s="223" t="s">
        <v>409</v>
      </c>
      <c r="I63" s="224">
        <v>120200400</v>
      </c>
      <c r="J63" s="223" t="s">
        <v>410</v>
      </c>
      <c r="K63" s="225">
        <v>12</v>
      </c>
      <c r="L63" s="226">
        <v>2024003630078</v>
      </c>
      <c r="M63" s="223" t="s">
        <v>411</v>
      </c>
      <c r="N63" s="187" t="s">
        <v>2341</v>
      </c>
      <c r="O63" s="227">
        <v>32600000</v>
      </c>
      <c r="P63" s="228" t="s">
        <v>412</v>
      </c>
      <c r="Q63" s="224" t="s">
        <v>338</v>
      </c>
      <c r="R63" s="229" t="s">
        <v>251</v>
      </c>
      <c r="S63" s="143">
        <v>225600</v>
      </c>
      <c r="T63" s="143">
        <v>218320</v>
      </c>
      <c r="U63" s="143">
        <v>70145</v>
      </c>
      <c r="V63" s="143">
        <v>40590</v>
      </c>
      <c r="W63" s="143">
        <v>240450</v>
      </c>
      <c r="X63" s="143">
        <v>92735</v>
      </c>
      <c r="Y63" s="143">
        <v>7560</v>
      </c>
      <c r="Z63" s="143">
        <v>9926</v>
      </c>
      <c r="AA63" s="144">
        <v>100</v>
      </c>
      <c r="AB63" s="144">
        <v>50</v>
      </c>
      <c r="AC63" s="151">
        <v>320000</v>
      </c>
      <c r="AD63" s="144"/>
      <c r="AE63" s="143">
        <v>42160</v>
      </c>
      <c r="AF63" s="143">
        <v>23270</v>
      </c>
      <c r="AG63" s="143">
        <v>40854</v>
      </c>
      <c r="AH63" s="143">
        <f t="shared" si="2"/>
        <v>443920</v>
      </c>
      <c r="AI63" s="71">
        <v>45659</v>
      </c>
      <c r="AJ63" s="52">
        <v>46022</v>
      </c>
      <c r="AK63" s="29" t="s">
        <v>2498</v>
      </c>
    </row>
    <row r="64" spans="1:37" s="99" customFormat="1" ht="68.25" customHeight="1" x14ac:dyDescent="0.2">
      <c r="A64" s="230">
        <v>4</v>
      </c>
      <c r="B64" s="642" t="s">
        <v>213</v>
      </c>
      <c r="C64" s="231">
        <v>12</v>
      </c>
      <c r="D64" s="223" t="s">
        <v>2507</v>
      </c>
      <c r="E64" s="147">
        <v>1202</v>
      </c>
      <c r="F64" s="27" t="s">
        <v>407</v>
      </c>
      <c r="G64" s="147" t="s">
        <v>408</v>
      </c>
      <c r="H64" s="27" t="s">
        <v>409</v>
      </c>
      <c r="I64" s="147">
        <v>120200400</v>
      </c>
      <c r="J64" s="27" t="s">
        <v>410</v>
      </c>
      <c r="K64" s="51">
        <v>12</v>
      </c>
      <c r="L64" s="32">
        <v>2024003630078</v>
      </c>
      <c r="M64" s="27" t="s">
        <v>411</v>
      </c>
      <c r="N64" s="31" t="s">
        <v>2342</v>
      </c>
      <c r="O64" s="232">
        <v>15000000</v>
      </c>
      <c r="P64" s="142" t="s">
        <v>412</v>
      </c>
      <c r="Q64" s="147" t="s">
        <v>338</v>
      </c>
      <c r="R64" s="55" t="s">
        <v>251</v>
      </c>
      <c r="S64" s="143">
        <v>225600</v>
      </c>
      <c r="T64" s="143">
        <v>218320</v>
      </c>
      <c r="U64" s="143">
        <v>70145</v>
      </c>
      <c r="V64" s="143">
        <v>40590</v>
      </c>
      <c r="W64" s="143">
        <v>240450</v>
      </c>
      <c r="X64" s="143">
        <v>92735</v>
      </c>
      <c r="Y64" s="143">
        <v>7560</v>
      </c>
      <c r="Z64" s="143">
        <v>9926</v>
      </c>
      <c r="AA64" s="144">
        <v>100</v>
      </c>
      <c r="AB64" s="144">
        <v>50</v>
      </c>
      <c r="AC64" s="151">
        <v>320000</v>
      </c>
      <c r="AD64" s="144"/>
      <c r="AE64" s="143">
        <v>42160</v>
      </c>
      <c r="AF64" s="143">
        <v>23270</v>
      </c>
      <c r="AG64" s="143">
        <v>40854</v>
      </c>
      <c r="AH64" s="143">
        <f t="shared" si="2"/>
        <v>443920</v>
      </c>
      <c r="AI64" s="71">
        <v>45659</v>
      </c>
      <c r="AJ64" s="52">
        <v>46022</v>
      </c>
      <c r="AK64" s="29" t="s">
        <v>2498</v>
      </c>
    </row>
    <row r="65" spans="1:37" s="99" customFormat="1" ht="68.25" customHeight="1" x14ac:dyDescent="0.2">
      <c r="A65" s="230">
        <v>4</v>
      </c>
      <c r="B65" s="642" t="s">
        <v>213</v>
      </c>
      <c r="C65" s="231">
        <v>12</v>
      </c>
      <c r="D65" s="223" t="s">
        <v>2507</v>
      </c>
      <c r="E65" s="147">
        <v>1202</v>
      </c>
      <c r="F65" s="27" t="s">
        <v>407</v>
      </c>
      <c r="G65" s="147">
        <v>1202004</v>
      </c>
      <c r="H65" s="27" t="s">
        <v>409</v>
      </c>
      <c r="I65" s="147">
        <v>120200400</v>
      </c>
      <c r="J65" s="27" t="s">
        <v>410</v>
      </c>
      <c r="K65" s="51">
        <v>12</v>
      </c>
      <c r="L65" s="32">
        <v>2024003630078</v>
      </c>
      <c r="M65" s="27" t="s">
        <v>411</v>
      </c>
      <c r="N65" s="31" t="s">
        <v>2343</v>
      </c>
      <c r="O65" s="232">
        <v>3000000</v>
      </c>
      <c r="P65" s="142" t="s">
        <v>413</v>
      </c>
      <c r="Q65" s="147" t="s">
        <v>338</v>
      </c>
      <c r="R65" s="55" t="s">
        <v>251</v>
      </c>
      <c r="S65" s="143">
        <v>225600</v>
      </c>
      <c r="T65" s="143">
        <v>218320</v>
      </c>
      <c r="U65" s="143">
        <v>70145</v>
      </c>
      <c r="V65" s="143">
        <v>40590</v>
      </c>
      <c r="W65" s="143">
        <v>240450</v>
      </c>
      <c r="X65" s="143">
        <v>92735</v>
      </c>
      <c r="Y65" s="143">
        <v>7560</v>
      </c>
      <c r="Z65" s="143">
        <v>9926</v>
      </c>
      <c r="AA65" s="144">
        <v>100</v>
      </c>
      <c r="AB65" s="144">
        <v>50</v>
      </c>
      <c r="AC65" s="151">
        <v>320000</v>
      </c>
      <c r="AD65" s="144"/>
      <c r="AE65" s="143">
        <v>42160</v>
      </c>
      <c r="AF65" s="143">
        <v>23270</v>
      </c>
      <c r="AG65" s="143">
        <v>40854</v>
      </c>
      <c r="AH65" s="143">
        <f t="shared" si="2"/>
        <v>443920</v>
      </c>
      <c r="AI65" s="71">
        <v>45659</v>
      </c>
      <c r="AJ65" s="52">
        <v>46022</v>
      </c>
      <c r="AK65" s="29" t="s">
        <v>2498</v>
      </c>
    </row>
    <row r="66" spans="1:37" s="99" customFormat="1" ht="68.25" customHeight="1" x14ac:dyDescent="0.2">
      <c r="A66" s="230">
        <v>4</v>
      </c>
      <c r="B66" s="642" t="s">
        <v>213</v>
      </c>
      <c r="C66" s="231">
        <v>12</v>
      </c>
      <c r="D66" s="223" t="s">
        <v>2507</v>
      </c>
      <c r="E66" s="147">
        <v>1202</v>
      </c>
      <c r="F66" s="27" t="s">
        <v>407</v>
      </c>
      <c r="G66" s="147">
        <v>1202004</v>
      </c>
      <c r="H66" s="27" t="s">
        <v>409</v>
      </c>
      <c r="I66" s="147">
        <v>120200400</v>
      </c>
      <c r="J66" s="27" t="s">
        <v>410</v>
      </c>
      <c r="K66" s="51">
        <v>12</v>
      </c>
      <c r="L66" s="32">
        <v>2024003630078</v>
      </c>
      <c r="M66" s="27" t="s">
        <v>411</v>
      </c>
      <c r="N66" s="31" t="s">
        <v>2344</v>
      </c>
      <c r="O66" s="232">
        <v>1000000</v>
      </c>
      <c r="P66" s="142" t="s">
        <v>414</v>
      </c>
      <c r="Q66" s="147" t="s">
        <v>338</v>
      </c>
      <c r="R66" s="55" t="s">
        <v>251</v>
      </c>
      <c r="S66" s="143">
        <v>225600</v>
      </c>
      <c r="T66" s="143">
        <v>218320</v>
      </c>
      <c r="U66" s="143">
        <v>70145</v>
      </c>
      <c r="V66" s="143">
        <v>40590</v>
      </c>
      <c r="W66" s="143">
        <v>240450</v>
      </c>
      <c r="X66" s="143">
        <v>92735</v>
      </c>
      <c r="Y66" s="143">
        <v>7560</v>
      </c>
      <c r="Z66" s="143">
        <v>9926</v>
      </c>
      <c r="AA66" s="144">
        <v>100</v>
      </c>
      <c r="AB66" s="144">
        <v>50</v>
      </c>
      <c r="AC66" s="151">
        <v>320000</v>
      </c>
      <c r="AD66" s="144"/>
      <c r="AE66" s="143">
        <v>42160</v>
      </c>
      <c r="AF66" s="143">
        <v>23270</v>
      </c>
      <c r="AG66" s="143">
        <v>40854</v>
      </c>
      <c r="AH66" s="143">
        <f t="shared" si="2"/>
        <v>443920</v>
      </c>
      <c r="AI66" s="71">
        <v>45659</v>
      </c>
      <c r="AJ66" s="52">
        <v>46022</v>
      </c>
      <c r="AK66" s="29" t="s">
        <v>2498</v>
      </c>
    </row>
    <row r="67" spans="1:37" s="99" customFormat="1" ht="68.25" customHeight="1" x14ac:dyDescent="0.2">
      <c r="A67" s="230">
        <v>4</v>
      </c>
      <c r="B67" s="642" t="s">
        <v>213</v>
      </c>
      <c r="C67" s="231">
        <v>12</v>
      </c>
      <c r="D67" s="223" t="s">
        <v>2507</v>
      </c>
      <c r="E67" s="147">
        <v>1202</v>
      </c>
      <c r="F67" s="27" t="s">
        <v>407</v>
      </c>
      <c r="G67" s="147">
        <v>1202004</v>
      </c>
      <c r="H67" s="27" t="s">
        <v>409</v>
      </c>
      <c r="I67" s="147">
        <v>120200400</v>
      </c>
      <c r="J67" s="27" t="s">
        <v>410</v>
      </c>
      <c r="K67" s="51">
        <v>12</v>
      </c>
      <c r="L67" s="32">
        <v>2024003630078</v>
      </c>
      <c r="M67" s="27" t="s">
        <v>411</v>
      </c>
      <c r="N67" s="30" t="s">
        <v>2345</v>
      </c>
      <c r="O67" s="232">
        <v>15000000</v>
      </c>
      <c r="P67" s="142" t="s">
        <v>412</v>
      </c>
      <c r="Q67" s="147" t="s">
        <v>338</v>
      </c>
      <c r="R67" s="55" t="s">
        <v>251</v>
      </c>
      <c r="S67" s="143">
        <v>225600</v>
      </c>
      <c r="T67" s="143">
        <v>218320</v>
      </c>
      <c r="U67" s="143">
        <v>70145</v>
      </c>
      <c r="V67" s="143">
        <v>40590</v>
      </c>
      <c r="W67" s="143">
        <v>240450</v>
      </c>
      <c r="X67" s="143">
        <v>92735</v>
      </c>
      <c r="Y67" s="143">
        <v>7560</v>
      </c>
      <c r="Z67" s="143">
        <v>9926</v>
      </c>
      <c r="AA67" s="144">
        <v>100</v>
      </c>
      <c r="AB67" s="144">
        <v>50</v>
      </c>
      <c r="AC67" s="144">
        <v>320000</v>
      </c>
      <c r="AD67" s="144"/>
      <c r="AE67" s="143">
        <v>42160</v>
      </c>
      <c r="AF67" s="143">
        <v>23270</v>
      </c>
      <c r="AG67" s="143">
        <v>40854</v>
      </c>
      <c r="AH67" s="143">
        <f t="shared" si="2"/>
        <v>443920</v>
      </c>
      <c r="AI67" s="71">
        <v>45659</v>
      </c>
      <c r="AJ67" s="52">
        <v>46022</v>
      </c>
      <c r="AK67" s="29" t="s">
        <v>2498</v>
      </c>
    </row>
    <row r="68" spans="1:37" s="99" customFormat="1" ht="68.25" customHeight="1" x14ac:dyDescent="0.2">
      <c r="A68" s="230">
        <v>4</v>
      </c>
      <c r="B68" s="642" t="s">
        <v>213</v>
      </c>
      <c r="C68" s="231">
        <v>12</v>
      </c>
      <c r="D68" s="223" t="s">
        <v>2507</v>
      </c>
      <c r="E68" s="147">
        <v>1202</v>
      </c>
      <c r="F68" s="27" t="s">
        <v>407</v>
      </c>
      <c r="G68" s="147">
        <v>1202004</v>
      </c>
      <c r="H68" s="27" t="s">
        <v>409</v>
      </c>
      <c r="I68" s="147">
        <v>120200400</v>
      </c>
      <c r="J68" s="27" t="s">
        <v>410</v>
      </c>
      <c r="K68" s="51">
        <v>12</v>
      </c>
      <c r="L68" s="32">
        <v>2024003630078</v>
      </c>
      <c r="M68" s="27" t="s">
        <v>411</v>
      </c>
      <c r="N68" s="30" t="s">
        <v>2346</v>
      </c>
      <c r="O68" s="232">
        <v>15000000</v>
      </c>
      <c r="P68" s="142" t="s">
        <v>412</v>
      </c>
      <c r="Q68" s="147" t="s">
        <v>338</v>
      </c>
      <c r="R68" s="55" t="s">
        <v>251</v>
      </c>
      <c r="S68" s="143">
        <v>225600</v>
      </c>
      <c r="T68" s="143">
        <v>218320</v>
      </c>
      <c r="U68" s="143">
        <v>70145</v>
      </c>
      <c r="V68" s="143">
        <v>40590</v>
      </c>
      <c r="W68" s="143">
        <v>240450</v>
      </c>
      <c r="X68" s="143">
        <v>92735</v>
      </c>
      <c r="Y68" s="143">
        <v>7560</v>
      </c>
      <c r="Z68" s="143">
        <v>9926</v>
      </c>
      <c r="AA68" s="144">
        <v>100</v>
      </c>
      <c r="AB68" s="144">
        <v>50</v>
      </c>
      <c r="AC68" s="144">
        <v>320000</v>
      </c>
      <c r="AD68" s="144"/>
      <c r="AE68" s="143">
        <v>42160</v>
      </c>
      <c r="AF68" s="143">
        <v>23270</v>
      </c>
      <c r="AG68" s="143">
        <v>40854</v>
      </c>
      <c r="AH68" s="143">
        <f t="shared" si="2"/>
        <v>443920</v>
      </c>
      <c r="AI68" s="71">
        <v>45659</v>
      </c>
      <c r="AJ68" s="52">
        <v>46022</v>
      </c>
      <c r="AK68" s="29" t="s">
        <v>2498</v>
      </c>
    </row>
    <row r="69" spans="1:37" s="99" customFormat="1" ht="68.25" customHeight="1" x14ac:dyDescent="0.2">
      <c r="A69" s="230">
        <v>4</v>
      </c>
      <c r="B69" s="642" t="s">
        <v>213</v>
      </c>
      <c r="C69" s="231">
        <v>45</v>
      </c>
      <c r="D69" s="27" t="s">
        <v>245</v>
      </c>
      <c r="E69" s="147">
        <v>4501</v>
      </c>
      <c r="F69" s="27" t="s">
        <v>216</v>
      </c>
      <c r="G69" s="147" t="s">
        <v>415</v>
      </c>
      <c r="H69" s="27" t="s">
        <v>304</v>
      </c>
      <c r="I69" s="147">
        <v>450100100</v>
      </c>
      <c r="J69" s="27" t="s">
        <v>416</v>
      </c>
      <c r="K69" s="51">
        <v>12</v>
      </c>
      <c r="L69" s="32">
        <v>2024003630081</v>
      </c>
      <c r="M69" s="27" t="s">
        <v>417</v>
      </c>
      <c r="N69" s="30" t="s">
        <v>2347</v>
      </c>
      <c r="O69" s="232">
        <v>30000000</v>
      </c>
      <c r="P69" s="233" t="s">
        <v>418</v>
      </c>
      <c r="Q69" s="147">
        <v>20</v>
      </c>
      <c r="R69" s="55" t="s">
        <v>251</v>
      </c>
      <c r="S69" s="151">
        <v>150313</v>
      </c>
      <c r="T69" s="151">
        <v>183921</v>
      </c>
      <c r="U69" s="151">
        <v>75843</v>
      </c>
      <c r="V69" s="151">
        <v>26797</v>
      </c>
      <c r="W69" s="151">
        <v>145930</v>
      </c>
      <c r="X69" s="151">
        <v>85664</v>
      </c>
      <c r="Y69" s="151">
        <v>7000</v>
      </c>
      <c r="Z69" s="151">
        <v>9703</v>
      </c>
      <c r="AA69" s="151">
        <v>50</v>
      </c>
      <c r="AB69" s="151">
        <v>15</v>
      </c>
      <c r="AC69" s="151">
        <v>220000</v>
      </c>
      <c r="AD69" s="151">
        <v>100</v>
      </c>
      <c r="AE69" s="151">
        <v>36662</v>
      </c>
      <c r="AF69" s="151">
        <v>19988</v>
      </c>
      <c r="AG69" s="151">
        <v>40716</v>
      </c>
      <c r="AH69" s="151">
        <f t="shared" si="2"/>
        <v>334234</v>
      </c>
      <c r="AI69" s="71">
        <v>45659</v>
      </c>
      <c r="AJ69" s="52">
        <v>46022</v>
      </c>
      <c r="AK69" s="29" t="s">
        <v>2498</v>
      </c>
    </row>
    <row r="70" spans="1:37" s="99" customFormat="1" ht="68.25" customHeight="1" x14ac:dyDescent="0.2">
      <c r="A70" s="230">
        <v>4</v>
      </c>
      <c r="B70" s="642" t="s">
        <v>213</v>
      </c>
      <c r="C70" s="231">
        <v>45</v>
      </c>
      <c r="D70" s="27" t="s">
        <v>245</v>
      </c>
      <c r="E70" s="147">
        <v>4501</v>
      </c>
      <c r="F70" s="27" t="s">
        <v>216</v>
      </c>
      <c r="G70" s="147">
        <v>4501001</v>
      </c>
      <c r="H70" s="27" t="s">
        <v>304</v>
      </c>
      <c r="I70" s="147">
        <v>450100100</v>
      </c>
      <c r="J70" s="27" t="s">
        <v>416</v>
      </c>
      <c r="K70" s="51">
        <v>12</v>
      </c>
      <c r="L70" s="32">
        <v>2024003630081</v>
      </c>
      <c r="M70" s="27" t="s">
        <v>417</v>
      </c>
      <c r="N70" s="30" t="s">
        <v>2348</v>
      </c>
      <c r="O70" s="232">
        <v>21000000</v>
      </c>
      <c r="P70" s="233" t="s">
        <v>418</v>
      </c>
      <c r="Q70" s="147">
        <v>20</v>
      </c>
      <c r="R70" s="55" t="s">
        <v>251</v>
      </c>
      <c r="S70" s="151">
        <v>150313</v>
      </c>
      <c r="T70" s="151">
        <v>183921</v>
      </c>
      <c r="U70" s="151">
        <v>75843</v>
      </c>
      <c r="V70" s="151">
        <v>26797</v>
      </c>
      <c r="W70" s="151">
        <v>145930</v>
      </c>
      <c r="X70" s="151">
        <v>85664</v>
      </c>
      <c r="Y70" s="151">
        <v>7000</v>
      </c>
      <c r="Z70" s="151">
        <v>9703</v>
      </c>
      <c r="AA70" s="151">
        <v>50</v>
      </c>
      <c r="AB70" s="151">
        <v>15</v>
      </c>
      <c r="AC70" s="151">
        <v>220000</v>
      </c>
      <c r="AD70" s="151">
        <v>100</v>
      </c>
      <c r="AE70" s="151">
        <v>36662</v>
      </c>
      <c r="AF70" s="151">
        <v>19988</v>
      </c>
      <c r="AG70" s="151">
        <v>40716</v>
      </c>
      <c r="AH70" s="151">
        <f t="shared" si="2"/>
        <v>334234</v>
      </c>
      <c r="AI70" s="71">
        <v>45659</v>
      </c>
      <c r="AJ70" s="52">
        <v>46022</v>
      </c>
      <c r="AK70" s="29" t="s">
        <v>2498</v>
      </c>
    </row>
    <row r="71" spans="1:37" s="99" customFormat="1" ht="68.25" customHeight="1" x14ac:dyDescent="0.2">
      <c r="A71" s="230">
        <v>4</v>
      </c>
      <c r="B71" s="642" t="s">
        <v>213</v>
      </c>
      <c r="C71" s="231">
        <v>12</v>
      </c>
      <c r="D71" s="223" t="s">
        <v>2507</v>
      </c>
      <c r="E71" s="147">
        <v>1203</v>
      </c>
      <c r="F71" s="27" t="s">
        <v>419</v>
      </c>
      <c r="G71" s="147" t="s">
        <v>420</v>
      </c>
      <c r="H71" s="27" t="s">
        <v>421</v>
      </c>
      <c r="I71" s="147">
        <v>120300200</v>
      </c>
      <c r="J71" s="27" t="s">
        <v>422</v>
      </c>
      <c r="K71" s="51">
        <v>12</v>
      </c>
      <c r="L71" s="32">
        <v>2024003630082</v>
      </c>
      <c r="M71" s="27" t="s">
        <v>423</v>
      </c>
      <c r="N71" s="30" t="s">
        <v>2349</v>
      </c>
      <c r="O71" s="232">
        <v>8000000</v>
      </c>
      <c r="P71" s="154" t="s">
        <v>424</v>
      </c>
      <c r="Q71" s="147">
        <v>20</v>
      </c>
      <c r="R71" s="55" t="s">
        <v>251</v>
      </c>
      <c r="S71" s="151">
        <v>146652</v>
      </c>
      <c r="T71" s="151">
        <v>136372</v>
      </c>
      <c r="U71" s="151">
        <v>49530</v>
      </c>
      <c r="V71" s="151">
        <v>18070</v>
      </c>
      <c r="W71" s="151">
        <v>157093</v>
      </c>
      <c r="X71" s="151">
        <v>58332</v>
      </c>
      <c r="Y71" s="151">
        <v>4624</v>
      </c>
      <c r="Z71" s="151">
        <v>6402</v>
      </c>
      <c r="AA71" s="151">
        <v>12</v>
      </c>
      <c r="AB71" s="151">
        <v>3</v>
      </c>
      <c r="AC71" s="151">
        <v>0</v>
      </c>
      <c r="AD71" s="151">
        <v>0</v>
      </c>
      <c r="AE71" s="151">
        <v>25473</v>
      </c>
      <c r="AF71" s="151">
        <v>14277</v>
      </c>
      <c r="AG71" s="151">
        <v>26957</v>
      </c>
      <c r="AH71" s="151">
        <f t="shared" si="2"/>
        <v>283024</v>
      </c>
      <c r="AI71" s="71">
        <v>45659</v>
      </c>
      <c r="AJ71" s="52">
        <v>46022</v>
      </c>
      <c r="AK71" s="29" t="s">
        <v>2498</v>
      </c>
    </row>
    <row r="72" spans="1:37" s="99" customFormat="1" ht="68.25" customHeight="1" x14ac:dyDescent="0.2">
      <c r="A72" s="230">
        <v>4</v>
      </c>
      <c r="B72" s="642" t="s">
        <v>213</v>
      </c>
      <c r="C72" s="231">
        <v>12</v>
      </c>
      <c r="D72" s="223" t="s">
        <v>2507</v>
      </c>
      <c r="E72" s="147">
        <v>1203</v>
      </c>
      <c r="F72" s="27" t="s">
        <v>419</v>
      </c>
      <c r="G72" s="147">
        <v>1203002</v>
      </c>
      <c r="H72" s="27" t="s">
        <v>421</v>
      </c>
      <c r="I72" s="147" t="s">
        <v>425</v>
      </c>
      <c r="J72" s="27" t="s">
        <v>422</v>
      </c>
      <c r="K72" s="51">
        <v>12</v>
      </c>
      <c r="L72" s="32">
        <v>2024003630082</v>
      </c>
      <c r="M72" s="27" t="s">
        <v>423</v>
      </c>
      <c r="N72" s="30" t="s">
        <v>2350</v>
      </c>
      <c r="O72" s="232">
        <v>8000000</v>
      </c>
      <c r="P72" s="154" t="s">
        <v>424</v>
      </c>
      <c r="Q72" s="147">
        <v>20</v>
      </c>
      <c r="R72" s="55" t="s">
        <v>251</v>
      </c>
      <c r="S72" s="151">
        <v>146652</v>
      </c>
      <c r="T72" s="151">
        <v>136372</v>
      </c>
      <c r="U72" s="151">
        <v>49530</v>
      </c>
      <c r="V72" s="151">
        <v>18070</v>
      </c>
      <c r="W72" s="151">
        <v>157093</v>
      </c>
      <c r="X72" s="151">
        <v>58332</v>
      </c>
      <c r="Y72" s="151">
        <v>4624</v>
      </c>
      <c r="Z72" s="151">
        <v>6402</v>
      </c>
      <c r="AA72" s="151">
        <v>12</v>
      </c>
      <c r="AB72" s="151">
        <v>3</v>
      </c>
      <c r="AC72" s="151">
        <v>0</v>
      </c>
      <c r="AD72" s="151">
        <v>0</v>
      </c>
      <c r="AE72" s="151">
        <v>25473</v>
      </c>
      <c r="AF72" s="151">
        <v>14277</v>
      </c>
      <c r="AG72" s="151">
        <v>26957</v>
      </c>
      <c r="AH72" s="151">
        <f t="shared" si="2"/>
        <v>283024</v>
      </c>
      <c r="AI72" s="71">
        <v>45659</v>
      </c>
      <c r="AJ72" s="52">
        <v>46022</v>
      </c>
      <c r="AK72" s="29" t="s">
        <v>2498</v>
      </c>
    </row>
    <row r="73" spans="1:37" s="99" customFormat="1" ht="68.25" customHeight="1" x14ac:dyDescent="0.2">
      <c r="A73" s="230">
        <v>4</v>
      </c>
      <c r="B73" s="642" t="s">
        <v>213</v>
      </c>
      <c r="C73" s="231">
        <v>12</v>
      </c>
      <c r="D73" s="223" t="s">
        <v>2507</v>
      </c>
      <c r="E73" s="147">
        <v>1203</v>
      </c>
      <c r="F73" s="27" t="s">
        <v>419</v>
      </c>
      <c r="G73" s="147" t="s">
        <v>420</v>
      </c>
      <c r="H73" s="27" t="s">
        <v>421</v>
      </c>
      <c r="I73" s="147" t="s">
        <v>425</v>
      </c>
      <c r="J73" s="27" t="s">
        <v>422</v>
      </c>
      <c r="K73" s="51">
        <v>12</v>
      </c>
      <c r="L73" s="32">
        <v>2024003630082</v>
      </c>
      <c r="M73" s="27" t="s">
        <v>423</v>
      </c>
      <c r="N73" s="30" t="s">
        <v>2351</v>
      </c>
      <c r="O73" s="232">
        <v>14800000</v>
      </c>
      <c r="P73" s="154" t="s">
        <v>424</v>
      </c>
      <c r="Q73" s="147">
        <v>20</v>
      </c>
      <c r="R73" s="55" t="s">
        <v>251</v>
      </c>
      <c r="S73" s="151">
        <v>146652</v>
      </c>
      <c r="T73" s="151">
        <v>136372</v>
      </c>
      <c r="U73" s="151">
        <v>49530</v>
      </c>
      <c r="V73" s="151">
        <v>18070</v>
      </c>
      <c r="W73" s="151">
        <v>157093</v>
      </c>
      <c r="X73" s="151">
        <v>58332</v>
      </c>
      <c r="Y73" s="151">
        <v>4624</v>
      </c>
      <c r="Z73" s="151">
        <v>6402</v>
      </c>
      <c r="AA73" s="151">
        <v>12</v>
      </c>
      <c r="AB73" s="151">
        <v>3</v>
      </c>
      <c r="AC73" s="151">
        <v>0</v>
      </c>
      <c r="AD73" s="151">
        <v>0</v>
      </c>
      <c r="AE73" s="151">
        <v>25473</v>
      </c>
      <c r="AF73" s="151">
        <v>14277</v>
      </c>
      <c r="AG73" s="151">
        <v>26957</v>
      </c>
      <c r="AH73" s="151">
        <f t="shared" si="2"/>
        <v>283024</v>
      </c>
      <c r="AI73" s="71">
        <v>45659</v>
      </c>
      <c r="AJ73" s="52">
        <v>46022</v>
      </c>
      <c r="AK73" s="29" t="s">
        <v>2498</v>
      </c>
    </row>
    <row r="74" spans="1:37" s="99" customFormat="1" ht="68.25" customHeight="1" x14ac:dyDescent="0.2">
      <c r="A74" s="230">
        <v>4</v>
      </c>
      <c r="B74" s="642" t="s">
        <v>213</v>
      </c>
      <c r="C74" s="231">
        <v>12</v>
      </c>
      <c r="D74" s="223" t="s">
        <v>2507</v>
      </c>
      <c r="E74" s="147">
        <v>1203</v>
      </c>
      <c r="F74" s="27" t="s">
        <v>419</v>
      </c>
      <c r="G74" s="147">
        <v>1203002</v>
      </c>
      <c r="H74" s="27" t="s">
        <v>421</v>
      </c>
      <c r="I74" s="147">
        <v>120300200</v>
      </c>
      <c r="J74" s="27" t="s">
        <v>422</v>
      </c>
      <c r="K74" s="51">
        <v>12</v>
      </c>
      <c r="L74" s="32">
        <v>2024003630082</v>
      </c>
      <c r="M74" s="27" t="s">
        <v>423</v>
      </c>
      <c r="N74" s="30" t="s">
        <v>2352</v>
      </c>
      <c r="O74" s="232">
        <v>10000000</v>
      </c>
      <c r="P74" s="154" t="s">
        <v>424</v>
      </c>
      <c r="Q74" s="147">
        <v>20</v>
      </c>
      <c r="R74" s="55" t="s">
        <v>251</v>
      </c>
      <c r="S74" s="151">
        <v>146652</v>
      </c>
      <c r="T74" s="151">
        <v>136372</v>
      </c>
      <c r="U74" s="151">
        <v>49530</v>
      </c>
      <c r="V74" s="151">
        <v>18070</v>
      </c>
      <c r="W74" s="151">
        <v>157093</v>
      </c>
      <c r="X74" s="151">
        <v>58332</v>
      </c>
      <c r="Y74" s="151">
        <v>4624</v>
      </c>
      <c r="Z74" s="151">
        <v>6402</v>
      </c>
      <c r="AA74" s="151">
        <v>12</v>
      </c>
      <c r="AB74" s="151">
        <v>3</v>
      </c>
      <c r="AC74" s="151">
        <v>0</v>
      </c>
      <c r="AD74" s="151">
        <v>0</v>
      </c>
      <c r="AE74" s="151">
        <v>25473</v>
      </c>
      <c r="AF74" s="151">
        <v>14277</v>
      </c>
      <c r="AG74" s="151">
        <v>26957</v>
      </c>
      <c r="AH74" s="151">
        <f t="shared" si="2"/>
        <v>283024</v>
      </c>
      <c r="AI74" s="71">
        <v>45659</v>
      </c>
      <c r="AJ74" s="52">
        <v>46022</v>
      </c>
      <c r="AK74" s="29" t="s">
        <v>2498</v>
      </c>
    </row>
    <row r="75" spans="1:37" s="99" customFormat="1" ht="83.25" customHeight="1" x14ac:dyDescent="0.2">
      <c r="A75" s="230">
        <v>4</v>
      </c>
      <c r="B75" s="642" t="s">
        <v>213</v>
      </c>
      <c r="C75" s="231" t="s">
        <v>214</v>
      </c>
      <c r="D75" s="27" t="s">
        <v>245</v>
      </c>
      <c r="E75" s="147">
        <v>4502</v>
      </c>
      <c r="F75" s="55" t="s">
        <v>289</v>
      </c>
      <c r="G75" s="147" t="s">
        <v>426</v>
      </c>
      <c r="H75" s="27" t="s">
        <v>296</v>
      </c>
      <c r="I75" s="147">
        <v>450200111</v>
      </c>
      <c r="J75" s="27" t="s">
        <v>427</v>
      </c>
      <c r="K75" s="51">
        <v>1</v>
      </c>
      <c r="L75" s="32">
        <v>2024003630083</v>
      </c>
      <c r="M75" s="27" t="s">
        <v>428</v>
      </c>
      <c r="N75" s="30" t="s">
        <v>2353</v>
      </c>
      <c r="O75" s="234">
        <v>20000000</v>
      </c>
      <c r="P75" s="233" t="s">
        <v>429</v>
      </c>
      <c r="Q75" s="147">
        <v>20</v>
      </c>
      <c r="R75" s="55" t="s">
        <v>251</v>
      </c>
      <c r="S75" s="143">
        <v>86604</v>
      </c>
      <c r="T75" s="143">
        <v>57740</v>
      </c>
      <c r="U75" s="143">
        <v>32000</v>
      </c>
      <c r="V75" s="143">
        <v>9000</v>
      </c>
      <c r="W75" s="143">
        <v>73344</v>
      </c>
      <c r="X75" s="143">
        <v>30000</v>
      </c>
      <c r="Y75" s="143">
        <v>10000</v>
      </c>
      <c r="Z75" s="143">
        <v>10000</v>
      </c>
      <c r="AA75" s="144">
        <v>100</v>
      </c>
      <c r="AB75" s="144">
        <v>100</v>
      </c>
      <c r="AC75" s="151">
        <v>104000</v>
      </c>
      <c r="AD75" s="144">
        <v>144</v>
      </c>
      <c r="AE75" s="151">
        <v>5000</v>
      </c>
      <c r="AF75" s="151">
        <v>9000</v>
      </c>
      <c r="AG75" s="144">
        <v>6000</v>
      </c>
      <c r="AH75" s="143">
        <f t="shared" si="2"/>
        <v>144344</v>
      </c>
      <c r="AI75" s="71">
        <v>45659</v>
      </c>
      <c r="AJ75" s="52">
        <v>46022</v>
      </c>
      <c r="AK75" s="29" t="s">
        <v>2498</v>
      </c>
    </row>
    <row r="76" spans="1:37" s="99" customFormat="1" ht="79.5" customHeight="1" x14ac:dyDescent="0.2">
      <c r="A76" s="230" t="s">
        <v>430</v>
      </c>
      <c r="B76" s="642" t="s">
        <v>213</v>
      </c>
      <c r="C76" s="231" t="s">
        <v>214</v>
      </c>
      <c r="D76" s="27" t="s">
        <v>245</v>
      </c>
      <c r="E76" s="147" t="s">
        <v>288</v>
      </c>
      <c r="F76" s="55" t="s">
        <v>289</v>
      </c>
      <c r="G76" s="147" t="s">
        <v>426</v>
      </c>
      <c r="H76" s="27" t="s">
        <v>296</v>
      </c>
      <c r="I76" s="147" t="s">
        <v>431</v>
      </c>
      <c r="J76" s="27" t="s">
        <v>427</v>
      </c>
      <c r="K76" s="51">
        <v>1</v>
      </c>
      <c r="L76" s="32">
        <v>2024003630083</v>
      </c>
      <c r="M76" s="27" t="s">
        <v>428</v>
      </c>
      <c r="N76" s="30" t="s">
        <v>2354</v>
      </c>
      <c r="O76" s="234">
        <v>70000000</v>
      </c>
      <c r="P76" s="233" t="s">
        <v>429</v>
      </c>
      <c r="Q76" s="147">
        <v>20</v>
      </c>
      <c r="R76" s="55" t="s">
        <v>251</v>
      </c>
      <c r="S76" s="143">
        <v>86604</v>
      </c>
      <c r="T76" s="143">
        <v>57740</v>
      </c>
      <c r="U76" s="143">
        <v>32000</v>
      </c>
      <c r="V76" s="143">
        <v>9000</v>
      </c>
      <c r="W76" s="143">
        <v>73344</v>
      </c>
      <c r="X76" s="143">
        <v>30000</v>
      </c>
      <c r="Y76" s="143">
        <v>10000</v>
      </c>
      <c r="Z76" s="143">
        <v>10000</v>
      </c>
      <c r="AA76" s="144">
        <v>100</v>
      </c>
      <c r="AB76" s="144">
        <v>100</v>
      </c>
      <c r="AC76" s="151">
        <v>104000</v>
      </c>
      <c r="AD76" s="144">
        <v>144</v>
      </c>
      <c r="AE76" s="151">
        <v>5000</v>
      </c>
      <c r="AF76" s="151">
        <v>9000</v>
      </c>
      <c r="AG76" s="144">
        <v>6000</v>
      </c>
      <c r="AH76" s="143">
        <f t="shared" ref="AH76:AH87" si="3">+S76+T76</f>
        <v>144344</v>
      </c>
      <c r="AI76" s="71">
        <v>45659</v>
      </c>
      <c r="AJ76" s="52">
        <v>46022</v>
      </c>
      <c r="AK76" s="29" t="s">
        <v>2498</v>
      </c>
    </row>
    <row r="77" spans="1:37" s="99" customFormat="1" ht="122.25" customHeight="1" x14ac:dyDescent="0.2">
      <c r="A77" s="230">
        <v>4</v>
      </c>
      <c r="B77" s="642" t="s">
        <v>213</v>
      </c>
      <c r="C77" s="231" t="s">
        <v>214</v>
      </c>
      <c r="D77" s="27" t="s">
        <v>245</v>
      </c>
      <c r="E77" s="147">
        <v>4502</v>
      </c>
      <c r="F77" s="55" t="s">
        <v>289</v>
      </c>
      <c r="G77" s="147">
        <v>4502001</v>
      </c>
      <c r="H77" s="27" t="s">
        <v>296</v>
      </c>
      <c r="I77" s="147">
        <v>450200111</v>
      </c>
      <c r="J77" s="27" t="s">
        <v>427</v>
      </c>
      <c r="K77" s="51">
        <v>1</v>
      </c>
      <c r="L77" s="32">
        <v>2024003630083</v>
      </c>
      <c r="M77" s="27" t="s">
        <v>428</v>
      </c>
      <c r="N77" s="30" t="s">
        <v>2355</v>
      </c>
      <c r="O77" s="155">
        <v>3000000</v>
      </c>
      <c r="P77" s="142" t="s">
        <v>432</v>
      </c>
      <c r="Q77" s="147">
        <v>20</v>
      </c>
      <c r="R77" s="55" t="s">
        <v>251</v>
      </c>
      <c r="S77" s="143">
        <v>86604</v>
      </c>
      <c r="T77" s="143">
        <v>57740</v>
      </c>
      <c r="U77" s="143">
        <v>32000</v>
      </c>
      <c r="V77" s="143">
        <v>9000</v>
      </c>
      <c r="W77" s="143">
        <v>73344</v>
      </c>
      <c r="X77" s="143">
        <v>30000</v>
      </c>
      <c r="Y77" s="143">
        <v>10000</v>
      </c>
      <c r="Z77" s="143">
        <v>10000</v>
      </c>
      <c r="AA77" s="144">
        <v>100</v>
      </c>
      <c r="AB77" s="144">
        <v>100</v>
      </c>
      <c r="AC77" s="151">
        <v>104000</v>
      </c>
      <c r="AD77" s="144">
        <v>144</v>
      </c>
      <c r="AE77" s="151">
        <v>5000</v>
      </c>
      <c r="AF77" s="151">
        <v>9000</v>
      </c>
      <c r="AG77" s="144">
        <v>6000</v>
      </c>
      <c r="AH77" s="143">
        <f t="shared" si="3"/>
        <v>144344</v>
      </c>
      <c r="AI77" s="71">
        <v>45659</v>
      </c>
      <c r="AJ77" s="52">
        <v>46022</v>
      </c>
      <c r="AK77" s="29" t="s">
        <v>2498</v>
      </c>
    </row>
    <row r="78" spans="1:37" s="99" customFormat="1" ht="69" customHeight="1" x14ac:dyDescent="0.2">
      <c r="A78" s="230">
        <v>4</v>
      </c>
      <c r="B78" s="642" t="s">
        <v>213</v>
      </c>
      <c r="C78" s="231" t="s">
        <v>214</v>
      </c>
      <c r="D78" s="27" t="s">
        <v>245</v>
      </c>
      <c r="E78" s="147">
        <v>4502</v>
      </c>
      <c r="F78" s="55" t="s">
        <v>289</v>
      </c>
      <c r="G78" s="147" t="s">
        <v>426</v>
      </c>
      <c r="H78" s="27" t="s">
        <v>296</v>
      </c>
      <c r="I78" s="147">
        <v>450200111</v>
      </c>
      <c r="J78" s="27" t="s">
        <v>427</v>
      </c>
      <c r="K78" s="51">
        <v>1</v>
      </c>
      <c r="L78" s="32">
        <v>2024003630083</v>
      </c>
      <c r="M78" s="27" t="s">
        <v>428</v>
      </c>
      <c r="N78" s="30" t="s">
        <v>2356</v>
      </c>
      <c r="O78" s="155">
        <v>5000000</v>
      </c>
      <c r="P78" s="142" t="s">
        <v>433</v>
      </c>
      <c r="Q78" s="147">
        <v>20</v>
      </c>
      <c r="R78" s="55" t="s">
        <v>251</v>
      </c>
      <c r="S78" s="143">
        <v>86604</v>
      </c>
      <c r="T78" s="143">
        <v>57740</v>
      </c>
      <c r="U78" s="143">
        <v>32000</v>
      </c>
      <c r="V78" s="143">
        <v>9000</v>
      </c>
      <c r="W78" s="143">
        <v>73344</v>
      </c>
      <c r="X78" s="143">
        <v>30000</v>
      </c>
      <c r="Y78" s="143">
        <v>10000</v>
      </c>
      <c r="Z78" s="143">
        <v>10000</v>
      </c>
      <c r="AA78" s="144">
        <v>100</v>
      </c>
      <c r="AB78" s="144">
        <v>100</v>
      </c>
      <c r="AC78" s="151">
        <v>104000</v>
      </c>
      <c r="AD78" s="144">
        <v>144</v>
      </c>
      <c r="AE78" s="151">
        <v>5000</v>
      </c>
      <c r="AF78" s="151">
        <v>9000</v>
      </c>
      <c r="AG78" s="144">
        <v>6000</v>
      </c>
      <c r="AH78" s="143">
        <f t="shared" si="3"/>
        <v>144344</v>
      </c>
      <c r="AI78" s="71">
        <v>45659</v>
      </c>
      <c r="AJ78" s="52">
        <v>46022</v>
      </c>
      <c r="AK78" s="29" t="s">
        <v>2498</v>
      </c>
    </row>
    <row r="79" spans="1:37" s="99" customFormat="1" ht="69" customHeight="1" x14ac:dyDescent="0.2">
      <c r="A79" s="230">
        <v>4</v>
      </c>
      <c r="B79" s="642" t="s">
        <v>213</v>
      </c>
      <c r="C79" s="231" t="s">
        <v>214</v>
      </c>
      <c r="D79" s="27" t="s">
        <v>245</v>
      </c>
      <c r="E79" s="147">
        <v>4502</v>
      </c>
      <c r="F79" s="55" t="s">
        <v>289</v>
      </c>
      <c r="G79" s="147" t="s">
        <v>426</v>
      </c>
      <c r="H79" s="27" t="s">
        <v>296</v>
      </c>
      <c r="I79" s="147" t="s">
        <v>431</v>
      </c>
      <c r="J79" s="27" t="s">
        <v>427</v>
      </c>
      <c r="K79" s="51">
        <v>1</v>
      </c>
      <c r="L79" s="32">
        <v>2024003630083</v>
      </c>
      <c r="M79" s="27" t="s">
        <v>428</v>
      </c>
      <c r="N79" s="30" t="s">
        <v>2357</v>
      </c>
      <c r="O79" s="232">
        <v>80000000</v>
      </c>
      <c r="P79" s="233" t="s">
        <v>429</v>
      </c>
      <c r="Q79" s="147">
        <v>20</v>
      </c>
      <c r="R79" s="55" t="s">
        <v>251</v>
      </c>
      <c r="S79" s="143">
        <v>86604</v>
      </c>
      <c r="T79" s="143">
        <v>57740</v>
      </c>
      <c r="U79" s="143">
        <v>32000</v>
      </c>
      <c r="V79" s="143">
        <v>9000</v>
      </c>
      <c r="W79" s="143">
        <v>73344</v>
      </c>
      <c r="X79" s="143">
        <v>30000</v>
      </c>
      <c r="Y79" s="143">
        <v>10000</v>
      </c>
      <c r="Z79" s="143">
        <v>10000</v>
      </c>
      <c r="AA79" s="144">
        <v>100</v>
      </c>
      <c r="AB79" s="144">
        <v>100</v>
      </c>
      <c r="AC79" s="151">
        <v>104000</v>
      </c>
      <c r="AD79" s="144">
        <v>144</v>
      </c>
      <c r="AE79" s="151">
        <v>5000</v>
      </c>
      <c r="AF79" s="151">
        <v>9000</v>
      </c>
      <c r="AG79" s="144">
        <v>6000</v>
      </c>
      <c r="AH79" s="143">
        <f t="shared" si="3"/>
        <v>144344</v>
      </c>
      <c r="AI79" s="71">
        <v>45659</v>
      </c>
      <c r="AJ79" s="52">
        <v>46022</v>
      </c>
      <c r="AK79" s="29" t="s">
        <v>2498</v>
      </c>
    </row>
    <row r="80" spans="1:37" s="99" customFormat="1" ht="69" customHeight="1" x14ac:dyDescent="0.2">
      <c r="A80" s="230">
        <v>4</v>
      </c>
      <c r="B80" s="642" t="s">
        <v>213</v>
      </c>
      <c r="C80" s="231" t="s">
        <v>214</v>
      </c>
      <c r="D80" s="27" t="s">
        <v>245</v>
      </c>
      <c r="E80" s="147">
        <v>4502</v>
      </c>
      <c r="F80" s="55" t="s">
        <v>289</v>
      </c>
      <c r="G80" s="147">
        <v>4502001</v>
      </c>
      <c r="H80" s="27" t="s">
        <v>296</v>
      </c>
      <c r="I80" s="147">
        <v>450200111</v>
      </c>
      <c r="J80" s="27" t="s">
        <v>427</v>
      </c>
      <c r="K80" s="51">
        <v>1</v>
      </c>
      <c r="L80" s="32">
        <v>2024003630083</v>
      </c>
      <c r="M80" s="27" t="s">
        <v>428</v>
      </c>
      <c r="N80" s="30" t="s">
        <v>2358</v>
      </c>
      <c r="O80" s="234">
        <v>20000000</v>
      </c>
      <c r="P80" s="233" t="s">
        <v>429</v>
      </c>
      <c r="Q80" s="147">
        <v>20</v>
      </c>
      <c r="R80" s="55" t="s">
        <v>251</v>
      </c>
      <c r="S80" s="143">
        <v>86604</v>
      </c>
      <c r="T80" s="143">
        <v>57740</v>
      </c>
      <c r="U80" s="143">
        <v>32000</v>
      </c>
      <c r="V80" s="143">
        <v>9000</v>
      </c>
      <c r="W80" s="143">
        <v>73344</v>
      </c>
      <c r="X80" s="143">
        <v>30000</v>
      </c>
      <c r="Y80" s="143">
        <v>10000</v>
      </c>
      <c r="Z80" s="143">
        <v>10000</v>
      </c>
      <c r="AA80" s="144">
        <v>100</v>
      </c>
      <c r="AB80" s="144">
        <v>100</v>
      </c>
      <c r="AC80" s="151">
        <v>104000</v>
      </c>
      <c r="AD80" s="144">
        <v>144</v>
      </c>
      <c r="AE80" s="151">
        <v>5000</v>
      </c>
      <c r="AF80" s="151">
        <v>9000</v>
      </c>
      <c r="AG80" s="144">
        <v>6000</v>
      </c>
      <c r="AH80" s="143">
        <f t="shared" si="3"/>
        <v>144344</v>
      </c>
      <c r="AI80" s="71">
        <v>45659</v>
      </c>
      <c r="AJ80" s="52">
        <v>46022</v>
      </c>
      <c r="AK80" s="29" t="s">
        <v>2498</v>
      </c>
    </row>
    <row r="81" spans="1:37" s="99" customFormat="1" ht="69" customHeight="1" x14ac:dyDescent="0.2">
      <c r="A81" s="230">
        <v>4</v>
      </c>
      <c r="B81" s="642" t="s">
        <v>213</v>
      </c>
      <c r="C81" s="231" t="s">
        <v>214</v>
      </c>
      <c r="D81" s="27" t="s">
        <v>245</v>
      </c>
      <c r="E81" s="147">
        <v>4502</v>
      </c>
      <c r="F81" s="55" t="s">
        <v>289</v>
      </c>
      <c r="G81" s="147">
        <v>4502001</v>
      </c>
      <c r="H81" s="27" t="s">
        <v>296</v>
      </c>
      <c r="I81" s="147">
        <v>450200111</v>
      </c>
      <c r="J81" s="27" t="s">
        <v>427</v>
      </c>
      <c r="K81" s="51">
        <v>1</v>
      </c>
      <c r="L81" s="32">
        <v>2024003630083</v>
      </c>
      <c r="M81" s="27" t="s">
        <v>428</v>
      </c>
      <c r="N81" s="30" t="s">
        <v>2359</v>
      </c>
      <c r="O81" s="234">
        <v>97229530</v>
      </c>
      <c r="P81" s="233" t="s">
        <v>429</v>
      </c>
      <c r="Q81" s="147">
        <v>20</v>
      </c>
      <c r="R81" s="55" t="s">
        <v>251</v>
      </c>
      <c r="S81" s="143">
        <v>86604</v>
      </c>
      <c r="T81" s="143">
        <v>57740</v>
      </c>
      <c r="U81" s="143">
        <v>32000</v>
      </c>
      <c r="V81" s="143">
        <v>9000</v>
      </c>
      <c r="W81" s="143">
        <v>73344</v>
      </c>
      <c r="X81" s="143">
        <v>30000</v>
      </c>
      <c r="Y81" s="143">
        <v>10000</v>
      </c>
      <c r="Z81" s="143">
        <v>10000</v>
      </c>
      <c r="AA81" s="144">
        <v>100</v>
      </c>
      <c r="AB81" s="144">
        <v>100</v>
      </c>
      <c r="AC81" s="151">
        <v>104000</v>
      </c>
      <c r="AD81" s="144">
        <v>144</v>
      </c>
      <c r="AE81" s="151">
        <v>5000</v>
      </c>
      <c r="AF81" s="151">
        <v>9000</v>
      </c>
      <c r="AG81" s="144">
        <v>6000</v>
      </c>
      <c r="AH81" s="143">
        <f t="shared" si="3"/>
        <v>144344</v>
      </c>
      <c r="AI81" s="71">
        <v>45659</v>
      </c>
      <c r="AJ81" s="52">
        <v>46022</v>
      </c>
      <c r="AK81" s="29" t="s">
        <v>2498</v>
      </c>
    </row>
    <row r="82" spans="1:37" s="99" customFormat="1" ht="69" customHeight="1" x14ac:dyDescent="0.2">
      <c r="A82" s="230">
        <v>4</v>
      </c>
      <c r="B82" s="642" t="s">
        <v>213</v>
      </c>
      <c r="C82" s="231" t="s">
        <v>214</v>
      </c>
      <c r="D82" s="27" t="s">
        <v>245</v>
      </c>
      <c r="E82" s="147" t="s">
        <v>288</v>
      </c>
      <c r="F82" s="55" t="s">
        <v>289</v>
      </c>
      <c r="G82" s="147">
        <v>4502001</v>
      </c>
      <c r="H82" s="27" t="s">
        <v>296</v>
      </c>
      <c r="I82" s="147">
        <v>450200111</v>
      </c>
      <c r="J82" s="27" t="s">
        <v>427</v>
      </c>
      <c r="K82" s="51">
        <v>1</v>
      </c>
      <c r="L82" s="32">
        <v>2024003630083</v>
      </c>
      <c r="M82" s="27" t="s">
        <v>428</v>
      </c>
      <c r="N82" s="30" t="s">
        <v>2360</v>
      </c>
      <c r="O82" s="234">
        <v>20000000</v>
      </c>
      <c r="P82" s="233" t="s">
        <v>429</v>
      </c>
      <c r="Q82" s="147">
        <v>20</v>
      </c>
      <c r="R82" s="55" t="s">
        <v>251</v>
      </c>
      <c r="S82" s="143">
        <v>86604</v>
      </c>
      <c r="T82" s="143">
        <v>57740</v>
      </c>
      <c r="U82" s="143">
        <v>32000</v>
      </c>
      <c r="V82" s="143">
        <v>9000</v>
      </c>
      <c r="W82" s="143">
        <v>73344</v>
      </c>
      <c r="X82" s="143">
        <v>30000</v>
      </c>
      <c r="Y82" s="143">
        <v>10000</v>
      </c>
      <c r="Z82" s="143">
        <v>10000</v>
      </c>
      <c r="AA82" s="144">
        <v>100</v>
      </c>
      <c r="AB82" s="144">
        <v>100</v>
      </c>
      <c r="AC82" s="151">
        <v>104000</v>
      </c>
      <c r="AD82" s="144">
        <v>144</v>
      </c>
      <c r="AE82" s="151">
        <v>5000</v>
      </c>
      <c r="AF82" s="151">
        <v>9000</v>
      </c>
      <c r="AG82" s="144">
        <v>6000</v>
      </c>
      <c r="AH82" s="143">
        <f t="shared" si="3"/>
        <v>144344</v>
      </c>
      <c r="AI82" s="71">
        <v>45659</v>
      </c>
      <c r="AJ82" s="52">
        <v>46022</v>
      </c>
      <c r="AK82" s="29" t="s">
        <v>2498</v>
      </c>
    </row>
    <row r="83" spans="1:37" s="99" customFormat="1" ht="69" customHeight="1" x14ac:dyDescent="0.2">
      <c r="A83" s="230">
        <v>4</v>
      </c>
      <c r="B83" s="642" t="s">
        <v>213</v>
      </c>
      <c r="C83" s="231" t="s">
        <v>214</v>
      </c>
      <c r="D83" s="27" t="s">
        <v>245</v>
      </c>
      <c r="E83" s="147">
        <v>4502</v>
      </c>
      <c r="F83" s="55" t="s">
        <v>289</v>
      </c>
      <c r="G83" s="147" t="s">
        <v>426</v>
      </c>
      <c r="H83" s="27" t="s">
        <v>296</v>
      </c>
      <c r="I83" s="147" t="s">
        <v>431</v>
      </c>
      <c r="J83" s="27" t="s">
        <v>427</v>
      </c>
      <c r="K83" s="51">
        <v>1</v>
      </c>
      <c r="L83" s="32">
        <v>2024003630083</v>
      </c>
      <c r="M83" s="27" t="s">
        <v>428</v>
      </c>
      <c r="N83" s="30" t="s">
        <v>2361</v>
      </c>
      <c r="O83" s="234">
        <v>40000000</v>
      </c>
      <c r="P83" s="233" t="s">
        <v>429</v>
      </c>
      <c r="Q83" s="147">
        <v>20</v>
      </c>
      <c r="R83" s="55" t="s">
        <v>251</v>
      </c>
      <c r="S83" s="143">
        <v>86604</v>
      </c>
      <c r="T83" s="143">
        <v>57740</v>
      </c>
      <c r="U83" s="143">
        <v>32000</v>
      </c>
      <c r="V83" s="143">
        <v>9000</v>
      </c>
      <c r="W83" s="143">
        <v>73344</v>
      </c>
      <c r="X83" s="143">
        <v>30000</v>
      </c>
      <c r="Y83" s="143">
        <v>10000</v>
      </c>
      <c r="Z83" s="143">
        <v>10000</v>
      </c>
      <c r="AA83" s="144">
        <v>100</v>
      </c>
      <c r="AB83" s="144">
        <v>100</v>
      </c>
      <c r="AC83" s="151">
        <v>104000</v>
      </c>
      <c r="AD83" s="144">
        <v>144</v>
      </c>
      <c r="AE83" s="151">
        <v>5000</v>
      </c>
      <c r="AF83" s="151">
        <v>9000</v>
      </c>
      <c r="AG83" s="144">
        <v>6000</v>
      </c>
      <c r="AH83" s="143">
        <f t="shared" si="3"/>
        <v>144344</v>
      </c>
      <c r="AI83" s="71">
        <v>45659</v>
      </c>
      <c r="AJ83" s="52">
        <v>46022</v>
      </c>
      <c r="AK83" s="29" t="s">
        <v>2498</v>
      </c>
    </row>
    <row r="84" spans="1:37" s="99" customFormat="1" ht="69" customHeight="1" x14ac:dyDescent="0.2">
      <c r="A84" s="230">
        <v>4</v>
      </c>
      <c r="B84" s="642" t="s">
        <v>213</v>
      </c>
      <c r="C84" s="231" t="s">
        <v>214</v>
      </c>
      <c r="D84" s="27" t="s">
        <v>245</v>
      </c>
      <c r="E84" s="147">
        <v>4502</v>
      </c>
      <c r="F84" s="55" t="s">
        <v>289</v>
      </c>
      <c r="G84" s="147" t="s">
        <v>426</v>
      </c>
      <c r="H84" s="27" t="s">
        <v>296</v>
      </c>
      <c r="I84" s="147" t="s">
        <v>431</v>
      </c>
      <c r="J84" s="27" t="s">
        <v>427</v>
      </c>
      <c r="K84" s="51">
        <v>1</v>
      </c>
      <c r="L84" s="32">
        <v>2024003630083</v>
      </c>
      <c r="M84" s="27" t="s">
        <v>428</v>
      </c>
      <c r="N84" s="30" t="s">
        <v>2362</v>
      </c>
      <c r="O84" s="234">
        <v>40000000</v>
      </c>
      <c r="P84" s="392" t="s">
        <v>429</v>
      </c>
      <c r="Q84" s="147">
        <v>20</v>
      </c>
      <c r="R84" s="55" t="s">
        <v>251</v>
      </c>
      <c r="S84" s="143">
        <v>86604</v>
      </c>
      <c r="T84" s="143">
        <v>57740</v>
      </c>
      <c r="U84" s="143">
        <v>32000</v>
      </c>
      <c r="V84" s="143">
        <v>9000</v>
      </c>
      <c r="W84" s="143">
        <v>73344</v>
      </c>
      <c r="X84" s="143">
        <v>30000</v>
      </c>
      <c r="Y84" s="143">
        <v>10000</v>
      </c>
      <c r="Z84" s="143">
        <v>10000</v>
      </c>
      <c r="AA84" s="144">
        <v>100</v>
      </c>
      <c r="AB84" s="144">
        <v>100</v>
      </c>
      <c r="AC84" s="151">
        <v>104000</v>
      </c>
      <c r="AD84" s="144">
        <v>144</v>
      </c>
      <c r="AE84" s="151">
        <v>5000</v>
      </c>
      <c r="AF84" s="151">
        <v>9000</v>
      </c>
      <c r="AG84" s="144">
        <v>6000</v>
      </c>
      <c r="AH84" s="143">
        <f t="shared" si="3"/>
        <v>144344</v>
      </c>
      <c r="AI84" s="71">
        <v>45659</v>
      </c>
      <c r="AJ84" s="52">
        <v>46022</v>
      </c>
      <c r="AK84" s="29" t="s">
        <v>2498</v>
      </c>
    </row>
    <row r="85" spans="1:37" s="99" customFormat="1" ht="69" customHeight="1" x14ac:dyDescent="0.2">
      <c r="A85" s="230">
        <v>4</v>
      </c>
      <c r="B85" s="642" t="s">
        <v>213</v>
      </c>
      <c r="C85" s="231" t="s">
        <v>214</v>
      </c>
      <c r="D85" s="27" t="s">
        <v>245</v>
      </c>
      <c r="E85" s="147">
        <v>4502</v>
      </c>
      <c r="F85" s="55" t="s">
        <v>289</v>
      </c>
      <c r="G85" s="147" t="s">
        <v>426</v>
      </c>
      <c r="H85" s="27" t="s">
        <v>296</v>
      </c>
      <c r="I85" s="147" t="s">
        <v>434</v>
      </c>
      <c r="J85" s="27" t="s">
        <v>326</v>
      </c>
      <c r="K85" s="51">
        <v>5</v>
      </c>
      <c r="L85" s="32">
        <v>2024003630083</v>
      </c>
      <c r="M85" s="27" t="s">
        <v>428</v>
      </c>
      <c r="N85" s="30" t="s">
        <v>2363</v>
      </c>
      <c r="O85" s="234">
        <v>42000000</v>
      </c>
      <c r="P85" s="393" t="s">
        <v>429</v>
      </c>
      <c r="Q85" s="147">
        <v>20</v>
      </c>
      <c r="R85" s="55" t="s">
        <v>251</v>
      </c>
      <c r="S85" s="143">
        <v>86604</v>
      </c>
      <c r="T85" s="143">
        <v>57740</v>
      </c>
      <c r="U85" s="143">
        <v>32000</v>
      </c>
      <c r="V85" s="143">
        <v>9000</v>
      </c>
      <c r="W85" s="143">
        <v>73344</v>
      </c>
      <c r="X85" s="143">
        <v>30000</v>
      </c>
      <c r="Y85" s="143">
        <v>10000</v>
      </c>
      <c r="Z85" s="143">
        <v>10000</v>
      </c>
      <c r="AA85" s="144">
        <v>100</v>
      </c>
      <c r="AB85" s="144">
        <v>100</v>
      </c>
      <c r="AC85" s="151">
        <v>104000</v>
      </c>
      <c r="AD85" s="144">
        <v>144</v>
      </c>
      <c r="AE85" s="151">
        <v>5000</v>
      </c>
      <c r="AF85" s="151">
        <v>9000</v>
      </c>
      <c r="AG85" s="144">
        <v>6000</v>
      </c>
      <c r="AH85" s="143">
        <f t="shared" si="3"/>
        <v>144344</v>
      </c>
      <c r="AI85" s="71">
        <v>45659</v>
      </c>
      <c r="AJ85" s="52">
        <v>46022</v>
      </c>
      <c r="AK85" s="29" t="s">
        <v>2498</v>
      </c>
    </row>
    <row r="86" spans="1:37" s="99" customFormat="1" ht="69" customHeight="1" x14ac:dyDescent="0.2">
      <c r="A86" s="230">
        <v>4</v>
      </c>
      <c r="B86" s="642" t="s">
        <v>213</v>
      </c>
      <c r="C86" s="231" t="s">
        <v>214</v>
      </c>
      <c r="D86" s="27" t="s">
        <v>245</v>
      </c>
      <c r="E86" s="147">
        <v>4502</v>
      </c>
      <c r="F86" s="55" t="s">
        <v>289</v>
      </c>
      <c r="G86" s="147">
        <v>4502001</v>
      </c>
      <c r="H86" s="27" t="s">
        <v>296</v>
      </c>
      <c r="I86" s="147" t="s">
        <v>434</v>
      </c>
      <c r="J86" s="27" t="s">
        <v>326</v>
      </c>
      <c r="K86" s="51">
        <v>5</v>
      </c>
      <c r="L86" s="32">
        <v>2024003630083</v>
      </c>
      <c r="M86" s="27" t="s">
        <v>428</v>
      </c>
      <c r="N86" s="30" t="s">
        <v>2364</v>
      </c>
      <c r="O86" s="232">
        <v>8000000</v>
      </c>
      <c r="P86" s="142" t="s">
        <v>429</v>
      </c>
      <c r="Q86" s="147">
        <v>20</v>
      </c>
      <c r="R86" s="55" t="s">
        <v>251</v>
      </c>
      <c r="S86" s="143">
        <v>86604</v>
      </c>
      <c r="T86" s="143">
        <v>57740</v>
      </c>
      <c r="U86" s="143">
        <v>32000</v>
      </c>
      <c r="V86" s="143">
        <v>9000</v>
      </c>
      <c r="W86" s="143">
        <v>73344</v>
      </c>
      <c r="X86" s="143">
        <v>30000</v>
      </c>
      <c r="Y86" s="143">
        <v>10000</v>
      </c>
      <c r="Z86" s="143">
        <v>10000</v>
      </c>
      <c r="AA86" s="144">
        <v>100</v>
      </c>
      <c r="AB86" s="144">
        <v>100</v>
      </c>
      <c r="AC86" s="151">
        <v>104000</v>
      </c>
      <c r="AD86" s="144">
        <v>144</v>
      </c>
      <c r="AE86" s="151">
        <v>5000</v>
      </c>
      <c r="AF86" s="151">
        <v>9000</v>
      </c>
      <c r="AG86" s="144">
        <v>6000</v>
      </c>
      <c r="AH86" s="143">
        <f t="shared" si="3"/>
        <v>144344</v>
      </c>
      <c r="AI86" s="71">
        <v>45659</v>
      </c>
      <c r="AJ86" s="52">
        <v>46022</v>
      </c>
      <c r="AK86" s="29" t="s">
        <v>2498</v>
      </c>
    </row>
    <row r="87" spans="1:37" s="99" customFormat="1" ht="69" customHeight="1" x14ac:dyDescent="0.2">
      <c r="A87" s="230">
        <v>4</v>
      </c>
      <c r="B87" s="642" t="s">
        <v>213</v>
      </c>
      <c r="C87" s="231" t="s">
        <v>214</v>
      </c>
      <c r="D87" s="27" t="s">
        <v>245</v>
      </c>
      <c r="E87" s="147">
        <v>4502</v>
      </c>
      <c r="F87" s="55" t="s">
        <v>289</v>
      </c>
      <c r="G87" s="147">
        <v>4502001</v>
      </c>
      <c r="H87" s="27" t="s">
        <v>296</v>
      </c>
      <c r="I87" s="147" t="s">
        <v>434</v>
      </c>
      <c r="J87" s="27" t="s">
        <v>326</v>
      </c>
      <c r="K87" s="51">
        <v>5</v>
      </c>
      <c r="L87" s="32">
        <v>2024003630083</v>
      </c>
      <c r="M87" s="27" t="s">
        <v>428</v>
      </c>
      <c r="N87" s="235" t="s">
        <v>2365</v>
      </c>
      <c r="O87" s="236">
        <v>10000000</v>
      </c>
      <c r="P87" s="237" t="s">
        <v>429</v>
      </c>
      <c r="Q87" s="147">
        <v>20</v>
      </c>
      <c r="R87" s="55" t="s">
        <v>251</v>
      </c>
      <c r="S87" s="143">
        <v>86604</v>
      </c>
      <c r="T87" s="143">
        <v>57740</v>
      </c>
      <c r="U87" s="143">
        <v>32000</v>
      </c>
      <c r="V87" s="143">
        <v>9000</v>
      </c>
      <c r="W87" s="143">
        <v>73344</v>
      </c>
      <c r="X87" s="143">
        <v>30000</v>
      </c>
      <c r="Y87" s="143">
        <v>10000</v>
      </c>
      <c r="Z87" s="143">
        <v>10000</v>
      </c>
      <c r="AA87" s="144">
        <v>100</v>
      </c>
      <c r="AB87" s="144">
        <v>100</v>
      </c>
      <c r="AC87" s="151">
        <v>104000</v>
      </c>
      <c r="AD87" s="144">
        <v>144</v>
      </c>
      <c r="AE87" s="151">
        <v>5000</v>
      </c>
      <c r="AF87" s="151">
        <v>9000</v>
      </c>
      <c r="AG87" s="144">
        <v>6000</v>
      </c>
      <c r="AH87" s="143">
        <f t="shared" si="3"/>
        <v>144344</v>
      </c>
      <c r="AI87" s="71">
        <v>45659</v>
      </c>
      <c r="AJ87" s="52">
        <v>46022</v>
      </c>
      <c r="AK87" s="29" t="s">
        <v>2498</v>
      </c>
    </row>
    <row r="88" spans="1:37" s="99" customFormat="1" ht="69" customHeight="1" x14ac:dyDescent="0.2">
      <c r="A88" s="230">
        <v>4</v>
      </c>
      <c r="B88" s="642" t="s">
        <v>213</v>
      </c>
      <c r="C88" s="231">
        <v>45</v>
      </c>
      <c r="D88" s="27" t="s">
        <v>245</v>
      </c>
      <c r="E88" s="147">
        <v>4501</v>
      </c>
      <c r="F88" s="27" t="s">
        <v>216</v>
      </c>
      <c r="G88" s="147" t="s">
        <v>435</v>
      </c>
      <c r="H88" s="27" t="s">
        <v>436</v>
      </c>
      <c r="I88" s="147" t="s">
        <v>437</v>
      </c>
      <c r="J88" s="27" t="s">
        <v>438</v>
      </c>
      <c r="K88" s="51">
        <v>5</v>
      </c>
      <c r="L88" s="32">
        <v>2024003630090</v>
      </c>
      <c r="M88" s="27" t="s">
        <v>2506</v>
      </c>
      <c r="N88" s="27" t="s">
        <v>2445</v>
      </c>
      <c r="O88" s="238">
        <v>2892187871</v>
      </c>
      <c r="P88" s="233" t="s">
        <v>439</v>
      </c>
      <c r="Q88" s="147">
        <v>42</v>
      </c>
      <c r="R88" s="55" t="s">
        <v>440</v>
      </c>
      <c r="S88" s="151">
        <v>207313</v>
      </c>
      <c r="T88" s="151">
        <v>195921</v>
      </c>
      <c r="U88" s="151">
        <v>69341</v>
      </c>
      <c r="V88" s="151">
        <v>30299</v>
      </c>
      <c r="W88" s="151">
        <v>219930</v>
      </c>
      <c r="X88" s="151">
        <v>83664</v>
      </c>
      <c r="Y88" s="151">
        <v>10000</v>
      </c>
      <c r="Z88" s="151">
        <v>8234</v>
      </c>
      <c r="AA88" s="151">
        <v>10</v>
      </c>
      <c r="AB88" s="151">
        <v>5</v>
      </c>
      <c r="AC88" s="151">
        <v>291595</v>
      </c>
      <c r="AD88" s="151">
        <v>4</v>
      </c>
      <c r="AE88" s="151">
        <v>35658</v>
      </c>
      <c r="AF88" s="151">
        <v>19988</v>
      </c>
      <c r="AG88" s="151">
        <v>37740</v>
      </c>
      <c r="AH88" s="151">
        <f>+S88+T88</f>
        <v>403234</v>
      </c>
      <c r="AI88" s="71">
        <v>45659</v>
      </c>
      <c r="AJ88" s="52">
        <v>46022</v>
      </c>
      <c r="AK88" s="29" t="s">
        <v>2498</v>
      </c>
    </row>
    <row r="89" spans="1:37" s="99" customFormat="1" ht="69" customHeight="1" x14ac:dyDescent="0.2">
      <c r="A89" s="230">
        <v>4</v>
      </c>
      <c r="B89" s="642" t="s">
        <v>213</v>
      </c>
      <c r="C89" s="231">
        <v>45</v>
      </c>
      <c r="D89" s="27" t="s">
        <v>245</v>
      </c>
      <c r="E89" s="147" t="s">
        <v>441</v>
      </c>
      <c r="F89" s="27" t="s">
        <v>216</v>
      </c>
      <c r="G89" s="147" t="s">
        <v>435</v>
      </c>
      <c r="H89" s="27" t="s">
        <v>436</v>
      </c>
      <c r="I89" s="147" t="s">
        <v>437</v>
      </c>
      <c r="J89" s="27" t="s">
        <v>438</v>
      </c>
      <c r="K89" s="51">
        <v>5</v>
      </c>
      <c r="L89" s="32">
        <v>2024003630090</v>
      </c>
      <c r="M89" s="27" t="s">
        <v>2506</v>
      </c>
      <c r="N89" s="27" t="s">
        <v>2446</v>
      </c>
      <c r="O89" s="238">
        <v>150000000</v>
      </c>
      <c r="P89" s="233" t="s">
        <v>442</v>
      </c>
      <c r="Q89" s="147">
        <v>42</v>
      </c>
      <c r="R89" s="55" t="s">
        <v>440</v>
      </c>
      <c r="S89" s="151">
        <v>207313</v>
      </c>
      <c r="T89" s="151">
        <v>195921</v>
      </c>
      <c r="U89" s="151">
        <v>69341</v>
      </c>
      <c r="V89" s="151">
        <v>30299</v>
      </c>
      <c r="W89" s="151">
        <v>219930</v>
      </c>
      <c r="X89" s="151">
        <v>83664</v>
      </c>
      <c r="Y89" s="151">
        <v>10000</v>
      </c>
      <c r="Z89" s="151">
        <v>8234</v>
      </c>
      <c r="AA89" s="151">
        <v>10</v>
      </c>
      <c r="AB89" s="151">
        <v>5</v>
      </c>
      <c r="AC89" s="151">
        <v>291595</v>
      </c>
      <c r="AD89" s="151">
        <v>4</v>
      </c>
      <c r="AE89" s="151">
        <v>35658</v>
      </c>
      <c r="AF89" s="151">
        <v>19988</v>
      </c>
      <c r="AG89" s="151">
        <v>37740</v>
      </c>
      <c r="AH89" s="151">
        <f t="shared" ref="AH89:AH96" si="4">+S89+T89</f>
        <v>403234</v>
      </c>
      <c r="AI89" s="71">
        <v>45659</v>
      </c>
      <c r="AJ89" s="52">
        <v>46022</v>
      </c>
      <c r="AK89" s="29" t="s">
        <v>2498</v>
      </c>
    </row>
    <row r="90" spans="1:37" s="99" customFormat="1" ht="69" customHeight="1" x14ac:dyDescent="0.2">
      <c r="A90" s="230" t="s">
        <v>430</v>
      </c>
      <c r="B90" s="642" t="s">
        <v>213</v>
      </c>
      <c r="C90" s="231">
        <v>45</v>
      </c>
      <c r="D90" s="27" t="s">
        <v>245</v>
      </c>
      <c r="E90" s="147" t="s">
        <v>441</v>
      </c>
      <c r="F90" s="27" t="s">
        <v>216</v>
      </c>
      <c r="G90" s="147" t="s">
        <v>435</v>
      </c>
      <c r="H90" s="27" t="s">
        <v>436</v>
      </c>
      <c r="I90" s="147" t="s">
        <v>437</v>
      </c>
      <c r="J90" s="27" t="s">
        <v>438</v>
      </c>
      <c r="K90" s="51">
        <v>5</v>
      </c>
      <c r="L90" s="32">
        <v>2024003630090</v>
      </c>
      <c r="M90" s="27" t="s">
        <v>2506</v>
      </c>
      <c r="N90" s="27" t="s">
        <v>2447</v>
      </c>
      <c r="O90" s="238">
        <v>700000000</v>
      </c>
      <c r="P90" s="233" t="s">
        <v>443</v>
      </c>
      <c r="Q90" s="147">
        <v>42</v>
      </c>
      <c r="R90" s="55" t="s">
        <v>440</v>
      </c>
      <c r="S90" s="151">
        <v>207313</v>
      </c>
      <c r="T90" s="151">
        <v>195921</v>
      </c>
      <c r="U90" s="151">
        <v>69341</v>
      </c>
      <c r="V90" s="151">
        <v>30299</v>
      </c>
      <c r="W90" s="151">
        <v>219930</v>
      </c>
      <c r="X90" s="151">
        <v>83664</v>
      </c>
      <c r="Y90" s="151">
        <v>10000</v>
      </c>
      <c r="Z90" s="151">
        <v>8234</v>
      </c>
      <c r="AA90" s="151">
        <v>10</v>
      </c>
      <c r="AB90" s="151">
        <v>5</v>
      </c>
      <c r="AC90" s="151">
        <v>291595</v>
      </c>
      <c r="AD90" s="151">
        <v>4</v>
      </c>
      <c r="AE90" s="151">
        <v>35658</v>
      </c>
      <c r="AF90" s="151">
        <v>19988</v>
      </c>
      <c r="AG90" s="151">
        <v>37740</v>
      </c>
      <c r="AH90" s="151">
        <f t="shared" si="4"/>
        <v>403234</v>
      </c>
      <c r="AI90" s="71">
        <v>45659</v>
      </c>
      <c r="AJ90" s="52">
        <v>46022</v>
      </c>
      <c r="AK90" s="29" t="s">
        <v>2498</v>
      </c>
    </row>
    <row r="91" spans="1:37" s="99" customFormat="1" ht="69" customHeight="1" x14ac:dyDescent="0.2">
      <c r="A91" s="230">
        <v>4</v>
      </c>
      <c r="B91" s="643" t="s">
        <v>213</v>
      </c>
      <c r="C91" s="231">
        <v>45</v>
      </c>
      <c r="D91" s="27" t="s">
        <v>245</v>
      </c>
      <c r="E91" s="147">
        <v>4501</v>
      </c>
      <c r="F91" s="27" t="s">
        <v>216</v>
      </c>
      <c r="G91" s="147">
        <v>4501029</v>
      </c>
      <c r="H91" s="27" t="s">
        <v>436</v>
      </c>
      <c r="I91" s="147">
        <v>450102900</v>
      </c>
      <c r="J91" s="27" t="s">
        <v>438</v>
      </c>
      <c r="K91" s="51">
        <v>5</v>
      </c>
      <c r="L91" s="32">
        <v>2024003630090</v>
      </c>
      <c r="M91" s="27" t="s">
        <v>2506</v>
      </c>
      <c r="N91" s="27" t="s">
        <v>2448</v>
      </c>
      <c r="O91" s="238">
        <v>1000000000</v>
      </c>
      <c r="P91" s="233" t="s">
        <v>443</v>
      </c>
      <c r="Q91" s="147">
        <v>42</v>
      </c>
      <c r="R91" s="55" t="s">
        <v>440</v>
      </c>
      <c r="S91" s="151">
        <v>207313</v>
      </c>
      <c r="T91" s="151">
        <v>195921</v>
      </c>
      <c r="U91" s="151">
        <v>69341</v>
      </c>
      <c r="V91" s="151">
        <v>30299</v>
      </c>
      <c r="W91" s="151">
        <v>219930</v>
      </c>
      <c r="X91" s="151">
        <v>83664</v>
      </c>
      <c r="Y91" s="151">
        <v>10000</v>
      </c>
      <c r="Z91" s="151">
        <v>8234</v>
      </c>
      <c r="AA91" s="151">
        <v>10</v>
      </c>
      <c r="AB91" s="151">
        <v>5</v>
      </c>
      <c r="AC91" s="151">
        <v>291595</v>
      </c>
      <c r="AD91" s="151">
        <v>4</v>
      </c>
      <c r="AE91" s="151">
        <v>35658</v>
      </c>
      <c r="AF91" s="151">
        <v>19988</v>
      </c>
      <c r="AG91" s="151">
        <v>37740</v>
      </c>
      <c r="AH91" s="151">
        <f t="shared" si="4"/>
        <v>403234</v>
      </c>
      <c r="AI91" s="71">
        <v>45659</v>
      </c>
      <c r="AJ91" s="52">
        <v>46022</v>
      </c>
      <c r="AK91" s="29" t="s">
        <v>2498</v>
      </c>
    </row>
    <row r="92" spans="1:37" s="99" customFormat="1" ht="69" customHeight="1" x14ac:dyDescent="0.2">
      <c r="A92" s="230">
        <v>4</v>
      </c>
      <c r="B92" s="642" t="s">
        <v>213</v>
      </c>
      <c r="C92" s="231">
        <v>45</v>
      </c>
      <c r="D92" s="27" t="s">
        <v>245</v>
      </c>
      <c r="E92" s="147">
        <v>4501</v>
      </c>
      <c r="F92" s="27" t="s">
        <v>216</v>
      </c>
      <c r="G92" s="147">
        <v>4501029</v>
      </c>
      <c r="H92" s="27" t="s">
        <v>436</v>
      </c>
      <c r="I92" s="147">
        <v>450102900</v>
      </c>
      <c r="J92" s="27" t="s">
        <v>438</v>
      </c>
      <c r="K92" s="51">
        <v>5</v>
      </c>
      <c r="L92" s="32">
        <v>2024003630090</v>
      </c>
      <c r="M92" s="27" t="s">
        <v>2506</v>
      </c>
      <c r="N92" s="27" t="s">
        <v>2449</v>
      </c>
      <c r="O92" s="239">
        <v>44780129</v>
      </c>
      <c r="P92" s="233" t="s">
        <v>444</v>
      </c>
      <c r="Q92" s="147">
        <v>42</v>
      </c>
      <c r="R92" s="55" t="s">
        <v>440</v>
      </c>
      <c r="S92" s="151">
        <v>207313</v>
      </c>
      <c r="T92" s="151">
        <v>195921</v>
      </c>
      <c r="U92" s="151">
        <v>69341</v>
      </c>
      <c r="V92" s="151">
        <v>30299</v>
      </c>
      <c r="W92" s="151">
        <v>219930</v>
      </c>
      <c r="X92" s="151">
        <v>83664</v>
      </c>
      <c r="Y92" s="151">
        <v>10000</v>
      </c>
      <c r="Z92" s="151">
        <v>8234</v>
      </c>
      <c r="AA92" s="151">
        <v>10</v>
      </c>
      <c r="AB92" s="151">
        <v>5</v>
      </c>
      <c r="AC92" s="151">
        <v>291595</v>
      </c>
      <c r="AD92" s="151">
        <v>4</v>
      </c>
      <c r="AE92" s="151">
        <v>35658</v>
      </c>
      <c r="AF92" s="151">
        <v>19988</v>
      </c>
      <c r="AG92" s="151">
        <v>37740</v>
      </c>
      <c r="AH92" s="151">
        <f t="shared" si="4"/>
        <v>403234</v>
      </c>
      <c r="AI92" s="71">
        <v>45659</v>
      </c>
      <c r="AJ92" s="52">
        <v>46022</v>
      </c>
      <c r="AK92" s="29" t="s">
        <v>2498</v>
      </c>
    </row>
    <row r="93" spans="1:37" s="99" customFormat="1" ht="69" customHeight="1" x14ac:dyDescent="0.2">
      <c r="A93" s="230">
        <v>4</v>
      </c>
      <c r="B93" s="642" t="s">
        <v>213</v>
      </c>
      <c r="C93" s="231">
        <v>45</v>
      </c>
      <c r="D93" s="27" t="s">
        <v>245</v>
      </c>
      <c r="E93" s="147">
        <v>4501</v>
      </c>
      <c r="F93" s="27" t="s">
        <v>216</v>
      </c>
      <c r="G93" s="147">
        <v>4501029</v>
      </c>
      <c r="H93" s="27" t="s">
        <v>436</v>
      </c>
      <c r="I93" s="147">
        <v>450102900</v>
      </c>
      <c r="J93" s="27" t="s">
        <v>438</v>
      </c>
      <c r="K93" s="51">
        <v>5</v>
      </c>
      <c r="L93" s="32">
        <v>2024003630090</v>
      </c>
      <c r="M93" s="27" t="s">
        <v>2506</v>
      </c>
      <c r="N93" s="27" t="s">
        <v>2450</v>
      </c>
      <c r="O93" s="239">
        <v>25000000</v>
      </c>
      <c r="P93" s="233" t="s">
        <v>445</v>
      </c>
      <c r="Q93" s="147" t="s">
        <v>338</v>
      </c>
      <c r="R93" s="55" t="s">
        <v>251</v>
      </c>
      <c r="S93" s="151">
        <v>207313</v>
      </c>
      <c r="T93" s="151">
        <v>195921</v>
      </c>
      <c r="U93" s="151">
        <v>69341</v>
      </c>
      <c r="V93" s="151">
        <v>30299</v>
      </c>
      <c r="W93" s="151">
        <v>219930</v>
      </c>
      <c r="X93" s="151">
        <v>83664</v>
      </c>
      <c r="Y93" s="151">
        <v>10000</v>
      </c>
      <c r="Z93" s="151">
        <v>8234</v>
      </c>
      <c r="AA93" s="151">
        <v>10</v>
      </c>
      <c r="AB93" s="151">
        <v>5</v>
      </c>
      <c r="AC93" s="151">
        <v>291595</v>
      </c>
      <c r="AD93" s="151">
        <v>4</v>
      </c>
      <c r="AE93" s="151">
        <v>35658</v>
      </c>
      <c r="AF93" s="151">
        <v>19988</v>
      </c>
      <c r="AG93" s="151">
        <v>37740</v>
      </c>
      <c r="AH93" s="151">
        <f t="shared" si="4"/>
        <v>403234</v>
      </c>
      <c r="AI93" s="71">
        <v>45659</v>
      </c>
      <c r="AJ93" s="52">
        <v>46022</v>
      </c>
      <c r="AK93" s="29" t="s">
        <v>2498</v>
      </c>
    </row>
    <row r="94" spans="1:37" s="99" customFormat="1" ht="69" customHeight="1" x14ac:dyDescent="0.2">
      <c r="A94" s="230">
        <v>4</v>
      </c>
      <c r="B94" s="642" t="s">
        <v>213</v>
      </c>
      <c r="C94" s="231">
        <v>45</v>
      </c>
      <c r="D94" s="27" t="s">
        <v>245</v>
      </c>
      <c r="E94" s="147">
        <v>4501</v>
      </c>
      <c r="F94" s="27" t="s">
        <v>216</v>
      </c>
      <c r="G94" s="147">
        <v>4501029</v>
      </c>
      <c r="H94" s="27" t="s">
        <v>436</v>
      </c>
      <c r="I94" s="147">
        <v>450102900</v>
      </c>
      <c r="J94" s="27" t="s">
        <v>438</v>
      </c>
      <c r="K94" s="51">
        <v>5</v>
      </c>
      <c r="L94" s="32">
        <v>2024003630090</v>
      </c>
      <c r="M94" s="27" t="s">
        <v>2506</v>
      </c>
      <c r="N94" s="27" t="s">
        <v>2451</v>
      </c>
      <c r="O94" s="238">
        <v>15000000</v>
      </c>
      <c r="P94" s="233" t="s">
        <v>444</v>
      </c>
      <c r="Q94" s="147">
        <v>42</v>
      </c>
      <c r="R94" s="55" t="s">
        <v>440</v>
      </c>
      <c r="S94" s="151">
        <v>207313</v>
      </c>
      <c r="T94" s="151">
        <v>195921</v>
      </c>
      <c r="U94" s="151">
        <v>69341</v>
      </c>
      <c r="V94" s="151">
        <v>30299</v>
      </c>
      <c r="W94" s="151">
        <v>219930</v>
      </c>
      <c r="X94" s="151">
        <v>83664</v>
      </c>
      <c r="Y94" s="151">
        <v>10000</v>
      </c>
      <c r="Z94" s="151">
        <v>8234</v>
      </c>
      <c r="AA94" s="151">
        <v>10</v>
      </c>
      <c r="AB94" s="151">
        <v>5</v>
      </c>
      <c r="AC94" s="151">
        <v>291595</v>
      </c>
      <c r="AD94" s="151">
        <v>4</v>
      </c>
      <c r="AE94" s="151">
        <v>35658</v>
      </c>
      <c r="AF94" s="151">
        <v>19988</v>
      </c>
      <c r="AG94" s="151">
        <v>37740</v>
      </c>
      <c r="AH94" s="151">
        <f t="shared" si="4"/>
        <v>403234</v>
      </c>
      <c r="AI94" s="71">
        <v>45659</v>
      </c>
      <c r="AJ94" s="52">
        <v>46022</v>
      </c>
      <c r="AK94" s="29" t="s">
        <v>2498</v>
      </c>
    </row>
    <row r="95" spans="1:37" s="99" customFormat="1" ht="69" customHeight="1" x14ac:dyDescent="0.2">
      <c r="A95" s="230">
        <v>4</v>
      </c>
      <c r="B95" s="642" t="s">
        <v>213</v>
      </c>
      <c r="C95" s="231">
        <v>45</v>
      </c>
      <c r="D95" s="27" t="s">
        <v>245</v>
      </c>
      <c r="E95" s="147">
        <v>4501</v>
      </c>
      <c r="F95" s="27" t="s">
        <v>216</v>
      </c>
      <c r="G95" s="147">
        <v>4501029</v>
      </c>
      <c r="H95" s="27" t="s">
        <v>436</v>
      </c>
      <c r="I95" s="147">
        <v>450102900</v>
      </c>
      <c r="J95" s="27" t="s">
        <v>438</v>
      </c>
      <c r="K95" s="51">
        <v>5</v>
      </c>
      <c r="L95" s="32">
        <v>2024003630090</v>
      </c>
      <c r="M95" s="27" t="s">
        <v>2506</v>
      </c>
      <c r="N95" s="27" t="s">
        <v>2452</v>
      </c>
      <c r="O95" s="238">
        <v>150000000</v>
      </c>
      <c r="P95" s="233" t="s">
        <v>444</v>
      </c>
      <c r="Q95" s="147">
        <v>42</v>
      </c>
      <c r="R95" s="55" t="s">
        <v>440</v>
      </c>
      <c r="S95" s="151">
        <v>207313</v>
      </c>
      <c r="T95" s="151">
        <v>195921</v>
      </c>
      <c r="U95" s="151">
        <v>69341</v>
      </c>
      <c r="V95" s="151">
        <v>30299</v>
      </c>
      <c r="W95" s="151">
        <v>219930</v>
      </c>
      <c r="X95" s="151">
        <v>83664</v>
      </c>
      <c r="Y95" s="151">
        <v>10000</v>
      </c>
      <c r="Z95" s="151">
        <v>8234</v>
      </c>
      <c r="AA95" s="151">
        <v>10</v>
      </c>
      <c r="AB95" s="151">
        <v>5</v>
      </c>
      <c r="AC95" s="151">
        <v>291595</v>
      </c>
      <c r="AD95" s="151">
        <v>4</v>
      </c>
      <c r="AE95" s="151">
        <v>35658</v>
      </c>
      <c r="AF95" s="151">
        <v>19988</v>
      </c>
      <c r="AG95" s="151">
        <v>37740</v>
      </c>
      <c r="AH95" s="151">
        <f t="shared" si="4"/>
        <v>403234</v>
      </c>
      <c r="AI95" s="71">
        <v>45659</v>
      </c>
      <c r="AJ95" s="52">
        <v>46022</v>
      </c>
      <c r="AK95" s="29" t="s">
        <v>2498</v>
      </c>
    </row>
    <row r="96" spans="1:37" s="99" customFormat="1" ht="69" customHeight="1" x14ac:dyDescent="0.2">
      <c r="A96" s="230">
        <v>4</v>
      </c>
      <c r="B96" s="642" t="s">
        <v>213</v>
      </c>
      <c r="C96" s="231">
        <v>45</v>
      </c>
      <c r="D96" s="27" t="s">
        <v>245</v>
      </c>
      <c r="E96" s="147">
        <v>4501</v>
      </c>
      <c r="F96" s="27" t="s">
        <v>216</v>
      </c>
      <c r="G96" s="147">
        <v>4501029</v>
      </c>
      <c r="H96" s="27" t="s">
        <v>436</v>
      </c>
      <c r="I96" s="147">
        <v>450102900</v>
      </c>
      <c r="J96" s="27" t="s">
        <v>438</v>
      </c>
      <c r="K96" s="51">
        <v>5</v>
      </c>
      <c r="L96" s="32">
        <v>2024003630090</v>
      </c>
      <c r="M96" s="27" t="s">
        <v>2506</v>
      </c>
      <c r="N96" s="27" t="s">
        <v>2453</v>
      </c>
      <c r="O96" s="238">
        <v>40000000</v>
      </c>
      <c r="P96" s="233" t="s">
        <v>446</v>
      </c>
      <c r="Q96" s="147">
        <v>20</v>
      </c>
      <c r="R96" s="55" t="s">
        <v>251</v>
      </c>
      <c r="S96" s="151">
        <v>207313</v>
      </c>
      <c r="T96" s="151">
        <v>195921</v>
      </c>
      <c r="U96" s="151">
        <v>69341</v>
      </c>
      <c r="V96" s="151">
        <v>30299</v>
      </c>
      <c r="W96" s="151">
        <v>219930</v>
      </c>
      <c r="X96" s="151">
        <v>83664</v>
      </c>
      <c r="Y96" s="151">
        <v>10000</v>
      </c>
      <c r="Z96" s="151">
        <v>8234</v>
      </c>
      <c r="AA96" s="151">
        <v>10</v>
      </c>
      <c r="AB96" s="151">
        <v>5</v>
      </c>
      <c r="AC96" s="151">
        <v>291595</v>
      </c>
      <c r="AD96" s="151">
        <v>4</v>
      </c>
      <c r="AE96" s="151">
        <v>35658</v>
      </c>
      <c r="AF96" s="151">
        <v>19988</v>
      </c>
      <c r="AG96" s="151">
        <v>37740</v>
      </c>
      <c r="AH96" s="151">
        <f t="shared" si="4"/>
        <v>403234</v>
      </c>
      <c r="AI96" s="71">
        <v>45659</v>
      </c>
      <c r="AJ96" s="52">
        <v>46022</v>
      </c>
      <c r="AK96" s="29" t="s">
        <v>2498</v>
      </c>
    </row>
    <row r="97" spans="1:38" s="99" customFormat="1" ht="61.5" customHeight="1" x14ac:dyDescent="0.2">
      <c r="A97" s="230">
        <v>4</v>
      </c>
      <c r="B97" s="642" t="s">
        <v>213</v>
      </c>
      <c r="C97" s="231" t="s">
        <v>214</v>
      </c>
      <c r="D97" s="27" t="s">
        <v>245</v>
      </c>
      <c r="E97" s="147" t="s">
        <v>266</v>
      </c>
      <c r="F97" s="27" t="s">
        <v>246</v>
      </c>
      <c r="G97" s="147" t="s">
        <v>447</v>
      </c>
      <c r="H97" s="27" t="s">
        <v>448</v>
      </c>
      <c r="I97" s="147" t="s">
        <v>2480</v>
      </c>
      <c r="J97" s="27" t="s">
        <v>449</v>
      </c>
      <c r="K97" s="51">
        <v>4</v>
      </c>
      <c r="L97" s="32">
        <v>2024003630097</v>
      </c>
      <c r="M97" s="27" t="s">
        <v>450</v>
      </c>
      <c r="N97" s="30" t="s">
        <v>2456</v>
      </c>
      <c r="O97" s="143">
        <v>30000000</v>
      </c>
      <c r="P97" s="148" t="s">
        <v>451</v>
      </c>
      <c r="Q97" s="147">
        <v>20</v>
      </c>
      <c r="R97" s="55" t="s">
        <v>251</v>
      </c>
      <c r="S97" s="151">
        <v>73104</v>
      </c>
      <c r="T97" s="151">
        <v>90180</v>
      </c>
      <c r="U97" s="151">
        <v>20000</v>
      </c>
      <c r="V97" s="151">
        <v>22150</v>
      </c>
      <c r="W97" s="151">
        <v>92134</v>
      </c>
      <c r="X97" s="151">
        <v>29000</v>
      </c>
      <c r="Y97" s="151">
        <v>3500</v>
      </c>
      <c r="Z97" s="151">
        <v>5119</v>
      </c>
      <c r="AA97" s="151">
        <v>50</v>
      </c>
      <c r="AB97" s="151">
        <v>15</v>
      </c>
      <c r="AC97" s="151">
        <v>14000</v>
      </c>
      <c r="AD97" s="151">
        <v>100</v>
      </c>
      <c r="AE97" s="151">
        <v>5200</v>
      </c>
      <c r="AF97" s="151">
        <v>3300</v>
      </c>
      <c r="AG97" s="151">
        <v>6000</v>
      </c>
      <c r="AH97" s="151">
        <f>+S97+T97</f>
        <v>163284</v>
      </c>
      <c r="AI97" s="71">
        <v>45659</v>
      </c>
      <c r="AJ97" s="52">
        <v>45688</v>
      </c>
      <c r="AK97" s="29" t="s">
        <v>2498</v>
      </c>
    </row>
    <row r="98" spans="1:38" s="99" customFormat="1" ht="61.5" customHeight="1" x14ac:dyDescent="0.2">
      <c r="A98" s="230">
        <v>4</v>
      </c>
      <c r="B98" s="642" t="s">
        <v>213</v>
      </c>
      <c r="C98" s="231">
        <v>12</v>
      </c>
      <c r="D98" s="223" t="s">
        <v>2507</v>
      </c>
      <c r="E98" s="147">
        <v>1206</v>
      </c>
      <c r="F98" s="27" t="s">
        <v>452</v>
      </c>
      <c r="G98" s="147" t="s">
        <v>453</v>
      </c>
      <c r="H98" s="27" t="s">
        <v>454</v>
      </c>
      <c r="I98" s="147">
        <v>120600500</v>
      </c>
      <c r="J98" s="27" t="s">
        <v>455</v>
      </c>
      <c r="K98" s="51">
        <v>400</v>
      </c>
      <c r="L98" s="32">
        <v>2024003630098</v>
      </c>
      <c r="M98" s="27" t="s">
        <v>456</v>
      </c>
      <c r="N98" s="30" t="s">
        <v>2457</v>
      </c>
      <c r="O98" s="217">
        <v>20000000</v>
      </c>
      <c r="P98" s="154" t="s">
        <v>457</v>
      </c>
      <c r="Q98" s="147">
        <v>20</v>
      </c>
      <c r="R98" s="55" t="s">
        <v>251</v>
      </c>
      <c r="S98" s="151">
        <v>186652</v>
      </c>
      <c r="T98" s="151">
        <v>166372</v>
      </c>
      <c r="U98" s="151">
        <v>49530</v>
      </c>
      <c r="V98" s="151">
        <v>28070</v>
      </c>
      <c r="W98" s="151">
        <v>197093</v>
      </c>
      <c r="X98" s="151">
        <v>78331</v>
      </c>
      <c r="Y98" s="151">
        <v>3624</v>
      </c>
      <c r="Z98" s="151">
        <v>7402</v>
      </c>
      <c r="AA98" s="151">
        <v>12</v>
      </c>
      <c r="AB98" s="151">
        <v>3</v>
      </c>
      <c r="AC98" s="151">
        <v>276000</v>
      </c>
      <c r="AD98" s="151"/>
      <c r="AE98" s="151">
        <v>25473</v>
      </c>
      <c r="AF98" s="151">
        <v>14277</v>
      </c>
      <c r="AG98" s="151">
        <v>26233</v>
      </c>
      <c r="AH98" s="151">
        <f>+S98+T98</f>
        <v>353024</v>
      </c>
      <c r="AI98" s="71">
        <v>45659</v>
      </c>
      <c r="AJ98" s="52">
        <v>46022</v>
      </c>
      <c r="AK98" s="29" t="s">
        <v>2498</v>
      </c>
    </row>
    <row r="99" spans="1:38" s="99" customFormat="1" ht="61.5" customHeight="1" x14ac:dyDescent="0.2">
      <c r="A99" s="230">
        <v>4</v>
      </c>
      <c r="B99" s="642" t="s">
        <v>213</v>
      </c>
      <c r="C99" s="231">
        <v>12</v>
      </c>
      <c r="D99" s="223" t="s">
        <v>2507</v>
      </c>
      <c r="E99" s="147">
        <v>1206</v>
      </c>
      <c r="F99" s="27" t="s">
        <v>452</v>
      </c>
      <c r="G99" s="147">
        <v>1206005</v>
      </c>
      <c r="H99" s="27" t="s">
        <v>454</v>
      </c>
      <c r="I99" s="147" t="s">
        <v>2481</v>
      </c>
      <c r="J99" s="27" t="s">
        <v>455</v>
      </c>
      <c r="K99" s="51">
        <v>400</v>
      </c>
      <c r="L99" s="32">
        <v>2024003630098</v>
      </c>
      <c r="M99" s="27" t="s">
        <v>456</v>
      </c>
      <c r="N99" s="30" t="s">
        <v>2458</v>
      </c>
      <c r="O99" s="217">
        <v>10000000</v>
      </c>
      <c r="P99" s="154" t="s">
        <v>457</v>
      </c>
      <c r="Q99" s="147">
        <v>20</v>
      </c>
      <c r="R99" s="55" t="s">
        <v>251</v>
      </c>
      <c r="S99" s="151">
        <v>186652</v>
      </c>
      <c r="T99" s="151">
        <v>166372</v>
      </c>
      <c r="U99" s="151">
        <v>49530</v>
      </c>
      <c r="V99" s="151">
        <v>28070</v>
      </c>
      <c r="W99" s="151">
        <v>197093</v>
      </c>
      <c r="X99" s="151">
        <v>78331</v>
      </c>
      <c r="Y99" s="151">
        <v>3624</v>
      </c>
      <c r="Z99" s="151">
        <v>7402</v>
      </c>
      <c r="AA99" s="151">
        <v>12</v>
      </c>
      <c r="AB99" s="151">
        <v>3</v>
      </c>
      <c r="AC99" s="151">
        <v>276000</v>
      </c>
      <c r="AD99" s="151"/>
      <c r="AE99" s="151">
        <v>25473</v>
      </c>
      <c r="AF99" s="151">
        <v>14277</v>
      </c>
      <c r="AG99" s="151">
        <v>26233</v>
      </c>
      <c r="AH99" s="151">
        <f>+S99+T99</f>
        <v>353024</v>
      </c>
      <c r="AI99" s="71">
        <v>45659</v>
      </c>
      <c r="AJ99" s="52">
        <v>46022</v>
      </c>
      <c r="AK99" s="29" t="s">
        <v>2498</v>
      </c>
    </row>
    <row r="100" spans="1:38" s="99" customFormat="1" ht="61.5" customHeight="1" thickBot="1" x14ac:dyDescent="0.25">
      <c r="A100" s="230">
        <v>4</v>
      </c>
      <c r="B100" s="642" t="s">
        <v>213</v>
      </c>
      <c r="C100" s="240">
        <v>12</v>
      </c>
      <c r="D100" s="223" t="s">
        <v>2507</v>
      </c>
      <c r="E100" s="147">
        <v>1206</v>
      </c>
      <c r="F100" s="27" t="s">
        <v>452</v>
      </c>
      <c r="G100" s="147">
        <v>1206005</v>
      </c>
      <c r="H100" s="27" t="s">
        <v>454</v>
      </c>
      <c r="I100" s="147">
        <v>120600500</v>
      </c>
      <c r="J100" s="27" t="s">
        <v>455</v>
      </c>
      <c r="K100" s="51">
        <v>400</v>
      </c>
      <c r="L100" s="32">
        <v>2024003630098</v>
      </c>
      <c r="M100" s="27" t="s">
        <v>456</v>
      </c>
      <c r="N100" s="30" t="s">
        <v>2459</v>
      </c>
      <c r="O100" s="217">
        <v>30000000</v>
      </c>
      <c r="P100" s="148" t="s">
        <v>458</v>
      </c>
      <c r="Q100" s="147">
        <v>20</v>
      </c>
      <c r="R100" s="55" t="s">
        <v>251</v>
      </c>
      <c r="S100" s="151">
        <v>186652</v>
      </c>
      <c r="T100" s="151">
        <v>166372</v>
      </c>
      <c r="U100" s="151">
        <v>49530</v>
      </c>
      <c r="V100" s="151">
        <v>28070</v>
      </c>
      <c r="W100" s="151">
        <v>197093</v>
      </c>
      <c r="X100" s="151">
        <v>78331</v>
      </c>
      <c r="Y100" s="151">
        <v>3624</v>
      </c>
      <c r="Z100" s="151">
        <v>7402</v>
      </c>
      <c r="AA100" s="151">
        <v>12</v>
      </c>
      <c r="AB100" s="151">
        <v>3</v>
      </c>
      <c r="AC100" s="151">
        <v>276000</v>
      </c>
      <c r="AD100" s="151"/>
      <c r="AE100" s="151">
        <v>25473</v>
      </c>
      <c r="AF100" s="151">
        <v>14277</v>
      </c>
      <c r="AG100" s="151">
        <v>26233</v>
      </c>
      <c r="AH100" s="151">
        <f>+S100+T100</f>
        <v>353024</v>
      </c>
      <c r="AI100" s="71">
        <v>45659</v>
      </c>
      <c r="AJ100" s="52">
        <v>46022</v>
      </c>
      <c r="AK100" s="29" t="s">
        <v>2498</v>
      </c>
    </row>
    <row r="101" spans="1:38" ht="24.75" customHeight="1" thickBot="1" x14ac:dyDescent="0.3">
      <c r="A101" s="33"/>
      <c r="B101" s="34"/>
      <c r="C101" s="640"/>
      <c r="D101" s="34"/>
      <c r="E101" s="640"/>
      <c r="F101" s="156"/>
      <c r="G101" s="640"/>
      <c r="H101" s="34"/>
      <c r="I101" s="640"/>
      <c r="J101" s="34"/>
      <c r="K101" s="34"/>
      <c r="L101" s="34"/>
      <c r="M101" s="34"/>
      <c r="N101" s="167"/>
      <c r="O101" s="252">
        <f>SUM(O10:O100)</f>
        <v>7015797530</v>
      </c>
      <c r="P101" s="57"/>
      <c r="Q101" s="34"/>
      <c r="R101" s="34"/>
      <c r="S101" s="34"/>
      <c r="T101" s="34"/>
      <c r="U101" s="34"/>
      <c r="V101" s="34"/>
      <c r="W101" s="34"/>
      <c r="X101" s="34"/>
      <c r="Y101" s="34"/>
      <c r="Z101" s="34"/>
      <c r="AA101" s="34"/>
      <c r="AB101" s="34"/>
      <c r="AC101" s="34"/>
      <c r="AD101" s="34"/>
      <c r="AE101" s="34"/>
      <c r="AF101" s="34"/>
      <c r="AG101" s="34"/>
      <c r="AH101" s="34"/>
      <c r="AI101" s="34"/>
      <c r="AJ101" s="34"/>
      <c r="AK101" s="36"/>
    </row>
    <row r="102" spans="1:38" x14ac:dyDescent="0.25">
      <c r="P102" s="191"/>
    </row>
    <row r="103" spans="1:38" ht="16.5" x14ac:dyDescent="0.25">
      <c r="P103" s="190"/>
    </row>
    <row r="104" spans="1:38" x14ac:dyDescent="0.25">
      <c r="A104" s="22"/>
      <c r="B104" s="22"/>
      <c r="C104" s="435"/>
      <c r="D104" s="22"/>
      <c r="E104" s="435"/>
      <c r="F104" s="22"/>
      <c r="G104" s="435"/>
      <c r="H104" s="22"/>
      <c r="I104" s="435"/>
      <c r="J104" s="22"/>
      <c r="K104" s="22"/>
      <c r="L104" s="22"/>
      <c r="M104" s="22"/>
      <c r="N104" s="22"/>
      <c r="O104" s="22"/>
      <c r="P104" s="22"/>
      <c r="Q104" s="23"/>
      <c r="R104" s="23"/>
      <c r="S104" s="22"/>
      <c r="T104" s="22"/>
      <c r="U104" s="22"/>
      <c r="V104" s="22"/>
      <c r="W104" s="22"/>
      <c r="X104" s="22"/>
      <c r="Y104" s="22"/>
      <c r="Z104" s="22"/>
      <c r="AA104" s="22"/>
      <c r="AB104" s="22"/>
      <c r="AC104" s="22"/>
      <c r="AD104" s="22"/>
      <c r="AE104" s="22"/>
      <c r="AF104" s="22"/>
      <c r="AG104" s="22"/>
      <c r="AH104" s="22"/>
      <c r="AI104" s="22"/>
      <c r="AJ104" s="22"/>
      <c r="AK104" s="22"/>
      <c r="AL104" s="22"/>
    </row>
    <row r="105" spans="1:38" x14ac:dyDescent="0.25">
      <c r="A105" s="22"/>
      <c r="B105" s="22"/>
      <c r="C105" s="435"/>
      <c r="D105" s="22"/>
      <c r="E105" s="435"/>
      <c r="F105" s="22"/>
      <c r="G105" s="435"/>
      <c r="H105" s="22"/>
      <c r="I105" s="435"/>
      <c r="J105" s="22"/>
      <c r="K105" s="22"/>
      <c r="L105" s="22"/>
      <c r="M105" s="22"/>
      <c r="N105" s="22"/>
      <c r="O105" s="22"/>
      <c r="P105" s="22"/>
      <c r="Q105" s="23"/>
      <c r="R105" s="23"/>
      <c r="S105" s="22"/>
      <c r="T105" s="22"/>
      <c r="U105" s="22"/>
      <c r="V105" s="22"/>
      <c r="W105" s="22"/>
      <c r="X105" s="22"/>
      <c r="Y105" s="22"/>
      <c r="Z105" s="22"/>
      <c r="AA105" s="22"/>
      <c r="AB105" s="22"/>
      <c r="AC105" s="22"/>
      <c r="AD105" s="22"/>
      <c r="AE105" s="22"/>
      <c r="AF105" s="22"/>
      <c r="AG105" s="22"/>
      <c r="AH105" s="22"/>
      <c r="AI105" s="22"/>
      <c r="AJ105" s="22"/>
      <c r="AK105" s="22"/>
      <c r="AL105" s="22"/>
    </row>
    <row r="106" spans="1:38" ht="15.75" x14ac:dyDescent="0.25">
      <c r="A106" s="22"/>
      <c r="B106" s="22"/>
      <c r="C106" s="435"/>
      <c r="D106" s="22"/>
      <c r="E106" s="435"/>
      <c r="F106" s="22"/>
      <c r="G106" s="435"/>
      <c r="H106" s="22"/>
      <c r="I106" s="435"/>
      <c r="J106" s="22"/>
      <c r="K106" s="22"/>
      <c r="L106" s="22"/>
      <c r="M106" s="163" t="s">
        <v>1658</v>
      </c>
      <c r="N106" s="22"/>
      <c r="O106" s="22"/>
      <c r="P106" s="22"/>
      <c r="Q106" s="23"/>
      <c r="R106" s="23"/>
      <c r="S106" s="22"/>
      <c r="T106" s="22"/>
      <c r="U106" s="22"/>
      <c r="V106" s="22"/>
      <c r="W106" s="22"/>
      <c r="X106" s="22"/>
      <c r="Y106" s="22"/>
      <c r="Z106" s="22"/>
      <c r="AA106" s="22"/>
      <c r="AB106" s="22"/>
      <c r="AC106" s="22"/>
      <c r="AD106" s="22"/>
      <c r="AE106" s="22"/>
      <c r="AF106" s="22"/>
      <c r="AG106" s="22"/>
      <c r="AH106" s="22"/>
      <c r="AI106" s="22"/>
      <c r="AJ106" s="22"/>
      <c r="AK106" s="22"/>
      <c r="AL106" s="22"/>
    </row>
    <row r="107" spans="1:38" ht="15.75" x14ac:dyDescent="0.25">
      <c r="A107" s="22"/>
      <c r="B107" s="22"/>
      <c r="C107" s="435"/>
      <c r="D107" s="22"/>
      <c r="E107" s="435"/>
      <c r="F107" s="22"/>
      <c r="G107" s="435"/>
      <c r="H107" s="22"/>
      <c r="I107" s="435"/>
      <c r="J107" s="22"/>
      <c r="K107" s="22"/>
      <c r="L107" s="22"/>
      <c r="M107" s="163" t="s">
        <v>1659</v>
      </c>
      <c r="N107" s="22"/>
      <c r="O107" s="22"/>
      <c r="P107" s="22"/>
      <c r="Q107" s="23"/>
      <c r="R107" s="23"/>
      <c r="S107" s="22"/>
      <c r="T107" s="22"/>
      <c r="U107" s="22"/>
      <c r="V107" s="22"/>
      <c r="W107" s="22"/>
      <c r="X107" s="22"/>
      <c r="Y107" s="22"/>
      <c r="Z107" s="22"/>
      <c r="AA107" s="22"/>
      <c r="AB107" s="22"/>
      <c r="AC107" s="22"/>
      <c r="AD107" s="22"/>
      <c r="AE107" s="22"/>
      <c r="AF107" s="22"/>
      <c r="AG107" s="22"/>
      <c r="AH107" s="22"/>
      <c r="AI107" s="22"/>
      <c r="AJ107" s="22"/>
      <c r="AK107" s="22"/>
      <c r="AL107" s="22"/>
    </row>
    <row r="108" spans="1:38" x14ac:dyDescent="0.25">
      <c r="A108" s="22"/>
      <c r="B108" s="22"/>
      <c r="C108" s="435"/>
      <c r="D108" s="22"/>
      <c r="E108" s="435"/>
      <c r="F108" s="22"/>
      <c r="G108" s="435"/>
      <c r="H108" s="22"/>
      <c r="I108" s="435"/>
      <c r="J108" s="22"/>
      <c r="K108" s="22"/>
      <c r="L108" s="22"/>
      <c r="M108" s="22"/>
      <c r="N108" s="22"/>
      <c r="O108" s="22"/>
      <c r="P108" s="22"/>
      <c r="Q108" s="23"/>
      <c r="R108" s="23"/>
      <c r="S108" s="22"/>
      <c r="T108" s="22"/>
      <c r="U108" s="22"/>
      <c r="V108" s="22"/>
      <c r="W108" s="22"/>
      <c r="X108" s="22"/>
      <c r="Y108" s="22"/>
      <c r="Z108" s="22"/>
      <c r="AA108" s="22"/>
      <c r="AB108" s="22"/>
      <c r="AC108" s="22"/>
      <c r="AD108" s="22"/>
      <c r="AE108" s="22"/>
      <c r="AF108" s="22"/>
      <c r="AG108" s="22"/>
      <c r="AH108" s="22"/>
      <c r="AI108" s="22"/>
      <c r="AJ108" s="22"/>
      <c r="AK108" s="22"/>
      <c r="AL108" s="22"/>
    </row>
    <row r="109" spans="1:38" x14ac:dyDescent="0.25">
      <c r="A109" s="22"/>
      <c r="B109" s="22"/>
      <c r="C109" s="435"/>
      <c r="D109" s="22"/>
      <c r="E109" s="435"/>
      <c r="F109" s="22"/>
      <c r="G109" s="435"/>
      <c r="H109" s="22"/>
      <c r="I109" s="435"/>
      <c r="J109" s="22"/>
      <c r="K109" s="22"/>
      <c r="L109" s="22"/>
      <c r="M109" s="22"/>
      <c r="N109" s="22"/>
      <c r="O109" s="22"/>
      <c r="P109" s="22"/>
      <c r="Q109" s="23"/>
      <c r="R109" s="23"/>
      <c r="S109" s="22"/>
      <c r="T109" s="22"/>
      <c r="U109" s="22"/>
      <c r="V109" s="22"/>
      <c r="W109" s="22"/>
      <c r="X109" s="22"/>
      <c r="Y109" s="22"/>
      <c r="Z109" s="22"/>
      <c r="AA109" s="22"/>
      <c r="AB109" s="22"/>
      <c r="AC109" s="22"/>
      <c r="AD109" s="22"/>
      <c r="AE109" s="22"/>
      <c r="AF109" s="22"/>
      <c r="AG109" s="22"/>
      <c r="AH109" s="22"/>
      <c r="AI109" s="22"/>
      <c r="AJ109" s="22"/>
      <c r="AK109" s="22"/>
      <c r="AL109" s="22"/>
    </row>
    <row r="110" spans="1:38" x14ac:dyDescent="0.25">
      <c r="A110" s="22"/>
      <c r="B110" s="22"/>
      <c r="C110" s="435"/>
      <c r="D110" s="22"/>
      <c r="E110" s="435"/>
      <c r="F110" s="22"/>
      <c r="G110" s="435"/>
      <c r="H110" s="22"/>
      <c r="I110" s="435"/>
      <c r="J110" s="22"/>
      <c r="K110" s="22"/>
      <c r="L110" s="22"/>
      <c r="M110" s="22"/>
      <c r="N110" s="22"/>
      <c r="O110" s="22"/>
      <c r="P110" s="22"/>
      <c r="Q110" s="23"/>
      <c r="R110" s="23"/>
      <c r="S110" s="22"/>
      <c r="T110" s="22"/>
      <c r="U110" s="22"/>
      <c r="V110" s="22"/>
      <c r="W110" s="22"/>
      <c r="X110" s="22"/>
      <c r="Y110" s="22"/>
      <c r="Z110" s="22"/>
      <c r="AA110" s="22"/>
      <c r="AB110" s="22"/>
      <c r="AC110" s="22"/>
      <c r="AD110" s="22"/>
      <c r="AE110" s="22"/>
      <c r="AF110" s="22"/>
      <c r="AG110" s="22"/>
      <c r="AH110" s="22"/>
      <c r="AI110" s="22"/>
      <c r="AJ110" s="22"/>
      <c r="AK110" s="22"/>
      <c r="AL110" s="22"/>
    </row>
    <row r="111" spans="1:38" ht="26.25" customHeight="1" x14ac:dyDescent="0.25">
      <c r="A111" s="22"/>
      <c r="B111" s="22"/>
      <c r="C111" s="435"/>
      <c r="D111" s="22"/>
      <c r="E111" s="435"/>
      <c r="F111" s="22"/>
      <c r="G111" s="312" t="s">
        <v>49</v>
      </c>
      <c r="H111" s="312"/>
      <c r="I111" s="313" t="s">
        <v>57</v>
      </c>
      <c r="J111" s="314"/>
      <c r="K111" s="315" t="s">
        <v>50</v>
      </c>
      <c r="L111" s="316"/>
      <c r="M111" s="22"/>
      <c r="N111" s="22"/>
      <c r="O111" s="22"/>
      <c r="P111" s="22"/>
      <c r="Q111" s="23"/>
      <c r="R111" s="23"/>
      <c r="S111" s="22"/>
      <c r="T111" s="22"/>
      <c r="U111" s="22"/>
      <c r="V111" s="22"/>
      <c r="W111" s="22"/>
      <c r="X111" s="22"/>
      <c r="Y111" s="22"/>
      <c r="Z111" s="22"/>
      <c r="AA111" s="22"/>
      <c r="AB111" s="22"/>
      <c r="AC111" s="22"/>
      <c r="AD111" s="22"/>
      <c r="AE111" s="22"/>
      <c r="AF111" s="22"/>
      <c r="AG111" s="22"/>
      <c r="AH111" s="22"/>
      <c r="AI111" s="22"/>
      <c r="AJ111" s="22"/>
      <c r="AK111" s="22"/>
      <c r="AL111" s="22"/>
    </row>
    <row r="112" spans="1:38" ht="40.5" customHeight="1" x14ac:dyDescent="0.25">
      <c r="A112" s="22"/>
      <c r="B112" s="22"/>
      <c r="C112" s="435"/>
      <c r="D112" s="22"/>
      <c r="E112" s="435"/>
      <c r="F112" s="22"/>
      <c r="G112" s="312" t="s">
        <v>51</v>
      </c>
      <c r="H112" s="312"/>
      <c r="I112" s="317" t="s">
        <v>58</v>
      </c>
      <c r="J112" s="318"/>
      <c r="K112" s="312" t="s">
        <v>52</v>
      </c>
      <c r="L112" s="312"/>
      <c r="M112" s="22"/>
      <c r="N112" s="22"/>
      <c r="O112" s="22"/>
      <c r="P112" s="66"/>
      <c r="Q112" s="23"/>
      <c r="R112" s="23"/>
      <c r="S112" s="22"/>
      <c r="T112" s="22"/>
      <c r="U112" s="22"/>
      <c r="V112" s="22"/>
      <c r="W112" s="22"/>
      <c r="X112" s="22"/>
      <c r="Y112" s="22"/>
      <c r="Z112" s="22"/>
      <c r="AA112" s="22"/>
      <c r="AB112" s="22"/>
      <c r="AC112" s="22"/>
      <c r="AD112" s="22"/>
      <c r="AE112" s="22"/>
      <c r="AF112" s="22"/>
      <c r="AG112" s="22"/>
      <c r="AH112" s="22"/>
      <c r="AI112" s="22"/>
      <c r="AJ112" s="22"/>
      <c r="AK112" s="22"/>
      <c r="AL112" s="22"/>
    </row>
    <row r="113" spans="7:12" ht="40.5" customHeight="1" x14ac:dyDescent="0.25">
      <c r="G113" s="312" t="s">
        <v>53</v>
      </c>
      <c r="H113" s="312"/>
      <c r="I113" s="312" t="s">
        <v>59</v>
      </c>
      <c r="J113" s="312"/>
      <c r="K113" s="312" t="s">
        <v>54</v>
      </c>
      <c r="L113" s="312"/>
    </row>
    <row r="114" spans="7:12" x14ac:dyDescent="0.25">
      <c r="G114" s="438" t="s">
        <v>55</v>
      </c>
      <c r="H114" s="22"/>
      <c r="I114" s="435"/>
      <c r="J114" s="22"/>
    </row>
  </sheetData>
  <mergeCells count="30">
    <mergeCell ref="G113:H113"/>
    <mergeCell ref="I113:J113"/>
    <mergeCell ref="K113:L113"/>
    <mergeCell ref="G111:H111"/>
    <mergeCell ref="I111:J111"/>
    <mergeCell ref="K111:L111"/>
    <mergeCell ref="G112:H112"/>
    <mergeCell ref="K112:L112"/>
    <mergeCell ref="I112:J112"/>
    <mergeCell ref="A1:B6"/>
    <mergeCell ref="C1:AI1"/>
    <mergeCell ref="C2:AI4"/>
    <mergeCell ref="C5:AI6"/>
    <mergeCell ref="A7:B8"/>
    <mergeCell ref="C7:D8"/>
    <mergeCell ref="E7:F8"/>
    <mergeCell ref="G7:H8"/>
    <mergeCell ref="I7:J8"/>
    <mergeCell ref="K7:K8"/>
    <mergeCell ref="L7:O8"/>
    <mergeCell ref="P7:R8"/>
    <mergeCell ref="AK7:AK9"/>
    <mergeCell ref="S8:T8"/>
    <mergeCell ref="U8:X8"/>
    <mergeCell ref="Y8:AD8"/>
    <mergeCell ref="AE8:AG8"/>
    <mergeCell ref="AH8:AH9"/>
    <mergeCell ref="S7:AH7"/>
    <mergeCell ref="AI7:AI9"/>
    <mergeCell ref="AJ7:AJ9"/>
  </mergeCells>
  <conditionalFormatting sqref="I59">
    <cfRule type="duplicateValues" dxfId="46" priority="1"/>
    <cfRule type="duplicateValues" dxfId="45" priority="2"/>
    <cfRule type="duplicateValues" dxfId="44" priority="3"/>
    <cfRule type="duplicateValues" dxfId="43" priority="4"/>
  </conditionalFormatting>
  <conditionalFormatting sqref="I60">
    <cfRule type="duplicateValues" dxfId="42" priority="13"/>
    <cfRule type="duplicateValues" dxfId="41" priority="14"/>
    <cfRule type="duplicateValues" dxfId="40" priority="15"/>
    <cfRule type="duplicateValues" dxfId="39" priority="16"/>
  </conditionalFormatting>
  <conditionalFormatting sqref="I61">
    <cfRule type="duplicateValues" dxfId="38" priority="9"/>
    <cfRule type="duplicateValues" dxfId="37" priority="10"/>
    <cfRule type="duplicateValues" dxfId="36" priority="11"/>
    <cfRule type="duplicateValues" dxfId="35" priority="12"/>
  </conditionalFormatting>
  <conditionalFormatting sqref="I62">
    <cfRule type="duplicateValues" dxfId="34" priority="5"/>
    <cfRule type="duplicateValues" dxfId="33" priority="6"/>
    <cfRule type="duplicateValues" dxfId="32" priority="7"/>
    <cfRule type="duplicateValues" dxfId="31" priority="8"/>
  </conditionalFormatting>
  <conditionalFormatting sqref="P59">
    <cfRule type="duplicateValues" dxfId="30" priority="17" stopIfTrue="1"/>
    <cfRule type="duplicateValues" dxfId="29" priority="18"/>
  </conditionalFormatting>
  <pageMargins left="0.25" right="0.25" top="0.75" bottom="0.75" header="0.3" footer="0.3"/>
  <pageSetup scale="16" fitToHeight="6"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5"/>
  <sheetViews>
    <sheetView showGridLines="0" zoomScale="70" zoomScaleNormal="70" zoomScaleSheetLayoutView="70" workbookViewId="0">
      <selection activeCell="B63" sqref="B63"/>
    </sheetView>
  </sheetViews>
  <sheetFormatPr baseColWidth="10" defaultRowHeight="15" x14ac:dyDescent="0.25"/>
  <cols>
    <col min="1" max="1" width="11.5703125" customWidth="1"/>
    <col min="2" max="2" width="37.42578125" customWidth="1"/>
    <col min="3" max="3" width="11.7109375" customWidth="1"/>
    <col min="4" max="4" width="19" customWidth="1"/>
    <col min="5" max="5" width="11.5703125" customWidth="1"/>
    <col min="6" max="6" width="32.85546875" customWidth="1"/>
    <col min="7" max="7" width="14" customWidth="1"/>
    <col min="8" max="8" width="38.42578125" customWidth="1"/>
    <col min="9" max="9" width="20" customWidth="1"/>
    <col min="10" max="10" width="33.42578125" customWidth="1"/>
    <col min="11" max="11" width="19.28515625" customWidth="1"/>
    <col min="12" max="12" width="18.7109375" customWidth="1"/>
    <col min="13" max="13" width="58.85546875" customWidth="1"/>
    <col min="14" max="14" width="63" customWidth="1"/>
    <col min="15" max="15" width="29.7109375" customWidth="1"/>
    <col min="16" max="16" width="54.28515625" customWidth="1"/>
    <col min="17" max="17" width="15.7109375" customWidth="1"/>
    <col min="18" max="18" width="25.42578125" customWidth="1"/>
    <col min="19" max="19" width="9.140625" customWidth="1"/>
    <col min="20" max="20" width="10.140625" customWidth="1"/>
    <col min="21" max="21" width="9.28515625" customWidth="1"/>
    <col min="22" max="22" width="11.85546875" customWidth="1"/>
    <col min="23" max="23" width="9.42578125" customWidth="1"/>
    <col min="24" max="24" width="8.5703125" customWidth="1"/>
    <col min="25" max="25" width="8.7109375" customWidth="1"/>
    <col min="26" max="26" width="9.140625" customWidth="1"/>
    <col min="27" max="27" width="6.7109375" customWidth="1"/>
    <col min="28" max="28" width="6.42578125" customWidth="1"/>
    <col min="29" max="29" width="6.28515625" customWidth="1"/>
    <col min="30" max="30" width="6.5703125" customWidth="1"/>
    <col min="31" max="31" width="9.42578125" customWidth="1"/>
    <col min="32" max="32" width="8.7109375" customWidth="1"/>
    <col min="33" max="33" width="9.28515625" customWidth="1"/>
    <col min="34" max="34" width="11.42578125" customWidth="1"/>
    <col min="35" max="35" width="21.5703125" customWidth="1"/>
    <col min="36" max="36" width="22.42578125" customWidth="1"/>
    <col min="37" max="37" width="25.140625" customWidth="1"/>
  </cols>
  <sheetData>
    <row r="1" spans="1:55" x14ac:dyDescent="0.25">
      <c r="A1" s="425"/>
      <c r="B1" s="426"/>
      <c r="C1" s="319" t="s">
        <v>0</v>
      </c>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row>
    <row r="2" spans="1:55" s="3" customFormat="1" ht="14.45" customHeight="1" x14ac:dyDescent="0.2">
      <c r="A2" s="427"/>
      <c r="B2" s="428"/>
      <c r="C2" s="320" t="s">
        <v>1641</v>
      </c>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1"/>
      <c r="AJ2" s="1" t="s">
        <v>1</v>
      </c>
      <c r="AK2" s="268" t="s">
        <v>2</v>
      </c>
      <c r="AL2" s="2"/>
      <c r="AM2" s="2"/>
      <c r="AN2" s="2"/>
      <c r="AO2" s="2"/>
      <c r="AP2" s="2"/>
      <c r="AQ2" s="2"/>
      <c r="AR2" s="2"/>
      <c r="AS2" s="2"/>
      <c r="AT2" s="2"/>
      <c r="AU2" s="2"/>
      <c r="AV2" s="2"/>
      <c r="AW2" s="2"/>
      <c r="AX2" s="2"/>
      <c r="AY2" s="2"/>
      <c r="AZ2" s="2"/>
      <c r="BA2" s="2"/>
      <c r="BB2" s="2"/>
      <c r="BC2" s="2"/>
    </row>
    <row r="3" spans="1:55" s="3" customFormat="1" ht="19.5" customHeight="1" x14ac:dyDescent="0.2">
      <c r="A3" s="427"/>
      <c r="B3" s="428"/>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1"/>
      <c r="AJ3" s="1" t="s">
        <v>3</v>
      </c>
      <c r="AK3" s="439">
        <v>13</v>
      </c>
      <c r="AL3" s="2"/>
      <c r="AM3" s="2"/>
      <c r="AN3" s="2"/>
      <c r="AO3" s="2"/>
      <c r="AP3" s="2"/>
      <c r="AQ3" s="2"/>
      <c r="AR3" s="2"/>
      <c r="AS3" s="2"/>
      <c r="AT3" s="2"/>
      <c r="AU3" s="2"/>
      <c r="AV3" s="2"/>
      <c r="AW3" s="2"/>
      <c r="AX3" s="2"/>
      <c r="AY3" s="2"/>
      <c r="AZ3" s="2"/>
      <c r="BA3" s="2"/>
      <c r="BB3" s="2"/>
      <c r="BC3" s="2"/>
    </row>
    <row r="4" spans="1:55" s="3" customFormat="1" ht="21.75" customHeight="1" x14ac:dyDescent="0.2">
      <c r="A4" s="427"/>
      <c r="B4" s="428"/>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1"/>
      <c r="AJ4" s="1" t="s">
        <v>4</v>
      </c>
      <c r="AK4" s="440">
        <v>45635</v>
      </c>
      <c r="AL4" s="2"/>
      <c r="AM4" s="2"/>
      <c r="AN4" s="2"/>
      <c r="AO4" s="2"/>
      <c r="AP4" s="2"/>
      <c r="AQ4" s="2"/>
      <c r="AR4" s="2"/>
      <c r="AS4" s="2"/>
      <c r="AT4" s="2"/>
      <c r="AU4" s="2"/>
      <c r="AV4" s="2"/>
      <c r="AW4" s="2"/>
      <c r="AX4" s="2"/>
      <c r="AY4" s="2"/>
      <c r="AZ4" s="2"/>
      <c r="BA4" s="2"/>
      <c r="BB4" s="2"/>
      <c r="BC4" s="2"/>
    </row>
    <row r="5" spans="1:55" s="3" customFormat="1" ht="14.45" customHeight="1" x14ac:dyDescent="0.2">
      <c r="A5" s="427"/>
      <c r="B5" s="428"/>
      <c r="C5" s="322" t="s">
        <v>1635</v>
      </c>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1" t="s">
        <v>5</v>
      </c>
      <c r="AK5" s="6" t="s">
        <v>6</v>
      </c>
      <c r="AL5" s="2"/>
      <c r="AM5" s="2"/>
      <c r="AN5" s="2"/>
      <c r="AO5" s="2"/>
      <c r="AP5" s="2"/>
      <c r="AQ5" s="2"/>
      <c r="AR5" s="2"/>
      <c r="AS5" s="2"/>
      <c r="AT5" s="2"/>
      <c r="AU5" s="2"/>
      <c r="AV5" s="2"/>
      <c r="AW5" s="2"/>
      <c r="AX5" s="2"/>
      <c r="AY5" s="2"/>
      <c r="AZ5" s="2"/>
      <c r="BA5" s="2"/>
      <c r="BB5" s="2"/>
      <c r="BC5" s="2"/>
    </row>
    <row r="6" spans="1:55" s="3" customFormat="1" ht="14.45" customHeight="1" x14ac:dyDescent="0.2">
      <c r="A6" s="429"/>
      <c r="B6" s="430"/>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7"/>
      <c r="AK6" s="8"/>
      <c r="AL6" s="2"/>
      <c r="AM6" s="2"/>
      <c r="AN6" s="2"/>
      <c r="AO6" s="2"/>
      <c r="AP6" s="2"/>
      <c r="AQ6" s="2"/>
      <c r="AR6" s="2"/>
      <c r="AS6" s="2"/>
      <c r="AT6" s="2"/>
      <c r="AU6" s="2"/>
      <c r="AV6" s="2"/>
      <c r="AW6" s="2"/>
      <c r="AX6" s="2"/>
      <c r="AY6" s="2"/>
      <c r="AZ6" s="2"/>
      <c r="BA6" s="2"/>
      <c r="BB6" s="2"/>
      <c r="BC6" s="2"/>
    </row>
    <row r="7" spans="1:55" s="99" customFormat="1" ht="21" customHeight="1" x14ac:dyDescent="0.2">
      <c r="A7" s="431" t="s">
        <v>7</v>
      </c>
      <c r="B7" s="432"/>
      <c r="C7" s="297" t="s">
        <v>8</v>
      </c>
      <c r="D7" s="301"/>
      <c r="E7" s="297" t="s">
        <v>9</v>
      </c>
      <c r="F7" s="301"/>
      <c r="G7" s="297" t="s">
        <v>10</v>
      </c>
      <c r="H7" s="301"/>
      <c r="I7" s="337" t="s">
        <v>11</v>
      </c>
      <c r="J7" s="338"/>
      <c r="K7" s="339" t="s">
        <v>12</v>
      </c>
      <c r="L7" s="308" t="s">
        <v>13</v>
      </c>
      <c r="M7" s="308"/>
      <c r="N7" s="308"/>
      <c r="O7" s="308"/>
      <c r="P7" s="330" t="s">
        <v>18</v>
      </c>
      <c r="Q7" s="330"/>
      <c r="R7" s="331"/>
      <c r="S7" s="290" t="s">
        <v>14</v>
      </c>
      <c r="T7" s="291"/>
      <c r="U7" s="291"/>
      <c r="V7" s="291"/>
      <c r="W7" s="291"/>
      <c r="X7" s="291"/>
      <c r="Y7" s="291"/>
      <c r="Z7" s="291"/>
      <c r="AA7" s="291"/>
      <c r="AB7" s="291"/>
      <c r="AC7" s="291"/>
      <c r="AD7" s="291"/>
      <c r="AE7" s="291"/>
      <c r="AF7" s="291"/>
      <c r="AG7" s="291"/>
      <c r="AH7" s="292"/>
      <c r="AI7" s="279" t="s">
        <v>15</v>
      </c>
      <c r="AJ7" s="279" t="s">
        <v>16</v>
      </c>
      <c r="AK7" s="279" t="s">
        <v>17</v>
      </c>
    </row>
    <row r="8" spans="1:55" s="14" customFormat="1" ht="26.25" customHeight="1" x14ac:dyDescent="0.2">
      <c r="A8" s="299"/>
      <c r="B8" s="300"/>
      <c r="C8" s="299"/>
      <c r="D8" s="302"/>
      <c r="E8" s="299"/>
      <c r="F8" s="302"/>
      <c r="G8" s="299"/>
      <c r="H8" s="302"/>
      <c r="I8" s="342"/>
      <c r="J8" s="343"/>
      <c r="K8" s="339"/>
      <c r="L8" s="309"/>
      <c r="M8" s="309"/>
      <c r="N8" s="309"/>
      <c r="O8" s="309"/>
      <c r="P8" s="332"/>
      <c r="Q8" s="332"/>
      <c r="R8" s="333"/>
      <c r="S8" s="285" t="s">
        <v>19</v>
      </c>
      <c r="T8" s="286"/>
      <c r="U8" s="287" t="s">
        <v>20</v>
      </c>
      <c r="V8" s="286"/>
      <c r="W8" s="286"/>
      <c r="X8" s="286"/>
      <c r="Y8" s="288" t="s">
        <v>21</v>
      </c>
      <c r="Z8" s="286"/>
      <c r="AA8" s="286"/>
      <c r="AB8" s="286"/>
      <c r="AC8" s="286"/>
      <c r="AD8" s="286"/>
      <c r="AE8" s="287" t="s">
        <v>22</v>
      </c>
      <c r="AF8" s="286"/>
      <c r="AG8" s="286"/>
      <c r="AH8" s="289" t="s">
        <v>23</v>
      </c>
      <c r="AI8" s="280"/>
      <c r="AJ8" s="280"/>
      <c r="AK8" s="280"/>
      <c r="AL8" s="13"/>
      <c r="AM8" s="13"/>
      <c r="AN8" s="13"/>
      <c r="AO8" s="13"/>
      <c r="AP8" s="13"/>
      <c r="AQ8" s="13"/>
      <c r="AR8" s="13"/>
      <c r="AS8" s="13"/>
      <c r="AT8" s="13"/>
      <c r="AU8" s="13"/>
      <c r="AV8" s="13"/>
      <c r="AW8" s="13"/>
      <c r="AX8" s="13"/>
      <c r="AY8" s="13"/>
      <c r="AZ8" s="13"/>
    </row>
    <row r="9" spans="1:55" s="21" customFormat="1" ht="123" customHeight="1" x14ac:dyDescent="0.2">
      <c r="A9" s="15" t="s">
        <v>32</v>
      </c>
      <c r="B9" s="15" t="s">
        <v>56</v>
      </c>
      <c r="C9" s="15" t="s">
        <v>24</v>
      </c>
      <c r="D9" s="16" t="s">
        <v>25</v>
      </c>
      <c r="E9" s="16" t="s">
        <v>24</v>
      </c>
      <c r="F9" s="16" t="s">
        <v>25</v>
      </c>
      <c r="G9" s="17" t="s">
        <v>32</v>
      </c>
      <c r="H9" s="17" t="s">
        <v>25</v>
      </c>
      <c r="I9" s="17" t="s">
        <v>60</v>
      </c>
      <c r="J9" s="17" t="s">
        <v>33</v>
      </c>
      <c r="K9" s="17" t="s">
        <v>26</v>
      </c>
      <c r="L9" s="17" t="s">
        <v>27</v>
      </c>
      <c r="M9" s="17" t="s">
        <v>28</v>
      </c>
      <c r="N9" s="16" t="s">
        <v>29</v>
      </c>
      <c r="O9" s="18" t="s">
        <v>30</v>
      </c>
      <c r="P9" s="15" t="s">
        <v>31</v>
      </c>
      <c r="Q9" s="16" t="s">
        <v>32</v>
      </c>
      <c r="R9" s="16" t="s">
        <v>56</v>
      </c>
      <c r="S9" s="19" t="s">
        <v>34</v>
      </c>
      <c r="T9" s="20" t="s">
        <v>35</v>
      </c>
      <c r="U9" s="19" t="s">
        <v>36</v>
      </c>
      <c r="V9" s="19" t="s">
        <v>37</v>
      </c>
      <c r="W9" s="19" t="s">
        <v>38</v>
      </c>
      <c r="X9" s="19" t="s">
        <v>39</v>
      </c>
      <c r="Y9" s="19" t="s">
        <v>40</v>
      </c>
      <c r="Z9" s="19" t="s">
        <v>41</v>
      </c>
      <c r="AA9" s="19" t="s">
        <v>42</v>
      </c>
      <c r="AB9" s="19" t="s">
        <v>43</v>
      </c>
      <c r="AC9" s="19" t="s">
        <v>44</v>
      </c>
      <c r="AD9" s="19" t="s">
        <v>45</v>
      </c>
      <c r="AE9" s="19" t="s">
        <v>46</v>
      </c>
      <c r="AF9" s="19" t="s">
        <v>47</v>
      </c>
      <c r="AG9" s="19" t="s">
        <v>48</v>
      </c>
      <c r="AH9" s="289"/>
      <c r="AI9" s="281"/>
      <c r="AJ9" s="281"/>
      <c r="AK9" s="281"/>
      <c r="AL9" s="13"/>
      <c r="AM9" s="13"/>
      <c r="AN9" s="13"/>
      <c r="AO9" s="13"/>
      <c r="AP9" s="13"/>
      <c r="AQ9" s="13"/>
      <c r="AR9" s="13"/>
      <c r="AS9" s="13"/>
      <c r="AT9" s="13"/>
      <c r="AU9" s="13"/>
      <c r="AV9" s="13"/>
      <c r="AW9" s="13"/>
      <c r="AX9" s="13"/>
      <c r="AY9" s="13"/>
      <c r="AZ9" s="13"/>
    </row>
    <row r="10" spans="1:55" s="99" customFormat="1" ht="60" customHeight="1" x14ac:dyDescent="0.2">
      <c r="A10" s="32">
        <v>1</v>
      </c>
      <c r="B10" s="27" t="s">
        <v>459</v>
      </c>
      <c r="C10" s="26">
        <v>33</v>
      </c>
      <c r="D10" s="26" t="s">
        <v>460</v>
      </c>
      <c r="E10" s="26">
        <v>3302</v>
      </c>
      <c r="F10" s="27" t="s">
        <v>461</v>
      </c>
      <c r="G10" s="447">
        <v>3302042</v>
      </c>
      <c r="H10" s="27" t="s">
        <v>462</v>
      </c>
      <c r="I10" s="447">
        <v>330204200</v>
      </c>
      <c r="J10" s="27" t="s">
        <v>463</v>
      </c>
      <c r="K10" s="51">
        <v>18</v>
      </c>
      <c r="L10" s="32">
        <v>2024003630046</v>
      </c>
      <c r="M10" s="55" t="s">
        <v>464</v>
      </c>
      <c r="N10" s="31" t="s">
        <v>1781</v>
      </c>
      <c r="O10" s="448">
        <v>71400000</v>
      </c>
      <c r="P10" s="29" t="s">
        <v>465</v>
      </c>
      <c r="Q10" s="378">
        <v>20</v>
      </c>
      <c r="R10" s="51" t="s">
        <v>251</v>
      </c>
      <c r="S10" s="449">
        <v>73326</v>
      </c>
      <c r="T10" s="449">
        <v>68186</v>
      </c>
      <c r="U10" s="449">
        <v>24765</v>
      </c>
      <c r="V10" s="449">
        <v>9035</v>
      </c>
      <c r="W10" s="449">
        <v>78547</v>
      </c>
      <c r="X10" s="449">
        <v>29166</v>
      </c>
      <c r="Y10" s="449">
        <v>812</v>
      </c>
      <c r="Z10" s="449">
        <v>1701</v>
      </c>
      <c r="AA10" s="449">
        <v>6</v>
      </c>
      <c r="AB10" s="449">
        <v>2</v>
      </c>
      <c r="AC10" s="449">
        <v>0</v>
      </c>
      <c r="AD10" s="449">
        <v>0</v>
      </c>
      <c r="AE10" s="449">
        <v>12737</v>
      </c>
      <c r="AF10" s="449">
        <v>7139</v>
      </c>
      <c r="AG10" s="449">
        <v>13479</v>
      </c>
      <c r="AH10" s="449">
        <v>141512</v>
      </c>
      <c r="AI10" s="52">
        <v>45659</v>
      </c>
      <c r="AJ10" s="52">
        <v>46021</v>
      </c>
      <c r="AK10" s="26" t="s">
        <v>466</v>
      </c>
    </row>
    <row r="11" spans="1:55" s="99" customFormat="1" ht="60" customHeight="1" x14ac:dyDescent="0.2">
      <c r="A11" s="32">
        <v>1</v>
      </c>
      <c r="B11" s="27" t="s">
        <v>459</v>
      </c>
      <c r="C11" s="26">
        <v>33</v>
      </c>
      <c r="D11" s="26" t="s">
        <v>460</v>
      </c>
      <c r="E11" s="26">
        <v>3302</v>
      </c>
      <c r="F11" s="27" t="s">
        <v>461</v>
      </c>
      <c r="G11" s="447">
        <v>3302070</v>
      </c>
      <c r="H11" s="27" t="s">
        <v>467</v>
      </c>
      <c r="I11" s="447">
        <v>330207000</v>
      </c>
      <c r="J11" s="27" t="s">
        <v>468</v>
      </c>
      <c r="K11" s="51">
        <v>18</v>
      </c>
      <c r="L11" s="32">
        <v>2024003630046</v>
      </c>
      <c r="M11" s="55" t="s">
        <v>464</v>
      </c>
      <c r="N11" s="31" t="s">
        <v>1782</v>
      </c>
      <c r="O11" s="448">
        <v>56400000</v>
      </c>
      <c r="P11" s="29" t="s">
        <v>469</v>
      </c>
      <c r="Q11" s="378">
        <v>20</v>
      </c>
      <c r="R11" s="51" t="s">
        <v>251</v>
      </c>
      <c r="S11" s="449">
        <v>73326</v>
      </c>
      <c r="T11" s="449">
        <v>68186</v>
      </c>
      <c r="U11" s="449">
        <v>24765</v>
      </c>
      <c r="V11" s="449">
        <v>9035</v>
      </c>
      <c r="W11" s="449">
        <v>78547</v>
      </c>
      <c r="X11" s="449">
        <v>29166</v>
      </c>
      <c r="Y11" s="449">
        <v>812</v>
      </c>
      <c r="Z11" s="449">
        <v>1701</v>
      </c>
      <c r="AA11" s="449">
        <v>6</v>
      </c>
      <c r="AB11" s="449">
        <v>2</v>
      </c>
      <c r="AC11" s="449">
        <v>0</v>
      </c>
      <c r="AD11" s="449">
        <f t="shared" ref="AD11:AD16" si="0">AD10/4</f>
        <v>0</v>
      </c>
      <c r="AE11" s="449">
        <v>12737</v>
      </c>
      <c r="AF11" s="449">
        <v>7139</v>
      </c>
      <c r="AG11" s="449">
        <v>13479</v>
      </c>
      <c r="AH11" s="449">
        <v>141512</v>
      </c>
      <c r="AI11" s="52">
        <v>45659</v>
      </c>
      <c r="AJ11" s="52">
        <v>46021</v>
      </c>
      <c r="AK11" s="26" t="s">
        <v>466</v>
      </c>
    </row>
    <row r="12" spans="1:55" s="99" customFormat="1" ht="60" customHeight="1" x14ac:dyDescent="0.2">
      <c r="A12" s="32">
        <v>1</v>
      </c>
      <c r="B12" s="27" t="s">
        <v>459</v>
      </c>
      <c r="C12" s="26">
        <v>33</v>
      </c>
      <c r="D12" s="26" t="s">
        <v>460</v>
      </c>
      <c r="E12" s="26">
        <v>3302</v>
      </c>
      <c r="F12" s="27" t="s">
        <v>461</v>
      </c>
      <c r="G12" s="447">
        <v>3302070</v>
      </c>
      <c r="H12" s="27" t="s">
        <v>467</v>
      </c>
      <c r="I12" s="447">
        <v>330207000</v>
      </c>
      <c r="J12" s="27" t="s">
        <v>468</v>
      </c>
      <c r="K12" s="51">
        <v>18</v>
      </c>
      <c r="L12" s="32">
        <v>2024003630046</v>
      </c>
      <c r="M12" s="55" t="s">
        <v>464</v>
      </c>
      <c r="N12" s="31" t="s">
        <v>1783</v>
      </c>
      <c r="O12" s="448">
        <v>10000000</v>
      </c>
      <c r="P12" s="29" t="s">
        <v>470</v>
      </c>
      <c r="Q12" s="378">
        <v>20</v>
      </c>
      <c r="R12" s="51" t="s">
        <v>251</v>
      </c>
      <c r="S12" s="449">
        <v>73326</v>
      </c>
      <c r="T12" s="449">
        <v>68186</v>
      </c>
      <c r="U12" s="449">
        <v>24765</v>
      </c>
      <c r="V12" s="449">
        <v>9035</v>
      </c>
      <c r="W12" s="449">
        <v>78547</v>
      </c>
      <c r="X12" s="449">
        <v>29166</v>
      </c>
      <c r="Y12" s="449">
        <v>812</v>
      </c>
      <c r="Z12" s="449">
        <v>1701</v>
      </c>
      <c r="AA12" s="449">
        <v>6</v>
      </c>
      <c r="AB12" s="449">
        <v>2</v>
      </c>
      <c r="AC12" s="449">
        <v>0</v>
      </c>
      <c r="AD12" s="449">
        <f t="shared" si="0"/>
        <v>0</v>
      </c>
      <c r="AE12" s="449">
        <v>12737</v>
      </c>
      <c r="AF12" s="449">
        <v>7139</v>
      </c>
      <c r="AG12" s="449">
        <v>13479</v>
      </c>
      <c r="AH12" s="449">
        <v>141512</v>
      </c>
      <c r="AI12" s="52">
        <v>45659</v>
      </c>
      <c r="AJ12" s="52">
        <v>46021</v>
      </c>
      <c r="AK12" s="26" t="s">
        <v>466</v>
      </c>
    </row>
    <row r="13" spans="1:55" s="99" customFormat="1" ht="60" customHeight="1" x14ac:dyDescent="0.2">
      <c r="A13" s="32">
        <v>1</v>
      </c>
      <c r="B13" s="27" t="s">
        <v>459</v>
      </c>
      <c r="C13" s="26">
        <v>33</v>
      </c>
      <c r="D13" s="26" t="s">
        <v>460</v>
      </c>
      <c r="E13" s="26">
        <v>3302</v>
      </c>
      <c r="F13" s="27" t="s">
        <v>461</v>
      </c>
      <c r="G13" s="447">
        <v>3302070</v>
      </c>
      <c r="H13" s="27" t="s">
        <v>467</v>
      </c>
      <c r="I13" s="447">
        <v>330207000</v>
      </c>
      <c r="J13" s="27" t="s">
        <v>468</v>
      </c>
      <c r="K13" s="51">
        <v>18</v>
      </c>
      <c r="L13" s="32">
        <v>2024003630046</v>
      </c>
      <c r="M13" s="55" t="s">
        <v>464</v>
      </c>
      <c r="N13" s="31" t="s">
        <v>1784</v>
      </c>
      <c r="O13" s="448">
        <v>5000000</v>
      </c>
      <c r="P13" s="29" t="s">
        <v>471</v>
      </c>
      <c r="Q13" s="378">
        <v>20</v>
      </c>
      <c r="R13" s="51" t="s">
        <v>251</v>
      </c>
      <c r="S13" s="449">
        <v>73326</v>
      </c>
      <c r="T13" s="449">
        <v>68186</v>
      </c>
      <c r="U13" s="449">
        <v>24765</v>
      </c>
      <c r="V13" s="449">
        <v>9035</v>
      </c>
      <c r="W13" s="449">
        <v>78547</v>
      </c>
      <c r="X13" s="449">
        <v>29166</v>
      </c>
      <c r="Y13" s="449">
        <v>812</v>
      </c>
      <c r="Z13" s="449">
        <v>1701</v>
      </c>
      <c r="AA13" s="449">
        <v>6</v>
      </c>
      <c r="AB13" s="449">
        <v>2</v>
      </c>
      <c r="AC13" s="449">
        <v>0</v>
      </c>
      <c r="AD13" s="449">
        <f t="shared" si="0"/>
        <v>0</v>
      </c>
      <c r="AE13" s="449">
        <v>12737</v>
      </c>
      <c r="AF13" s="449">
        <v>7139</v>
      </c>
      <c r="AG13" s="449">
        <v>13479</v>
      </c>
      <c r="AH13" s="449">
        <v>141512</v>
      </c>
      <c r="AI13" s="52">
        <v>45659</v>
      </c>
      <c r="AJ13" s="52">
        <v>46021</v>
      </c>
      <c r="AK13" s="26" t="s">
        <v>466</v>
      </c>
    </row>
    <row r="14" spans="1:55" s="99" customFormat="1" ht="60" customHeight="1" x14ac:dyDescent="0.2">
      <c r="A14" s="32">
        <v>1</v>
      </c>
      <c r="B14" s="27" t="s">
        <v>459</v>
      </c>
      <c r="C14" s="26">
        <v>33</v>
      </c>
      <c r="D14" s="26" t="s">
        <v>460</v>
      </c>
      <c r="E14" s="26">
        <v>3302</v>
      </c>
      <c r="F14" s="27" t="s">
        <v>461</v>
      </c>
      <c r="G14" s="447">
        <v>3302070</v>
      </c>
      <c r="H14" s="27" t="s">
        <v>467</v>
      </c>
      <c r="I14" s="447">
        <v>330207000</v>
      </c>
      <c r="J14" s="27" t="s">
        <v>468</v>
      </c>
      <c r="K14" s="51">
        <v>18</v>
      </c>
      <c r="L14" s="32">
        <v>2024003630046</v>
      </c>
      <c r="M14" s="55" t="s">
        <v>464</v>
      </c>
      <c r="N14" s="31" t="s">
        <v>1785</v>
      </c>
      <c r="O14" s="448">
        <v>112786445.09</v>
      </c>
      <c r="P14" s="29" t="s">
        <v>472</v>
      </c>
      <c r="Q14" s="51">
        <v>47</v>
      </c>
      <c r="R14" s="51" t="s">
        <v>473</v>
      </c>
      <c r="S14" s="449">
        <v>73326</v>
      </c>
      <c r="T14" s="449">
        <v>68186</v>
      </c>
      <c r="U14" s="449">
        <v>24765</v>
      </c>
      <c r="V14" s="449">
        <v>9035</v>
      </c>
      <c r="W14" s="449">
        <v>78547</v>
      </c>
      <c r="X14" s="449">
        <v>29166</v>
      </c>
      <c r="Y14" s="449">
        <v>812</v>
      </c>
      <c r="Z14" s="449">
        <v>1701</v>
      </c>
      <c r="AA14" s="449">
        <v>6</v>
      </c>
      <c r="AB14" s="449">
        <v>2</v>
      </c>
      <c r="AC14" s="449">
        <v>0</v>
      </c>
      <c r="AD14" s="449">
        <f t="shared" si="0"/>
        <v>0</v>
      </c>
      <c r="AE14" s="449">
        <v>12737</v>
      </c>
      <c r="AF14" s="449">
        <v>7139</v>
      </c>
      <c r="AG14" s="449">
        <v>13479</v>
      </c>
      <c r="AH14" s="449">
        <v>141512</v>
      </c>
      <c r="AI14" s="52">
        <v>45659</v>
      </c>
      <c r="AJ14" s="52">
        <v>46021</v>
      </c>
      <c r="AK14" s="26" t="s">
        <v>466</v>
      </c>
    </row>
    <row r="15" spans="1:55" s="99" customFormat="1" ht="60" customHeight="1" x14ac:dyDescent="0.2">
      <c r="A15" s="32">
        <v>1</v>
      </c>
      <c r="B15" s="27" t="s">
        <v>459</v>
      </c>
      <c r="C15" s="26">
        <v>33</v>
      </c>
      <c r="D15" s="26" t="s">
        <v>460</v>
      </c>
      <c r="E15" s="26">
        <v>3302</v>
      </c>
      <c r="F15" s="27" t="s">
        <v>461</v>
      </c>
      <c r="G15" s="447">
        <v>3302078</v>
      </c>
      <c r="H15" s="27" t="s">
        <v>474</v>
      </c>
      <c r="I15" s="447">
        <v>330207800</v>
      </c>
      <c r="J15" s="27" t="s">
        <v>225</v>
      </c>
      <c r="K15" s="51">
        <v>10</v>
      </c>
      <c r="L15" s="32">
        <v>2024003630046</v>
      </c>
      <c r="M15" s="55" t="s">
        <v>475</v>
      </c>
      <c r="N15" s="31" t="s">
        <v>1786</v>
      </c>
      <c r="O15" s="448">
        <v>51000000</v>
      </c>
      <c r="P15" s="29" t="s">
        <v>476</v>
      </c>
      <c r="Q15" s="378">
        <v>20</v>
      </c>
      <c r="R15" s="51" t="s">
        <v>251</v>
      </c>
      <c r="S15" s="449">
        <v>73326</v>
      </c>
      <c r="T15" s="449">
        <v>68186</v>
      </c>
      <c r="U15" s="449">
        <v>24765</v>
      </c>
      <c r="V15" s="449">
        <v>9035</v>
      </c>
      <c r="W15" s="449">
        <v>78547</v>
      </c>
      <c r="X15" s="449">
        <v>29166</v>
      </c>
      <c r="Y15" s="449">
        <v>812</v>
      </c>
      <c r="Z15" s="449">
        <v>1701</v>
      </c>
      <c r="AA15" s="449">
        <v>6</v>
      </c>
      <c r="AB15" s="449">
        <v>2</v>
      </c>
      <c r="AC15" s="449">
        <v>0</v>
      </c>
      <c r="AD15" s="449">
        <f t="shared" si="0"/>
        <v>0</v>
      </c>
      <c r="AE15" s="449">
        <v>12737</v>
      </c>
      <c r="AF15" s="449">
        <v>7139</v>
      </c>
      <c r="AG15" s="449">
        <v>13479</v>
      </c>
      <c r="AH15" s="449">
        <v>141512</v>
      </c>
      <c r="AI15" s="52">
        <v>45659</v>
      </c>
      <c r="AJ15" s="52">
        <v>46021</v>
      </c>
      <c r="AK15" s="26" t="s">
        <v>466</v>
      </c>
    </row>
    <row r="16" spans="1:55" s="99" customFormat="1" ht="60" customHeight="1" x14ac:dyDescent="0.2">
      <c r="A16" s="32">
        <v>1</v>
      </c>
      <c r="B16" s="27" t="s">
        <v>459</v>
      </c>
      <c r="C16" s="26">
        <v>33</v>
      </c>
      <c r="D16" s="26" t="s">
        <v>460</v>
      </c>
      <c r="E16" s="26">
        <v>3302</v>
      </c>
      <c r="F16" s="27" t="s">
        <v>461</v>
      </c>
      <c r="G16" s="447">
        <v>3302002</v>
      </c>
      <c r="H16" s="27" t="s">
        <v>477</v>
      </c>
      <c r="I16" s="447">
        <v>330200200</v>
      </c>
      <c r="J16" s="27" t="s">
        <v>478</v>
      </c>
      <c r="K16" s="51">
        <v>1</v>
      </c>
      <c r="L16" s="32">
        <v>2024003630046</v>
      </c>
      <c r="M16" s="55" t="s">
        <v>464</v>
      </c>
      <c r="N16" s="31" t="s">
        <v>1787</v>
      </c>
      <c r="O16" s="448">
        <v>30600000</v>
      </c>
      <c r="P16" s="29" t="s">
        <v>479</v>
      </c>
      <c r="Q16" s="378">
        <v>20</v>
      </c>
      <c r="R16" s="51" t="s">
        <v>251</v>
      </c>
      <c r="S16" s="449">
        <v>73326</v>
      </c>
      <c r="T16" s="449">
        <v>68186</v>
      </c>
      <c r="U16" s="449">
        <v>24765</v>
      </c>
      <c r="V16" s="449">
        <v>9035</v>
      </c>
      <c r="W16" s="449">
        <v>78547</v>
      </c>
      <c r="X16" s="449">
        <v>29166</v>
      </c>
      <c r="Y16" s="449">
        <v>812</v>
      </c>
      <c r="Z16" s="449">
        <v>1701</v>
      </c>
      <c r="AA16" s="449">
        <v>6</v>
      </c>
      <c r="AB16" s="449">
        <v>2</v>
      </c>
      <c r="AC16" s="449">
        <v>0</v>
      </c>
      <c r="AD16" s="449">
        <f t="shared" si="0"/>
        <v>0</v>
      </c>
      <c r="AE16" s="449">
        <v>12737</v>
      </c>
      <c r="AF16" s="449">
        <v>7139</v>
      </c>
      <c r="AG16" s="449">
        <v>13479</v>
      </c>
      <c r="AH16" s="449">
        <v>141512</v>
      </c>
      <c r="AI16" s="52">
        <v>45659</v>
      </c>
      <c r="AJ16" s="52">
        <v>46021</v>
      </c>
      <c r="AK16" s="26" t="s">
        <v>466</v>
      </c>
    </row>
    <row r="17" spans="1:37" s="99" customFormat="1" ht="38.25" x14ac:dyDescent="0.2">
      <c r="A17" s="32">
        <v>1</v>
      </c>
      <c r="B17" s="27" t="s">
        <v>459</v>
      </c>
      <c r="C17" s="26">
        <v>33</v>
      </c>
      <c r="D17" s="26" t="s">
        <v>460</v>
      </c>
      <c r="E17" s="32">
        <v>3301</v>
      </c>
      <c r="F17" s="27" t="s">
        <v>480</v>
      </c>
      <c r="G17" s="32">
        <v>3301070</v>
      </c>
      <c r="H17" s="27" t="s">
        <v>481</v>
      </c>
      <c r="I17" s="32">
        <v>330107000</v>
      </c>
      <c r="J17" s="27" t="s">
        <v>478</v>
      </c>
      <c r="K17" s="51">
        <v>0.5</v>
      </c>
      <c r="L17" s="32" t="s">
        <v>482</v>
      </c>
      <c r="M17" s="55" t="s">
        <v>483</v>
      </c>
      <c r="N17" s="31" t="s">
        <v>1788</v>
      </c>
      <c r="O17" s="448">
        <v>30600000</v>
      </c>
      <c r="P17" s="29" t="s">
        <v>484</v>
      </c>
      <c r="Q17" s="378">
        <v>20</v>
      </c>
      <c r="R17" s="51" t="s">
        <v>251</v>
      </c>
      <c r="S17" s="450">
        <v>784</v>
      </c>
      <c r="T17" s="450">
        <v>837</v>
      </c>
      <c r="U17" s="450">
        <v>0</v>
      </c>
      <c r="V17" s="450">
        <v>216</v>
      </c>
      <c r="W17" s="450">
        <v>971</v>
      </c>
      <c r="X17" s="450">
        <v>394</v>
      </c>
      <c r="Y17" s="450">
        <v>16</v>
      </c>
      <c r="Z17" s="450">
        <v>20</v>
      </c>
      <c r="AA17" s="450">
        <v>0</v>
      </c>
      <c r="AB17" s="450">
        <v>0</v>
      </c>
      <c r="AC17" s="450">
        <v>0</v>
      </c>
      <c r="AD17" s="450">
        <v>0</v>
      </c>
      <c r="AE17" s="51">
        <v>0</v>
      </c>
      <c r="AF17" s="450">
        <v>6</v>
      </c>
      <c r="AG17" s="450">
        <v>0</v>
      </c>
      <c r="AH17" s="450">
        <v>1621</v>
      </c>
      <c r="AI17" s="52">
        <v>45659</v>
      </c>
      <c r="AJ17" s="52">
        <v>46021</v>
      </c>
      <c r="AK17" s="26" t="s">
        <v>466</v>
      </c>
    </row>
    <row r="18" spans="1:37" s="99" customFormat="1" ht="38.25" x14ac:dyDescent="0.2">
      <c r="A18" s="32">
        <v>1</v>
      </c>
      <c r="B18" s="27" t="s">
        <v>459</v>
      </c>
      <c r="C18" s="26">
        <v>33</v>
      </c>
      <c r="D18" s="26" t="s">
        <v>460</v>
      </c>
      <c r="E18" s="32">
        <v>3301</v>
      </c>
      <c r="F18" s="27" t="s">
        <v>480</v>
      </c>
      <c r="G18" s="32">
        <v>3301099</v>
      </c>
      <c r="H18" s="27" t="s">
        <v>485</v>
      </c>
      <c r="I18" s="32">
        <v>330109900</v>
      </c>
      <c r="J18" s="27" t="s">
        <v>486</v>
      </c>
      <c r="K18" s="51">
        <v>0.25</v>
      </c>
      <c r="L18" s="32" t="s">
        <v>482</v>
      </c>
      <c r="M18" s="55" t="s">
        <v>483</v>
      </c>
      <c r="N18" s="31" t="s">
        <v>1789</v>
      </c>
      <c r="O18" s="448">
        <v>59600000</v>
      </c>
      <c r="P18" s="29" t="s">
        <v>487</v>
      </c>
      <c r="Q18" s="378">
        <v>20</v>
      </c>
      <c r="R18" s="51" t="s">
        <v>251</v>
      </c>
      <c r="S18" s="450">
        <v>784</v>
      </c>
      <c r="T18" s="450">
        <v>837</v>
      </c>
      <c r="U18" s="450">
        <v>0</v>
      </c>
      <c r="V18" s="450">
        <v>216</v>
      </c>
      <c r="W18" s="450">
        <v>971</v>
      </c>
      <c r="X18" s="450">
        <v>394</v>
      </c>
      <c r="Y18" s="450">
        <v>16</v>
      </c>
      <c r="Z18" s="450">
        <v>20</v>
      </c>
      <c r="AA18" s="450">
        <v>0</v>
      </c>
      <c r="AB18" s="450">
        <v>0</v>
      </c>
      <c r="AC18" s="450">
        <v>0</v>
      </c>
      <c r="AD18" s="450">
        <v>0</v>
      </c>
      <c r="AE18" s="51">
        <v>0</v>
      </c>
      <c r="AF18" s="450">
        <v>6</v>
      </c>
      <c r="AG18" s="450">
        <v>0</v>
      </c>
      <c r="AH18" s="450">
        <v>1621</v>
      </c>
      <c r="AI18" s="52">
        <v>45659</v>
      </c>
      <c r="AJ18" s="52">
        <v>46021</v>
      </c>
      <c r="AK18" s="26" t="s">
        <v>466</v>
      </c>
    </row>
    <row r="19" spans="1:37" s="99" customFormat="1" ht="38.25" x14ac:dyDescent="0.2">
      <c r="A19" s="32">
        <v>1</v>
      </c>
      <c r="B19" s="27" t="s">
        <v>459</v>
      </c>
      <c r="C19" s="26">
        <v>33</v>
      </c>
      <c r="D19" s="26" t="s">
        <v>460</v>
      </c>
      <c r="E19" s="32">
        <v>3301</v>
      </c>
      <c r="F19" s="27" t="s">
        <v>480</v>
      </c>
      <c r="G19" s="32">
        <v>3301099</v>
      </c>
      <c r="H19" s="27" t="s">
        <v>485</v>
      </c>
      <c r="I19" s="32">
        <v>330109900</v>
      </c>
      <c r="J19" s="27" t="s">
        <v>486</v>
      </c>
      <c r="K19" s="51">
        <v>0.25</v>
      </c>
      <c r="L19" s="32" t="s">
        <v>482</v>
      </c>
      <c r="M19" s="55" t="s">
        <v>483</v>
      </c>
      <c r="N19" s="31" t="s">
        <v>1790</v>
      </c>
      <c r="O19" s="448">
        <v>12000000</v>
      </c>
      <c r="P19" s="29" t="s">
        <v>488</v>
      </c>
      <c r="Q19" s="378">
        <v>20</v>
      </c>
      <c r="R19" s="51" t="s">
        <v>251</v>
      </c>
      <c r="S19" s="450">
        <v>784</v>
      </c>
      <c r="T19" s="450">
        <v>837</v>
      </c>
      <c r="U19" s="450">
        <v>0</v>
      </c>
      <c r="V19" s="450">
        <v>216</v>
      </c>
      <c r="W19" s="450">
        <v>971</v>
      </c>
      <c r="X19" s="450">
        <v>394</v>
      </c>
      <c r="Y19" s="450">
        <v>16</v>
      </c>
      <c r="Z19" s="450">
        <v>20</v>
      </c>
      <c r="AA19" s="450">
        <v>0</v>
      </c>
      <c r="AB19" s="450">
        <v>0</v>
      </c>
      <c r="AC19" s="450">
        <v>0</v>
      </c>
      <c r="AD19" s="450">
        <v>0</v>
      </c>
      <c r="AE19" s="51">
        <v>0</v>
      </c>
      <c r="AF19" s="450">
        <v>6</v>
      </c>
      <c r="AG19" s="450">
        <v>0</v>
      </c>
      <c r="AH19" s="450">
        <v>1621</v>
      </c>
      <c r="AI19" s="52">
        <v>45659</v>
      </c>
      <c r="AJ19" s="52">
        <v>46021</v>
      </c>
      <c r="AK19" s="26" t="s">
        <v>466</v>
      </c>
    </row>
    <row r="20" spans="1:37" s="99" customFormat="1" ht="51" x14ac:dyDescent="0.2">
      <c r="A20" s="32">
        <v>1</v>
      </c>
      <c r="B20" s="27" t="s">
        <v>459</v>
      </c>
      <c r="C20" s="26">
        <v>33</v>
      </c>
      <c r="D20" s="26" t="s">
        <v>460</v>
      </c>
      <c r="E20" s="32">
        <v>3301</v>
      </c>
      <c r="F20" s="27" t="s">
        <v>480</v>
      </c>
      <c r="G20" s="32">
        <v>3301059</v>
      </c>
      <c r="H20" s="27" t="s">
        <v>489</v>
      </c>
      <c r="I20" s="32">
        <v>330105901</v>
      </c>
      <c r="J20" s="27" t="s">
        <v>490</v>
      </c>
      <c r="K20" s="51">
        <v>120</v>
      </c>
      <c r="L20" s="32" t="s">
        <v>482</v>
      </c>
      <c r="M20" s="55" t="s">
        <v>483</v>
      </c>
      <c r="N20" s="31" t="s">
        <v>1791</v>
      </c>
      <c r="O20" s="448">
        <v>35500000</v>
      </c>
      <c r="P20" s="29" t="s">
        <v>491</v>
      </c>
      <c r="Q20" s="378">
        <v>20</v>
      </c>
      <c r="R20" s="51" t="s">
        <v>251</v>
      </c>
      <c r="S20" s="450">
        <v>784</v>
      </c>
      <c r="T20" s="450">
        <v>837</v>
      </c>
      <c r="U20" s="450">
        <v>0</v>
      </c>
      <c r="V20" s="450">
        <v>216</v>
      </c>
      <c r="W20" s="450">
        <v>971</v>
      </c>
      <c r="X20" s="450">
        <v>394</v>
      </c>
      <c r="Y20" s="450">
        <v>16</v>
      </c>
      <c r="Z20" s="450">
        <v>20</v>
      </c>
      <c r="AA20" s="450">
        <v>0</v>
      </c>
      <c r="AB20" s="450">
        <v>0</v>
      </c>
      <c r="AC20" s="450">
        <v>0</v>
      </c>
      <c r="AD20" s="450">
        <v>0</v>
      </c>
      <c r="AE20" s="51">
        <v>0</v>
      </c>
      <c r="AF20" s="450">
        <v>6</v>
      </c>
      <c r="AG20" s="450">
        <v>0</v>
      </c>
      <c r="AH20" s="450">
        <v>1621</v>
      </c>
      <c r="AI20" s="52">
        <v>45659</v>
      </c>
      <c r="AJ20" s="52">
        <v>46021</v>
      </c>
      <c r="AK20" s="26" t="s">
        <v>466</v>
      </c>
    </row>
    <row r="21" spans="1:37" s="99" customFormat="1" ht="38.25" x14ac:dyDescent="0.2">
      <c r="A21" s="32">
        <v>1</v>
      </c>
      <c r="B21" s="27" t="s">
        <v>459</v>
      </c>
      <c r="C21" s="26">
        <v>33</v>
      </c>
      <c r="D21" s="26" t="s">
        <v>460</v>
      </c>
      <c r="E21" s="32">
        <v>3301</v>
      </c>
      <c r="F21" s="27" t="s">
        <v>480</v>
      </c>
      <c r="G21" s="32">
        <v>3301074</v>
      </c>
      <c r="H21" s="27" t="s">
        <v>492</v>
      </c>
      <c r="I21" s="32">
        <v>330107400</v>
      </c>
      <c r="J21" s="27" t="s">
        <v>493</v>
      </c>
      <c r="K21" s="51">
        <v>70</v>
      </c>
      <c r="L21" s="32" t="s">
        <v>482</v>
      </c>
      <c r="M21" s="55" t="s">
        <v>483</v>
      </c>
      <c r="N21" s="31" t="s">
        <v>1792</v>
      </c>
      <c r="O21" s="448">
        <v>10400000</v>
      </c>
      <c r="P21" s="29" t="s">
        <v>494</v>
      </c>
      <c r="Q21" s="378">
        <v>20</v>
      </c>
      <c r="R21" s="51" t="s">
        <v>251</v>
      </c>
      <c r="S21" s="450">
        <v>784</v>
      </c>
      <c r="T21" s="450">
        <v>837</v>
      </c>
      <c r="U21" s="450">
        <v>0</v>
      </c>
      <c r="V21" s="450">
        <v>216</v>
      </c>
      <c r="W21" s="450">
        <v>971</v>
      </c>
      <c r="X21" s="450">
        <v>394</v>
      </c>
      <c r="Y21" s="450">
        <v>16</v>
      </c>
      <c r="Z21" s="450">
        <v>20</v>
      </c>
      <c r="AA21" s="450">
        <v>0</v>
      </c>
      <c r="AB21" s="450">
        <v>0</v>
      </c>
      <c r="AC21" s="450">
        <v>0</v>
      </c>
      <c r="AD21" s="450">
        <v>0</v>
      </c>
      <c r="AE21" s="51">
        <v>0</v>
      </c>
      <c r="AF21" s="450">
        <v>6</v>
      </c>
      <c r="AG21" s="450">
        <v>0</v>
      </c>
      <c r="AH21" s="450">
        <v>1621</v>
      </c>
      <c r="AI21" s="52">
        <v>45659</v>
      </c>
      <c r="AJ21" s="52">
        <v>46021</v>
      </c>
      <c r="AK21" s="26" t="s">
        <v>466</v>
      </c>
    </row>
    <row r="22" spans="1:37" s="99" customFormat="1" ht="76.5" customHeight="1" x14ac:dyDescent="0.2">
      <c r="A22" s="32">
        <v>1</v>
      </c>
      <c r="B22" s="27" t="s">
        <v>459</v>
      </c>
      <c r="C22" s="26">
        <v>33</v>
      </c>
      <c r="D22" s="26" t="s">
        <v>460</v>
      </c>
      <c r="E22" s="32">
        <v>3301</v>
      </c>
      <c r="F22" s="27" t="s">
        <v>480</v>
      </c>
      <c r="G22" s="32">
        <v>3301074</v>
      </c>
      <c r="H22" s="27" t="s">
        <v>492</v>
      </c>
      <c r="I22" s="32">
        <v>330107400</v>
      </c>
      <c r="J22" s="27" t="s">
        <v>493</v>
      </c>
      <c r="K22" s="51">
        <v>70</v>
      </c>
      <c r="L22" s="32" t="s">
        <v>482</v>
      </c>
      <c r="M22" s="55" t="s">
        <v>483</v>
      </c>
      <c r="N22" s="31" t="s">
        <v>1793</v>
      </c>
      <c r="O22" s="448">
        <v>10000000</v>
      </c>
      <c r="P22" s="179" t="s">
        <v>494</v>
      </c>
      <c r="Q22" s="378">
        <v>20</v>
      </c>
      <c r="R22" s="51" t="s">
        <v>251</v>
      </c>
      <c r="S22" s="450">
        <v>784</v>
      </c>
      <c r="T22" s="450">
        <v>837</v>
      </c>
      <c r="U22" s="450">
        <v>0</v>
      </c>
      <c r="V22" s="450">
        <v>216</v>
      </c>
      <c r="W22" s="450">
        <v>971</v>
      </c>
      <c r="X22" s="450">
        <v>394</v>
      </c>
      <c r="Y22" s="450">
        <v>16</v>
      </c>
      <c r="Z22" s="450">
        <v>20</v>
      </c>
      <c r="AA22" s="450">
        <v>0</v>
      </c>
      <c r="AB22" s="450">
        <v>0</v>
      </c>
      <c r="AC22" s="450">
        <v>0</v>
      </c>
      <c r="AD22" s="450">
        <v>0</v>
      </c>
      <c r="AE22" s="51">
        <v>0</v>
      </c>
      <c r="AF22" s="450">
        <v>6</v>
      </c>
      <c r="AG22" s="450">
        <v>0</v>
      </c>
      <c r="AH22" s="450">
        <v>1621</v>
      </c>
      <c r="AI22" s="52">
        <v>45659</v>
      </c>
      <c r="AJ22" s="52">
        <v>46021</v>
      </c>
      <c r="AK22" s="26" t="s">
        <v>466</v>
      </c>
    </row>
    <row r="23" spans="1:37" s="99" customFormat="1" ht="57" customHeight="1" x14ac:dyDescent="0.2">
      <c r="A23" s="32">
        <v>1</v>
      </c>
      <c r="B23" s="27" t="s">
        <v>459</v>
      </c>
      <c r="C23" s="26">
        <v>33</v>
      </c>
      <c r="D23" s="26" t="s">
        <v>460</v>
      </c>
      <c r="E23" s="32">
        <v>3301</v>
      </c>
      <c r="F23" s="27" t="s">
        <v>480</v>
      </c>
      <c r="G23" s="32">
        <v>3301071</v>
      </c>
      <c r="H23" s="27" t="s">
        <v>495</v>
      </c>
      <c r="I23" s="32">
        <v>330107100</v>
      </c>
      <c r="J23" s="27" t="s">
        <v>496</v>
      </c>
      <c r="K23" s="51">
        <v>2</v>
      </c>
      <c r="L23" s="32" t="s">
        <v>482</v>
      </c>
      <c r="M23" s="55" t="s">
        <v>483</v>
      </c>
      <c r="N23" s="31" t="s">
        <v>1794</v>
      </c>
      <c r="O23" s="448">
        <v>20000000</v>
      </c>
      <c r="P23" s="179" t="s">
        <v>497</v>
      </c>
      <c r="Q23" s="378">
        <v>20</v>
      </c>
      <c r="R23" s="51" t="s">
        <v>251</v>
      </c>
      <c r="S23" s="450">
        <v>784</v>
      </c>
      <c r="T23" s="450">
        <v>837</v>
      </c>
      <c r="U23" s="450">
        <v>0</v>
      </c>
      <c r="V23" s="450">
        <v>216</v>
      </c>
      <c r="W23" s="450">
        <v>971</v>
      </c>
      <c r="X23" s="450">
        <v>394</v>
      </c>
      <c r="Y23" s="450">
        <v>16</v>
      </c>
      <c r="Z23" s="450">
        <v>20</v>
      </c>
      <c r="AA23" s="450">
        <v>0</v>
      </c>
      <c r="AB23" s="450">
        <v>0</v>
      </c>
      <c r="AC23" s="450">
        <v>0</v>
      </c>
      <c r="AD23" s="450">
        <v>0</v>
      </c>
      <c r="AE23" s="51">
        <v>0</v>
      </c>
      <c r="AF23" s="450">
        <v>6</v>
      </c>
      <c r="AG23" s="450">
        <v>0</v>
      </c>
      <c r="AH23" s="450">
        <v>1621</v>
      </c>
      <c r="AI23" s="52">
        <v>45659</v>
      </c>
      <c r="AJ23" s="52">
        <v>46021</v>
      </c>
      <c r="AK23" s="26" t="s">
        <v>466</v>
      </c>
    </row>
    <row r="24" spans="1:37" s="99" customFormat="1" ht="53.25" customHeight="1" x14ac:dyDescent="0.2">
      <c r="A24" s="32">
        <v>1</v>
      </c>
      <c r="B24" s="27" t="s">
        <v>459</v>
      </c>
      <c r="C24" s="26">
        <v>33</v>
      </c>
      <c r="D24" s="26" t="s">
        <v>460</v>
      </c>
      <c r="E24" s="32">
        <v>3301</v>
      </c>
      <c r="F24" s="27" t="s">
        <v>480</v>
      </c>
      <c r="G24" s="32">
        <v>3301087</v>
      </c>
      <c r="H24" s="27" t="s">
        <v>498</v>
      </c>
      <c r="I24" s="32">
        <v>330108701</v>
      </c>
      <c r="J24" s="27" t="s">
        <v>210</v>
      </c>
      <c r="K24" s="51">
        <v>110</v>
      </c>
      <c r="L24" s="32" t="s">
        <v>482</v>
      </c>
      <c r="M24" s="55" t="s">
        <v>483</v>
      </c>
      <c r="N24" s="31" t="s">
        <v>1795</v>
      </c>
      <c r="O24" s="451">
        <v>74400000</v>
      </c>
      <c r="P24" s="179" t="s">
        <v>499</v>
      </c>
      <c r="Q24" s="378">
        <v>20</v>
      </c>
      <c r="R24" s="51" t="s">
        <v>251</v>
      </c>
      <c r="S24" s="450">
        <v>784</v>
      </c>
      <c r="T24" s="450">
        <v>837</v>
      </c>
      <c r="U24" s="450">
        <v>0</v>
      </c>
      <c r="V24" s="450">
        <v>216</v>
      </c>
      <c r="W24" s="450">
        <v>971</v>
      </c>
      <c r="X24" s="450">
        <v>394</v>
      </c>
      <c r="Y24" s="450">
        <v>16</v>
      </c>
      <c r="Z24" s="450">
        <v>20</v>
      </c>
      <c r="AA24" s="450">
        <v>0</v>
      </c>
      <c r="AB24" s="450">
        <v>0</v>
      </c>
      <c r="AC24" s="450">
        <v>0</v>
      </c>
      <c r="AD24" s="450">
        <v>0</v>
      </c>
      <c r="AE24" s="51">
        <v>0</v>
      </c>
      <c r="AF24" s="450">
        <v>6</v>
      </c>
      <c r="AG24" s="450">
        <v>0</v>
      </c>
      <c r="AH24" s="450">
        <v>1621</v>
      </c>
      <c r="AI24" s="52">
        <v>45659</v>
      </c>
      <c r="AJ24" s="52">
        <v>46021</v>
      </c>
      <c r="AK24" s="26" t="s">
        <v>466</v>
      </c>
    </row>
    <row r="25" spans="1:37" s="99" customFormat="1" ht="53.25" customHeight="1" x14ac:dyDescent="0.2">
      <c r="A25" s="32">
        <v>1</v>
      </c>
      <c r="B25" s="27" t="s">
        <v>459</v>
      </c>
      <c r="C25" s="26">
        <v>33</v>
      </c>
      <c r="D25" s="26" t="s">
        <v>460</v>
      </c>
      <c r="E25" s="32">
        <v>3301</v>
      </c>
      <c r="F25" s="27" t="s">
        <v>480</v>
      </c>
      <c r="G25" s="32">
        <v>3301087</v>
      </c>
      <c r="H25" s="27" t="s">
        <v>498</v>
      </c>
      <c r="I25" s="32">
        <v>330108701</v>
      </c>
      <c r="J25" s="27" t="s">
        <v>210</v>
      </c>
      <c r="K25" s="51">
        <v>110</v>
      </c>
      <c r="L25" s="32" t="s">
        <v>482</v>
      </c>
      <c r="M25" s="55" t="s">
        <v>483</v>
      </c>
      <c r="N25" s="31" t="s">
        <v>1796</v>
      </c>
      <c r="O25" s="451">
        <v>7000000</v>
      </c>
      <c r="P25" s="179" t="s">
        <v>500</v>
      </c>
      <c r="Q25" s="378">
        <v>20</v>
      </c>
      <c r="R25" s="51" t="s">
        <v>251</v>
      </c>
      <c r="S25" s="450">
        <v>784</v>
      </c>
      <c r="T25" s="450">
        <v>837</v>
      </c>
      <c r="U25" s="450">
        <v>0</v>
      </c>
      <c r="V25" s="450">
        <v>216</v>
      </c>
      <c r="W25" s="450">
        <v>971</v>
      </c>
      <c r="X25" s="450">
        <v>394</v>
      </c>
      <c r="Y25" s="450">
        <v>16</v>
      </c>
      <c r="Z25" s="450">
        <v>20</v>
      </c>
      <c r="AA25" s="450">
        <v>0</v>
      </c>
      <c r="AB25" s="450">
        <v>0</v>
      </c>
      <c r="AC25" s="450">
        <v>0</v>
      </c>
      <c r="AD25" s="450">
        <v>0</v>
      </c>
      <c r="AE25" s="51">
        <v>0</v>
      </c>
      <c r="AF25" s="450">
        <v>6</v>
      </c>
      <c r="AG25" s="450">
        <v>0</v>
      </c>
      <c r="AH25" s="450">
        <v>1621</v>
      </c>
      <c r="AI25" s="52">
        <v>45659</v>
      </c>
      <c r="AJ25" s="52">
        <v>46021</v>
      </c>
      <c r="AK25" s="26" t="s">
        <v>466</v>
      </c>
    </row>
    <row r="26" spans="1:37" s="99" customFormat="1" ht="53.25" customHeight="1" x14ac:dyDescent="0.2">
      <c r="A26" s="32">
        <v>1</v>
      </c>
      <c r="B26" s="27" t="s">
        <v>459</v>
      </c>
      <c r="C26" s="26">
        <v>33</v>
      </c>
      <c r="D26" s="26" t="s">
        <v>460</v>
      </c>
      <c r="E26" s="32">
        <v>3301</v>
      </c>
      <c r="F26" s="27" t="s">
        <v>480</v>
      </c>
      <c r="G26" s="32">
        <v>3301087</v>
      </c>
      <c r="H26" s="27" t="s">
        <v>498</v>
      </c>
      <c r="I26" s="32">
        <v>330108701</v>
      </c>
      <c r="J26" s="27" t="s">
        <v>210</v>
      </c>
      <c r="K26" s="51">
        <v>110</v>
      </c>
      <c r="L26" s="32" t="s">
        <v>482</v>
      </c>
      <c r="M26" s="55" t="s">
        <v>483</v>
      </c>
      <c r="N26" s="31" t="s">
        <v>1797</v>
      </c>
      <c r="O26" s="451">
        <v>7000000</v>
      </c>
      <c r="P26" s="179" t="s">
        <v>501</v>
      </c>
      <c r="Q26" s="378">
        <v>20</v>
      </c>
      <c r="R26" s="51" t="s">
        <v>251</v>
      </c>
      <c r="S26" s="450">
        <v>784</v>
      </c>
      <c r="T26" s="450">
        <v>837</v>
      </c>
      <c r="U26" s="450">
        <v>0</v>
      </c>
      <c r="V26" s="450">
        <v>216</v>
      </c>
      <c r="W26" s="450">
        <v>971</v>
      </c>
      <c r="X26" s="450">
        <v>394</v>
      </c>
      <c r="Y26" s="450">
        <v>16</v>
      </c>
      <c r="Z26" s="450">
        <v>20</v>
      </c>
      <c r="AA26" s="450">
        <v>0</v>
      </c>
      <c r="AB26" s="450">
        <v>0</v>
      </c>
      <c r="AC26" s="450">
        <v>0</v>
      </c>
      <c r="AD26" s="450">
        <v>0</v>
      </c>
      <c r="AE26" s="51">
        <v>0</v>
      </c>
      <c r="AF26" s="450">
        <v>6</v>
      </c>
      <c r="AG26" s="450">
        <v>0</v>
      </c>
      <c r="AH26" s="450">
        <v>1621</v>
      </c>
      <c r="AI26" s="52">
        <v>45659</v>
      </c>
      <c r="AJ26" s="52">
        <v>46021</v>
      </c>
      <c r="AK26" s="26" t="s">
        <v>466</v>
      </c>
    </row>
    <row r="27" spans="1:37" s="99" customFormat="1" ht="64.5" customHeight="1" x14ac:dyDescent="0.2">
      <c r="A27" s="32">
        <v>1</v>
      </c>
      <c r="B27" s="27" t="s">
        <v>459</v>
      </c>
      <c r="C27" s="26">
        <v>33</v>
      </c>
      <c r="D27" s="26" t="s">
        <v>460</v>
      </c>
      <c r="E27" s="32">
        <v>3301</v>
      </c>
      <c r="F27" s="27" t="s">
        <v>480</v>
      </c>
      <c r="G27" s="32">
        <v>3301087</v>
      </c>
      <c r="H27" s="27" t="s">
        <v>498</v>
      </c>
      <c r="I27" s="32">
        <v>330108701</v>
      </c>
      <c r="J27" s="27" t="s">
        <v>210</v>
      </c>
      <c r="K27" s="51">
        <v>1000</v>
      </c>
      <c r="L27" s="32">
        <v>2024003630050</v>
      </c>
      <c r="M27" s="55" t="s">
        <v>502</v>
      </c>
      <c r="N27" s="30" t="s">
        <v>1760</v>
      </c>
      <c r="O27" s="451">
        <v>88400000</v>
      </c>
      <c r="P27" s="179" t="s">
        <v>503</v>
      </c>
      <c r="Q27" s="378">
        <v>20</v>
      </c>
      <c r="R27" s="51" t="s">
        <v>251</v>
      </c>
      <c r="S27" s="449">
        <v>62400</v>
      </c>
      <c r="T27" s="449">
        <v>57600</v>
      </c>
      <c r="U27" s="449">
        <v>44400</v>
      </c>
      <c r="V27" s="449">
        <v>20450</v>
      </c>
      <c r="W27" s="449">
        <v>38450</v>
      </c>
      <c r="X27" s="449">
        <v>16800</v>
      </c>
      <c r="Y27" s="449">
        <v>200</v>
      </c>
      <c r="Z27" s="449">
        <v>300</v>
      </c>
      <c r="AA27" s="449">
        <v>0</v>
      </c>
      <c r="AB27" s="449">
        <v>0</v>
      </c>
      <c r="AC27" s="449">
        <v>0</v>
      </c>
      <c r="AD27" s="449">
        <v>0</v>
      </c>
      <c r="AE27" s="449">
        <v>5</v>
      </c>
      <c r="AF27" s="449">
        <v>1250</v>
      </c>
      <c r="AG27" s="449">
        <v>135</v>
      </c>
      <c r="AH27" s="449">
        <v>120000</v>
      </c>
      <c r="AI27" s="52">
        <v>45659</v>
      </c>
      <c r="AJ27" s="52">
        <v>46021</v>
      </c>
      <c r="AK27" s="26" t="s">
        <v>466</v>
      </c>
    </row>
    <row r="28" spans="1:37" s="99" customFormat="1" ht="64.5" customHeight="1" x14ac:dyDescent="0.2">
      <c r="A28" s="32">
        <v>1</v>
      </c>
      <c r="B28" s="27" t="s">
        <v>459</v>
      </c>
      <c r="C28" s="26">
        <v>33</v>
      </c>
      <c r="D28" s="26" t="s">
        <v>460</v>
      </c>
      <c r="E28" s="32">
        <v>3301</v>
      </c>
      <c r="F28" s="27" t="s">
        <v>480</v>
      </c>
      <c r="G28" s="32">
        <v>3301085</v>
      </c>
      <c r="H28" s="27" t="s">
        <v>504</v>
      </c>
      <c r="I28" s="32">
        <v>330108500</v>
      </c>
      <c r="J28" s="27" t="s">
        <v>505</v>
      </c>
      <c r="K28" s="51">
        <v>120000</v>
      </c>
      <c r="L28" s="32">
        <v>2024003630050</v>
      </c>
      <c r="M28" s="55" t="s">
        <v>502</v>
      </c>
      <c r="N28" s="30" t="s">
        <v>1761</v>
      </c>
      <c r="O28" s="448">
        <v>253200000</v>
      </c>
      <c r="P28" s="179" t="s">
        <v>506</v>
      </c>
      <c r="Q28" s="378">
        <v>20</v>
      </c>
      <c r="R28" s="51" t="s">
        <v>251</v>
      </c>
      <c r="S28" s="449">
        <v>62400</v>
      </c>
      <c r="T28" s="449">
        <v>57600</v>
      </c>
      <c r="U28" s="449">
        <v>44400</v>
      </c>
      <c r="V28" s="449">
        <v>20450</v>
      </c>
      <c r="W28" s="449">
        <v>38450</v>
      </c>
      <c r="X28" s="449">
        <v>16800</v>
      </c>
      <c r="Y28" s="449">
        <v>200</v>
      </c>
      <c r="Z28" s="449">
        <v>300</v>
      </c>
      <c r="AA28" s="449">
        <v>0</v>
      </c>
      <c r="AB28" s="449">
        <v>0</v>
      </c>
      <c r="AC28" s="449">
        <v>0</v>
      </c>
      <c r="AD28" s="449">
        <v>0</v>
      </c>
      <c r="AE28" s="449">
        <v>5</v>
      </c>
      <c r="AF28" s="449">
        <v>1250</v>
      </c>
      <c r="AG28" s="449">
        <v>135</v>
      </c>
      <c r="AH28" s="449">
        <v>120000</v>
      </c>
      <c r="AI28" s="52">
        <v>45659</v>
      </c>
      <c r="AJ28" s="52">
        <v>46021</v>
      </c>
      <c r="AK28" s="26" t="s">
        <v>466</v>
      </c>
    </row>
    <row r="29" spans="1:37" s="99" customFormat="1" ht="64.5" customHeight="1" x14ac:dyDescent="0.2">
      <c r="A29" s="32">
        <v>1</v>
      </c>
      <c r="B29" s="27" t="s">
        <v>459</v>
      </c>
      <c r="C29" s="26">
        <v>33</v>
      </c>
      <c r="D29" s="26" t="s">
        <v>460</v>
      </c>
      <c r="E29" s="32">
        <v>3301</v>
      </c>
      <c r="F29" s="27" t="s">
        <v>480</v>
      </c>
      <c r="G29" s="32">
        <v>3301085</v>
      </c>
      <c r="H29" s="27" t="s">
        <v>504</v>
      </c>
      <c r="I29" s="32">
        <v>330108500</v>
      </c>
      <c r="J29" s="27" t="s">
        <v>505</v>
      </c>
      <c r="K29" s="51">
        <v>120000</v>
      </c>
      <c r="L29" s="32">
        <v>2024003630050</v>
      </c>
      <c r="M29" s="55" t="s">
        <v>502</v>
      </c>
      <c r="N29" s="30" t="s">
        <v>1762</v>
      </c>
      <c r="O29" s="448">
        <v>167182563</v>
      </c>
      <c r="P29" s="179" t="s">
        <v>507</v>
      </c>
      <c r="Q29" s="378">
        <v>34</v>
      </c>
      <c r="R29" s="29" t="s">
        <v>508</v>
      </c>
      <c r="S29" s="449">
        <v>62400</v>
      </c>
      <c r="T29" s="449">
        <v>57600</v>
      </c>
      <c r="U29" s="449">
        <v>44400</v>
      </c>
      <c r="V29" s="449">
        <v>20450</v>
      </c>
      <c r="W29" s="449">
        <v>38450</v>
      </c>
      <c r="X29" s="449">
        <v>16800</v>
      </c>
      <c r="Y29" s="449">
        <v>200</v>
      </c>
      <c r="Z29" s="449">
        <v>300</v>
      </c>
      <c r="AA29" s="449">
        <v>0</v>
      </c>
      <c r="AB29" s="449">
        <v>0</v>
      </c>
      <c r="AC29" s="449">
        <v>0</v>
      </c>
      <c r="AD29" s="449">
        <v>0</v>
      </c>
      <c r="AE29" s="449">
        <v>5</v>
      </c>
      <c r="AF29" s="449">
        <v>1250</v>
      </c>
      <c r="AG29" s="449">
        <v>135</v>
      </c>
      <c r="AH29" s="449">
        <v>120000</v>
      </c>
      <c r="AI29" s="52">
        <v>45659</v>
      </c>
      <c r="AJ29" s="52">
        <v>46021</v>
      </c>
      <c r="AK29" s="26" t="s">
        <v>466</v>
      </c>
    </row>
    <row r="30" spans="1:37" s="99" customFormat="1" ht="95.25" customHeight="1" x14ac:dyDescent="0.2">
      <c r="A30" s="32">
        <v>1</v>
      </c>
      <c r="B30" s="27" t="s">
        <v>459</v>
      </c>
      <c r="C30" s="26">
        <v>33</v>
      </c>
      <c r="D30" s="26" t="s">
        <v>460</v>
      </c>
      <c r="E30" s="32">
        <v>3301</v>
      </c>
      <c r="F30" s="27" t="s">
        <v>480</v>
      </c>
      <c r="G30" s="32">
        <v>3301085</v>
      </c>
      <c r="H30" s="27" t="s">
        <v>504</v>
      </c>
      <c r="I30" s="32">
        <v>330108500</v>
      </c>
      <c r="J30" s="27" t="s">
        <v>505</v>
      </c>
      <c r="K30" s="51">
        <v>120000</v>
      </c>
      <c r="L30" s="32">
        <v>2024003630050</v>
      </c>
      <c r="M30" s="55" t="s">
        <v>502</v>
      </c>
      <c r="N30" s="30" t="s">
        <v>1763</v>
      </c>
      <c r="O30" s="452">
        <v>12000000</v>
      </c>
      <c r="P30" s="179" t="s">
        <v>509</v>
      </c>
      <c r="Q30" s="378">
        <v>20</v>
      </c>
      <c r="R30" s="51" t="s">
        <v>251</v>
      </c>
      <c r="S30" s="449">
        <v>62400</v>
      </c>
      <c r="T30" s="449">
        <v>57600</v>
      </c>
      <c r="U30" s="449">
        <v>44400</v>
      </c>
      <c r="V30" s="449">
        <v>20450</v>
      </c>
      <c r="W30" s="449">
        <v>38450</v>
      </c>
      <c r="X30" s="449">
        <v>16800</v>
      </c>
      <c r="Y30" s="449">
        <v>200</v>
      </c>
      <c r="Z30" s="449">
        <v>300</v>
      </c>
      <c r="AA30" s="449">
        <v>0</v>
      </c>
      <c r="AB30" s="449">
        <v>0</v>
      </c>
      <c r="AC30" s="449">
        <v>0</v>
      </c>
      <c r="AD30" s="449">
        <v>0</v>
      </c>
      <c r="AE30" s="449">
        <v>5</v>
      </c>
      <c r="AF30" s="449">
        <v>1250</v>
      </c>
      <c r="AG30" s="449">
        <v>135</v>
      </c>
      <c r="AH30" s="449">
        <v>120000</v>
      </c>
      <c r="AI30" s="52">
        <v>45659</v>
      </c>
      <c r="AJ30" s="52">
        <v>46021</v>
      </c>
      <c r="AK30" s="26" t="s">
        <v>466</v>
      </c>
    </row>
    <row r="31" spans="1:37" s="99" customFormat="1" ht="78.75" customHeight="1" x14ac:dyDescent="0.2">
      <c r="A31" s="32">
        <v>1</v>
      </c>
      <c r="B31" s="27" t="s">
        <v>459</v>
      </c>
      <c r="C31" s="26">
        <v>33</v>
      </c>
      <c r="D31" s="26" t="s">
        <v>460</v>
      </c>
      <c r="E31" s="32">
        <v>3301</v>
      </c>
      <c r="F31" s="27" t="s">
        <v>480</v>
      </c>
      <c r="G31" s="32">
        <v>3301127</v>
      </c>
      <c r="H31" s="27" t="s">
        <v>510</v>
      </c>
      <c r="I31" s="32">
        <v>330112700</v>
      </c>
      <c r="J31" s="27" t="s">
        <v>511</v>
      </c>
      <c r="K31" s="51">
        <v>4</v>
      </c>
      <c r="L31" s="32">
        <v>2024003630050</v>
      </c>
      <c r="M31" s="55" t="s">
        <v>502</v>
      </c>
      <c r="N31" s="30" t="s">
        <v>1764</v>
      </c>
      <c r="O31" s="448">
        <v>70000000</v>
      </c>
      <c r="P31" s="29" t="s">
        <v>512</v>
      </c>
      <c r="Q31" s="378">
        <v>34</v>
      </c>
      <c r="R31" s="29" t="s">
        <v>508</v>
      </c>
      <c r="S31" s="449">
        <v>62400</v>
      </c>
      <c r="T31" s="449">
        <v>57600</v>
      </c>
      <c r="U31" s="449">
        <v>44400</v>
      </c>
      <c r="V31" s="449">
        <v>20450</v>
      </c>
      <c r="W31" s="449">
        <v>38450</v>
      </c>
      <c r="X31" s="449">
        <v>16800</v>
      </c>
      <c r="Y31" s="449">
        <v>200</v>
      </c>
      <c r="Z31" s="449">
        <v>300</v>
      </c>
      <c r="AA31" s="449">
        <v>0</v>
      </c>
      <c r="AB31" s="449">
        <v>0</v>
      </c>
      <c r="AC31" s="449">
        <v>0</v>
      </c>
      <c r="AD31" s="449">
        <v>0</v>
      </c>
      <c r="AE31" s="449">
        <v>5</v>
      </c>
      <c r="AF31" s="449">
        <v>1250</v>
      </c>
      <c r="AG31" s="449">
        <v>135</v>
      </c>
      <c r="AH31" s="449">
        <v>120000</v>
      </c>
      <c r="AI31" s="52">
        <v>45659</v>
      </c>
      <c r="AJ31" s="52">
        <v>46021</v>
      </c>
      <c r="AK31" s="26" t="s">
        <v>466</v>
      </c>
    </row>
    <row r="32" spans="1:37" s="99" customFormat="1" ht="82.5" customHeight="1" x14ac:dyDescent="0.2">
      <c r="A32" s="32">
        <v>1</v>
      </c>
      <c r="B32" s="27" t="s">
        <v>459</v>
      </c>
      <c r="C32" s="26">
        <v>33</v>
      </c>
      <c r="D32" s="26" t="s">
        <v>460</v>
      </c>
      <c r="E32" s="32">
        <v>3301</v>
      </c>
      <c r="F32" s="27" t="s">
        <v>480</v>
      </c>
      <c r="G32" s="32">
        <v>3301127</v>
      </c>
      <c r="H32" s="27" t="s">
        <v>510</v>
      </c>
      <c r="I32" s="32">
        <v>330112700</v>
      </c>
      <c r="J32" s="27" t="s">
        <v>511</v>
      </c>
      <c r="K32" s="51">
        <v>4</v>
      </c>
      <c r="L32" s="32">
        <v>2024003630050</v>
      </c>
      <c r="M32" s="55" t="s">
        <v>502</v>
      </c>
      <c r="N32" s="30" t="s">
        <v>1765</v>
      </c>
      <c r="O32" s="448">
        <v>50000000</v>
      </c>
      <c r="P32" s="29" t="s">
        <v>513</v>
      </c>
      <c r="Q32" s="378">
        <v>34</v>
      </c>
      <c r="R32" s="29" t="s">
        <v>508</v>
      </c>
      <c r="S32" s="449">
        <v>62400</v>
      </c>
      <c r="T32" s="449">
        <v>57600</v>
      </c>
      <c r="U32" s="449">
        <v>44400</v>
      </c>
      <c r="V32" s="449">
        <v>20450</v>
      </c>
      <c r="W32" s="449">
        <v>38450</v>
      </c>
      <c r="X32" s="449">
        <v>16800</v>
      </c>
      <c r="Y32" s="449">
        <v>200</v>
      </c>
      <c r="Z32" s="449">
        <v>300</v>
      </c>
      <c r="AA32" s="449">
        <v>0</v>
      </c>
      <c r="AB32" s="449">
        <v>0</v>
      </c>
      <c r="AC32" s="449">
        <v>0</v>
      </c>
      <c r="AD32" s="449">
        <v>0</v>
      </c>
      <c r="AE32" s="449">
        <v>5</v>
      </c>
      <c r="AF32" s="449">
        <v>1250</v>
      </c>
      <c r="AG32" s="449">
        <v>135</v>
      </c>
      <c r="AH32" s="449">
        <v>120000</v>
      </c>
      <c r="AI32" s="52">
        <v>45659</v>
      </c>
      <c r="AJ32" s="52">
        <v>46021</v>
      </c>
      <c r="AK32" s="26" t="s">
        <v>466</v>
      </c>
    </row>
    <row r="33" spans="1:37" s="99" customFormat="1" ht="64.5" customHeight="1" x14ac:dyDescent="0.2">
      <c r="A33" s="32">
        <v>1</v>
      </c>
      <c r="B33" s="27" t="s">
        <v>459</v>
      </c>
      <c r="C33" s="26">
        <v>33</v>
      </c>
      <c r="D33" s="26" t="s">
        <v>460</v>
      </c>
      <c r="E33" s="32">
        <v>3301</v>
      </c>
      <c r="F33" s="27" t="s">
        <v>480</v>
      </c>
      <c r="G33" s="32">
        <v>3301100</v>
      </c>
      <c r="H33" s="27" t="s">
        <v>514</v>
      </c>
      <c r="I33" s="32">
        <v>330110000</v>
      </c>
      <c r="J33" s="27" t="s">
        <v>515</v>
      </c>
      <c r="K33" s="51">
        <v>10</v>
      </c>
      <c r="L33" s="32">
        <v>2024003630050</v>
      </c>
      <c r="M33" s="55" t="s">
        <v>502</v>
      </c>
      <c r="N33" s="30" t="s">
        <v>1766</v>
      </c>
      <c r="O33" s="451">
        <v>20800000</v>
      </c>
      <c r="P33" s="29" t="s">
        <v>516</v>
      </c>
      <c r="Q33" s="378">
        <v>20</v>
      </c>
      <c r="R33" s="51" t="s">
        <v>251</v>
      </c>
      <c r="S33" s="449">
        <v>62400</v>
      </c>
      <c r="T33" s="449">
        <v>57600</v>
      </c>
      <c r="U33" s="449">
        <v>44400</v>
      </c>
      <c r="V33" s="449">
        <v>20450</v>
      </c>
      <c r="W33" s="449">
        <v>38450</v>
      </c>
      <c r="X33" s="449">
        <v>16800</v>
      </c>
      <c r="Y33" s="449">
        <v>200</v>
      </c>
      <c r="Z33" s="449">
        <v>300</v>
      </c>
      <c r="AA33" s="449">
        <v>0</v>
      </c>
      <c r="AB33" s="449">
        <v>0</v>
      </c>
      <c r="AC33" s="449">
        <v>0</v>
      </c>
      <c r="AD33" s="449">
        <v>0</v>
      </c>
      <c r="AE33" s="449">
        <v>5</v>
      </c>
      <c r="AF33" s="449">
        <v>1250</v>
      </c>
      <c r="AG33" s="449">
        <v>135</v>
      </c>
      <c r="AH33" s="449">
        <v>120000</v>
      </c>
      <c r="AI33" s="52">
        <v>45659</v>
      </c>
      <c r="AJ33" s="52">
        <v>46021</v>
      </c>
      <c r="AK33" s="26" t="s">
        <v>466</v>
      </c>
    </row>
    <row r="34" spans="1:37" s="99" customFormat="1" ht="60" customHeight="1" x14ac:dyDescent="0.2">
      <c r="A34" s="32">
        <v>1</v>
      </c>
      <c r="B34" s="27" t="s">
        <v>459</v>
      </c>
      <c r="C34" s="26">
        <v>33</v>
      </c>
      <c r="D34" s="26" t="s">
        <v>460</v>
      </c>
      <c r="E34" s="32">
        <v>3301</v>
      </c>
      <c r="F34" s="27" t="s">
        <v>480</v>
      </c>
      <c r="G34" s="32">
        <v>3301100</v>
      </c>
      <c r="H34" s="27" t="s">
        <v>514</v>
      </c>
      <c r="I34" s="32">
        <v>330110000</v>
      </c>
      <c r="J34" s="27" t="s">
        <v>515</v>
      </c>
      <c r="K34" s="51">
        <v>10</v>
      </c>
      <c r="L34" s="32">
        <v>2024003630050</v>
      </c>
      <c r="M34" s="55" t="s">
        <v>502</v>
      </c>
      <c r="N34" s="30" t="s">
        <v>1767</v>
      </c>
      <c r="O34" s="451">
        <v>20000000</v>
      </c>
      <c r="P34" s="29" t="s">
        <v>517</v>
      </c>
      <c r="Q34" s="378">
        <v>20</v>
      </c>
      <c r="R34" s="51" t="s">
        <v>251</v>
      </c>
      <c r="S34" s="449">
        <v>62400</v>
      </c>
      <c r="T34" s="449">
        <v>57600</v>
      </c>
      <c r="U34" s="449">
        <v>44400</v>
      </c>
      <c r="V34" s="449">
        <v>20450</v>
      </c>
      <c r="W34" s="449">
        <v>38450</v>
      </c>
      <c r="X34" s="449">
        <v>16800</v>
      </c>
      <c r="Y34" s="449">
        <v>200</v>
      </c>
      <c r="Z34" s="449">
        <v>300</v>
      </c>
      <c r="AA34" s="449">
        <v>0</v>
      </c>
      <c r="AB34" s="449">
        <v>0</v>
      </c>
      <c r="AC34" s="449">
        <v>0</v>
      </c>
      <c r="AD34" s="449">
        <v>0</v>
      </c>
      <c r="AE34" s="449">
        <v>5</v>
      </c>
      <c r="AF34" s="449">
        <v>1250</v>
      </c>
      <c r="AG34" s="449">
        <v>135</v>
      </c>
      <c r="AH34" s="449">
        <v>120000</v>
      </c>
      <c r="AI34" s="52">
        <v>45659</v>
      </c>
      <c r="AJ34" s="52">
        <v>46021</v>
      </c>
      <c r="AK34" s="26" t="s">
        <v>466</v>
      </c>
    </row>
    <row r="35" spans="1:37" s="99" customFormat="1" ht="60" customHeight="1" x14ac:dyDescent="0.2">
      <c r="A35" s="32">
        <v>1</v>
      </c>
      <c r="B35" s="27" t="s">
        <v>459</v>
      </c>
      <c r="C35" s="26">
        <v>33</v>
      </c>
      <c r="D35" s="26" t="s">
        <v>460</v>
      </c>
      <c r="E35" s="32">
        <v>3301</v>
      </c>
      <c r="F35" s="27" t="s">
        <v>480</v>
      </c>
      <c r="G35" s="32">
        <v>3301100</v>
      </c>
      <c r="H35" s="27" t="s">
        <v>514</v>
      </c>
      <c r="I35" s="32">
        <v>330110000</v>
      </c>
      <c r="J35" s="27" t="s">
        <v>515</v>
      </c>
      <c r="K35" s="51">
        <v>10</v>
      </c>
      <c r="L35" s="32">
        <v>2024003630050</v>
      </c>
      <c r="M35" s="55" t="s">
        <v>502</v>
      </c>
      <c r="N35" s="30" t="s">
        <v>1768</v>
      </c>
      <c r="O35" s="448">
        <v>110000000</v>
      </c>
      <c r="P35" s="29" t="s">
        <v>518</v>
      </c>
      <c r="Q35" s="378">
        <v>34</v>
      </c>
      <c r="R35" s="29" t="s">
        <v>508</v>
      </c>
      <c r="S35" s="449">
        <v>62400</v>
      </c>
      <c r="T35" s="449">
        <v>57600</v>
      </c>
      <c r="U35" s="449">
        <v>44400</v>
      </c>
      <c r="V35" s="449">
        <v>20450</v>
      </c>
      <c r="W35" s="449">
        <v>38450</v>
      </c>
      <c r="X35" s="449">
        <v>16800</v>
      </c>
      <c r="Y35" s="449">
        <v>200</v>
      </c>
      <c r="Z35" s="449">
        <v>300</v>
      </c>
      <c r="AA35" s="449">
        <v>0</v>
      </c>
      <c r="AB35" s="449">
        <v>0</v>
      </c>
      <c r="AC35" s="449">
        <v>0</v>
      </c>
      <c r="AD35" s="449">
        <v>0</v>
      </c>
      <c r="AE35" s="449">
        <v>5</v>
      </c>
      <c r="AF35" s="449">
        <v>1250</v>
      </c>
      <c r="AG35" s="449">
        <v>135</v>
      </c>
      <c r="AH35" s="449">
        <v>120000</v>
      </c>
      <c r="AI35" s="52">
        <v>45659</v>
      </c>
      <c r="AJ35" s="52">
        <v>46021</v>
      </c>
      <c r="AK35" s="26" t="s">
        <v>466</v>
      </c>
    </row>
    <row r="36" spans="1:37" s="99" customFormat="1" ht="57.75" customHeight="1" x14ac:dyDescent="0.2">
      <c r="A36" s="32">
        <v>1</v>
      </c>
      <c r="B36" s="27" t="s">
        <v>459</v>
      </c>
      <c r="C36" s="26">
        <v>33</v>
      </c>
      <c r="D36" s="26" t="s">
        <v>460</v>
      </c>
      <c r="E36" s="32">
        <v>3301</v>
      </c>
      <c r="F36" s="27" t="s">
        <v>480</v>
      </c>
      <c r="G36" s="32">
        <v>3301073</v>
      </c>
      <c r="H36" s="27" t="s">
        <v>519</v>
      </c>
      <c r="I36" s="32">
        <v>330107300</v>
      </c>
      <c r="J36" s="27" t="s">
        <v>520</v>
      </c>
      <c r="K36" s="51">
        <v>745</v>
      </c>
      <c r="L36" s="32">
        <v>2024003630051</v>
      </c>
      <c r="M36" s="55" t="s">
        <v>521</v>
      </c>
      <c r="N36" s="30" t="s">
        <v>1769</v>
      </c>
      <c r="O36" s="448">
        <v>804106000</v>
      </c>
      <c r="P36" s="29" t="s">
        <v>522</v>
      </c>
      <c r="Q36" s="378">
        <v>20</v>
      </c>
      <c r="R36" s="51" t="s">
        <v>251</v>
      </c>
      <c r="S36" s="449">
        <v>6006</v>
      </c>
      <c r="T36" s="449">
        <v>5326</v>
      </c>
      <c r="U36" s="449">
        <v>4050</v>
      </c>
      <c r="V36" s="449">
        <v>916</v>
      </c>
      <c r="W36" s="449">
        <v>6350</v>
      </c>
      <c r="X36" s="449">
        <v>15</v>
      </c>
      <c r="Y36" s="449">
        <v>0</v>
      </c>
      <c r="Z36" s="449">
        <v>0</v>
      </c>
      <c r="AA36" s="449">
        <v>0</v>
      </c>
      <c r="AB36" s="449">
        <v>0</v>
      </c>
      <c r="AC36" s="449">
        <v>0</v>
      </c>
      <c r="AD36" s="449">
        <v>0</v>
      </c>
      <c r="AE36" s="449">
        <v>0</v>
      </c>
      <c r="AF36" s="449">
        <v>0</v>
      </c>
      <c r="AG36" s="449">
        <v>0</v>
      </c>
      <c r="AH36" s="449">
        <v>11331</v>
      </c>
      <c r="AI36" s="52">
        <v>45659</v>
      </c>
      <c r="AJ36" s="52">
        <v>46021</v>
      </c>
      <c r="AK36" s="26" t="s">
        <v>466</v>
      </c>
    </row>
    <row r="37" spans="1:37" s="99" customFormat="1" ht="57.75" customHeight="1" x14ac:dyDescent="0.2">
      <c r="A37" s="32">
        <v>1</v>
      </c>
      <c r="B37" s="27" t="s">
        <v>459</v>
      </c>
      <c r="C37" s="26">
        <v>33</v>
      </c>
      <c r="D37" s="26" t="s">
        <v>460</v>
      </c>
      <c r="E37" s="32">
        <v>3301</v>
      </c>
      <c r="F37" s="27" t="s">
        <v>480</v>
      </c>
      <c r="G37" s="32">
        <v>3301073</v>
      </c>
      <c r="H37" s="27" t="s">
        <v>519</v>
      </c>
      <c r="I37" s="32">
        <v>330107300</v>
      </c>
      <c r="J37" s="27" t="s">
        <v>520</v>
      </c>
      <c r="K37" s="51">
        <v>745</v>
      </c>
      <c r="L37" s="32">
        <v>2024003630051</v>
      </c>
      <c r="M37" s="55" t="s">
        <v>521</v>
      </c>
      <c r="N37" s="30" t="s">
        <v>1770</v>
      </c>
      <c r="O37" s="448">
        <v>40000000</v>
      </c>
      <c r="P37" s="29" t="s">
        <v>523</v>
      </c>
      <c r="Q37" s="378">
        <v>20</v>
      </c>
      <c r="R37" s="51" t="s">
        <v>251</v>
      </c>
      <c r="S37" s="449">
        <v>6006</v>
      </c>
      <c r="T37" s="449">
        <v>5326</v>
      </c>
      <c r="U37" s="449">
        <v>4050</v>
      </c>
      <c r="V37" s="449">
        <v>916</v>
      </c>
      <c r="W37" s="449">
        <v>6350</v>
      </c>
      <c r="X37" s="449">
        <v>15</v>
      </c>
      <c r="Y37" s="449">
        <v>0</v>
      </c>
      <c r="Z37" s="449">
        <v>0</v>
      </c>
      <c r="AA37" s="449">
        <v>0</v>
      </c>
      <c r="AB37" s="449">
        <v>0</v>
      </c>
      <c r="AC37" s="449">
        <v>0</v>
      </c>
      <c r="AD37" s="449">
        <v>0</v>
      </c>
      <c r="AE37" s="449">
        <v>0</v>
      </c>
      <c r="AF37" s="449">
        <v>0</v>
      </c>
      <c r="AG37" s="449">
        <v>0</v>
      </c>
      <c r="AH37" s="449">
        <v>11331</v>
      </c>
      <c r="AI37" s="52">
        <v>45659</v>
      </c>
      <c r="AJ37" s="52">
        <v>46021</v>
      </c>
      <c r="AK37" s="26" t="s">
        <v>466</v>
      </c>
    </row>
    <row r="38" spans="1:37" s="99" customFormat="1" ht="57.75" customHeight="1" x14ac:dyDescent="0.2">
      <c r="A38" s="32">
        <v>1</v>
      </c>
      <c r="B38" s="27" t="s">
        <v>459</v>
      </c>
      <c r="C38" s="26">
        <v>33</v>
      </c>
      <c r="D38" s="26" t="s">
        <v>460</v>
      </c>
      <c r="E38" s="32">
        <v>3301</v>
      </c>
      <c r="F38" s="27" t="s">
        <v>480</v>
      </c>
      <c r="G38" s="32">
        <v>3301073</v>
      </c>
      <c r="H38" s="27" t="s">
        <v>519</v>
      </c>
      <c r="I38" s="32">
        <v>330107300</v>
      </c>
      <c r="J38" s="27" t="s">
        <v>520</v>
      </c>
      <c r="K38" s="51">
        <v>745</v>
      </c>
      <c r="L38" s="32">
        <v>2024003630051</v>
      </c>
      <c r="M38" s="55" t="s">
        <v>521</v>
      </c>
      <c r="N38" s="30" t="s">
        <v>1771</v>
      </c>
      <c r="O38" s="448">
        <v>50000000</v>
      </c>
      <c r="P38" s="29" t="s">
        <v>524</v>
      </c>
      <c r="Q38" s="378">
        <v>20</v>
      </c>
      <c r="R38" s="51" t="s">
        <v>251</v>
      </c>
      <c r="S38" s="449">
        <v>6006</v>
      </c>
      <c r="T38" s="449">
        <v>5326</v>
      </c>
      <c r="U38" s="449">
        <v>4050</v>
      </c>
      <c r="V38" s="449">
        <v>916</v>
      </c>
      <c r="W38" s="449">
        <v>6350</v>
      </c>
      <c r="X38" s="449">
        <v>15</v>
      </c>
      <c r="Y38" s="449">
        <v>0</v>
      </c>
      <c r="Z38" s="449">
        <v>0</v>
      </c>
      <c r="AA38" s="449">
        <v>0</v>
      </c>
      <c r="AB38" s="449">
        <v>0</v>
      </c>
      <c r="AC38" s="449">
        <v>0</v>
      </c>
      <c r="AD38" s="449">
        <v>0</v>
      </c>
      <c r="AE38" s="449">
        <v>0</v>
      </c>
      <c r="AF38" s="449">
        <v>0</v>
      </c>
      <c r="AG38" s="449">
        <v>0</v>
      </c>
      <c r="AH38" s="449">
        <v>11331</v>
      </c>
      <c r="AI38" s="52">
        <v>45659</v>
      </c>
      <c r="AJ38" s="52">
        <v>46021</v>
      </c>
      <c r="AK38" s="26" t="s">
        <v>466</v>
      </c>
    </row>
    <row r="39" spans="1:37" s="99" customFormat="1" ht="119.45" customHeight="1" x14ac:dyDescent="0.2">
      <c r="A39" s="32">
        <v>1</v>
      </c>
      <c r="B39" s="27" t="s">
        <v>459</v>
      </c>
      <c r="C39" s="26">
        <v>33</v>
      </c>
      <c r="D39" s="26" t="s">
        <v>460</v>
      </c>
      <c r="E39" s="32">
        <v>3301</v>
      </c>
      <c r="F39" s="27" t="s">
        <v>480</v>
      </c>
      <c r="G39" s="32">
        <v>3301053</v>
      </c>
      <c r="H39" s="27" t="s">
        <v>525</v>
      </c>
      <c r="I39" s="32">
        <v>330105300</v>
      </c>
      <c r="J39" s="27" t="s">
        <v>526</v>
      </c>
      <c r="K39" s="51">
        <v>140</v>
      </c>
      <c r="L39" s="32">
        <v>2024003630051</v>
      </c>
      <c r="M39" s="55" t="s">
        <v>521</v>
      </c>
      <c r="N39" s="30" t="s">
        <v>2466</v>
      </c>
      <c r="O39" s="451">
        <v>37000000</v>
      </c>
      <c r="P39" s="29" t="s">
        <v>527</v>
      </c>
      <c r="Q39" s="378">
        <v>20</v>
      </c>
      <c r="R39" s="51" t="s">
        <v>251</v>
      </c>
      <c r="S39" s="449">
        <v>6006</v>
      </c>
      <c r="T39" s="449">
        <v>5326</v>
      </c>
      <c r="U39" s="449">
        <v>4050</v>
      </c>
      <c r="V39" s="449">
        <v>916</v>
      </c>
      <c r="W39" s="449">
        <v>6350</v>
      </c>
      <c r="X39" s="449">
        <v>15</v>
      </c>
      <c r="Y39" s="449">
        <v>0</v>
      </c>
      <c r="Z39" s="449">
        <v>0</v>
      </c>
      <c r="AA39" s="449">
        <v>0</v>
      </c>
      <c r="AB39" s="449">
        <v>0</v>
      </c>
      <c r="AC39" s="449">
        <v>0</v>
      </c>
      <c r="AD39" s="449">
        <v>0</v>
      </c>
      <c r="AE39" s="449">
        <v>0</v>
      </c>
      <c r="AF39" s="449">
        <v>0</v>
      </c>
      <c r="AG39" s="449">
        <v>0</v>
      </c>
      <c r="AH39" s="449">
        <v>11331</v>
      </c>
      <c r="AI39" s="52">
        <v>45659</v>
      </c>
      <c r="AJ39" s="52">
        <v>46021</v>
      </c>
      <c r="AK39" s="26" t="s">
        <v>466</v>
      </c>
    </row>
    <row r="40" spans="1:37" s="99" customFormat="1" ht="81.599999999999994" customHeight="1" x14ac:dyDescent="0.2">
      <c r="A40" s="32">
        <v>1</v>
      </c>
      <c r="B40" s="27" t="s">
        <v>459</v>
      </c>
      <c r="C40" s="26">
        <v>33</v>
      </c>
      <c r="D40" s="26" t="s">
        <v>460</v>
      </c>
      <c r="E40" s="32">
        <v>3301</v>
      </c>
      <c r="F40" s="27" t="s">
        <v>480</v>
      </c>
      <c r="G40" s="32">
        <v>3301053</v>
      </c>
      <c r="H40" s="27" t="s">
        <v>525</v>
      </c>
      <c r="I40" s="32">
        <v>330105300</v>
      </c>
      <c r="J40" s="27" t="s">
        <v>526</v>
      </c>
      <c r="K40" s="51">
        <v>140</v>
      </c>
      <c r="L40" s="32">
        <v>2024003630051</v>
      </c>
      <c r="M40" s="55" t="s">
        <v>521</v>
      </c>
      <c r="N40" s="30" t="s">
        <v>2406</v>
      </c>
      <c r="O40" s="451">
        <v>35000000</v>
      </c>
      <c r="P40" s="29" t="s">
        <v>528</v>
      </c>
      <c r="Q40" s="378">
        <v>20</v>
      </c>
      <c r="R40" s="51" t="s">
        <v>251</v>
      </c>
      <c r="S40" s="449">
        <v>6006</v>
      </c>
      <c r="T40" s="449">
        <v>5326</v>
      </c>
      <c r="U40" s="449">
        <v>4050</v>
      </c>
      <c r="V40" s="449">
        <v>916</v>
      </c>
      <c r="W40" s="449">
        <v>6350</v>
      </c>
      <c r="X40" s="449">
        <v>15</v>
      </c>
      <c r="Y40" s="449">
        <v>0</v>
      </c>
      <c r="Z40" s="449">
        <v>0</v>
      </c>
      <c r="AA40" s="449">
        <v>0</v>
      </c>
      <c r="AB40" s="449">
        <v>0</v>
      </c>
      <c r="AC40" s="449">
        <v>0</v>
      </c>
      <c r="AD40" s="449">
        <v>0</v>
      </c>
      <c r="AE40" s="449">
        <v>0</v>
      </c>
      <c r="AF40" s="449">
        <v>0</v>
      </c>
      <c r="AG40" s="449">
        <v>0</v>
      </c>
      <c r="AH40" s="449">
        <v>11331</v>
      </c>
      <c r="AI40" s="52">
        <v>45659</v>
      </c>
      <c r="AJ40" s="52">
        <v>46021</v>
      </c>
      <c r="AK40" s="26" t="s">
        <v>466</v>
      </c>
    </row>
    <row r="41" spans="1:37" s="99" customFormat="1" ht="81.599999999999994" customHeight="1" x14ac:dyDescent="0.2">
      <c r="A41" s="32">
        <v>1</v>
      </c>
      <c r="B41" s="27" t="s">
        <v>459</v>
      </c>
      <c r="C41" s="26">
        <v>33</v>
      </c>
      <c r="D41" s="26" t="s">
        <v>460</v>
      </c>
      <c r="E41" s="32">
        <v>3301</v>
      </c>
      <c r="F41" s="27" t="s">
        <v>480</v>
      </c>
      <c r="G41" s="32">
        <v>3301053</v>
      </c>
      <c r="H41" s="27" t="s">
        <v>525</v>
      </c>
      <c r="I41" s="32">
        <v>330105300</v>
      </c>
      <c r="J41" s="27" t="s">
        <v>526</v>
      </c>
      <c r="K41" s="51">
        <v>140</v>
      </c>
      <c r="L41" s="32">
        <v>2024003630051</v>
      </c>
      <c r="M41" s="55" t="s">
        <v>521</v>
      </c>
      <c r="N41" s="30" t="s">
        <v>2407</v>
      </c>
      <c r="O41" s="451">
        <v>10000000</v>
      </c>
      <c r="P41" s="29" t="s">
        <v>529</v>
      </c>
      <c r="Q41" s="378">
        <v>20</v>
      </c>
      <c r="R41" s="51" t="s">
        <v>251</v>
      </c>
      <c r="S41" s="449">
        <v>6006</v>
      </c>
      <c r="T41" s="449">
        <v>5326</v>
      </c>
      <c r="U41" s="449">
        <v>4050</v>
      </c>
      <c r="V41" s="449">
        <v>916</v>
      </c>
      <c r="W41" s="449">
        <v>6350</v>
      </c>
      <c r="X41" s="449">
        <v>15</v>
      </c>
      <c r="Y41" s="449">
        <v>0</v>
      </c>
      <c r="Z41" s="449">
        <v>0</v>
      </c>
      <c r="AA41" s="449">
        <v>0</v>
      </c>
      <c r="AB41" s="449">
        <v>0</v>
      </c>
      <c r="AC41" s="449">
        <v>0</v>
      </c>
      <c r="AD41" s="449">
        <v>0</v>
      </c>
      <c r="AE41" s="449">
        <v>0</v>
      </c>
      <c r="AF41" s="449">
        <v>0</v>
      </c>
      <c r="AG41" s="449">
        <v>0</v>
      </c>
      <c r="AH41" s="449">
        <v>11331</v>
      </c>
      <c r="AI41" s="52">
        <v>45659</v>
      </c>
      <c r="AJ41" s="52">
        <v>46021</v>
      </c>
      <c r="AK41" s="26" t="s">
        <v>466</v>
      </c>
    </row>
    <row r="42" spans="1:37" s="99" customFormat="1" ht="81.599999999999994" customHeight="1" x14ac:dyDescent="0.2">
      <c r="A42" s="32">
        <v>1</v>
      </c>
      <c r="B42" s="27" t="s">
        <v>459</v>
      </c>
      <c r="C42" s="26">
        <v>33</v>
      </c>
      <c r="D42" s="26" t="s">
        <v>460</v>
      </c>
      <c r="E42" s="32">
        <v>3301</v>
      </c>
      <c r="F42" s="27" t="s">
        <v>480</v>
      </c>
      <c r="G42" s="32">
        <v>3301051</v>
      </c>
      <c r="H42" s="27" t="s">
        <v>530</v>
      </c>
      <c r="I42" s="32">
        <v>330105100</v>
      </c>
      <c r="J42" s="27" t="s">
        <v>210</v>
      </c>
      <c r="K42" s="51">
        <v>6480</v>
      </c>
      <c r="L42" s="32">
        <v>2024003630051</v>
      </c>
      <c r="M42" s="55" t="s">
        <v>521</v>
      </c>
      <c r="N42" s="30" t="s">
        <v>1772</v>
      </c>
      <c r="O42" s="451">
        <v>20000000</v>
      </c>
      <c r="P42" s="29" t="s">
        <v>531</v>
      </c>
      <c r="Q42" s="378">
        <v>20</v>
      </c>
      <c r="R42" s="51" t="s">
        <v>251</v>
      </c>
      <c r="S42" s="449">
        <v>6006</v>
      </c>
      <c r="T42" s="449">
        <v>5326</v>
      </c>
      <c r="U42" s="449">
        <v>4050</v>
      </c>
      <c r="V42" s="449">
        <v>916</v>
      </c>
      <c r="W42" s="449">
        <v>6350</v>
      </c>
      <c r="X42" s="449">
        <v>15</v>
      </c>
      <c r="Y42" s="449">
        <v>0</v>
      </c>
      <c r="Z42" s="449">
        <v>0</v>
      </c>
      <c r="AA42" s="449">
        <v>0</v>
      </c>
      <c r="AB42" s="449">
        <v>0</v>
      </c>
      <c r="AC42" s="449">
        <v>0</v>
      </c>
      <c r="AD42" s="449">
        <v>0</v>
      </c>
      <c r="AE42" s="449">
        <v>0</v>
      </c>
      <c r="AF42" s="449">
        <v>0</v>
      </c>
      <c r="AG42" s="449">
        <v>0</v>
      </c>
      <c r="AH42" s="449">
        <v>11331</v>
      </c>
      <c r="AI42" s="52">
        <v>45659</v>
      </c>
      <c r="AJ42" s="52">
        <v>46021</v>
      </c>
      <c r="AK42" s="26" t="s">
        <v>466</v>
      </c>
    </row>
    <row r="43" spans="1:37" s="99" customFormat="1" ht="81.599999999999994" customHeight="1" x14ac:dyDescent="0.2">
      <c r="A43" s="32">
        <v>1</v>
      </c>
      <c r="B43" s="27" t="s">
        <v>459</v>
      </c>
      <c r="C43" s="26">
        <v>33</v>
      </c>
      <c r="D43" s="26" t="s">
        <v>460</v>
      </c>
      <c r="E43" s="32">
        <v>3301</v>
      </c>
      <c r="F43" s="27" t="s">
        <v>480</v>
      </c>
      <c r="G43" s="32">
        <v>3301052</v>
      </c>
      <c r="H43" s="27" t="s">
        <v>532</v>
      </c>
      <c r="I43" s="32">
        <v>330105200</v>
      </c>
      <c r="J43" s="27" t="s">
        <v>533</v>
      </c>
      <c r="K43" s="51">
        <v>135</v>
      </c>
      <c r="L43" s="32">
        <v>2024003630051</v>
      </c>
      <c r="M43" s="55" t="s">
        <v>521</v>
      </c>
      <c r="N43" s="30" t="s">
        <v>1773</v>
      </c>
      <c r="O43" s="448">
        <v>20000000</v>
      </c>
      <c r="P43" s="29" t="s">
        <v>534</v>
      </c>
      <c r="Q43" s="378">
        <v>20</v>
      </c>
      <c r="R43" s="51" t="s">
        <v>251</v>
      </c>
      <c r="S43" s="449">
        <v>6006</v>
      </c>
      <c r="T43" s="449">
        <v>5326</v>
      </c>
      <c r="U43" s="449">
        <v>4050</v>
      </c>
      <c r="V43" s="449">
        <v>916</v>
      </c>
      <c r="W43" s="449">
        <v>6350</v>
      </c>
      <c r="X43" s="449">
        <v>15</v>
      </c>
      <c r="Y43" s="449">
        <v>0</v>
      </c>
      <c r="Z43" s="449">
        <v>0</v>
      </c>
      <c r="AA43" s="449">
        <v>0</v>
      </c>
      <c r="AB43" s="449">
        <v>0</v>
      </c>
      <c r="AC43" s="449">
        <v>0</v>
      </c>
      <c r="AD43" s="449">
        <v>0</v>
      </c>
      <c r="AE43" s="449">
        <v>0</v>
      </c>
      <c r="AF43" s="449">
        <v>0</v>
      </c>
      <c r="AG43" s="449">
        <v>0</v>
      </c>
      <c r="AH43" s="449">
        <v>11331</v>
      </c>
      <c r="AI43" s="52">
        <v>45659</v>
      </c>
      <c r="AJ43" s="52">
        <v>46021</v>
      </c>
      <c r="AK43" s="26" t="s">
        <v>466</v>
      </c>
    </row>
    <row r="44" spans="1:37" s="99" customFormat="1" ht="81.599999999999994" customHeight="1" x14ac:dyDescent="0.2">
      <c r="A44" s="32">
        <v>1</v>
      </c>
      <c r="B44" s="27" t="s">
        <v>459</v>
      </c>
      <c r="C44" s="26">
        <v>33</v>
      </c>
      <c r="D44" s="26" t="s">
        <v>460</v>
      </c>
      <c r="E44" s="32">
        <v>3301</v>
      </c>
      <c r="F44" s="27" t="s">
        <v>480</v>
      </c>
      <c r="G44" s="32">
        <v>3301087</v>
      </c>
      <c r="H44" s="27" t="s">
        <v>535</v>
      </c>
      <c r="I44" s="32">
        <v>330108701</v>
      </c>
      <c r="J44" s="27" t="s">
        <v>536</v>
      </c>
      <c r="K44" s="51">
        <v>5237</v>
      </c>
      <c r="L44" s="32">
        <v>2024003630051</v>
      </c>
      <c r="M44" s="55" t="s">
        <v>521</v>
      </c>
      <c r="N44" s="30" t="s">
        <v>1774</v>
      </c>
      <c r="O44" s="453">
        <v>88400000</v>
      </c>
      <c r="P44" s="29" t="s">
        <v>537</v>
      </c>
      <c r="Q44" s="58">
        <v>20</v>
      </c>
      <c r="R44" s="29" t="s">
        <v>251</v>
      </c>
      <c r="S44" s="449">
        <v>6006</v>
      </c>
      <c r="T44" s="449">
        <v>5326</v>
      </c>
      <c r="U44" s="449">
        <v>4050</v>
      </c>
      <c r="V44" s="449">
        <v>916</v>
      </c>
      <c r="W44" s="449">
        <v>6350</v>
      </c>
      <c r="X44" s="449">
        <v>15</v>
      </c>
      <c r="Y44" s="449">
        <v>0</v>
      </c>
      <c r="Z44" s="449">
        <v>0</v>
      </c>
      <c r="AA44" s="449">
        <v>0</v>
      </c>
      <c r="AB44" s="449">
        <v>0</v>
      </c>
      <c r="AC44" s="449">
        <v>0</v>
      </c>
      <c r="AD44" s="449">
        <v>0</v>
      </c>
      <c r="AE44" s="449">
        <v>0</v>
      </c>
      <c r="AF44" s="449">
        <v>0</v>
      </c>
      <c r="AG44" s="449">
        <v>0</v>
      </c>
      <c r="AH44" s="449">
        <v>11331</v>
      </c>
      <c r="AI44" s="52">
        <v>45659</v>
      </c>
      <c r="AJ44" s="52">
        <v>46021</v>
      </c>
      <c r="AK44" s="26" t="s">
        <v>466</v>
      </c>
    </row>
    <row r="45" spans="1:37" s="99" customFormat="1" ht="81.599999999999994" customHeight="1" x14ac:dyDescent="0.2">
      <c r="A45" s="32">
        <v>1</v>
      </c>
      <c r="B45" s="27" t="s">
        <v>459</v>
      </c>
      <c r="C45" s="26">
        <v>33</v>
      </c>
      <c r="D45" s="26" t="s">
        <v>460</v>
      </c>
      <c r="E45" s="32">
        <v>3301</v>
      </c>
      <c r="F45" s="27" t="s">
        <v>480</v>
      </c>
      <c r="G45" s="32">
        <v>3301054</v>
      </c>
      <c r="H45" s="27" t="s">
        <v>538</v>
      </c>
      <c r="I45" s="32">
        <v>330105400</v>
      </c>
      <c r="J45" s="27" t="s">
        <v>539</v>
      </c>
      <c r="K45" s="51">
        <v>115</v>
      </c>
      <c r="L45" s="32">
        <v>2024003630051</v>
      </c>
      <c r="M45" s="55" t="s">
        <v>521</v>
      </c>
      <c r="N45" s="30" t="s">
        <v>1775</v>
      </c>
      <c r="O45" s="454">
        <v>39718000</v>
      </c>
      <c r="P45" s="455" t="s">
        <v>540</v>
      </c>
      <c r="Q45" s="58">
        <v>41</v>
      </c>
      <c r="R45" s="29" t="s">
        <v>251</v>
      </c>
      <c r="S45" s="449">
        <v>6006</v>
      </c>
      <c r="T45" s="449">
        <v>5326</v>
      </c>
      <c r="U45" s="449">
        <v>4050</v>
      </c>
      <c r="V45" s="449">
        <v>916</v>
      </c>
      <c r="W45" s="449">
        <v>6350</v>
      </c>
      <c r="X45" s="449">
        <v>15</v>
      </c>
      <c r="Y45" s="449">
        <v>0</v>
      </c>
      <c r="Z45" s="449">
        <v>0</v>
      </c>
      <c r="AA45" s="449">
        <v>0</v>
      </c>
      <c r="AB45" s="449">
        <v>0</v>
      </c>
      <c r="AC45" s="449">
        <v>0</v>
      </c>
      <c r="AD45" s="449">
        <v>0</v>
      </c>
      <c r="AE45" s="449">
        <v>0</v>
      </c>
      <c r="AF45" s="449">
        <v>0</v>
      </c>
      <c r="AG45" s="449">
        <v>0</v>
      </c>
      <c r="AH45" s="449">
        <v>11331</v>
      </c>
      <c r="AI45" s="52">
        <v>45659</v>
      </c>
      <c r="AJ45" s="52">
        <v>46021</v>
      </c>
      <c r="AK45" s="26" t="s">
        <v>466</v>
      </c>
    </row>
    <row r="46" spans="1:37" s="99" customFormat="1" ht="81.599999999999994" customHeight="1" x14ac:dyDescent="0.2">
      <c r="A46" s="32">
        <v>1</v>
      </c>
      <c r="B46" s="27" t="s">
        <v>459</v>
      </c>
      <c r="C46" s="26">
        <v>33</v>
      </c>
      <c r="D46" s="26" t="s">
        <v>460</v>
      </c>
      <c r="E46" s="32">
        <v>3301</v>
      </c>
      <c r="F46" s="27" t="s">
        <v>480</v>
      </c>
      <c r="G46" s="32">
        <v>3301054</v>
      </c>
      <c r="H46" s="27" t="s">
        <v>538</v>
      </c>
      <c r="I46" s="32">
        <v>330105400</v>
      </c>
      <c r="J46" s="27" t="s">
        <v>539</v>
      </c>
      <c r="K46" s="51">
        <v>115</v>
      </c>
      <c r="L46" s="32">
        <v>2024003630051</v>
      </c>
      <c r="M46" s="55" t="s">
        <v>521</v>
      </c>
      <c r="N46" s="30" t="s">
        <v>1776</v>
      </c>
      <c r="O46" s="454">
        <v>198600000</v>
      </c>
      <c r="P46" s="455" t="s">
        <v>541</v>
      </c>
      <c r="Q46" s="58">
        <v>39</v>
      </c>
      <c r="R46" s="29" t="s">
        <v>542</v>
      </c>
      <c r="S46" s="449">
        <v>6006</v>
      </c>
      <c r="T46" s="449">
        <v>5326</v>
      </c>
      <c r="U46" s="449">
        <v>4050</v>
      </c>
      <c r="V46" s="449">
        <v>916</v>
      </c>
      <c r="W46" s="449">
        <v>6350</v>
      </c>
      <c r="X46" s="449">
        <v>15</v>
      </c>
      <c r="Y46" s="449">
        <v>0</v>
      </c>
      <c r="Z46" s="449">
        <v>0</v>
      </c>
      <c r="AA46" s="449">
        <v>0</v>
      </c>
      <c r="AB46" s="449">
        <v>0</v>
      </c>
      <c r="AC46" s="449">
        <v>0</v>
      </c>
      <c r="AD46" s="449">
        <v>0</v>
      </c>
      <c r="AE46" s="449">
        <v>0</v>
      </c>
      <c r="AF46" s="449">
        <v>0</v>
      </c>
      <c r="AG46" s="449">
        <v>0</v>
      </c>
      <c r="AH46" s="449">
        <v>11331</v>
      </c>
      <c r="AI46" s="52">
        <v>45659</v>
      </c>
      <c r="AJ46" s="52">
        <v>46021</v>
      </c>
      <c r="AK46" s="26" t="s">
        <v>466</v>
      </c>
    </row>
    <row r="47" spans="1:37" s="99" customFormat="1" ht="81.599999999999994" customHeight="1" x14ac:dyDescent="0.2">
      <c r="A47" s="32">
        <v>1</v>
      </c>
      <c r="B47" s="27" t="s">
        <v>459</v>
      </c>
      <c r="C47" s="26">
        <v>33</v>
      </c>
      <c r="D47" s="26" t="s">
        <v>460</v>
      </c>
      <c r="E47" s="32">
        <v>3301</v>
      </c>
      <c r="F47" s="27" t="s">
        <v>480</v>
      </c>
      <c r="G47" s="32">
        <v>3301054</v>
      </c>
      <c r="H47" s="27" t="s">
        <v>538</v>
      </c>
      <c r="I47" s="32">
        <v>330105400</v>
      </c>
      <c r="J47" s="27" t="s">
        <v>539</v>
      </c>
      <c r="K47" s="51">
        <v>115</v>
      </c>
      <c r="L47" s="32">
        <v>2024003630051</v>
      </c>
      <c r="M47" s="55" t="s">
        <v>521</v>
      </c>
      <c r="N47" s="30" t="s">
        <v>1777</v>
      </c>
      <c r="O47" s="456">
        <v>357464563</v>
      </c>
      <c r="P47" s="455" t="s">
        <v>540</v>
      </c>
      <c r="Q47" s="58">
        <v>41</v>
      </c>
      <c r="R47" s="29" t="s">
        <v>543</v>
      </c>
      <c r="S47" s="449">
        <v>6006</v>
      </c>
      <c r="T47" s="449">
        <v>5326</v>
      </c>
      <c r="U47" s="449">
        <v>4050</v>
      </c>
      <c r="V47" s="449">
        <v>916</v>
      </c>
      <c r="W47" s="449">
        <v>6350</v>
      </c>
      <c r="X47" s="449">
        <v>15</v>
      </c>
      <c r="Y47" s="449">
        <v>0</v>
      </c>
      <c r="Z47" s="449">
        <v>0</v>
      </c>
      <c r="AA47" s="449">
        <v>0</v>
      </c>
      <c r="AB47" s="449">
        <v>0</v>
      </c>
      <c r="AC47" s="449">
        <v>0</v>
      </c>
      <c r="AD47" s="449">
        <v>0</v>
      </c>
      <c r="AE47" s="449">
        <v>0</v>
      </c>
      <c r="AF47" s="449">
        <v>0</v>
      </c>
      <c r="AG47" s="449">
        <v>0</v>
      </c>
      <c r="AH47" s="449">
        <v>11331</v>
      </c>
      <c r="AI47" s="52">
        <v>45659</v>
      </c>
      <c r="AJ47" s="52">
        <v>46021</v>
      </c>
      <c r="AK47" s="26" t="s">
        <v>466</v>
      </c>
    </row>
    <row r="48" spans="1:37" s="99" customFormat="1" ht="38.25" x14ac:dyDescent="0.2">
      <c r="A48" s="32">
        <v>1</v>
      </c>
      <c r="B48" s="27" t="s">
        <v>459</v>
      </c>
      <c r="C48" s="26">
        <v>33</v>
      </c>
      <c r="D48" s="26" t="s">
        <v>460</v>
      </c>
      <c r="E48" s="32">
        <v>3301</v>
      </c>
      <c r="F48" s="27" t="s">
        <v>480</v>
      </c>
      <c r="G48" s="32">
        <v>3301054</v>
      </c>
      <c r="H48" s="27" t="s">
        <v>538</v>
      </c>
      <c r="I48" s="32">
        <v>330105400</v>
      </c>
      <c r="J48" s="27" t="s">
        <v>539</v>
      </c>
      <c r="K48" s="51">
        <v>115</v>
      </c>
      <c r="L48" s="32">
        <v>2024003630051</v>
      </c>
      <c r="M48" s="55" t="s">
        <v>521</v>
      </c>
      <c r="N48" s="30" t="s">
        <v>1778</v>
      </c>
      <c r="O48" s="451">
        <f>1985912815-O46</f>
        <v>1787312815</v>
      </c>
      <c r="P48" s="29" t="s">
        <v>541</v>
      </c>
      <c r="Q48" s="58">
        <v>39</v>
      </c>
      <c r="R48" s="29" t="s">
        <v>542</v>
      </c>
      <c r="S48" s="449">
        <v>6006</v>
      </c>
      <c r="T48" s="449">
        <v>5326</v>
      </c>
      <c r="U48" s="449">
        <v>4050</v>
      </c>
      <c r="V48" s="449">
        <v>916</v>
      </c>
      <c r="W48" s="449">
        <v>6350</v>
      </c>
      <c r="X48" s="449">
        <v>15</v>
      </c>
      <c r="Y48" s="449">
        <v>0</v>
      </c>
      <c r="Z48" s="449">
        <v>0</v>
      </c>
      <c r="AA48" s="449">
        <v>0</v>
      </c>
      <c r="AB48" s="449">
        <v>0</v>
      </c>
      <c r="AC48" s="449">
        <v>0</v>
      </c>
      <c r="AD48" s="449">
        <v>0</v>
      </c>
      <c r="AE48" s="449">
        <v>0</v>
      </c>
      <c r="AF48" s="449">
        <v>0</v>
      </c>
      <c r="AG48" s="449">
        <v>0</v>
      </c>
      <c r="AH48" s="449">
        <v>11331</v>
      </c>
      <c r="AI48" s="52">
        <v>45659</v>
      </c>
      <c r="AJ48" s="52">
        <v>46021</v>
      </c>
      <c r="AK48" s="26" t="s">
        <v>466</v>
      </c>
    </row>
    <row r="49" spans="1:38" s="99" customFormat="1" ht="38.25" x14ac:dyDescent="0.2">
      <c r="A49" s="32">
        <v>1</v>
      </c>
      <c r="B49" s="27" t="s">
        <v>459</v>
      </c>
      <c r="C49" s="26">
        <v>33</v>
      </c>
      <c r="D49" s="26" t="s">
        <v>460</v>
      </c>
      <c r="E49" s="32">
        <v>3301</v>
      </c>
      <c r="F49" s="27" t="s">
        <v>480</v>
      </c>
      <c r="G49" s="32">
        <v>3301054</v>
      </c>
      <c r="H49" s="27" t="s">
        <v>538</v>
      </c>
      <c r="I49" s="32">
        <v>330105400</v>
      </c>
      <c r="J49" s="27" t="s">
        <v>539</v>
      </c>
      <c r="K49" s="51">
        <v>115</v>
      </c>
      <c r="L49" s="32">
        <v>2024003630051</v>
      </c>
      <c r="M49" s="55" t="s">
        <v>521</v>
      </c>
      <c r="N49" s="30" t="s">
        <v>1779</v>
      </c>
      <c r="O49" s="448">
        <v>397182563</v>
      </c>
      <c r="P49" s="359" t="s">
        <v>544</v>
      </c>
      <c r="Q49" s="58">
        <v>33</v>
      </c>
      <c r="R49" s="29" t="s">
        <v>545</v>
      </c>
      <c r="S49" s="449">
        <v>6006</v>
      </c>
      <c r="T49" s="449">
        <v>5326</v>
      </c>
      <c r="U49" s="449">
        <v>4050</v>
      </c>
      <c r="V49" s="449">
        <v>916</v>
      </c>
      <c r="W49" s="449">
        <v>6350</v>
      </c>
      <c r="X49" s="449">
        <v>15</v>
      </c>
      <c r="Y49" s="449">
        <v>0</v>
      </c>
      <c r="Z49" s="449">
        <v>0</v>
      </c>
      <c r="AA49" s="449">
        <v>0</v>
      </c>
      <c r="AB49" s="449">
        <v>0</v>
      </c>
      <c r="AC49" s="449">
        <v>0</v>
      </c>
      <c r="AD49" s="449">
        <v>0</v>
      </c>
      <c r="AE49" s="449">
        <v>0</v>
      </c>
      <c r="AF49" s="449">
        <v>0</v>
      </c>
      <c r="AG49" s="449">
        <v>0</v>
      </c>
      <c r="AH49" s="449">
        <v>11331</v>
      </c>
      <c r="AI49" s="52">
        <v>45659</v>
      </c>
      <c r="AJ49" s="52">
        <v>46021</v>
      </c>
      <c r="AK49" s="26" t="s">
        <v>466</v>
      </c>
    </row>
    <row r="50" spans="1:38" s="99" customFormat="1" ht="39" thickBot="1" x14ac:dyDescent="0.25">
      <c r="A50" s="203">
        <v>1</v>
      </c>
      <c r="B50" s="206" t="s">
        <v>459</v>
      </c>
      <c r="C50" s="205">
        <v>33</v>
      </c>
      <c r="D50" s="205" t="s">
        <v>460</v>
      </c>
      <c r="E50" s="203">
        <v>3301</v>
      </c>
      <c r="F50" s="206" t="s">
        <v>480</v>
      </c>
      <c r="G50" s="203">
        <v>3301054</v>
      </c>
      <c r="H50" s="206" t="s">
        <v>538</v>
      </c>
      <c r="I50" s="203">
        <v>330105400</v>
      </c>
      <c r="J50" s="206" t="s">
        <v>539</v>
      </c>
      <c r="K50" s="207">
        <v>115</v>
      </c>
      <c r="L50" s="203">
        <v>2024003630051</v>
      </c>
      <c r="M50" s="210" t="s">
        <v>521</v>
      </c>
      <c r="N50" s="30" t="s">
        <v>1780</v>
      </c>
      <c r="O50" s="448">
        <v>20400000</v>
      </c>
      <c r="P50" s="29" t="s">
        <v>546</v>
      </c>
      <c r="Q50" s="58">
        <v>20</v>
      </c>
      <c r="R50" s="29" t="s">
        <v>251</v>
      </c>
      <c r="S50" s="449">
        <v>6006</v>
      </c>
      <c r="T50" s="449">
        <v>5326</v>
      </c>
      <c r="U50" s="449">
        <v>4050</v>
      </c>
      <c r="V50" s="449">
        <v>916</v>
      </c>
      <c r="W50" s="449">
        <v>6350</v>
      </c>
      <c r="X50" s="449">
        <v>15</v>
      </c>
      <c r="Y50" s="449">
        <v>0</v>
      </c>
      <c r="Z50" s="449">
        <v>0</v>
      </c>
      <c r="AA50" s="449">
        <v>0</v>
      </c>
      <c r="AB50" s="449">
        <v>0</v>
      </c>
      <c r="AC50" s="449">
        <v>0</v>
      </c>
      <c r="AD50" s="449">
        <v>0</v>
      </c>
      <c r="AE50" s="449">
        <v>0</v>
      </c>
      <c r="AF50" s="449">
        <v>0</v>
      </c>
      <c r="AG50" s="449">
        <v>0</v>
      </c>
      <c r="AH50" s="449">
        <v>11331</v>
      </c>
      <c r="AI50" s="52">
        <v>45659</v>
      </c>
      <c r="AJ50" s="52">
        <v>46021</v>
      </c>
      <c r="AK50" s="26" t="s">
        <v>466</v>
      </c>
    </row>
    <row r="51" spans="1:38" ht="24.75" customHeight="1" thickBot="1" x14ac:dyDescent="0.3">
      <c r="A51" s="59"/>
      <c r="B51" s="60"/>
      <c r="C51" s="60"/>
      <c r="D51" s="60"/>
      <c r="E51" s="28"/>
      <c r="F51" s="61"/>
      <c r="G51" s="59"/>
      <c r="H51" s="59"/>
      <c r="I51" s="59"/>
      <c r="J51" s="59"/>
      <c r="K51" s="62"/>
      <c r="L51" s="28"/>
      <c r="M51" s="63"/>
      <c r="N51" s="133"/>
      <c r="O51" s="157">
        <f>SUM(O10:O50)</f>
        <v>5300452949.0900002</v>
      </c>
      <c r="P51" s="34"/>
      <c r="Q51" s="47"/>
      <c r="R51" s="47"/>
      <c r="S51" s="47"/>
      <c r="T51" s="47"/>
      <c r="U51" s="47"/>
      <c r="V51" s="47"/>
      <c r="W51" s="47"/>
      <c r="X51" s="47"/>
      <c r="Y51" s="47"/>
      <c r="Z51" s="47"/>
      <c r="AA51" s="47"/>
      <c r="AB51" s="47"/>
      <c r="AC51" s="47"/>
      <c r="AD51" s="47"/>
      <c r="AE51" s="47"/>
      <c r="AF51" s="47"/>
      <c r="AG51" s="47"/>
      <c r="AH51" s="47"/>
      <c r="AI51" s="64"/>
      <c r="AJ51" s="64"/>
      <c r="AK51" s="60"/>
    </row>
    <row r="54" spans="1:38" x14ac:dyDescent="0.25">
      <c r="A54" s="22"/>
      <c r="B54" s="22"/>
      <c r="C54" s="22"/>
      <c r="D54" s="22"/>
      <c r="E54" s="22"/>
      <c r="F54" s="22"/>
      <c r="G54" s="22"/>
      <c r="H54" s="22"/>
      <c r="I54" s="22"/>
      <c r="J54" s="22"/>
      <c r="K54" s="22"/>
      <c r="L54" s="22"/>
      <c r="M54" s="22"/>
      <c r="N54" s="22"/>
      <c r="O54" s="22"/>
      <c r="P54" s="22"/>
      <c r="Q54" s="23"/>
      <c r="R54" s="23"/>
      <c r="S54" s="22"/>
      <c r="T54" s="22"/>
      <c r="U54" s="22"/>
      <c r="V54" s="22"/>
      <c r="W54" s="22"/>
      <c r="X54" s="22"/>
      <c r="Y54" s="22"/>
      <c r="Z54" s="22"/>
      <c r="AA54" s="22"/>
      <c r="AB54" s="22"/>
      <c r="AC54" s="22"/>
      <c r="AD54" s="22"/>
      <c r="AE54" s="22"/>
      <c r="AF54" s="22"/>
      <c r="AG54" s="22"/>
      <c r="AH54" s="22"/>
      <c r="AI54" s="22"/>
      <c r="AJ54" s="22"/>
      <c r="AK54" s="22"/>
      <c r="AL54" s="22"/>
    </row>
    <row r="55" spans="1:38" x14ac:dyDescent="0.25">
      <c r="A55" s="22"/>
      <c r="B55" s="22"/>
      <c r="C55" s="22"/>
      <c r="D55" s="22"/>
      <c r="E55" s="22"/>
      <c r="F55" s="22"/>
      <c r="G55" s="22"/>
      <c r="H55" s="22"/>
      <c r="I55" s="22"/>
      <c r="J55" s="22"/>
      <c r="K55" s="139"/>
      <c r="L55" s="139"/>
      <c r="M55" s="139"/>
      <c r="N55" s="22"/>
      <c r="O55" s="22"/>
      <c r="P55" s="22"/>
      <c r="Q55" s="23"/>
      <c r="R55" s="23"/>
      <c r="S55" s="22"/>
      <c r="T55" s="22"/>
      <c r="U55" s="22"/>
      <c r="V55" s="22"/>
      <c r="W55" s="22"/>
      <c r="X55" s="22"/>
      <c r="Y55" s="22"/>
      <c r="Z55" s="22"/>
      <c r="AA55" s="22"/>
      <c r="AB55" s="22"/>
      <c r="AC55" s="22"/>
      <c r="AD55" s="22"/>
      <c r="AE55" s="22"/>
      <c r="AF55" s="22"/>
      <c r="AG55" s="22"/>
      <c r="AH55" s="22"/>
      <c r="AI55" s="22"/>
      <c r="AJ55" s="22"/>
      <c r="AK55" s="22"/>
      <c r="AL55" s="22"/>
    </row>
    <row r="56" spans="1:38" x14ac:dyDescent="0.25">
      <c r="A56" s="22"/>
      <c r="B56" s="22"/>
      <c r="C56" s="22"/>
      <c r="D56" s="22"/>
      <c r="E56" s="22"/>
      <c r="F56" s="22"/>
      <c r="G56" s="22"/>
      <c r="H56" s="22"/>
      <c r="I56" s="22"/>
      <c r="J56" s="22"/>
      <c r="K56" s="22"/>
      <c r="L56" s="22"/>
      <c r="M56" s="22"/>
      <c r="N56" s="22"/>
      <c r="O56" s="22"/>
      <c r="P56" s="22"/>
      <c r="Q56" s="23"/>
      <c r="R56" s="23"/>
      <c r="S56" s="22"/>
      <c r="T56" s="22"/>
      <c r="U56" s="22"/>
      <c r="V56" s="22"/>
      <c r="W56" s="22"/>
      <c r="X56" s="22"/>
      <c r="Y56" s="22"/>
      <c r="Z56" s="22"/>
      <c r="AA56" s="22"/>
      <c r="AB56" s="22"/>
      <c r="AC56" s="22"/>
      <c r="AD56" s="22"/>
      <c r="AE56" s="22"/>
      <c r="AF56" s="22"/>
      <c r="AG56" s="22"/>
      <c r="AH56" s="22"/>
      <c r="AI56" s="22"/>
      <c r="AJ56" s="22"/>
      <c r="AK56" s="22"/>
      <c r="AL56" s="22"/>
    </row>
    <row r="57" spans="1:38" ht="15.75" x14ac:dyDescent="0.25">
      <c r="A57" s="22"/>
      <c r="B57" s="22"/>
      <c r="C57" s="22"/>
      <c r="D57" s="22"/>
      <c r="E57" s="22"/>
      <c r="F57" s="22"/>
      <c r="G57" s="22"/>
      <c r="H57" s="22"/>
      <c r="I57" s="22"/>
      <c r="J57" s="22"/>
      <c r="K57" s="137" t="s">
        <v>1660</v>
      </c>
      <c r="L57" s="22"/>
      <c r="M57" s="22"/>
      <c r="N57" s="22"/>
      <c r="O57" s="22"/>
      <c r="P57" s="22"/>
      <c r="Q57" s="23"/>
      <c r="R57" s="23"/>
      <c r="S57" s="22"/>
      <c r="T57" s="22"/>
      <c r="U57" s="22"/>
      <c r="V57" s="22"/>
      <c r="W57" s="22"/>
      <c r="X57" s="22"/>
      <c r="Y57" s="22"/>
      <c r="Z57" s="22"/>
      <c r="AA57" s="22"/>
      <c r="AB57" s="22"/>
      <c r="AC57" s="22"/>
      <c r="AD57" s="22"/>
      <c r="AE57" s="22"/>
      <c r="AF57" s="22"/>
      <c r="AG57" s="22"/>
      <c r="AH57" s="22"/>
      <c r="AI57" s="22"/>
      <c r="AJ57" s="22"/>
      <c r="AK57" s="22"/>
      <c r="AL57" s="22"/>
    </row>
    <row r="58" spans="1:38" ht="15.75" x14ac:dyDescent="0.25">
      <c r="A58" s="22"/>
      <c r="B58" s="22"/>
      <c r="C58" s="22"/>
      <c r="D58" s="22"/>
      <c r="E58" s="22"/>
      <c r="F58" s="22"/>
      <c r="G58" s="22"/>
      <c r="H58" s="22"/>
      <c r="I58" s="22"/>
      <c r="J58" s="22"/>
      <c r="K58" s="137" t="s">
        <v>466</v>
      </c>
      <c r="L58" s="22"/>
      <c r="M58" s="22"/>
      <c r="N58" s="22"/>
      <c r="O58" s="22"/>
      <c r="P58" s="22"/>
      <c r="Q58" s="23"/>
      <c r="R58" s="23"/>
      <c r="S58" s="22"/>
      <c r="T58" s="22"/>
      <c r="U58" s="22"/>
      <c r="V58" s="22"/>
      <c r="W58" s="22"/>
      <c r="X58" s="22"/>
      <c r="Y58" s="22"/>
      <c r="Z58" s="22"/>
      <c r="AA58" s="22"/>
      <c r="AB58" s="22"/>
      <c r="AC58" s="22"/>
      <c r="AD58" s="22"/>
      <c r="AE58" s="22"/>
      <c r="AF58" s="22"/>
      <c r="AG58" s="22"/>
      <c r="AH58" s="22"/>
      <c r="AI58" s="22"/>
      <c r="AJ58" s="22"/>
      <c r="AK58" s="22"/>
      <c r="AL58" s="22"/>
    </row>
    <row r="59" spans="1:38" x14ac:dyDescent="0.25">
      <c r="A59" s="22"/>
      <c r="B59" s="22"/>
      <c r="C59" s="22"/>
      <c r="D59" s="22"/>
      <c r="E59" s="22"/>
      <c r="F59" s="22"/>
      <c r="G59" s="22"/>
      <c r="H59" s="22"/>
      <c r="I59" s="22"/>
      <c r="J59" s="22"/>
      <c r="K59" s="22"/>
      <c r="L59" s="22"/>
      <c r="M59" s="22"/>
      <c r="N59" s="22"/>
      <c r="O59" s="22"/>
      <c r="P59" s="22"/>
      <c r="Q59" s="23"/>
      <c r="R59" s="23"/>
      <c r="S59" s="22"/>
      <c r="T59" s="22"/>
      <c r="U59" s="22"/>
      <c r="V59" s="22"/>
      <c r="W59" s="22"/>
      <c r="X59" s="22"/>
      <c r="Y59" s="22"/>
      <c r="Z59" s="22"/>
      <c r="AA59" s="22"/>
      <c r="AB59" s="22"/>
      <c r="AC59" s="22"/>
      <c r="AD59" s="22"/>
      <c r="AE59" s="22"/>
      <c r="AF59" s="22"/>
      <c r="AG59" s="22"/>
      <c r="AH59" s="22"/>
      <c r="AI59" s="22"/>
      <c r="AJ59" s="22"/>
      <c r="AK59" s="22"/>
      <c r="AL59" s="22"/>
    </row>
    <row r="60" spans="1:38" x14ac:dyDescent="0.25">
      <c r="A60" s="22"/>
      <c r="B60" s="22"/>
      <c r="C60" s="22"/>
      <c r="D60" s="22"/>
      <c r="E60" s="22"/>
      <c r="F60" s="22"/>
      <c r="G60" s="22"/>
      <c r="H60" s="22"/>
      <c r="I60" s="22"/>
      <c r="J60" s="22"/>
      <c r="K60" s="22"/>
      <c r="L60" s="22"/>
      <c r="M60" s="22"/>
      <c r="N60" s="22"/>
      <c r="O60" s="22"/>
      <c r="P60" s="22"/>
      <c r="Q60" s="23"/>
      <c r="R60" s="23"/>
      <c r="S60" s="22"/>
      <c r="T60" s="22"/>
      <c r="U60" s="22"/>
      <c r="V60" s="22"/>
      <c r="W60" s="22"/>
      <c r="X60" s="22"/>
      <c r="Y60" s="22"/>
      <c r="Z60" s="22"/>
      <c r="AA60" s="22"/>
      <c r="AB60" s="22"/>
      <c r="AC60" s="22"/>
      <c r="AD60" s="22"/>
      <c r="AE60" s="22"/>
      <c r="AF60" s="22"/>
      <c r="AG60" s="22"/>
      <c r="AH60" s="22"/>
      <c r="AI60" s="22"/>
      <c r="AJ60" s="22"/>
      <c r="AK60" s="22"/>
      <c r="AL60" s="22"/>
    </row>
    <row r="61" spans="1:38" x14ac:dyDescent="0.25">
      <c r="A61" s="22"/>
      <c r="B61" s="22"/>
      <c r="C61" s="22"/>
      <c r="D61" s="22"/>
      <c r="E61" s="22"/>
      <c r="F61" s="22"/>
      <c r="G61" s="22"/>
      <c r="H61" s="22"/>
      <c r="I61" s="22"/>
      <c r="J61" s="22"/>
      <c r="K61" s="22"/>
      <c r="L61" s="22"/>
      <c r="M61" s="22"/>
      <c r="N61" s="22"/>
      <c r="O61" s="22"/>
      <c r="P61" s="22"/>
      <c r="Q61" s="23"/>
      <c r="R61" s="23"/>
      <c r="S61" s="22"/>
      <c r="T61" s="22"/>
      <c r="U61" s="22"/>
      <c r="V61" s="22"/>
      <c r="W61" s="22"/>
      <c r="X61" s="22"/>
      <c r="Y61" s="22"/>
      <c r="Z61" s="22"/>
      <c r="AA61" s="22"/>
      <c r="AB61" s="22"/>
      <c r="AC61" s="22"/>
      <c r="AD61" s="22"/>
      <c r="AE61" s="22"/>
      <c r="AF61" s="22"/>
      <c r="AG61" s="22"/>
      <c r="AH61" s="22"/>
      <c r="AI61" s="22"/>
      <c r="AJ61" s="22"/>
      <c r="AK61" s="22"/>
      <c r="AL61" s="22"/>
    </row>
    <row r="62" spans="1:38" s="400" customFormat="1" ht="23.25" customHeight="1" x14ac:dyDescent="0.25">
      <c r="A62" s="398"/>
      <c r="B62" s="398"/>
      <c r="C62" s="398"/>
      <c r="D62" s="398"/>
      <c r="E62" s="398"/>
      <c r="F62" s="398"/>
      <c r="G62" s="312" t="s">
        <v>49</v>
      </c>
      <c r="H62" s="312"/>
      <c r="I62" s="313" t="s">
        <v>57</v>
      </c>
      <c r="J62" s="314"/>
      <c r="K62" s="315" t="s">
        <v>50</v>
      </c>
      <c r="L62" s="316"/>
      <c r="M62" s="398"/>
      <c r="N62" s="398"/>
      <c r="O62" s="398"/>
      <c r="P62" s="398"/>
      <c r="Q62" s="399"/>
      <c r="R62" s="399"/>
      <c r="S62" s="398"/>
      <c r="T62" s="398"/>
      <c r="U62" s="398"/>
      <c r="V62" s="398"/>
      <c r="W62" s="398"/>
      <c r="X62" s="398"/>
      <c r="Y62" s="398"/>
      <c r="Z62" s="398"/>
      <c r="AA62" s="398"/>
      <c r="AB62" s="398"/>
      <c r="AC62" s="398"/>
      <c r="AD62" s="398"/>
      <c r="AE62" s="398"/>
      <c r="AF62" s="398"/>
      <c r="AG62" s="398"/>
      <c r="AH62" s="398"/>
      <c r="AI62" s="398"/>
      <c r="AJ62" s="398"/>
      <c r="AK62" s="398"/>
      <c r="AL62" s="398"/>
    </row>
    <row r="63" spans="1:38" s="400" customFormat="1" ht="38.25" customHeight="1" x14ac:dyDescent="0.25">
      <c r="A63" s="398"/>
      <c r="B63" s="398"/>
      <c r="C63" s="398"/>
      <c r="D63" s="398"/>
      <c r="E63" s="398"/>
      <c r="F63" s="398"/>
      <c r="G63" s="312" t="s">
        <v>51</v>
      </c>
      <c r="H63" s="312"/>
      <c r="I63" s="323" t="s">
        <v>58</v>
      </c>
      <c r="J63" s="324"/>
      <c r="K63" s="312" t="s">
        <v>52</v>
      </c>
      <c r="L63" s="312"/>
      <c r="M63" s="398"/>
      <c r="N63" s="398"/>
      <c r="O63" s="398"/>
      <c r="P63" s="401"/>
      <c r="Q63" s="399"/>
      <c r="R63" s="399"/>
      <c r="S63" s="398"/>
      <c r="T63" s="398"/>
      <c r="U63" s="398"/>
      <c r="V63" s="398"/>
      <c r="W63" s="398"/>
      <c r="X63" s="398"/>
      <c r="Y63" s="398"/>
      <c r="Z63" s="398"/>
      <c r="AA63" s="398"/>
      <c r="AB63" s="398"/>
      <c r="AC63" s="398"/>
      <c r="AD63" s="398"/>
      <c r="AE63" s="398"/>
      <c r="AF63" s="398"/>
      <c r="AG63" s="398"/>
      <c r="AH63" s="398"/>
      <c r="AI63" s="398"/>
      <c r="AJ63" s="398"/>
      <c r="AK63" s="398"/>
      <c r="AL63" s="398"/>
    </row>
    <row r="64" spans="1:38" s="400" customFormat="1" ht="38.25" customHeight="1" x14ac:dyDescent="0.25">
      <c r="G64" s="312" t="s">
        <v>53</v>
      </c>
      <c r="H64" s="312"/>
      <c r="I64" s="312" t="s">
        <v>59</v>
      </c>
      <c r="J64" s="312"/>
      <c r="K64" s="312" t="s">
        <v>54</v>
      </c>
      <c r="L64" s="312"/>
    </row>
    <row r="65" spans="7:10" x14ac:dyDescent="0.25">
      <c r="G65" s="24" t="s">
        <v>55</v>
      </c>
      <c r="H65" s="22"/>
      <c r="I65" s="22"/>
      <c r="J65" s="22"/>
    </row>
  </sheetData>
  <mergeCells count="30">
    <mergeCell ref="G64:H64"/>
    <mergeCell ref="I64:J64"/>
    <mergeCell ref="K64:L64"/>
    <mergeCell ref="G62:H62"/>
    <mergeCell ref="I62:J62"/>
    <mergeCell ref="K62:L62"/>
    <mergeCell ref="G63:H63"/>
    <mergeCell ref="K63:L63"/>
    <mergeCell ref="I63:J63"/>
    <mergeCell ref="A1:B6"/>
    <mergeCell ref="C1:AI1"/>
    <mergeCell ref="C7:D8"/>
    <mergeCell ref="E7:F8"/>
    <mergeCell ref="A7:B8"/>
    <mergeCell ref="C2:AI4"/>
    <mergeCell ref="C5:AI6"/>
    <mergeCell ref="K7:K8"/>
    <mergeCell ref="L7:O8"/>
    <mergeCell ref="G7:H8"/>
    <mergeCell ref="I7:J8"/>
    <mergeCell ref="P7:R8"/>
    <mergeCell ref="AJ7:AJ9"/>
    <mergeCell ref="AK7:AK9"/>
    <mergeCell ref="S8:T8"/>
    <mergeCell ref="U8:X8"/>
    <mergeCell ref="Y8:AD8"/>
    <mergeCell ref="AE8:AG8"/>
    <mergeCell ref="AH8:AH9"/>
    <mergeCell ref="S7:AH7"/>
    <mergeCell ref="AI7:AI9"/>
  </mergeCells>
  <pageMargins left="0.25" right="0.25" top="0.75" bottom="0.75" header="0.3" footer="0.3"/>
  <pageSetup scale="22" fitToHeight="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3"/>
  <sheetViews>
    <sheetView showGridLines="0" zoomScale="70" zoomScaleNormal="70" workbookViewId="0">
      <selection sqref="A1:B6"/>
    </sheetView>
  </sheetViews>
  <sheetFormatPr baseColWidth="10" defaultRowHeight="15" x14ac:dyDescent="0.25"/>
  <cols>
    <col min="2" max="2" width="36" customWidth="1"/>
    <col min="4" max="4" width="18.7109375" customWidth="1"/>
    <col min="6" max="6" width="23.85546875" customWidth="1"/>
    <col min="8" max="8" width="20.5703125" customWidth="1"/>
    <col min="9" max="9" width="17.5703125" customWidth="1"/>
    <col min="10" max="10" width="19.85546875" customWidth="1"/>
    <col min="11" max="11" width="20.28515625" customWidth="1"/>
    <col min="12" max="12" width="19.7109375" customWidth="1"/>
    <col min="13" max="13" width="45.5703125" customWidth="1"/>
    <col min="14" max="14" width="65.28515625" customWidth="1"/>
    <col min="15" max="15" width="31.140625" customWidth="1"/>
    <col min="16" max="16" width="52.7109375" customWidth="1"/>
    <col min="18" max="18" width="21.7109375" customWidth="1"/>
    <col min="35" max="36" width="22.42578125" customWidth="1"/>
    <col min="37" max="37" width="21.28515625" customWidth="1"/>
  </cols>
  <sheetData>
    <row r="1" spans="1:37" x14ac:dyDescent="0.25">
      <c r="A1" s="425"/>
      <c r="B1" s="426"/>
      <c r="C1" s="319" t="s">
        <v>0</v>
      </c>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row>
    <row r="2" spans="1:37" x14ac:dyDescent="0.25">
      <c r="A2" s="427"/>
      <c r="B2" s="428"/>
      <c r="C2" s="320" t="s">
        <v>1645</v>
      </c>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1"/>
      <c r="AJ2" s="1" t="s">
        <v>1</v>
      </c>
      <c r="AK2" s="1" t="s">
        <v>2</v>
      </c>
    </row>
    <row r="3" spans="1:37" x14ac:dyDescent="0.25">
      <c r="A3" s="427"/>
      <c r="B3" s="428"/>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1"/>
      <c r="AJ3" s="1" t="s">
        <v>3</v>
      </c>
      <c r="AK3" s="4">
        <v>13</v>
      </c>
    </row>
    <row r="4" spans="1:37" x14ac:dyDescent="0.25">
      <c r="A4" s="427"/>
      <c r="B4" s="428"/>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1"/>
      <c r="AJ4" s="1" t="s">
        <v>4</v>
      </c>
      <c r="AK4" s="5">
        <v>45635</v>
      </c>
    </row>
    <row r="5" spans="1:37" x14ac:dyDescent="0.25">
      <c r="A5" s="427"/>
      <c r="B5" s="428"/>
      <c r="C5" s="322" t="s">
        <v>1635</v>
      </c>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1" t="s">
        <v>5</v>
      </c>
      <c r="AK5" s="6" t="s">
        <v>6</v>
      </c>
    </row>
    <row r="6" spans="1:37" x14ac:dyDescent="0.25">
      <c r="A6" s="429"/>
      <c r="B6" s="430"/>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7"/>
      <c r="AK6" s="8"/>
    </row>
    <row r="7" spans="1:37" s="99" customFormat="1" ht="12.75" x14ac:dyDescent="0.2">
      <c r="A7" s="297" t="s">
        <v>7</v>
      </c>
      <c r="B7" s="298"/>
      <c r="C7" s="297" t="s">
        <v>8</v>
      </c>
      <c r="D7" s="301"/>
      <c r="E7" s="297" t="s">
        <v>9</v>
      </c>
      <c r="F7" s="301"/>
      <c r="G7" s="297" t="s">
        <v>10</v>
      </c>
      <c r="H7" s="301"/>
      <c r="I7" s="337" t="s">
        <v>11</v>
      </c>
      <c r="J7" s="338"/>
      <c r="K7" s="339" t="s">
        <v>12</v>
      </c>
      <c r="L7" s="308" t="s">
        <v>13</v>
      </c>
      <c r="M7" s="308"/>
      <c r="N7" s="308"/>
      <c r="O7" s="308"/>
      <c r="P7" s="340"/>
      <c r="Q7" s="340"/>
      <c r="R7" s="341"/>
      <c r="S7" s="290" t="s">
        <v>14</v>
      </c>
      <c r="T7" s="291"/>
      <c r="U7" s="291"/>
      <c r="V7" s="291"/>
      <c r="W7" s="291"/>
      <c r="X7" s="291"/>
      <c r="Y7" s="291"/>
      <c r="Z7" s="291"/>
      <c r="AA7" s="291"/>
      <c r="AB7" s="291"/>
      <c r="AC7" s="291"/>
      <c r="AD7" s="291"/>
      <c r="AE7" s="291"/>
      <c r="AF7" s="291"/>
      <c r="AG7" s="291"/>
      <c r="AH7" s="292"/>
      <c r="AI7" s="279" t="s">
        <v>15</v>
      </c>
      <c r="AJ7" s="279" t="s">
        <v>16</v>
      </c>
      <c r="AK7" s="279" t="s">
        <v>17</v>
      </c>
    </row>
    <row r="8" spans="1:37" s="99" customFormat="1" ht="12.75" x14ac:dyDescent="0.2">
      <c r="A8" s="299"/>
      <c r="B8" s="300"/>
      <c r="C8" s="299"/>
      <c r="D8" s="302"/>
      <c r="E8" s="299"/>
      <c r="F8" s="302"/>
      <c r="G8" s="299"/>
      <c r="H8" s="302"/>
      <c r="I8" s="342"/>
      <c r="J8" s="343"/>
      <c r="K8" s="339"/>
      <c r="L8" s="309"/>
      <c r="M8" s="309"/>
      <c r="N8" s="309"/>
      <c r="O8" s="309"/>
      <c r="P8" s="282" t="s">
        <v>18</v>
      </c>
      <c r="Q8" s="283"/>
      <c r="R8" s="284"/>
      <c r="S8" s="285" t="s">
        <v>19</v>
      </c>
      <c r="T8" s="286"/>
      <c r="U8" s="287" t="s">
        <v>20</v>
      </c>
      <c r="V8" s="286"/>
      <c r="W8" s="286"/>
      <c r="X8" s="286"/>
      <c r="Y8" s="288" t="s">
        <v>21</v>
      </c>
      <c r="Z8" s="286"/>
      <c r="AA8" s="286"/>
      <c r="AB8" s="286"/>
      <c r="AC8" s="286"/>
      <c r="AD8" s="286"/>
      <c r="AE8" s="287" t="s">
        <v>22</v>
      </c>
      <c r="AF8" s="286"/>
      <c r="AG8" s="286"/>
      <c r="AH8" s="289" t="s">
        <v>23</v>
      </c>
      <c r="AI8" s="280"/>
      <c r="AJ8" s="280"/>
      <c r="AK8" s="280"/>
    </row>
    <row r="9" spans="1:37" s="99" customFormat="1" ht="117" customHeight="1" x14ac:dyDescent="0.2">
      <c r="A9" s="15" t="s">
        <v>32</v>
      </c>
      <c r="B9" s="15" t="s">
        <v>56</v>
      </c>
      <c r="C9" s="15" t="s">
        <v>24</v>
      </c>
      <c r="D9" s="16" t="s">
        <v>25</v>
      </c>
      <c r="E9" s="16" t="s">
        <v>24</v>
      </c>
      <c r="F9" s="16" t="s">
        <v>25</v>
      </c>
      <c r="G9" s="17" t="s">
        <v>32</v>
      </c>
      <c r="H9" s="17" t="s">
        <v>25</v>
      </c>
      <c r="I9" s="17" t="s">
        <v>60</v>
      </c>
      <c r="J9" s="17" t="s">
        <v>33</v>
      </c>
      <c r="K9" s="17" t="s">
        <v>26</v>
      </c>
      <c r="L9" s="17" t="s">
        <v>27</v>
      </c>
      <c r="M9" s="17" t="s">
        <v>28</v>
      </c>
      <c r="N9" s="16" t="s">
        <v>29</v>
      </c>
      <c r="O9" s="18" t="s">
        <v>30</v>
      </c>
      <c r="P9" s="15" t="s">
        <v>31</v>
      </c>
      <c r="Q9" s="16" t="s">
        <v>32</v>
      </c>
      <c r="R9" s="16" t="s">
        <v>56</v>
      </c>
      <c r="S9" s="19" t="s">
        <v>34</v>
      </c>
      <c r="T9" s="20" t="s">
        <v>35</v>
      </c>
      <c r="U9" s="19" t="s">
        <v>36</v>
      </c>
      <c r="V9" s="19" t="s">
        <v>37</v>
      </c>
      <c r="W9" s="19" t="s">
        <v>38</v>
      </c>
      <c r="X9" s="19" t="s">
        <v>39</v>
      </c>
      <c r="Y9" s="19" t="s">
        <v>40</v>
      </c>
      <c r="Z9" s="19" t="s">
        <v>41</v>
      </c>
      <c r="AA9" s="19" t="s">
        <v>42</v>
      </c>
      <c r="AB9" s="19" t="s">
        <v>43</v>
      </c>
      <c r="AC9" s="19" t="s">
        <v>44</v>
      </c>
      <c r="AD9" s="19" t="s">
        <v>45</v>
      </c>
      <c r="AE9" s="19" t="s">
        <v>46</v>
      </c>
      <c r="AF9" s="19" t="s">
        <v>47</v>
      </c>
      <c r="AG9" s="19" t="s">
        <v>48</v>
      </c>
      <c r="AH9" s="289"/>
      <c r="AI9" s="281"/>
      <c r="AJ9" s="281"/>
      <c r="AK9" s="281"/>
    </row>
    <row r="10" spans="1:37" s="99" customFormat="1" ht="91.5" customHeight="1" x14ac:dyDescent="0.2">
      <c r="A10" s="214">
        <v>3</v>
      </c>
      <c r="B10" s="27" t="s">
        <v>721</v>
      </c>
      <c r="C10" s="32">
        <v>35</v>
      </c>
      <c r="D10" s="27" t="s">
        <v>126</v>
      </c>
      <c r="E10" s="32">
        <v>3502</v>
      </c>
      <c r="F10" s="27" t="s">
        <v>127</v>
      </c>
      <c r="G10" s="32">
        <v>3502006</v>
      </c>
      <c r="H10" s="55" t="s">
        <v>800</v>
      </c>
      <c r="I10" s="32">
        <v>350200600</v>
      </c>
      <c r="J10" s="402" t="s">
        <v>801</v>
      </c>
      <c r="K10" s="51">
        <v>1</v>
      </c>
      <c r="L10" s="378">
        <v>2024003630055</v>
      </c>
      <c r="M10" s="55" t="s">
        <v>802</v>
      </c>
      <c r="N10" s="27" t="s">
        <v>2366</v>
      </c>
      <c r="O10" s="403">
        <v>37000000</v>
      </c>
      <c r="P10" s="70" t="s">
        <v>803</v>
      </c>
      <c r="Q10" s="51">
        <v>20</v>
      </c>
      <c r="R10" s="391" t="s">
        <v>251</v>
      </c>
      <c r="S10" s="51">
        <v>140</v>
      </c>
      <c r="T10" s="51">
        <v>210</v>
      </c>
      <c r="U10" s="51"/>
      <c r="V10" s="51"/>
      <c r="W10" s="51">
        <f>SUM(S10:T10)</f>
        <v>350</v>
      </c>
      <c r="X10" s="51"/>
      <c r="Y10" s="51"/>
      <c r="Z10" s="51"/>
      <c r="AA10" s="51"/>
      <c r="AB10" s="51"/>
      <c r="AC10" s="51"/>
      <c r="AD10" s="51"/>
      <c r="AE10" s="51"/>
      <c r="AF10" s="51"/>
      <c r="AG10" s="51"/>
      <c r="AH10" s="51">
        <f>W10</f>
        <v>350</v>
      </c>
      <c r="AI10" s="71">
        <v>45659</v>
      </c>
      <c r="AJ10" s="404">
        <v>46022</v>
      </c>
      <c r="AK10" s="405" t="s">
        <v>2499</v>
      </c>
    </row>
    <row r="11" spans="1:37" s="99" customFormat="1" ht="91.5" customHeight="1" x14ac:dyDescent="0.2">
      <c r="A11" s="214">
        <v>3</v>
      </c>
      <c r="B11" s="27" t="s">
        <v>721</v>
      </c>
      <c r="C11" s="32">
        <v>35</v>
      </c>
      <c r="D11" s="27" t="s">
        <v>126</v>
      </c>
      <c r="E11" s="32">
        <v>3502</v>
      </c>
      <c r="F11" s="27" t="s">
        <v>127</v>
      </c>
      <c r="G11" s="32">
        <v>3502006</v>
      </c>
      <c r="H11" s="55" t="s">
        <v>800</v>
      </c>
      <c r="I11" s="32">
        <v>350200600</v>
      </c>
      <c r="J11" s="402" t="s">
        <v>801</v>
      </c>
      <c r="K11" s="51">
        <v>1</v>
      </c>
      <c r="L11" s="378">
        <v>2024003630055</v>
      </c>
      <c r="M11" s="55" t="s">
        <v>802</v>
      </c>
      <c r="N11" s="27" t="s">
        <v>2367</v>
      </c>
      <c r="O11" s="403">
        <v>22160000</v>
      </c>
      <c r="P11" s="70" t="s">
        <v>803</v>
      </c>
      <c r="Q11" s="51">
        <v>20</v>
      </c>
      <c r="R11" s="391" t="s">
        <v>251</v>
      </c>
      <c r="S11" s="51">
        <v>140</v>
      </c>
      <c r="T11" s="51">
        <v>210</v>
      </c>
      <c r="U11" s="51"/>
      <c r="V11" s="51"/>
      <c r="W11" s="51">
        <f>SUM(S11:T11)</f>
        <v>350</v>
      </c>
      <c r="X11" s="51"/>
      <c r="Y11" s="51"/>
      <c r="Z11" s="51"/>
      <c r="AA11" s="51"/>
      <c r="AB11" s="51"/>
      <c r="AC11" s="51"/>
      <c r="AD11" s="51"/>
      <c r="AE11" s="51"/>
      <c r="AF11" s="51"/>
      <c r="AG11" s="51"/>
      <c r="AH11" s="51">
        <f>W11</f>
        <v>350</v>
      </c>
      <c r="AI11" s="71">
        <v>45659</v>
      </c>
      <c r="AJ11" s="404">
        <v>46022</v>
      </c>
      <c r="AK11" s="405" t="s">
        <v>2499</v>
      </c>
    </row>
    <row r="12" spans="1:37" s="99" customFormat="1" ht="91.5" customHeight="1" x14ac:dyDescent="0.2">
      <c r="A12" s="214">
        <v>2</v>
      </c>
      <c r="B12" s="27" t="s">
        <v>61</v>
      </c>
      <c r="C12" s="32">
        <v>35</v>
      </c>
      <c r="D12" s="27" t="s">
        <v>126</v>
      </c>
      <c r="E12" s="32">
        <v>3502</v>
      </c>
      <c r="F12" s="27" t="s">
        <v>127</v>
      </c>
      <c r="G12" s="32">
        <v>3502007</v>
      </c>
      <c r="H12" s="55" t="s">
        <v>128</v>
      </c>
      <c r="I12" s="32">
        <v>350200700</v>
      </c>
      <c r="J12" s="402" t="s">
        <v>129</v>
      </c>
      <c r="K12" s="51">
        <v>12</v>
      </c>
      <c r="L12" s="32">
        <v>2024003630055</v>
      </c>
      <c r="M12" s="55" t="s">
        <v>802</v>
      </c>
      <c r="N12" s="30" t="s">
        <v>2368</v>
      </c>
      <c r="O12" s="403">
        <v>24000000</v>
      </c>
      <c r="P12" s="70" t="s">
        <v>804</v>
      </c>
      <c r="Q12" s="51">
        <v>20</v>
      </c>
      <c r="R12" s="391" t="s">
        <v>251</v>
      </c>
      <c r="S12" s="51">
        <v>140</v>
      </c>
      <c r="T12" s="51">
        <v>210</v>
      </c>
      <c r="U12" s="51"/>
      <c r="V12" s="51"/>
      <c r="W12" s="51">
        <f>SUM(S12:T12)</f>
        <v>350</v>
      </c>
      <c r="X12" s="51"/>
      <c r="Y12" s="51"/>
      <c r="Z12" s="51"/>
      <c r="AA12" s="51"/>
      <c r="AB12" s="51"/>
      <c r="AC12" s="51"/>
      <c r="AD12" s="51"/>
      <c r="AE12" s="51"/>
      <c r="AF12" s="51"/>
      <c r="AG12" s="51"/>
      <c r="AH12" s="51">
        <f>W12</f>
        <v>350</v>
      </c>
      <c r="AI12" s="71">
        <v>45659</v>
      </c>
      <c r="AJ12" s="404">
        <v>46022</v>
      </c>
      <c r="AK12" s="405" t="s">
        <v>2499</v>
      </c>
    </row>
    <row r="13" spans="1:37" s="99" customFormat="1" ht="91.5" customHeight="1" x14ac:dyDescent="0.2">
      <c r="A13" s="214">
        <v>2</v>
      </c>
      <c r="B13" s="27" t="s">
        <v>61</v>
      </c>
      <c r="C13" s="32">
        <v>35</v>
      </c>
      <c r="D13" s="27" t="s">
        <v>126</v>
      </c>
      <c r="E13" s="32">
        <v>3502</v>
      </c>
      <c r="F13" s="27" t="s">
        <v>127</v>
      </c>
      <c r="G13" s="32">
        <v>3502007</v>
      </c>
      <c r="H13" s="55" t="s">
        <v>128</v>
      </c>
      <c r="I13" s="32">
        <v>350200700</v>
      </c>
      <c r="J13" s="402" t="s">
        <v>129</v>
      </c>
      <c r="K13" s="51">
        <v>12</v>
      </c>
      <c r="L13" s="32">
        <v>2024003630055</v>
      </c>
      <c r="M13" s="55" t="s">
        <v>802</v>
      </c>
      <c r="N13" s="30" t="s">
        <v>2369</v>
      </c>
      <c r="O13" s="403">
        <v>12000000</v>
      </c>
      <c r="P13" s="70" t="s">
        <v>804</v>
      </c>
      <c r="Q13" s="51">
        <v>20</v>
      </c>
      <c r="R13" s="391" t="s">
        <v>251</v>
      </c>
      <c r="S13" s="51">
        <v>140</v>
      </c>
      <c r="T13" s="51">
        <v>210</v>
      </c>
      <c r="U13" s="51"/>
      <c r="V13" s="51"/>
      <c r="W13" s="51">
        <f>SUM(S13:T13)</f>
        <v>350</v>
      </c>
      <c r="X13" s="51"/>
      <c r="Y13" s="51"/>
      <c r="Z13" s="51"/>
      <c r="AA13" s="51"/>
      <c r="AB13" s="51"/>
      <c r="AC13" s="51"/>
      <c r="AD13" s="51"/>
      <c r="AE13" s="51"/>
      <c r="AF13" s="51"/>
      <c r="AG13" s="51"/>
      <c r="AH13" s="51">
        <f>W13</f>
        <v>350</v>
      </c>
      <c r="AI13" s="71">
        <v>45659</v>
      </c>
      <c r="AJ13" s="404">
        <v>46022</v>
      </c>
      <c r="AK13" s="405" t="s">
        <v>2499</v>
      </c>
    </row>
    <row r="14" spans="1:37" s="99" customFormat="1" ht="91.5" customHeight="1" x14ac:dyDescent="0.2">
      <c r="A14" s="214">
        <v>2</v>
      </c>
      <c r="B14" s="27" t="s">
        <v>61</v>
      </c>
      <c r="C14" s="32">
        <v>35</v>
      </c>
      <c r="D14" s="27" t="s">
        <v>126</v>
      </c>
      <c r="E14" s="32">
        <v>3502</v>
      </c>
      <c r="F14" s="27" t="s">
        <v>127</v>
      </c>
      <c r="G14" s="32">
        <v>3502107</v>
      </c>
      <c r="H14" s="55" t="s">
        <v>805</v>
      </c>
      <c r="I14" s="32">
        <v>350210700</v>
      </c>
      <c r="J14" s="402" t="s">
        <v>116</v>
      </c>
      <c r="K14" s="51">
        <v>1</v>
      </c>
      <c r="L14" s="32">
        <v>2024003630055</v>
      </c>
      <c r="M14" s="55" t="s">
        <v>802</v>
      </c>
      <c r="N14" s="30" t="s">
        <v>2370</v>
      </c>
      <c r="O14" s="403">
        <v>30600000</v>
      </c>
      <c r="P14" s="70" t="s">
        <v>806</v>
      </c>
      <c r="Q14" s="51">
        <v>20</v>
      </c>
      <c r="R14" s="391" t="s">
        <v>251</v>
      </c>
      <c r="S14" s="51">
        <v>140</v>
      </c>
      <c r="T14" s="51">
        <v>210</v>
      </c>
      <c r="U14" s="51"/>
      <c r="V14" s="51"/>
      <c r="W14" s="51">
        <f>SUM(S14:T14)</f>
        <v>350</v>
      </c>
      <c r="X14" s="51"/>
      <c r="Y14" s="51"/>
      <c r="Z14" s="51"/>
      <c r="AA14" s="51"/>
      <c r="AB14" s="51"/>
      <c r="AC14" s="51"/>
      <c r="AD14" s="51"/>
      <c r="AE14" s="51"/>
      <c r="AF14" s="51"/>
      <c r="AG14" s="51"/>
      <c r="AH14" s="51">
        <f>W14</f>
        <v>350</v>
      </c>
      <c r="AI14" s="71">
        <v>45659</v>
      </c>
      <c r="AJ14" s="404">
        <v>46022</v>
      </c>
      <c r="AK14" s="405" t="s">
        <v>2499</v>
      </c>
    </row>
    <row r="15" spans="1:37" s="99" customFormat="1" ht="91.5" customHeight="1" x14ac:dyDescent="0.2">
      <c r="A15" s="214">
        <v>2</v>
      </c>
      <c r="B15" s="27" t="s">
        <v>61</v>
      </c>
      <c r="C15" s="32">
        <v>39</v>
      </c>
      <c r="D15" s="27" t="s">
        <v>762</v>
      </c>
      <c r="E15" s="32">
        <v>3906</v>
      </c>
      <c r="F15" s="27" t="s">
        <v>763</v>
      </c>
      <c r="G15" s="32">
        <v>3906014</v>
      </c>
      <c r="H15" s="55" t="s">
        <v>807</v>
      </c>
      <c r="I15" s="32">
        <v>390601400</v>
      </c>
      <c r="J15" s="402" t="s">
        <v>808</v>
      </c>
      <c r="K15" s="51">
        <v>6</v>
      </c>
      <c r="L15" s="32">
        <v>2024003630054</v>
      </c>
      <c r="M15" s="55" t="s">
        <v>809</v>
      </c>
      <c r="N15" s="31" t="s">
        <v>1865</v>
      </c>
      <c r="O15" s="403">
        <v>18000000</v>
      </c>
      <c r="P15" s="70" t="s">
        <v>810</v>
      </c>
      <c r="Q15" s="51">
        <v>20</v>
      </c>
      <c r="R15" s="391" t="s">
        <v>251</v>
      </c>
      <c r="S15" s="51">
        <v>27</v>
      </c>
      <c r="T15" s="51">
        <v>23</v>
      </c>
      <c r="U15" s="51"/>
      <c r="V15" s="51"/>
      <c r="W15" s="51">
        <v>40</v>
      </c>
      <c r="X15" s="51"/>
      <c r="Y15" s="189"/>
      <c r="Z15" s="189"/>
      <c r="AA15" s="189"/>
      <c r="AB15" s="189"/>
      <c r="AC15" s="189"/>
      <c r="AD15" s="189"/>
      <c r="AE15" s="189"/>
      <c r="AF15" s="189"/>
      <c r="AG15" s="189"/>
      <c r="AH15" s="51">
        <f t="shared" ref="AH15:AH39" si="0">SUM(U15:AG15)</f>
        <v>40</v>
      </c>
      <c r="AI15" s="71">
        <v>45659</v>
      </c>
      <c r="AJ15" s="404">
        <v>46022</v>
      </c>
      <c r="AK15" s="405" t="s">
        <v>2499</v>
      </c>
    </row>
    <row r="16" spans="1:37" s="99" customFormat="1" ht="91.5" customHeight="1" x14ac:dyDescent="0.2">
      <c r="A16" s="214">
        <v>2</v>
      </c>
      <c r="B16" s="27" t="s">
        <v>61</v>
      </c>
      <c r="C16" s="32">
        <v>39</v>
      </c>
      <c r="D16" s="27" t="s">
        <v>762</v>
      </c>
      <c r="E16" s="32">
        <v>3906</v>
      </c>
      <c r="F16" s="27" t="s">
        <v>763</v>
      </c>
      <c r="G16" s="32">
        <v>3906014</v>
      </c>
      <c r="H16" s="55" t="s">
        <v>807</v>
      </c>
      <c r="I16" s="32">
        <v>390601400</v>
      </c>
      <c r="J16" s="402" t="s">
        <v>808</v>
      </c>
      <c r="K16" s="51">
        <v>6</v>
      </c>
      <c r="L16" s="32">
        <v>2024003630054</v>
      </c>
      <c r="M16" s="55" t="s">
        <v>809</v>
      </c>
      <c r="N16" s="31" t="s">
        <v>1866</v>
      </c>
      <c r="O16" s="403">
        <v>12600000</v>
      </c>
      <c r="P16" s="70" t="s">
        <v>810</v>
      </c>
      <c r="Q16" s="51">
        <v>20</v>
      </c>
      <c r="R16" s="391" t="s">
        <v>251</v>
      </c>
      <c r="S16" s="51">
        <v>27</v>
      </c>
      <c r="T16" s="51">
        <v>23</v>
      </c>
      <c r="U16" s="51"/>
      <c r="V16" s="51"/>
      <c r="W16" s="51">
        <v>40</v>
      </c>
      <c r="X16" s="51"/>
      <c r="Y16" s="189"/>
      <c r="Z16" s="189"/>
      <c r="AA16" s="189"/>
      <c r="AB16" s="189"/>
      <c r="AC16" s="189"/>
      <c r="AD16" s="189"/>
      <c r="AE16" s="189"/>
      <c r="AF16" s="189"/>
      <c r="AG16" s="189"/>
      <c r="AH16" s="51">
        <f t="shared" si="0"/>
        <v>40</v>
      </c>
      <c r="AI16" s="71">
        <v>45659</v>
      </c>
      <c r="AJ16" s="404">
        <v>46022</v>
      </c>
      <c r="AK16" s="405" t="s">
        <v>2499</v>
      </c>
    </row>
    <row r="17" spans="1:37" s="99" customFormat="1" ht="91.5" customHeight="1" x14ac:dyDescent="0.2">
      <c r="A17" s="214">
        <v>4</v>
      </c>
      <c r="B17" s="27" t="s">
        <v>213</v>
      </c>
      <c r="C17" s="32">
        <v>45</v>
      </c>
      <c r="D17" s="27" t="s">
        <v>215</v>
      </c>
      <c r="E17" s="32">
        <v>4599</v>
      </c>
      <c r="F17" s="27" t="s">
        <v>246</v>
      </c>
      <c r="G17" s="32">
        <v>4599001</v>
      </c>
      <c r="H17" s="55" t="s">
        <v>83</v>
      </c>
      <c r="I17" s="32">
        <v>459900100</v>
      </c>
      <c r="J17" s="402" t="s">
        <v>312</v>
      </c>
      <c r="K17" s="51">
        <v>2</v>
      </c>
      <c r="L17" s="32">
        <v>2024003630065</v>
      </c>
      <c r="M17" s="55" t="s">
        <v>811</v>
      </c>
      <c r="N17" s="422" t="s">
        <v>2382</v>
      </c>
      <c r="O17" s="406">
        <v>10000000</v>
      </c>
      <c r="P17" s="70" t="s">
        <v>812</v>
      </c>
      <c r="Q17" s="51">
        <v>20</v>
      </c>
      <c r="R17" s="391" t="s">
        <v>251</v>
      </c>
      <c r="S17" s="51">
        <v>674</v>
      </c>
      <c r="T17" s="51">
        <v>1008</v>
      </c>
      <c r="U17" s="51"/>
      <c r="V17" s="51"/>
      <c r="W17" s="51">
        <f>SUM(S17:T17)</f>
        <v>1682</v>
      </c>
      <c r="X17" s="51"/>
      <c r="Y17" s="51"/>
      <c r="Z17" s="51"/>
      <c r="AA17" s="51"/>
      <c r="AB17" s="51"/>
      <c r="AC17" s="51"/>
      <c r="AD17" s="51"/>
      <c r="AE17" s="51"/>
      <c r="AF17" s="51"/>
      <c r="AG17" s="51"/>
      <c r="AH17" s="51">
        <f t="shared" si="0"/>
        <v>1682</v>
      </c>
      <c r="AI17" s="71">
        <v>45659</v>
      </c>
      <c r="AJ17" s="404">
        <v>46022</v>
      </c>
      <c r="AK17" s="405" t="s">
        <v>2499</v>
      </c>
    </row>
    <row r="18" spans="1:37" s="99" customFormat="1" ht="91.5" customHeight="1" x14ac:dyDescent="0.2">
      <c r="A18" s="214">
        <v>4</v>
      </c>
      <c r="B18" s="27" t="s">
        <v>213</v>
      </c>
      <c r="C18" s="32">
        <v>45</v>
      </c>
      <c r="D18" s="27" t="s">
        <v>215</v>
      </c>
      <c r="E18" s="32">
        <v>4599</v>
      </c>
      <c r="F18" s="27" t="s">
        <v>246</v>
      </c>
      <c r="G18" s="32">
        <v>4599001</v>
      </c>
      <c r="H18" s="55" t="s">
        <v>83</v>
      </c>
      <c r="I18" s="32">
        <v>459900100</v>
      </c>
      <c r="J18" s="402" t="s">
        <v>312</v>
      </c>
      <c r="K18" s="51">
        <v>2</v>
      </c>
      <c r="L18" s="32">
        <v>2024003630065</v>
      </c>
      <c r="M18" s="55" t="s">
        <v>811</v>
      </c>
      <c r="N18" s="422" t="s">
        <v>2383</v>
      </c>
      <c r="O18" s="406">
        <v>10000000</v>
      </c>
      <c r="P18" s="70" t="s">
        <v>812</v>
      </c>
      <c r="Q18" s="51">
        <v>20</v>
      </c>
      <c r="R18" s="391" t="s">
        <v>251</v>
      </c>
      <c r="S18" s="51">
        <v>674</v>
      </c>
      <c r="T18" s="51">
        <v>1008</v>
      </c>
      <c r="U18" s="51"/>
      <c r="V18" s="51"/>
      <c r="W18" s="51">
        <f>SUM(S18:T18)</f>
        <v>1682</v>
      </c>
      <c r="X18" s="51"/>
      <c r="Y18" s="51"/>
      <c r="Z18" s="51"/>
      <c r="AA18" s="51"/>
      <c r="AB18" s="51"/>
      <c r="AC18" s="51"/>
      <c r="AD18" s="51"/>
      <c r="AE18" s="51"/>
      <c r="AF18" s="51"/>
      <c r="AG18" s="51"/>
      <c r="AH18" s="51">
        <f t="shared" si="0"/>
        <v>1682</v>
      </c>
      <c r="AI18" s="71">
        <v>45659</v>
      </c>
      <c r="AJ18" s="404">
        <v>46022</v>
      </c>
      <c r="AK18" s="405" t="s">
        <v>2499</v>
      </c>
    </row>
    <row r="19" spans="1:37" s="99" customFormat="1" ht="91.5" customHeight="1" x14ac:dyDescent="0.2">
      <c r="A19" s="214">
        <v>3</v>
      </c>
      <c r="B19" s="27" t="s">
        <v>721</v>
      </c>
      <c r="C19" s="32">
        <v>35</v>
      </c>
      <c r="D19" s="27" t="s">
        <v>126</v>
      </c>
      <c r="E19" s="32">
        <v>3502</v>
      </c>
      <c r="F19" s="27" t="s">
        <v>127</v>
      </c>
      <c r="G19" s="32">
        <v>3502039</v>
      </c>
      <c r="H19" s="55" t="s">
        <v>813</v>
      </c>
      <c r="I19" s="32">
        <v>350203900</v>
      </c>
      <c r="J19" s="402" t="s">
        <v>305</v>
      </c>
      <c r="K19" s="51">
        <v>12</v>
      </c>
      <c r="L19" s="32">
        <v>2024003630069</v>
      </c>
      <c r="M19" s="55" t="s">
        <v>814</v>
      </c>
      <c r="N19" s="39" t="s">
        <v>2384</v>
      </c>
      <c r="O19" s="406">
        <v>122259250</v>
      </c>
      <c r="P19" s="70" t="s">
        <v>815</v>
      </c>
      <c r="Q19" s="51">
        <v>20</v>
      </c>
      <c r="R19" s="391" t="s">
        <v>251</v>
      </c>
      <c r="S19" s="407">
        <v>1666</v>
      </c>
      <c r="T19" s="407">
        <v>1363</v>
      </c>
      <c r="U19" s="407">
        <v>302</v>
      </c>
      <c r="V19" s="407">
        <v>925</v>
      </c>
      <c r="W19" s="407">
        <v>1802</v>
      </c>
      <c r="X19" s="407"/>
      <c r="Y19" s="407"/>
      <c r="Z19" s="407"/>
      <c r="AA19" s="407"/>
      <c r="AB19" s="407"/>
      <c r="AC19" s="407"/>
      <c r="AD19" s="407"/>
      <c r="AE19" s="407"/>
      <c r="AF19" s="407"/>
      <c r="AG19" s="407"/>
      <c r="AH19" s="51">
        <f t="shared" si="0"/>
        <v>3029</v>
      </c>
      <c r="AI19" s="71">
        <v>45659</v>
      </c>
      <c r="AJ19" s="404">
        <v>46022</v>
      </c>
      <c r="AK19" s="405" t="s">
        <v>2499</v>
      </c>
    </row>
    <row r="20" spans="1:37" s="99" customFormat="1" ht="91.5" customHeight="1" x14ac:dyDescent="0.2">
      <c r="A20" s="214">
        <v>3</v>
      </c>
      <c r="B20" s="27" t="s">
        <v>721</v>
      </c>
      <c r="C20" s="32">
        <v>35</v>
      </c>
      <c r="D20" s="27" t="s">
        <v>126</v>
      </c>
      <c r="E20" s="32">
        <v>3502</v>
      </c>
      <c r="F20" s="27" t="s">
        <v>127</v>
      </c>
      <c r="G20" s="32">
        <v>3502039</v>
      </c>
      <c r="H20" s="55" t="s">
        <v>813</v>
      </c>
      <c r="I20" s="32">
        <v>350203900</v>
      </c>
      <c r="J20" s="402" t="s">
        <v>305</v>
      </c>
      <c r="K20" s="51">
        <v>12</v>
      </c>
      <c r="L20" s="32">
        <v>2024003630069</v>
      </c>
      <c r="M20" s="55" t="s">
        <v>814</v>
      </c>
      <c r="N20" s="39" t="s">
        <v>2473</v>
      </c>
      <c r="O20" s="406">
        <v>122259250</v>
      </c>
      <c r="P20" s="70" t="s">
        <v>815</v>
      </c>
      <c r="Q20" s="51">
        <v>20</v>
      </c>
      <c r="R20" s="391" t="s">
        <v>251</v>
      </c>
      <c r="S20" s="407">
        <v>1666</v>
      </c>
      <c r="T20" s="407">
        <v>1363</v>
      </c>
      <c r="U20" s="407">
        <v>302</v>
      </c>
      <c r="V20" s="407">
        <v>925</v>
      </c>
      <c r="W20" s="407">
        <v>1802</v>
      </c>
      <c r="X20" s="407"/>
      <c r="Y20" s="407"/>
      <c r="Z20" s="407"/>
      <c r="AA20" s="407"/>
      <c r="AB20" s="407"/>
      <c r="AC20" s="407"/>
      <c r="AD20" s="407"/>
      <c r="AE20" s="407"/>
      <c r="AF20" s="407"/>
      <c r="AG20" s="407"/>
      <c r="AH20" s="51">
        <f t="shared" si="0"/>
        <v>3029</v>
      </c>
      <c r="AI20" s="71">
        <v>45659</v>
      </c>
      <c r="AJ20" s="404">
        <v>46022</v>
      </c>
      <c r="AK20" s="405" t="s">
        <v>2499</v>
      </c>
    </row>
    <row r="21" spans="1:37" s="99" customFormat="1" ht="91.5" customHeight="1" x14ac:dyDescent="0.2">
      <c r="A21" s="214">
        <v>3</v>
      </c>
      <c r="B21" s="27" t="s">
        <v>721</v>
      </c>
      <c r="C21" s="32">
        <v>35</v>
      </c>
      <c r="D21" s="27" t="s">
        <v>126</v>
      </c>
      <c r="E21" s="32">
        <v>3502</v>
      </c>
      <c r="F21" s="27" t="s">
        <v>127</v>
      </c>
      <c r="G21" s="32">
        <v>3502039</v>
      </c>
      <c r="H21" s="55" t="s">
        <v>813</v>
      </c>
      <c r="I21" s="32">
        <v>350203900</v>
      </c>
      <c r="J21" s="402" t="s">
        <v>305</v>
      </c>
      <c r="K21" s="51">
        <v>12</v>
      </c>
      <c r="L21" s="32">
        <v>2024003630069</v>
      </c>
      <c r="M21" s="55" t="s">
        <v>814</v>
      </c>
      <c r="N21" s="422" t="s">
        <v>2474</v>
      </c>
      <c r="O21" s="406">
        <v>122259250</v>
      </c>
      <c r="P21" s="70" t="s">
        <v>815</v>
      </c>
      <c r="Q21" s="51">
        <v>20</v>
      </c>
      <c r="R21" s="391" t="s">
        <v>251</v>
      </c>
      <c r="S21" s="407">
        <v>1666</v>
      </c>
      <c r="T21" s="407">
        <v>1363</v>
      </c>
      <c r="U21" s="407">
        <v>302</v>
      </c>
      <c r="V21" s="407">
        <v>925</v>
      </c>
      <c r="W21" s="407">
        <v>1802</v>
      </c>
      <c r="X21" s="407"/>
      <c r="Y21" s="407"/>
      <c r="Z21" s="407"/>
      <c r="AA21" s="407"/>
      <c r="AB21" s="407"/>
      <c r="AC21" s="407"/>
      <c r="AD21" s="407"/>
      <c r="AE21" s="407"/>
      <c r="AF21" s="407"/>
      <c r="AG21" s="407"/>
      <c r="AH21" s="51">
        <f t="shared" si="0"/>
        <v>3029</v>
      </c>
      <c r="AI21" s="71">
        <v>45659</v>
      </c>
      <c r="AJ21" s="404">
        <v>46022</v>
      </c>
      <c r="AK21" s="405" t="s">
        <v>2499</v>
      </c>
    </row>
    <row r="22" spans="1:37" s="99" customFormat="1" ht="91.5" customHeight="1" x14ac:dyDescent="0.2">
      <c r="A22" s="214">
        <v>3</v>
      </c>
      <c r="B22" s="27" t="s">
        <v>721</v>
      </c>
      <c r="C22" s="32">
        <v>35</v>
      </c>
      <c r="D22" s="27" t="s">
        <v>126</v>
      </c>
      <c r="E22" s="32">
        <v>3502</v>
      </c>
      <c r="F22" s="27" t="s">
        <v>127</v>
      </c>
      <c r="G22" s="32">
        <v>3502039</v>
      </c>
      <c r="H22" s="55" t="s">
        <v>813</v>
      </c>
      <c r="I22" s="32">
        <v>350203900</v>
      </c>
      <c r="J22" s="402" t="s">
        <v>305</v>
      </c>
      <c r="K22" s="51">
        <v>12</v>
      </c>
      <c r="L22" s="32">
        <v>2024003630069</v>
      </c>
      <c r="M22" s="55" t="s">
        <v>814</v>
      </c>
      <c r="N22" s="422" t="s">
        <v>2385</v>
      </c>
      <c r="O22" s="406">
        <v>16000000</v>
      </c>
      <c r="P22" s="70" t="s">
        <v>815</v>
      </c>
      <c r="Q22" s="51">
        <v>20</v>
      </c>
      <c r="R22" s="391" t="s">
        <v>251</v>
      </c>
      <c r="S22" s="407">
        <v>1666</v>
      </c>
      <c r="T22" s="407">
        <v>1363</v>
      </c>
      <c r="U22" s="407">
        <v>302</v>
      </c>
      <c r="V22" s="407">
        <v>925</v>
      </c>
      <c r="W22" s="407">
        <v>1802</v>
      </c>
      <c r="X22" s="407"/>
      <c r="Y22" s="407"/>
      <c r="Z22" s="407"/>
      <c r="AA22" s="407"/>
      <c r="AB22" s="407"/>
      <c r="AC22" s="407"/>
      <c r="AD22" s="407"/>
      <c r="AE22" s="407"/>
      <c r="AF22" s="407"/>
      <c r="AG22" s="407"/>
      <c r="AH22" s="51">
        <f t="shared" si="0"/>
        <v>3029</v>
      </c>
      <c r="AI22" s="71">
        <v>45659</v>
      </c>
      <c r="AJ22" s="404">
        <v>46022</v>
      </c>
      <c r="AK22" s="405" t="s">
        <v>2499</v>
      </c>
    </row>
    <row r="23" spans="1:37" s="99" customFormat="1" ht="91.5" customHeight="1" x14ac:dyDescent="0.2">
      <c r="A23" s="214">
        <v>3</v>
      </c>
      <c r="B23" s="27" t="s">
        <v>721</v>
      </c>
      <c r="C23" s="32">
        <v>35</v>
      </c>
      <c r="D23" s="27" t="s">
        <v>126</v>
      </c>
      <c r="E23" s="32">
        <v>3502</v>
      </c>
      <c r="F23" s="27" t="s">
        <v>127</v>
      </c>
      <c r="G23" s="32">
        <v>3502039</v>
      </c>
      <c r="H23" s="55" t="s">
        <v>813</v>
      </c>
      <c r="I23" s="32">
        <v>350203900</v>
      </c>
      <c r="J23" s="402" t="s">
        <v>305</v>
      </c>
      <c r="K23" s="51">
        <v>12</v>
      </c>
      <c r="L23" s="32">
        <v>2024003630069</v>
      </c>
      <c r="M23" s="55" t="s">
        <v>814</v>
      </c>
      <c r="N23" s="422" t="s">
        <v>2386</v>
      </c>
      <c r="O23" s="406">
        <v>122259250</v>
      </c>
      <c r="P23" s="70" t="s">
        <v>815</v>
      </c>
      <c r="Q23" s="51">
        <v>20</v>
      </c>
      <c r="R23" s="391" t="s">
        <v>251</v>
      </c>
      <c r="S23" s="407">
        <v>1666</v>
      </c>
      <c r="T23" s="407">
        <v>1363</v>
      </c>
      <c r="U23" s="407">
        <v>302</v>
      </c>
      <c r="V23" s="407">
        <v>925</v>
      </c>
      <c r="W23" s="407">
        <v>1802</v>
      </c>
      <c r="X23" s="407"/>
      <c r="Y23" s="407"/>
      <c r="Z23" s="407"/>
      <c r="AA23" s="407"/>
      <c r="AB23" s="407"/>
      <c r="AC23" s="407"/>
      <c r="AD23" s="407"/>
      <c r="AE23" s="407"/>
      <c r="AF23" s="407"/>
      <c r="AG23" s="407"/>
      <c r="AH23" s="51">
        <f t="shared" si="0"/>
        <v>3029</v>
      </c>
      <c r="AI23" s="71">
        <v>45659</v>
      </c>
      <c r="AJ23" s="404">
        <v>46022</v>
      </c>
      <c r="AK23" s="405" t="s">
        <v>2499</v>
      </c>
    </row>
    <row r="24" spans="1:37" s="99" customFormat="1" ht="91.5" customHeight="1" x14ac:dyDescent="0.2">
      <c r="A24" s="214">
        <v>3</v>
      </c>
      <c r="B24" s="27" t="s">
        <v>721</v>
      </c>
      <c r="C24" s="32">
        <v>35</v>
      </c>
      <c r="D24" s="27" t="s">
        <v>126</v>
      </c>
      <c r="E24" s="32">
        <v>3502</v>
      </c>
      <c r="F24" s="27" t="s">
        <v>127</v>
      </c>
      <c r="G24" s="32">
        <v>3502039</v>
      </c>
      <c r="H24" s="55" t="s">
        <v>813</v>
      </c>
      <c r="I24" s="32">
        <v>350203910</v>
      </c>
      <c r="J24" s="402" t="s">
        <v>816</v>
      </c>
      <c r="K24" s="51">
        <v>12</v>
      </c>
      <c r="L24" s="32">
        <v>2024003630069</v>
      </c>
      <c r="M24" s="55" t="s">
        <v>814</v>
      </c>
      <c r="N24" s="422" t="s">
        <v>2387</v>
      </c>
      <c r="O24" s="406">
        <v>20400000</v>
      </c>
      <c r="P24" s="70" t="s">
        <v>817</v>
      </c>
      <c r="Q24" s="51">
        <v>20</v>
      </c>
      <c r="R24" s="391" t="s">
        <v>251</v>
      </c>
      <c r="S24" s="407">
        <v>1666</v>
      </c>
      <c r="T24" s="407">
        <v>1363</v>
      </c>
      <c r="U24" s="407">
        <v>302</v>
      </c>
      <c r="V24" s="407">
        <v>925</v>
      </c>
      <c r="W24" s="407">
        <v>1802</v>
      </c>
      <c r="X24" s="407"/>
      <c r="Y24" s="407"/>
      <c r="Z24" s="407"/>
      <c r="AA24" s="407"/>
      <c r="AB24" s="407"/>
      <c r="AC24" s="407"/>
      <c r="AD24" s="407"/>
      <c r="AE24" s="407"/>
      <c r="AF24" s="407"/>
      <c r="AG24" s="407"/>
      <c r="AH24" s="51">
        <f t="shared" si="0"/>
        <v>3029</v>
      </c>
      <c r="AI24" s="71">
        <v>45659</v>
      </c>
      <c r="AJ24" s="404">
        <v>46022</v>
      </c>
      <c r="AK24" s="405" t="s">
        <v>2499</v>
      </c>
    </row>
    <row r="25" spans="1:37" s="99" customFormat="1" ht="91.5" customHeight="1" x14ac:dyDescent="0.2">
      <c r="A25" s="214">
        <v>2</v>
      </c>
      <c r="B25" s="27" t="s">
        <v>61</v>
      </c>
      <c r="C25" s="32">
        <v>35</v>
      </c>
      <c r="D25" s="27" t="s">
        <v>126</v>
      </c>
      <c r="E25" s="32">
        <v>3502</v>
      </c>
      <c r="F25" s="27" t="s">
        <v>127</v>
      </c>
      <c r="G25" s="32">
        <v>3502095</v>
      </c>
      <c r="H25" s="55" t="s">
        <v>818</v>
      </c>
      <c r="I25" s="32">
        <v>350209500</v>
      </c>
      <c r="J25" s="402" t="s">
        <v>819</v>
      </c>
      <c r="K25" s="51">
        <v>41</v>
      </c>
      <c r="L25" s="32">
        <v>2024003630069</v>
      </c>
      <c r="M25" s="55" t="s">
        <v>814</v>
      </c>
      <c r="N25" s="422" t="s">
        <v>2388</v>
      </c>
      <c r="O25" s="406">
        <v>20400000</v>
      </c>
      <c r="P25" s="70" t="s">
        <v>820</v>
      </c>
      <c r="Q25" s="51">
        <v>20</v>
      </c>
      <c r="R25" s="391" t="s">
        <v>251</v>
      </c>
      <c r="S25" s="407">
        <v>1666</v>
      </c>
      <c r="T25" s="407">
        <v>1363</v>
      </c>
      <c r="U25" s="407">
        <v>302</v>
      </c>
      <c r="V25" s="407">
        <v>925</v>
      </c>
      <c r="W25" s="407">
        <v>1802</v>
      </c>
      <c r="X25" s="407"/>
      <c r="Y25" s="407"/>
      <c r="Z25" s="407"/>
      <c r="AA25" s="407"/>
      <c r="AB25" s="407"/>
      <c r="AC25" s="407"/>
      <c r="AD25" s="407"/>
      <c r="AE25" s="407"/>
      <c r="AF25" s="407"/>
      <c r="AG25" s="407"/>
      <c r="AH25" s="51">
        <f t="shared" si="0"/>
        <v>3029</v>
      </c>
      <c r="AI25" s="71">
        <v>45659</v>
      </c>
      <c r="AJ25" s="404">
        <v>46022</v>
      </c>
      <c r="AK25" s="405" t="s">
        <v>2499</v>
      </c>
    </row>
    <row r="26" spans="1:37" s="99" customFormat="1" ht="91.5" customHeight="1" x14ac:dyDescent="0.2">
      <c r="A26" s="214">
        <v>2</v>
      </c>
      <c r="B26" s="27" t="s">
        <v>61</v>
      </c>
      <c r="C26" s="32">
        <v>35</v>
      </c>
      <c r="D26" s="27" t="s">
        <v>126</v>
      </c>
      <c r="E26" s="32">
        <v>3502</v>
      </c>
      <c r="F26" s="27" t="s">
        <v>127</v>
      </c>
      <c r="G26" s="32">
        <v>3502095</v>
      </c>
      <c r="H26" s="55" t="s">
        <v>818</v>
      </c>
      <c r="I26" s="32">
        <v>350209500</v>
      </c>
      <c r="J26" s="402" t="s">
        <v>819</v>
      </c>
      <c r="K26" s="51">
        <v>41</v>
      </c>
      <c r="L26" s="32">
        <v>2024003630069</v>
      </c>
      <c r="M26" s="55" t="s">
        <v>814</v>
      </c>
      <c r="N26" s="422" t="s">
        <v>2389</v>
      </c>
      <c r="O26" s="406">
        <v>20400000</v>
      </c>
      <c r="P26" s="70" t="s">
        <v>820</v>
      </c>
      <c r="Q26" s="51">
        <v>20</v>
      </c>
      <c r="R26" s="391" t="s">
        <v>251</v>
      </c>
      <c r="S26" s="407">
        <v>1666</v>
      </c>
      <c r="T26" s="407">
        <v>1363</v>
      </c>
      <c r="U26" s="407">
        <v>302</v>
      </c>
      <c r="V26" s="407">
        <v>925</v>
      </c>
      <c r="W26" s="407">
        <v>1802</v>
      </c>
      <c r="X26" s="407"/>
      <c r="Y26" s="407"/>
      <c r="Z26" s="407"/>
      <c r="AA26" s="407"/>
      <c r="AB26" s="407"/>
      <c r="AC26" s="407"/>
      <c r="AD26" s="407"/>
      <c r="AE26" s="407"/>
      <c r="AF26" s="407"/>
      <c r="AG26" s="407"/>
      <c r="AH26" s="51">
        <f t="shared" si="0"/>
        <v>3029</v>
      </c>
      <c r="AI26" s="71">
        <v>45659</v>
      </c>
      <c r="AJ26" s="404">
        <v>46022</v>
      </c>
      <c r="AK26" s="405" t="s">
        <v>2499</v>
      </c>
    </row>
    <row r="27" spans="1:37" s="99" customFormat="1" ht="91.5" customHeight="1" x14ac:dyDescent="0.2">
      <c r="A27" s="408">
        <v>3</v>
      </c>
      <c r="B27" s="375" t="s">
        <v>721</v>
      </c>
      <c r="C27" s="37">
        <v>35</v>
      </c>
      <c r="D27" s="39" t="s">
        <v>126</v>
      </c>
      <c r="E27" s="37">
        <v>3502</v>
      </c>
      <c r="F27" s="39" t="s">
        <v>127</v>
      </c>
      <c r="G27" s="37">
        <v>3502094</v>
      </c>
      <c r="H27" s="409" t="s">
        <v>821</v>
      </c>
      <c r="I27" s="37">
        <v>350209400</v>
      </c>
      <c r="J27" s="410" t="s">
        <v>822</v>
      </c>
      <c r="K27" s="366">
        <v>1</v>
      </c>
      <c r="L27" s="37">
        <v>2024003630069</v>
      </c>
      <c r="M27" s="409" t="s">
        <v>814</v>
      </c>
      <c r="N27" s="423" t="s">
        <v>2390</v>
      </c>
      <c r="O27" s="406">
        <v>20000000</v>
      </c>
      <c r="P27" s="411" t="s">
        <v>823</v>
      </c>
      <c r="Q27" s="366">
        <v>20</v>
      </c>
      <c r="R27" s="412" t="s">
        <v>251</v>
      </c>
      <c r="S27" s="413">
        <v>1666</v>
      </c>
      <c r="T27" s="413">
        <v>1363</v>
      </c>
      <c r="U27" s="413">
        <v>302</v>
      </c>
      <c r="V27" s="407">
        <v>925</v>
      </c>
      <c r="W27" s="407">
        <v>1802</v>
      </c>
      <c r="X27" s="407"/>
      <c r="Y27" s="407"/>
      <c r="Z27" s="407"/>
      <c r="AA27" s="407"/>
      <c r="AB27" s="407"/>
      <c r="AC27" s="407"/>
      <c r="AD27" s="407"/>
      <c r="AE27" s="407"/>
      <c r="AF27" s="407"/>
      <c r="AG27" s="407"/>
      <c r="AH27" s="51">
        <f t="shared" si="0"/>
        <v>3029</v>
      </c>
      <c r="AI27" s="71">
        <v>45659</v>
      </c>
      <c r="AJ27" s="404">
        <v>46022</v>
      </c>
      <c r="AK27" s="405" t="s">
        <v>2499</v>
      </c>
    </row>
    <row r="28" spans="1:37" s="99" customFormat="1" ht="91.5" customHeight="1" x14ac:dyDescent="0.2">
      <c r="A28" s="408">
        <v>3</v>
      </c>
      <c r="B28" s="375" t="s">
        <v>721</v>
      </c>
      <c r="C28" s="37">
        <v>35</v>
      </c>
      <c r="D28" s="39" t="s">
        <v>126</v>
      </c>
      <c r="E28" s="37">
        <v>3502</v>
      </c>
      <c r="F28" s="39" t="s">
        <v>127</v>
      </c>
      <c r="G28" s="37">
        <v>3502047</v>
      </c>
      <c r="H28" s="409" t="s">
        <v>448</v>
      </c>
      <c r="I28" s="37">
        <v>350204700</v>
      </c>
      <c r="J28" s="410" t="s">
        <v>729</v>
      </c>
      <c r="K28" s="366">
        <v>1</v>
      </c>
      <c r="L28" s="37">
        <v>2024003630069</v>
      </c>
      <c r="M28" s="409" t="s">
        <v>814</v>
      </c>
      <c r="N28" s="424" t="s">
        <v>2391</v>
      </c>
      <c r="O28" s="406">
        <v>20000000</v>
      </c>
      <c r="P28" s="411" t="s">
        <v>824</v>
      </c>
      <c r="Q28" s="366">
        <v>20</v>
      </c>
      <c r="R28" s="412" t="s">
        <v>251</v>
      </c>
      <c r="S28" s="413">
        <v>1666</v>
      </c>
      <c r="T28" s="413">
        <v>1363</v>
      </c>
      <c r="U28" s="413">
        <v>302</v>
      </c>
      <c r="V28" s="407">
        <v>925</v>
      </c>
      <c r="W28" s="407">
        <v>1802</v>
      </c>
      <c r="X28" s="407"/>
      <c r="Y28" s="407"/>
      <c r="Z28" s="407"/>
      <c r="AA28" s="407"/>
      <c r="AB28" s="407"/>
      <c r="AC28" s="407"/>
      <c r="AD28" s="407"/>
      <c r="AE28" s="407"/>
      <c r="AF28" s="407"/>
      <c r="AG28" s="407"/>
      <c r="AH28" s="51">
        <f t="shared" si="0"/>
        <v>3029</v>
      </c>
      <c r="AI28" s="71">
        <v>45659</v>
      </c>
      <c r="AJ28" s="404">
        <v>46022</v>
      </c>
      <c r="AK28" s="405" t="s">
        <v>2499</v>
      </c>
    </row>
    <row r="29" spans="1:37" s="99" customFormat="1" ht="91.5" customHeight="1" x14ac:dyDescent="0.2">
      <c r="A29" s="214">
        <v>3</v>
      </c>
      <c r="B29" s="27" t="s">
        <v>721</v>
      </c>
      <c r="C29" s="32">
        <v>35</v>
      </c>
      <c r="D29" s="27" t="s">
        <v>126</v>
      </c>
      <c r="E29" s="32">
        <v>3502</v>
      </c>
      <c r="F29" s="27" t="s">
        <v>127</v>
      </c>
      <c r="G29" s="32">
        <v>3502046</v>
      </c>
      <c r="H29" s="55" t="s">
        <v>825</v>
      </c>
      <c r="I29" s="32">
        <v>350204600</v>
      </c>
      <c r="J29" s="402" t="s">
        <v>826</v>
      </c>
      <c r="K29" s="51">
        <v>4</v>
      </c>
      <c r="L29" s="32">
        <v>2024003630061</v>
      </c>
      <c r="M29" s="55" t="s">
        <v>827</v>
      </c>
      <c r="N29" s="39" t="s">
        <v>2376</v>
      </c>
      <c r="O29" s="414">
        <v>20000000</v>
      </c>
      <c r="P29" s="70" t="s">
        <v>828</v>
      </c>
      <c r="Q29" s="51">
        <v>20</v>
      </c>
      <c r="R29" s="391" t="s">
        <v>251</v>
      </c>
      <c r="S29" s="407">
        <v>2064</v>
      </c>
      <c r="T29" s="407">
        <v>1668</v>
      </c>
      <c r="U29" s="407"/>
      <c r="V29" s="407"/>
      <c r="W29" s="407">
        <f t="shared" ref="W29:W39" si="1">SUM(S29:T29)</f>
        <v>3732</v>
      </c>
      <c r="X29" s="415"/>
      <c r="Y29" s="415"/>
      <c r="Z29" s="415"/>
      <c r="AA29" s="415"/>
      <c r="AB29" s="415"/>
      <c r="AC29" s="415"/>
      <c r="AD29" s="415"/>
      <c r="AE29" s="415"/>
      <c r="AF29" s="415"/>
      <c r="AG29" s="415"/>
      <c r="AH29" s="51">
        <f t="shared" si="0"/>
        <v>3732</v>
      </c>
      <c r="AI29" s="71">
        <v>45659</v>
      </c>
      <c r="AJ29" s="404">
        <v>46022</v>
      </c>
      <c r="AK29" s="405" t="s">
        <v>2499</v>
      </c>
    </row>
    <row r="30" spans="1:37" s="99" customFormat="1" ht="91.5" customHeight="1" x14ac:dyDescent="0.2">
      <c r="A30" s="214">
        <v>3</v>
      </c>
      <c r="B30" s="27" t="s">
        <v>721</v>
      </c>
      <c r="C30" s="32">
        <v>35</v>
      </c>
      <c r="D30" s="27" t="s">
        <v>126</v>
      </c>
      <c r="E30" s="32">
        <v>3502</v>
      </c>
      <c r="F30" s="27" t="s">
        <v>127</v>
      </c>
      <c r="G30" s="32">
        <v>3502046</v>
      </c>
      <c r="H30" s="55" t="s">
        <v>825</v>
      </c>
      <c r="I30" s="32">
        <v>350204600</v>
      </c>
      <c r="J30" s="402" t="s">
        <v>826</v>
      </c>
      <c r="K30" s="51">
        <v>4</v>
      </c>
      <c r="L30" s="32">
        <v>2024003630061</v>
      </c>
      <c r="M30" s="55" t="s">
        <v>827</v>
      </c>
      <c r="N30" s="39" t="s">
        <v>2377</v>
      </c>
      <c r="O30" s="414">
        <v>10000000</v>
      </c>
      <c r="P30" s="70" t="s">
        <v>829</v>
      </c>
      <c r="Q30" s="51">
        <v>20</v>
      </c>
      <c r="R30" s="391" t="s">
        <v>251</v>
      </c>
      <c r="S30" s="407">
        <v>2064</v>
      </c>
      <c r="T30" s="407">
        <v>1668</v>
      </c>
      <c r="U30" s="407"/>
      <c r="V30" s="407"/>
      <c r="W30" s="407">
        <f t="shared" si="1"/>
        <v>3732</v>
      </c>
      <c r="X30" s="415"/>
      <c r="Y30" s="415"/>
      <c r="Z30" s="415"/>
      <c r="AA30" s="415"/>
      <c r="AB30" s="415"/>
      <c r="AC30" s="415"/>
      <c r="AD30" s="415"/>
      <c r="AE30" s="415"/>
      <c r="AF30" s="415"/>
      <c r="AG30" s="415"/>
      <c r="AH30" s="51">
        <f t="shared" si="0"/>
        <v>3732</v>
      </c>
      <c r="AI30" s="71">
        <v>45659</v>
      </c>
      <c r="AJ30" s="404">
        <v>46022</v>
      </c>
      <c r="AK30" s="405" t="s">
        <v>2499</v>
      </c>
    </row>
    <row r="31" spans="1:37" s="99" customFormat="1" ht="91.5" customHeight="1" x14ac:dyDescent="0.2">
      <c r="A31" s="214">
        <v>3</v>
      </c>
      <c r="B31" s="27" t="s">
        <v>721</v>
      </c>
      <c r="C31" s="32">
        <v>35</v>
      </c>
      <c r="D31" s="27" t="s">
        <v>126</v>
      </c>
      <c r="E31" s="32">
        <v>3502</v>
      </c>
      <c r="F31" s="27" t="s">
        <v>127</v>
      </c>
      <c r="G31" s="32">
        <v>3502046</v>
      </c>
      <c r="H31" s="55" t="s">
        <v>825</v>
      </c>
      <c r="I31" s="32">
        <v>350204600</v>
      </c>
      <c r="J31" s="402" t="s">
        <v>826</v>
      </c>
      <c r="K31" s="51">
        <v>4</v>
      </c>
      <c r="L31" s="32">
        <v>2024003630061</v>
      </c>
      <c r="M31" s="55" t="s">
        <v>827</v>
      </c>
      <c r="N31" s="39" t="s">
        <v>2378</v>
      </c>
      <c r="O31" s="414">
        <v>60000000</v>
      </c>
      <c r="P31" s="70" t="s">
        <v>830</v>
      </c>
      <c r="Q31" s="51">
        <v>52</v>
      </c>
      <c r="R31" s="27" t="s">
        <v>831</v>
      </c>
      <c r="S31" s="407">
        <v>2064</v>
      </c>
      <c r="T31" s="407">
        <v>1668</v>
      </c>
      <c r="U31" s="407"/>
      <c r="V31" s="407"/>
      <c r="W31" s="407">
        <f t="shared" si="1"/>
        <v>3732</v>
      </c>
      <c r="X31" s="415"/>
      <c r="Y31" s="415"/>
      <c r="Z31" s="415"/>
      <c r="AA31" s="415"/>
      <c r="AB31" s="415"/>
      <c r="AC31" s="415"/>
      <c r="AD31" s="415"/>
      <c r="AE31" s="415"/>
      <c r="AF31" s="415"/>
      <c r="AG31" s="415"/>
      <c r="AH31" s="51">
        <f t="shared" si="0"/>
        <v>3732</v>
      </c>
      <c r="AI31" s="71">
        <v>45659</v>
      </c>
      <c r="AJ31" s="404">
        <v>46022</v>
      </c>
      <c r="AK31" s="405" t="s">
        <v>2499</v>
      </c>
    </row>
    <row r="32" spans="1:37" s="99" customFormat="1" ht="91.5" customHeight="1" x14ac:dyDescent="0.2">
      <c r="A32" s="214">
        <v>3</v>
      </c>
      <c r="B32" s="27" t="s">
        <v>721</v>
      </c>
      <c r="C32" s="32">
        <v>35</v>
      </c>
      <c r="D32" s="27" t="s">
        <v>126</v>
      </c>
      <c r="E32" s="32">
        <v>3502</v>
      </c>
      <c r="F32" s="27" t="s">
        <v>127</v>
      </c>
      <c r="G32" s="32">
        <v>3502046</v>
      </c>
      <c r="H32" s="55" t="s">
        <v>825</v>
      </c>
      <c r="I32" s="32">
        <v>350204600</v>
      </c>
      <c r="J32" s="402" t="s">
        <v>826</v>
      </c>
      <c r="K32" s="51">
        <v>4</v>
      </c>
      <c r="L32" s="32">
        <v>2024003630061</v>
      </c>
      <c r="M32" s="55" t="s">
        <v>827</v>
      </c>
      <c r="N32" s="39" t="s">
        <v>2379</v>
      </c>
      <c r="O32" s="414">
        <v>50000000</v>
      </c>
      <c r="P32" s="70" t="s">
        <v>832</v>
      </c>
      <c r="Q32" s="51">
        <v>52</v>
      </c>
      <c r="R32" s="27" t="s">
        <v>831</v>
      </c>
      <c r="S32" s="407">
        <v>2064</v>
      </c>
      <c r="T32" s="407">
        <v>1668</v>
      </c>
      <c r="U32" s="407"/>
      <c r="V32" s="407"/>
      <c r="W32" s="407">
        <f t="shared" si="1"/>
        <v>3732</v>
      </c>
      <c r="X32" s="415"/>
      <c r="Y32" s="415"/>
      <c r="Z32" s="415"/>
      <c r="AA32" s="415"/>
      <c r="AB32" s="415"/>
      <c r="AC32" s="415"/>
      <c r="AD32" s="415"/>
      <c r="AE32" s="415"/>
      <c r="AF32" s="415"/>
      <c r="AG32" s="415"/>
      <c r="AH32" s="51">
        <f t="shared" si="0"/>
        <v>3732</v>
      </c>
      <c r="AI32" s="71">
        <v>45659</v>
      </c>
      <c r="AJ32" s="404">
        <v>46022</v>
      </c>
      <c r="AK32" s="405" t="s">
        <v>2499</v>
      </c>
    </row>
    <row r="33" spans="1:38" s="99" customFormat="1" ht="91.5" customHeight="1" x14ac:dyDescent="0.2">
      <c r="A33" s="214">
        <v>3</v>
      </c>
      <c r="B33" s="27" t="s">
        <v>721</v>
      </c>
      <c r="C33" s="32">
        <v>35</v>
      </c>
      <c r="D33" s="27" t="s">
        <v>126</v>
      </c>
      <c r="E33" s="32">
        <v>3502</v>
      </c>
      <c r="F33" s="27" t="s">
        <v>127</v>
      </c>
      <c r="G33" s="32">
        <v>3502046</v>
      </c>
      <c r="H33" s="55" t="s">
        <v>825</v>
      </c>
      <c r="I33" s="32">
        <v>350204600</v>
      </c>
      <c r="J33" s="402" t="s">
        <v>826</v>
      </c>
      <c r="K33" s="51">
        <v>4</v>
      </c>
      <c r="L33" s="32">
        <v>2024003630061</v>
      </c>
      <c r="M33" s="55" t="s">
        <v>827</v>
      </c>
      <c r="N33" s="422" t="s">
        <v>2380</v>
      </c>
      <c r="O33" s="414">
        <v>798058732.89999998</v>
      </c>
      <c r="P33" s="70" t="s">
        <v>833</v>
      </c>
      <c r="Q33" s="51">
        <v>52</v>
      </c>
      <c r="R33" s="27" t="s">
        <v>831</v>
      </c>
      <c r="S33" s="407">
        <v>2064</v>
      </c>
      <c r="T33" s="407">
        <v>1668</v>
      </c>
      <c r="U33" s="407"/>
      <c r="V33" s="407"/>
      <c r="W33" s="407">
        <f t="shared" si="1"/>
        <v>3732</v>
      </c>
      <c r="X33" s="415"/>
      <c r="Y33" s="415"/>
      <c r="Z33" s="415"/>
      <c r="AA33" s="415"/>
      <c r="AB33" s="415"/>
      <c r="AC33" s="415"/>
      <c r="AD33" s="415"/>
      <c r="AE33" s="415"/>
      <c r="AF33" s="415"/>
      <c r="AG33" s="415"/>
      <c r="AH33" s="51">
        <f t="shared" si="0"/>
        <v>3732</v>
      </c>
      <c r="AI33" s="71">
        <v>45659</v>
      </c>
      <c r="AJ33" s="404">
        <v>46022</v>
      </c>
      <c r="AK33" s="405" t="s">
        <v>2499</v>
      </c>
    </row>
    <row r="34" spans="1:38" s="99" customFormat="1" ht="91.5" customHeight="1" x14ac:dyDescent="0.2">
      <c r="A34" s="416">
        <v>3</v>
      </c>
      <c r="B34" s="39" t="s">
        <v>721</v>
      </c>
      <c r="C34" s="37">
        <v>35</v>
      </c>
      <c r="D34" s="39" t="s">
        <v>126</v>
      </c>
      <c r="E34" s="37">
        <v>3502</v>
      </c>
      <c r="F34" s="39" t="s">
        <v>127</v>
      </c>
      <c r="G34" s="37">
        <v>3502046</v>
      </c>
      <c r="H34" s="409" t="s">
        <v>825</v>
      </c>
      <c r="I34" s="37">
        <v>350204602</v>
      </c>
      <c r="J34" s="410" t="s">
        <v>834</v>
      </c>
      <c r="K34" s="366">
        <v>12</v>
      </c>
      <c r="L34" s="37">
        <v>2024003630061</v>
      </c>
      <c r="M34" s="409" t="s">
        <v>827</v>
      </c>
      <c r="N34" s="422" t="s">
        <v>2381</v>
      </c>
      <c r="O34" s="414">
        <v>100000000</v>
      </c>
      <c r="P34" s="411" t="s">
        <v>833</v>
      </c>
      <c r="Q34" s="366">
        <v>52</v>
      </c>
      <c r="R34" s="39" t="s">
        <v>831</v>
      </c>
      <c r="S34" s="417">
        <v>2064</v>
      </c>
      <c r="T34" s="417">
        <v>1668</v>
      </c>
      <c r="U34" s="417"/>
      <c r="V34" s="417"/>
      <c r="W34" s="417">
        <f t="shared" si="1"/>
        <v>3732</v>
      </c>
      <c r="X34" s="189"/>
      <c r="Y34" s="189"/>
      <c r="Z34" s="189"/>
      <c r="AA34" s="189"/>
      <c r="AB34" s="189"/>
      <c r="AC34" s="189"/>
      <c r="AD34" s="189"/>
      <c r="AE34" s="189"/>
      <c r="AF34" s="189"/>
      <c r="AG34" s="189"/>
      <c r="AH34" s="51">
        <f t="shared" si="0"/>
        <v>3732</v>
      </c>
      <c r="AI34" s="71">
        <v>45659</v>
      </c>
      <c r="AJ34" s="404">
        <v>46022</v>
      </c>
      <c r="AK34" s="405" t="s">
        <v>2499</v>
      </c>
    </row>
    <row r="35" spans="1:38" s="99" customFormat="1" ht="91.5" customHeight="1" x14ac:dyDescent="0.2">
      <c r="A35" s="214">
        <v>2</v>
      </c>
      <c r="B35" s="27" t="s">
        <v>61</v>
      </c>
      <c r="C35" s="32">
        <v>36</v>
      </c>
      <c r="D35" s="27" t="s">
        <v>835</v>
      </c>
      <c r="E35" s="32">
        <v>3602</v>
      </c>
      <c r="F35" s="27" t="s">
        <v>836</v>
      </c>
      <c r="G35" s="32">
        <v>3602018</v>
      </c>
      <c r="H35" s="55" t="s">
        <v>837</v>
      </c>
      <c r="I35" s="226">
        <v>360201800</v>
      </c>
      <c r="J35" s="418" t="s">
        <v>838</v>
      </c>
      <c r="K35" s="51">
        <v>10</v>
      </c>
      <c r="L35" s="226">
        <v>2024003630058</v>
      </c>
      <c r="M35" s="229" t="s">
        <v>839</v>
      </c>
      <c r="N35" s="27" t="s">
        <v>2371</v>
      </c>
      <c r="O35" s="419">
        <v>285600000</v>
      </c>
      <c r="P35" s="70" t="s">
        <v>840</v>
      </c>
      <c r="Q35" s="51">
        <v>20</v>
      </c>
      <c r="R35" s="391" t="s">
        <v>251</v>
      </c>
      <c r="S35" s="420">
        <v>756</v>
      </c>
      <c r="T35" s="420">
        <v>1134</v>
      </c>
      <c r="U35" s="420"/>
      <c r="V35" s="420"/>
      <c r="W35" s="420">
        <f t="shared" si="1"/>
        <v>1890</v>
      </c>
      <c r="X35" s="420"/>
      <c r="Y35" s="420"/>
      <c r="Z35" s="420"/>
      <c r="AA35" s="420"/>
      <c r="AB35" s="420"/>
      <c r="AC35" s="420"/>
      <c r="AD35" s="420"/>
      <c r="AE35" s="420"/>
      <c r="AF35" s="420"/>
      <c r="AG35" s="420"/>
      <c r="AH35" s="421">
        <f t="shared" si="0"/>
        <v>1890</v>
      </c>
      <c r="AI35" s="71">
        <v>45659</v>
      </c>
      <c r="AJ35" s="404">
        <v>46022</v>
      </c>
      <c r="AK35" s="405" t="s">
        <v>2499</v>
      </c>
    </row>
    <row r="36" spans="1:38" s="99" customFormat="1" ht="91.5" customHeight="1" x14ac:dyDescent="0.2">
      <c r="A36" s="214">
        <v>2</v>
      </c>
      <c r="B36" s="27" t="s">
        <v>61</v>
      </c>
      <c r="C36" s="32">
        <v>36</v>
      </c>
      <c r="D36" s="27" t="s">
        <v>835</v>
      </c>
      <c r="E36" s="32">
        <v>3602</v>
      </c>
      <c r="F36" s="27" t="s">
        <v>836</v>
      </c>
      <c r="G36" s="32">
        <v>3602032</v>
      </c>
      <c r="H36" s="55" t="s">
        <v>841</v>
      </c>
      <c r="I36" s="32">
        <v>360203200</v>
      </c>
      <c r="J36" s="402" t="s">
        <v>842</v>
      </c>
      <c r="K36" s="51">
        <v>25</v>
      </c>
      <c r="L36" s="32">
        <v>2024003630058</v>
      </c>
      <c r="M36" s="55" t="s">
        <v>839</v>
      </c>
      <c r="N36" s="27" t="s">
        <v>2372</v>
      </c>
      <c r="O36" s="403">
        <v>1400000</v>
      </c>
      <c r="P36" s="70" t="s">
        <v>843</v>
      </c>
      <c r="Q36" s="51">
        <v>20</v>
      </c>
      <c r="R36" s="391" t="s">
        <v>251</v>
      </c>
      <c r="S36" s="407">
        <v>756</v>
      </c>
      <c r="T36" s="407">
        <v>1134</v>
      </c>
      <c r="U36" s="407"/>
      <c r="V36" s="407"/>
      <c r="W36" s="407">
        <f t="shared" si="1"/>
        <v>1890</v>
      </c>
      <c r="X36" s="407"/>
      <c r="Y36" s="407"/>
      <c r="Z36" s="407"/>
      <c r="AA36" s="407"/>
      <c r="AB36" s="407"/>
      <c r="AC36" s="407"/>
      <c r="AD36" s="407"/>
      <c r="AE36" s="407"/>
      <c r="AF36" s="407"/>
      <c r="AG36" s="407"/>
      <c r="AH36" s="207">
        <f t="shared" si="0"/>
        <v>1890</v>
      </c>
      <c r="AI36" s="71">
        <v>45659</v>
      </c>
      <c r="AJ36" s="404">
        <v>46022</v>
      </c>
      <c r="AK36" s="405" t="s">
        <v>2499</v>
      </c>
    </row>
    <row r="37" spans="1:38" s="99" customFormat="1" ht="91.5" customHeight="1" x14ac:dyDescent="0.2">
      <c r="A37" s="214">
        <v>2</v>
      </c>
      <c r="B37" s="27" t="s">
        <v>61</v>
      </c>
      <c r="C37" s="32">
        <v>36</v>
      </c>
      <c r="D37" s="27" t="s">
        <v>835</v>
      </c>
      <c r="E37" s="32">
        <v>3602</v>
      </c>
      <c r="F37" s="27" t="s">
        <v>836</v>
      </c>
      <c r="G37" s="32">
        <v>3602032</v>
      </c>
      <c r="H37" s="55" t="s">
        <v>841</v>
      </c>
      <c r="I37" s="32">
        <v>360203200</v>
      </c>
      <c r="J37" s="402" t="s">
        <v>842</v>
      </c>
      <c r="K37" s="51">
        <v>25</v>
      </c>
      <c r="L37" s="32">
        <v>2024003630058</v>
      </c>
      <c r="M37" s="55" t="s">
        <v>839</v>
      </c>
      <c r="N37" s="27" t="s">
        <v>2373</v>
      </c>
      <c r="O37" s="403">
        <v>10000000</v>
      </c>
      <c r="P37" s="70" t="s">
        <v>843</v>
      </c>
      <c r="Q37" s="51">
        <v>20</v>
      </c>
      <c r="R37" s="391" t="s">
        <v>251</v>
      </c>
      <c r="S37" s="407">
        <v>756</v>
      </c>
      <c r="T37" s="407">
        <v>1134</v>
      </c>
      <c r="U37" s="407"/>
      <c r="V37" s="407"/>
      <c r="W37" s="407">
        <f t="shared" si="1"/>
        <v>1890</v>
      </c>
      <c r="X37" s="407"/>
      <c r="Y37" s="407"/>
      <c r="Z37" s="407"/>
      <c r="AA37" s="407"/>
      <c r="AB37" s="407"/>
      <c r="AC37" s="407"/>
      <c r="AD37" s="407"/>
      <c r="AE37" s="407"/>
      <c r="AF37" s="407"/>
      <c r="AG37" s="407"/>
      <c r="AH37" s="207">
        <f t="shared" si="0"/>
        <v>1890</v>
      </c>
      <c r="AI37" s="71">
        <v>45659</v>
      </c>
      <c r="AJ37" s="404">
        <v>46022</v>
      </c>
      <c r="AK37" s="405" t="s">
        <v>2499</v>
      </c>
    </row>
    <row r="38" spans="1:38" s="99" customFormat="1" ht="91.5" customHeight="1" x14ac:dyDescent="0.2">
      <c r="A38" s="416">
        <v>2</v>
      </c>
      <c r="B38" s="39" t="s">
        <v>61</v>
      </c>
      <c r="C38" s="37">
        <v>36</v>
      </c>
      <c r="D38" s="39" t="s">
        <v>835</v>
      </c>
      <c r="E38" s="37">
        <v>3602</v>
      </c>
      <c r="F38" s="39" t="s">
        <v>836</v>
      </c>
      <c r="G38" s="37">
        <v>3602032</v>
      </c>
      <c r="H38" s="409" t="s">
        <v>841</v>
      </c>
      <c r="I38" s="37">
        <v>360203200</v>
      </c>
      <c r="J38" s="410" t="s">
        <v>842</v>
      </c>
      <c r="K38" s="366">
        <v>25</v>
      </c>
      <c r="L38" s="37">
        <v>2024003630058</v>
      </c>
      <c r="M38" s="409" t="s">
        <v>839</v>
      </c>
      <c r="N38" s="422" t="s">
        <v>2374</v>
      </c>
      <c r="O38" s="406">
        <v>60000000</v>
      </c>
      <c r="P38" s="411" t="s">
        <v>843</v>
      </c>
      <c r="Q38" s="366">
        <v>20</v>
      </c>
      <c r="R38" s="412" t="s">
        <v>251</v>
      </c>
      <c r="S38" s="407">
        <v>756</v>
      </c>
      <c r="T38" s="407">
        <v>1134</v>
      </c>
      <c r="U38" s="407"/>
      <c r="V38" s="407"/>
      <c r="W38" s="407">
        <f t="shared" si="1"/>
        <v>1890</v>
      </c>
      <c r="X38" s="407"/>
      <c r="Y38" s="407"/>
      <c r="Z38" s="407"/>
      <c r="AA38" s="407"/>
      <c r="AB38" s="407"/>
      <c r="AC38" s="407"/>
      <c r="AD38" s="407"/>
      <c r="AE38" s="407"/>
      <c r="AF38" s="407"/>
      <c r="AG38" s="407"/>
      <c r="AH38" s="207">
        <f t="shared" si="0"/>
        <v>1890</v>
      </c>
      <c r="AI38" s="71">
        <v>45659</v>
      </c>
      <c r="AJ38" s="404">
        <v>46022</v>
      </c>
      <c r="AK38" s="405" t="s">
        <v>2499</v>
      </c>
    </row>
    <row r="39" spans="1:38" s="99" customFormat="1" ht="91.5" customHeight="1" thickBot="1" x14ac:dyDescent="0.25">
      <c r="A39" s="214">
        <v>2</v>
      </c>
      <c r="B39" s="27" t="s">
        <v>61</v>
      </c>
      <c r="C39" s="32">
        <v>36</v>
      </c>
      <c r="D39" s="27" t="s">
        <v>835</v>
      </c>
      <c r="E39" s="32">
        <v>3602</v>
      </c>
      <c r="F39" s="27" t="s">
        <v>836</v>
      </c>
      <c r="G39" s="32">
        <v>3602005</v>
      </c>
      <c r="H39" s="55" t="s">
        <v>844</v>
      </c>
      <c r="I39" s="32">
        <v>360200500</v>
      </c>
      <c r="J39" s="402" t="s">
        <v>845</v>
      </c>
      <c r="K39" s="51">
        <v>375</v>
      </c>
      <c r="L39" s="32">
        <v>2024003630058</v>
      </c>
      <c r="M39" s="55" t="s">
        <v>839</v>
      </c>
      <c r="N39" s="30" t="s">
        <v>2375</v>
      </c>
      <c r="O39" s="403">
        <v>20400000</v>
      </c>
      <c r="P39" s="70" t="s">
        <v>846</v>
      </c>
      <c r="Q39" s="51">
        <v>20</v>
      </c>
      <c r="R39" s="391" t="s">
        <v>251</v>
      </c>
      <c r="S39" s="407">
        <v>756</v>
      </c>
      <c r="T39" s="407">
        <v>1134</v>
      </c>
      <c r="U39" s="407"/>
      <c r="V39" s="407"/>
      <c r="W39" s="407">
        <f t="shared" si="1"/>
        <v>1890</v>
      </c>
      <c r="X39" s="407"/>
      <c r="Y39" s="407"/>
      <c r="Z39" s="407"/>
      <c r="AA39" s="407"/>
      <c r="AB39" s="407"/>
      <c r="AC39" s="407"/>
      <c r="AD39" s="407"/>
      <c r="AE39" s="407"/>
      <c r="AF39" s="407"/>
      <c r="AG39" s="407"/>
      <c r="AH39" s="207">
        <f t="shared" si="0"/>
        <v>1890</v>
      </c>
      <c r="AI39" s="71">
        <v>45659</v>
      </c>
      <c r="AJ39" s="404">
        <v>46022</v>
      </c>
      <c r="AK39" s="405" t="s">
        <v>2499</v>
      </c>
    </row>
    <row r="40" spans="1:38" ht="31.5" customHeight="1" thickBot="1" x14ac:dyDescent="0.3">
      <c r="A40" s="33"/>
      <c r="B40" s="34"/>
      <c r="C40" s="34"/>
      <c r="D40" s="34"/>
      <c r="E40" s="34"/>
      <c r="F40" s="34"/>
      <c r="G40" s="34"/>
      <c r="H40" s="34"/>
      <c r="I40" s="34"/>
      <c r="J40" s="34"/>
      <c r="K40" s="34"/>
      <c r="L40" s="34"/>
      <c r="M40" s="34"/>
      <c r="N40" s="133"/>
      <c r="O40" s="158">
        <f>SUM(O10:O39)</f>
        <v>2198055732.9000001</v>
      </c>
      <c r="P40" s="34"/>
      <c r="Q40" s="34"/>
      <c r="R40" s="34"/>
      <c r="S40" s="34"/>
      <c r="T40" s="34"/>
      <c r="U40" s="34"/>
      <c r="V40" s="34"/>
      <c r="W40" s="34"/>
      <c r="X40" s="34"/>
      <c r="Y40" s="34"/>
      <c r="Z40" s="34"/>
      <c r="AA40" s="34"/>
      <c r="AB40" s="34"/>
      <c r="AC40" s="34"/>
      <c r="AD40" s="34"/>
      <c r="AE40" s="34"/>
      <c r="AF40" s="34"/>
      <c r="AG40" s="34"/>
      <c r="AH40" s="34"/>
      <c r="AI40" s="34"/>
      <c r="AJ40" s="34"/>
      <c r="AK40" s="36"/>
    </row>
    <row r="43" spans="1:38" x14ac:dyDescent="0.25">
      <c r="A43" s="22"/>
      <c r="B43" s="22"/>
      <c r="C43" s="22"/>
      <c r="D43" s="22"/>
      <c r="E43" s="22"/>
      <c r="F43" s="22"/>
      <c r="G43" s="22"/>
      <c r="H43" s="22"/>
      <c r="I43" s="22"/>
      <c r="J43" s="22"/>
      <c r="K43" s="22"/>
      <c r="L43" s="22"/>
      <c r="M43" s="22"/>
      <c r="N43" s="22"/>
      <c r="O43" s="22"/>
      <c r="P43" s="22"/>
      <c r="Q43" s="23"/>
      <c r="R43" s="23"/>
      <c r="S43" s="22"/>
      <c r="T43" s="22"/>
      <c r="U43" s="22"/>
      <c r="V43" s="22"/>
      <c r="W43" s="22"/>
      <c r="X43" s="22"/>
      <c r="Y43" s="22"/>
      <c r="Z43" s="22"/>
      <c r="AA43" s="22"/>
      <c r="AB43" s="22"/>
      <c r="AC43" s="22"/>
      <c r="AD43" s="22"/>
      <c r="AE43" s="22"/>
      <c r="AF43" s="22"/>
      <c r="AG43" s="22"/>
      <c r="AH43" s="22"/>
      <c r="AI43" s="22"/>
      <c r="AJ43" s="22"/>
      <c r="AK43" s="22"/>
      <c r="AL43" s="22"/>
    </row>
    <row r="44" spans="1:38" ht="15.75" x14ac:dyDescent="0.25">
      <c r="A44" s="22"/>
      <c r="B44" s="22"/>
      <c r="C44" s="22"/>
      <c r="D44" s="22"/>
      <c r="E44" s="22"/>
      <c r="F44" s="22"/>
      <c r="G44" s="22"/>
      <c r="H44" s="22"/>
      <c r="I44" s="22"/>
      <c r="J44" s="22"/>
      <c r="K44" s="22"/>
      <c r="L44" s="22"/>
      <c r="M44" s="334" t="s">
        <v>1655</v>
      </c>
      <c r="N44" s="334"/>
      <c r="O44" s="334"/>
      <c r="P44" s="334"/>
      <c r="Q44" s="334"/>
      <c r="R44" s="23"/>
      <c r="S44" s="22"/>
      <c r="T44" s="22"/>
      <c r="U44" s="22"/>
      <c r="V44" s="22"/>
      <c r="W44" s="22"/>
      <c r="X44" s="22"/>
      <c r="Y44" s="22"/>
      <c r="Z44" s="22"/>
      <c r="AA44" s="22"/>
      <c r="AB44" s="22"/>
      <c r="AC44" s="22"/>
      <c r="AD44" s="22"/>
      <c r="AE44" s="22"/>
      <c r="AF44" s="22"/>
      <c r="AG44" s="22"/>
      <c r="AH44" s="22"/>
      <c r="AI44" s="22"/>
      <c r="AJ44" s="22"/>
      <c r="AK44" s="22"/>
      <c r="AL44" s="22"/>
    </row>
    <row r="45" spans="1:38" ht="15.75" x14ac:dyDescent="0.25">
      <c r="A45" s="22"/>
      <c r="B45" s="22"/>
      <c r="C45" s="22"/>
      <c r="D45" s="22"/>
      <c r="E45" s="22"/>
      <c r="F45" s="22"/>
      <c r="G45" s="22"/>
      <c r="H45" s="22"/>
      <c r="I45" s="22"/>
      <c r="J45" s="22"/>
      <c r="K45" s="22"/>
      <c r="L45" s="22"/>
      <c r="M45" s="334" t="s">
        <v>1656</v>
      </c>
      <c r="N45" s="334"/>
      <c r="O45" s="334"/>
      <c r="P45" s="334"/>
      <c r="Q45" s="334"/>
      <c r="R45" s="23"/>
      <c r="S45" s="22"/>
      <c r="T45" s="22"/>
      <c r="U45" s="22"/>
      <c r="V45" s="22"/>
      <c r="W45" s="22"/>
      <c r="X45" s="22"/>
      <c r="Y45" s="22"/>
      <c r="Z45" s="22"/>
      <c r="AA45" s="22"/>
      <c r="AB45" s="22"/>
      <c r="AC45" s="22"/>
      <c r="AD45" s="22"/>
      <c r="AE45" s="22"/>
      <c r="AF45" s="22"/>
      <c r="AG45" s="22"/>
      <c r="AH45" s="22"/>
      <c r="AI45" s="22"/>
      <c r="AJ45" s="22"/>
      <c r="AK45" s="22"/>
      <c r="AL45" s="22"/>
    </row>
    <row r="46" spans="1:38" x14ac:dyDescent="0.25">
      <c r="A46" s="22"/>
      <c r="B46" s="22"/>
      <c r="C46" s="22"/>
      <c r="D46" s="22"/>
      <c r="E46" s="22"/>
      <c r="F46" s="22"/>
      <c r="G46" s="22"/>
      <c r="H46" s="22"/>
      <c r="I46" s="22"/>
      <c r="J46" s="22"/>
      <c r="K46" s="22"/>
      <c r="L46" s="22"/>
      <c r="M46" s="22"/>
      <c r="N46" s="22"/>
      <c r="O46" s="22"/>
      <c r="P46" s="22"/>
      <c r="Q46" s="23"/>
      <c r="R46" s="23"/>
      <c r="S46" s="22"/>
      <c r="T46" s="22"/>
      <c r="U46" s="22"/>
      <c r="V46" s="22"/>
      <c r="W46" s="22"/>
      <c r="X46" s="22"/>
      <c r="Y46" s="22"/>
      <c r="Z46" s="22"/>
      <c r="AA46" s="22"/>
      <c r="AB46" s="22"/>
      <c r="AC46" s="22"/>
      <c r="AD46" s="22"/>
      <c r="AE46" s="22"/>
      <c r="AF46" s="22"/>
      <c r="AG46" s="22"/>
      <c r="AH46" s="22"/>
      <c r="AI46" s="22"/>
      <c r="AJ46" s="22"/>
      <c r="AK46" s="22"/>
      <c r="AL46" s="22"/>
    </row>
    <row r="47" spans="1:38" x14ac:dyDescent="0.25">
      <c r="A47" s="22"/>
      <c r="B47" s="22"/>
      <c r="C47" s="22"/>
      <c r="D47" s="22"/>
      <c r="E47" s="22"/>
      <c r="F47" s="22"/>
      <c r="G47" s="22"/>
      <c r="H47" s="22"/>
      <c r="I47" s="22"/>
      <c r="J47" s="22"/>
      <c r="K47" s="22"/>
      <c r="L47" s="22"/>
      <c r="M47" s="22"/>
      <c r="N47" s="22"/>
      <c r="O47" s="22"/>
      <c r="P47" s="22"/>
      <c r="Q47" s="23"/>
      <c r="R47" s="23"/>
      <c r="S47" s="22"/>
      <c r="T47" s="22"/>
      <c r="U47" s="22"/>
      <c r="V47" s="22"/>
      <c r="W47" s="22"/>
      <c r="X47" s="22"/>
      <c r="Y47" s="22"/>
      <c r="Z47" s="22"/>
      <c r="AA47" s="22"/>
      <c r="AB47" s="22"/>
      <c r="AC47" s="22"/>
      <c r="AD47" s="22"/>
      <c r="AE47" s="22"/>
      <c r="AF47" s="22"/>
      <c r="AG47" s="22"/>
      <c r="AH47" s="22"/>
      <c r="AI47" s="22"/>
      <c r="AJ47" s="22"/>
      <c r="AK47" s="22"/>
      <c r="AL47" s="22"/>
    </row>
    <row r="48" spans="1:38" x14ac:dyDescent="0.25">
      <c r="A48" s="22"/>
      <c r="B48" s="22"/>
      <c r="C48" s="22"/>
      <c r="D48" s="22"/>
      <c r="E48" s="22"/>
      <c r="F48" s="22"/>
      <c r="G48" s="22"/>
      <c r="H48" s="22"/>
      <c r="I48" s="22"/>
      <c r="J48" s="22"/>
      <c r="K48" s="22"/>
      <c r="L48" s="22"/>
      <c r="M48" s="22"/>
      <c r="N48" s="22"/>
      <c r="O48" s="22"/>
      <c r="P48" s="22"/>
      <c r="Q48" s="23"/>
      <c r="R48" s="23"/>
      <c r="S48" s="22"/>
      <c r="T48" s="22"/>
      <c r="U48" s="22"/>
      <c r="V48" s="22"/>
      <c r="W48" s="22"/>
      <c r="X48" s="22"/>
      <c r="Y48" s="22"/>
      <c r="Z48" s="22"/>
      <c r="AA48" s="22"/>
      <c r="AB48" s="22"/>
      <c r="AC48" s="22"/>
      <c r="AD48" s="22"/>
      <c r="AE48" s="22"/>
      <c r="AF48" s="22"/>
      <c r="AG48" s="22"/>
      <c r="AH48" s="22"/>
      <c r="AI48" s="22"/>
      <c r="AJ48" s="22"/>
      <c r="AK48" s="22"/>
      <c r="AL48" s="22"/>
    </row>
    <row r="49" spans="1:38" x14ac:dyDescent="0.25">
      <c r="A49" s="22"/>
      <c r="B49" s="22"/>
      <c r="C49" s="22"/>
      <c r="D49" s="22"/>
      <c r="E49" s="22"/>
      <c r="F49" s="22"/>
      <c r="G49" s="22"/>
      <c r="H49" s="22"/>
      <c r="I49" s="22"/>
      <c r="J49" s="22"/>
      <c r="K49" s="22"/>
      <c r="L49" s="22"/>
      <c r="M49" s="22"/>
      <c r="N49" s="22"/>
      <c r="O49" s="22"/>
      <c r="P49" s="22"/>
      <c r="Q49" s="23"/>
      <c r="R49" s="23"/>
      <c r="S49" s="22"/>
      <c r="T49" s="22"/>
      <c r="U49" s="22"/>
      <c r="V49" s="22"/>
      <c r="W49" s="22"/>
      <c r="X49" s="22"/>
      <c r="Y49" s="22"/>
      <c r="Z49" s="22"/>
      <c r="AA49" s="22"/>
      <c r="AB49" s="22"/>
      <c r="AC49" s="22"/>
      <c r="AD49" s="22"/>
      <c r="AE49" s="22"/>
      <c r="AF49" s="22"/>
      <c r="AG49" s="22"/>
      <c r="AH49" s="22"/>
      <c r="AI49" s="22"/>
      <c r="AJ49" s="22"/>
      <c r="AK49" s="22"/>
      <c r="AL49" s="22"/>
    </row>
    <row r="50" spans="1:38" ht="29.25" customHeight="1" x14ac:dyDescent="0.25">
      <c r="A50" s="22"/>
      <c r="B50" s="22"/>
      <c r="C50" s="22"/>
      <c r="D50" s="22"/>
      <c r="E50" s="22"/>
      <c r="F50" s="22"/>
      <c r="G50" s="312" t="s">
        <v>49</v>
      </c>
      <c r="H50" s="312"/>
      <c r="I50" s="313" t="s">
        <v>57</v>
      </c>
      <c r="J50" s="314"/>
      <c r="K50" s="315" t="s">
        <v>50</v>
      </c>
      <c r="L50" s="316"/>
      <c r="M50" s="22"/>
      <c r="N50" s="22"/>
      <c r="O50" s="22"/>
      <c r="P50" s="22"/>
      <c r="Q50" s="23"/>
      <c r="R50" s="23"/>
      <c r="S50" s="22"/>
      <c r="T50" s="22"/>
      <c r="U50" s="22"/>
      <c r="V50" s="22"/>
      <c r="W50" s="22"/>
      <c r="X50" s="22"/>
      <c r="Y50" s="22"/>
      <c r="Z50" s="22"/>
      <c r="AA50" s="22"/>
      <c r="AB50" s="22"/>
      <c r="AC50" s="22"/>
      <c r="AD50" s="22"/>
      <c r="AE50" s="22"/>
      <c r="AF50" s="22"/>
      <c r="AG50" s="22"/>
      <c r="AH50" s="22"/>
      <c r="AI50" s="22"/>
      <c r="AJ50" s="22"/>
      <c r="AK50" s="22"/>
      <c r="AL50" s="22"/>
    </row>
    <row r="51" spans="1:38" ht="51.75" customHeight="1" x14ac:dyDescent="0.25">
      <c r="A51" s="22"/>
      <c r="B51" s="22"/>
      <c r="C51" s="22"/>
      <c r="D51" s="22"/>
      <c r="E51" s="22"/>
      <c r="F51" s="22"/>
      <c r="G51" s="312" t="s">
        <v>51</v>
      </c>
      <c r="H51" s="312"/>
      <c r="I51" s="326" t="s">
        <v>58</v>
      </c>
      <c r="J51" s="327"/>
      <c r="K51" s="312" t="s">
        <v>52</v>
      </c>
      <c r="L51" s="312"/>
      <c r="M51" s="22"/>
      <c r="N51" s="22"/>
      <c r="O51" s="22"/>
      <c r="P51" s="66"/>
      <c r="Q51" s="23"/>
      <c r="R51" s="23"/>
      <c r="S51" s="22"/>
      <c r="T51" s="22"/>
      <c r="U51" s="22"/>
      <c r="V51" s="22"/>
      <c r="W51" s="22"/>
      <c r="X51" s="22"/>
      <c r="Y51" s="22"/>
      <c r="Z51" s="22"/>
      <c r="AA51" s="22"/>
      <c r="AB51" s="22"/>
      <c r="AC51" s="22"/>
      <c r="AD51" s="22"/>
      <c r="AE51" s="22"/>
      <c r="AF51" s="22"/>
      <c r="AG51" s="22"/>
      <c r="AH51" s="22"/>
      <c r="AI51" s="22"/>
      <c r="AJ51" s="22"/>
      <c r="AK51" s="22"/>
      <c r="AL51" s="22"/>
    </row>
    <row r="52" spans="1:38" ht="51.75" customHeight="1" x14ac:dyDescent="0.25">
      <c r="G52" s="312" t="s">
        <v>53</v>
      </c>
      <c r="H52" s="312"/>
      <c r="I52" s="312" t="s">
        <v>59</v>
      </c>
      <c r="J52" s="312"/>
      <c r="K52" s="312" t="s">
        <v>54</v>
      </c>
      <c r="L52" s="312"/>
    </row>
    <row r="53" spans="1:38" x14ac:dyDescent="0.25">
      <c r="G53" s="24" t="s">
        <v>55</v>
      </c>
      <c r="H53" s="22"/>
      <c r="I53" s="22"/>
      <c r="J53" s="22"/>
    </row>
  </sheetData>
  <mergeCells count="32">
    <mergeCell ref="G51:H51"/>
    <mergeCell ref="K51:L51"/>
    <mergeCell ref="G52:H52"/>
    <mergeCell ref="I52:J52"/>
    <mergeCell ref="K52:L52"/>
    <mergeCell ref="I51:J51"/>
    <mergeCell ref="G50:H50"/>
    <mergeCell ref="I50:J50"/>
    <mergeCell ref="K50:L50"/>
    <mergeCell ref="AH8:AH9"/>
    <mergeCell ref="L7:O8"/>
    <mergeCell ref="S7:AH7"/>
    <mergeCell ref="M44:Q44"/>
    <mergeCell ref="M45:Q45"/>
    <mergeCell ref="AJ7:AJ9"/>
    <mergeCell ref="AK7:AK9"/>
    <mergeCell ref="P8:R8"/>
    <mergeCell ref="S8:T8"/>
    <mergeCell ref="U8:X8"/>
    <mergeCell ref="Y8:AD8"/>
    <mergeCell ref="AE8:AG8"/>
    <mergeCell ref="A1:B6"/>
    <mergeCell ref="C1:AI1"/>
    <mergeCell ref="C2:AI4"/>
    <mergeCell ref="C5:AI6"/>
    <mergeCell ref="A7:B8"/>
    <mergeCell ref="C7:D8"/>
    <mergeCell ref="E7:F8"/>
    <mergeCell ref="G7:H8"/>
    <mergeCell ref="I7:J8"/>
    <mergeCell ref="K7:K8"/>
    <mergeCell ref="AI7:AI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66"/>
  <sheetViews>
    <sheetView showGridLines="0" zoomScale="70" zoomScaleNormal="70" zoomScaleSheetLayoutView="70" workbookViewId="0">
      <selection activeCell="A57" sqref="A57"/>
    </sheetView>
  </sheetViews>
  <sheetFormatPr baseColWidth="10" defaultRowHeight="15" x14ac:dyDescent="0.25"/>
  <cols>
    <col min="1" max="1" width="16.85546875" customWidth="1"/>
    <col min="2" max="2" width="42.5703125" customWidth="1"/>
    <col min="3" max="3" width="13.7109375" customWidth="1"/>
    <col min="4" max="4" width="19" customWidth="1"/>
    <col min="5" max="5" width="12.85546875" style="436" customWidth="1"/>
    <col min="6" max="6" width="28.140625" customWidth="1"/>
    <col min="7" max="7" width="19.140625" style="436" customWidth="1"/>
    <col min="8" max="8" width="30.7109375" customWidth="1"/>
    <col min="9" max="9" width="20" style="436" customWidth="1"/>
    <col min="10" max="10" width="27.140625" customWidth="1"/>
    <col min="11" max="11" width="19.28515625" customWidth="1"/>
    <col min="12" max="12" width="18.7109375" customWidth="1"/>
    <col min="13" max="13" width="47.28515625" customWidth="1"/>
    <col min="14" max="14" width="57.28515625" customWidth="1"/>
    <col min="15" max="15" width="22" customWidth="1"/>
    <col min="16" max="16" width="51.5703125" customWidth="1"/>
    <col min="17" max="17" width="22.28515625" customWidth="1"/>
    <col min="18" max="18" width="25.42578125" customWidth="1"/>
    <col min="19" max="19" width="8.5703125" customWidth="1"/>
    <col min="20" max="20" width="9.7109375" customWidth="1"/>
    <col min="21" max="21" width="9.28515625" customWidth="1"/>
    <col min="22" max="22" width="7.42578125" customWidth="1"/>
    <col min="23" max="23" width="9.42578125" customWidth="1"/>
    <col min="24" max="24" width="8.5703125" customWidth="1"/>
    <col min="25" max="25" width="5.28515625" customWidth="1"/>
    <col min="26" max="26" width="5.42578125" customWidth="1"/>
    <col min="27" max="27" width="6.7109375" customWidth="1"/>
    <col min="28" max="28" width="6.42578125" customWidth="1"/>
    <col min="29" max="29" width="6.28515625" customWidth="1"/>
    <col min="30" max="30" width="6.5703125" customWidth="1"/>
    <col min="31" max="31" width="6.7109375" customWidth="1"/>
    <col min="32" max="32" width="5.7109375" customWidth="1"/>
    <col min="33" max="33" width="3.85546875" customWidth="1"/>
    <col min="34" max="34" width="8" customWidth="1"/>
    <col min="35" max="37" width="21.85546875" customWidth="1"/>
  </cols>
  <sheetData>
    <row r="1" spans="1:55" x14ac:dyDescent="0.25">
      <c r="A1" s="425"/>
      <c r="B1" s="426"/>
      <c r="C1" s="319" t="s">
        <v>0</v>
      </c>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row>
    <row r="2" spans="1:55" s="3" customFormat="1" ht="14.45" customHeight="1" x14ac:dyDescent="0.2">
      <c r="A2" s="427"/>
      <c r="B2" s="428"/>
      <c r="C2" s="320" t="s">
        <v>1642</v>
      </c>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1"/>
      <c r="AJ2" s="1" t="s">
        <v>1</v>
      </c>
      <c r="AK2" s="268" t="s">
        <v>2</v>
      </c>
      <c r="AL2" s="2"/>
      <c r="AM2" s="2"/>
      <c r="AN2" s="2"/>
      <c r="AO2" s="2"/>
      <c r="AP2" s="2"/>
      <c r="AQ2" s="2"/>
      <c r="AR2" s="2"/>
      <c r="AS2" s="2"/>
      <c r="AT2" s="2"/>
      <c r="AU2" s="2"/>
      <c r="AV2" s="2"/>
      <c r="AW2" s="2"/>
      <c r="AX2" s="2"/>
      <c r="AY2" s="2"/>
      <c r="AZ2" s="2"/>
      <c r="BA2" s="2"/>
      <c r="BB2" s="2"/>
      <c r="BC2" s="2"/>
    </row>
    <row r="3" spans="1:55" s="3" customFormat="1" ht="19.5" customHeight="1" x14ac:dyDescent="0.2">
      <c r="A3" s="427"/>
      <c r="B3" s="428"/>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1"/>
      <c r="AJ3" s="1" t="s">
        <v>3</v>
      </c>
      <c r="AK3" s="439">
        <v>13</v>
      </c>
      <c r="AL3" s="2"/>
      <c r="AM3" s="2"/>
      <c r="AN3" s="2"/>
      <c r="AO3" s="2"/>
      <c r="AP3" s="2"/>
      <c r="AQ3" s="2"/>
      <c r="AR3" s="2"/>
      <c r="AS3" s="2"/>
      <c r="AT3" s="2"/>
      <c r="AU3" s="2"/>
      <c r="AV3" s="2"/>
      <c r="AW3" s="2"/>
      <c r="AX3" s="2"/>
      <c r="AY3" s="2"/>
      <c r="AZ3" s="2"/>
      <c r="BA3" s="2"/>
      <c r="BB3" s="2"/>
      <c r="BC3" s="2"/>
    </row>
    <row r="4" spans="1:55" s="3" customFormat="1" ht="21.75" customHeight="1" x14ac:dyDescent="0.2">
      <c r="A4" s="427"/>
      <c r="B4" s="428"/>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1"/>
      <c r="AJ4" s="1" t="s">
        <v>4</v>
      </c>
      <c r="AK4" s="440">
        <v>45635</v>
      </c>
      <c r="AL4" s="2"/>
      <c r="AM4" s="2"/>
      <c r="AN4" s="2"/>
      <c r="AO4" s="2"/>
      <c r="AP4" s="2"/>
      <c r="AQ4" s="2"/>
      <c r="AR4" s="2"/>
      <c r="AS4" s="2"/>
      <c r="AT4" s="2"/>
      <c r="AU4" s="2"/>
      <c r="AV4" s="2"/>
      <c r="AW4" s="2"/>
      <c r="AX4" s="2"/>
      <c r="AY4" s="2"/>
      <c r="AZ4" s="2"/>
      <c r="BA4" s="2"/>
      <c r="BB4" s="2"/>
      <c r="BC4" s="2"/>
    </row>
    <row r="5" spans="1:55" s="3" customFormat="1" ht="14.45" customHeight="1" x14ac:dyDescent="0.2">
      <c r="A5" s="427"/>
      <c r="B5" s="428"/>
      <c r="C5" s="322" t="s">
        <v>1635</v>
      </c>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1" t="s">
        <v>5</v>
      </c>
      <c r="AK5" s="6" t="s">
        <v>6</v>
      </c>
      <c r="AL5" s="2"/>
      <c r="AM5" s="2"/>
      <c r="AN5" s="2"/>
      <c r="AO5" s="2"/>
      <c r="AP5" s="2"/>
      <c r="AQ5" s="2"/>
      <c r="AR5" s="2"/>
      <c r="AS5" s="2"/>
      <c r="AT5" s="2"/>
      <c r="AU5" s="2"/>
      <c r="AV5" s="2"/>
      <c r="AW5" s="2"/>
      <c r="AX5" s="2"/>
      <c r="AY5" s="2"/>
      <c r="AZ5" s="2"/>
      <c r="BA5" s="2"/>
      <c r="BB5" s="2"/>
      <c r="BC5" s="2"/>
    </row>
    <row r="6" spans="1:55" s="3" customFormat="1" ht="14.45" customHeight="1" x14ac:dyDescent="0.2">
      <c r="A6" s="427"/>
      <c r="B6" s="428"/>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7"/>
      <c r="AK6" s="8"/>
      <c r="AL6" s="2"/>
      <c r="AM6" s="2"/>
      <c r="AN6" s="2"/>
      <c r="AO6" s="2"/>
      <c r="AP6" s="2"/>
      <c r="AQ6" s="2"/>
      <c r="AR6" s="2"/>
      <c r="AS6" s="2"/>
      <c r="AT6" s="2"/>
      <c r="AU6" s="2"/>
      <c r="AV6" s="2"/>
      <c r="AW6" s="2"/>
      <c r="AX6" s="2"/>
      <c r="AY6" s="2"/>
      <c r="AZ6" s="2"/>
      <c r="BA6" s="2"/>
      <c r="BB6" s="2"/>
      <c r="BC6" s="2"/>
    </row>
    <row r="7" spans="1:55" s="3" customFormat="1" ht="12.75" x14ac:dyDescent="0.2">
      <c r="A7" s="429"/>
      <c r="B7" s="430"/>
      <c r="C7" s="9"/>
      <c r="D7" s="9"/>
      <c r="E7" s="433"/>
      <c r="F7" s="9"/>
      <c r="G7" s="433"/>
      <c r="H7" s="9"/>
      <c r="I7" s="433"/>
      <c r="J7" s="9"/>
      <c r="K7" s="9"/>
      <c r="L7" s="9"/>
      <c r="M7" s="9"/>
      <c r="N7" s="9"/>
      <c r="O7" s="9"/>
      <c r="P7" s="9"/>
      <c r="Q7" s="9"/>
      <c r="R7" s="9"/>
      <c r="S7" s="9"/>
      <c r="T7" s="9"/>
      <c r="U7" s="9"/>
      <c r="V7" s="9"/>
      <c r="W7" s="9"/>
      <c r="X7" s="9"/>
      <c r="Y7" s="9"/>
      <c r="Z7" s="9"/>
      <c r="AA7" s="9"/>
      <c r="AB7" s="9"/>
      <c r="AC7" s="9"/>
      <c r="AD7" s="9"/>
      <c r="AE7" s="9"/>
      <c r="AF7" s="9"/>
      <c r="AG7" s="9"/>
      <c r="AH7" s="9"/>
      <c r="AI7" s="9"/>
      <c r="AJ7" s="9"/>
      <c r="AK7" s="10"/>
      <c r="AL7" s="2"/>
      <c r="AM7" s="2"/>
      <c r="AN7" s="2"/>
      <c r="AO7" s="2"/>
      <c r="AP7" s="2"/>
      <c r="AQ7" s="2"/>
      <c r="AR7" s="2"/>
      <c r="AS7" s="2"/>
      <c r="AT7" s="2"/>
      <c r="AU7" s="2"/>
      <c r="AV7" s="2"/>
      <c r="AW7" s="2"/>
      <c r="AX7" s="2"/>
      <c r="AY7" s="2"/>
      <c r="AZ7" s="2"/>
      <c r="BA7" s="2"/>
      <c r="BB7" s="2"/>
      <c r="BC7" s="2"/>
    </row>
    <row r="8" spans="1:55" ht="21" customHeight="1" x14ac:dyDescent="0.25">
      <c r="A8" s="297" t="s">
        <v>7</v>
      </c>
      <c r="B8" s="298"/>
      <c r="C8" s="297" t="s">
        <v>8</v>
      </c>
      <c r="D8" s="301"/>
      <c r="E8" s="297" t="s">
        <v>9</v>
      </c>
      <c r="F8" s="301"/>
      <c r="G8" s="297" t="s">
        <v>10</v>
      </c>
      <c r="H8" s="301"/>
      <c r="I8" s="303" t="s">
        <v>11</v>
      </c>
      <c r="J8" s="304"/>
      <c r="K8" s="307" t="s">
        <v>12</v>
      </c>
      <c r="L8" s="308" t="s">
        <v>13</v>
      </c>
      <c r="M8" s="308"/>
      <c r="N8" s="308"/>
      <c r="O8" s="308"/>
      <c r="P8" s="11"/>
      <c r="Q8" s="11"/>
      <c r="R8" s="12"/>
      <c r="S8" s="290" t="s">
        <v>14</v>
      </c>
      <c r="T8" s="291"/>
      <c r="U8" s="291"/>
      <c r="V8" s="291"/>
      <c r="W8" s="291"/>
      <c r="X8" s="291"/>
      <c r="Y8" s="291"/>
      <c r="Z8" s="291"/>
      <c r="AA8" s="291"/>
      <c r="AB8" s="291"/>
      <c r="AC8" s="291"/>
      <c r="AD8" s="291"/>
      <c r="AE8" s="291"/>
      <c r="AF8" s="291"/>
      <c r="AG8" s="291"/>
      <c r="AH8" s="292"/>
      <c r="AI8" s="279" t="s">
        <v>15</v>
      </c>
      <c r="AJ8" s="279" t="s">
        <v>16</v>
      </c>
      <c r="AK8" s="279" t="s">
        <v>17</v>
      </c>
    </row>
    <row r="9" spans="1:55" s="14" customFormat="1" ht="26.25" customHeight="1" x14ac:dyDescent="0.2">
      <c r="A9" s="299"/>
      <c r="B9" s="300"/>
      <c r="C9" s="299"/>
      <c r="D9" s="302"/>
      <c r="E9" s="299"/>
      <c r="F9" s="302"/>
      <c r="G9" s="299"/>
      <c r="H9" s="302"/>
      <c r="I9" s="305"/>
      <c r="J9" s="306"/>
      <c r="K9" s="307"/>
      <c r="L9" s="309"/>
      <c r="M9" s="309"/>
      <c r="N9" s="309"/>
      <c r="O9" s="309"/>
      <c r="P9" s="282" t="s">
        <v>18</v>
      </c>
      <c r="Q9" s="283"/>
      <c r="R9" s="284"/>
      <c r="S9" s="285" t="s">
        <v>19</v>
      </c>
      <c r="T9" s="286"/>
      <c r="U9" s="287" t="s">
        <v>20</v>
      </c>
      <c r="V9" s="286"/>
      <c r="W9" s="286"/>
      <c r="X9" s="286"/>
      <c r="Y9" s="288" t="s">
        <v>21</v>
      </c>
      <c r="Z9" s="286"/>
      <c r="AA9" s="286"/>
      <c r="AB9" s="286"/>
      <c r="AC9" s="286"/>
      <c r="AD9" s="286"/>
      <c r="AE9" s="287" t="s">
        <v>22</v>
      </c>
      <c r="AF9" s="286"/>
      <c r="AG9" s="286"/>
      <c r="AH9" s="289" t="s">
        <v>23</v>
      </c>
      <c r="AI9" s="280"/>
      <c r="AJ9" s="280"/>
      <c r="AK9" s="280"/>
      <c r="AL9" s="13"/>
      <c r="AM9" s="13"/>
      <c r="AN9" s="13"/>
      <c r="AO9" s="13"/>
      <c r="AP9" s="13"/>
      <c r="AQ9" s="13"/>
      <c r="AR9" s="13"/>
      <c r="AS9" s="13"/>
      <c r="AT9" s="13"/>
      <c r="AU9" s="13"/>
      <c r="AV9" s="13"/>
      <c r="AW9" s="13"/>
      <c r="AX9" s="13"/>
      <c r="AY9" s="13"/>
      <c r="AZ9" s="13"/>
    </row>
    <row r="10" spans="1:55" s="21" customFormat="1" ht="160.5" customHeight="1" x14ac:dyDescent="0.2">
      <c r="A10" s="15" t="s">
        <v>32</v>
      </c>
      <c r="B10" s="15" t="s">
        <v>56</v>
      </c>
      <c r="C10" s="15" t="s">
        <v>24</v>
      </c>
      <c r="D10" s="16" t="s">
        <v>25</v>
      </c>
      <c r="E10" s="16" t="s">
        <v>24</v>
      </c>
      <c r="F10" s="16" t="s">
        <v>25</v>
      </c>
      <c r="G10" s="17" t="s">
        <v>32</v>
      </c>
      <c r="H10" s="17" t="s">
        <v>25</v>
      </c>
      <c r="I10" s="17" t="s">
        <v>60</v>
      </c>
      <c r="J10" s="17" t="s">
        <v>33</v>
      </c>
      <c r="K10" s="17" t="s">
        <v>26</v>
      </c>
      <c r="L10" s="17" t="s">
        <v>27</v>
      </c>
      <c r="M10" s="17" t="s">
        <v>28</v>
      </c>
      <c r="N10" s="16" t="s">
        <v>29</v>
      </c>
      <c r="O10" s="18" t="s">
        <v>30</v>
      </c>
      <c r="P10" s="15" t="s">
        <v>31</v>
      </c>
      <c r="Q10" s="16" t="s">
        <v>32</v>
      </c>
      <c r="R10" s="16" t="s">
        <v>56</v>
      </c>
      <c r="S10" s="19" t="s">
        <v>34</v>
      </c>
      <c r="T10" s="20" t="s">
        <v>35</v>
      </c>
      <c r="U10" s="19" t="s">
        <v>36</v>
      </c>
      <c r="V10" s="19" t="s">
        <v>37</v>
      </c>
      <c r="W10" s="19" t="s">
        <v>38</v>
      </c>
      <c r="X10" s="19" t="s">
        <v>39</v>
      </c>
      <c r="Y10" s="19" t="s">
        <v>40</v>
      </c>
      <c r="Z10" s="19" t="s">
        <v>41</v>
      </c>
      <c r="AA10" s="19" t="s">
        <v>42</v>
      </c>
      <c r="AB10" s="19" t="s">
        <v>43</v>
      </c>
      <c r="AC10" s="19" t="s">
        <v>44</v>
      </c>
      <c r="AD10" s="19" t="s">
        <v>45</v>
      </c>
      <c r="AE10" s="19" t="s">
        <v>46</v>
      </c>
      <c r="AF10" s="19" t="s">
        <v>47</v>
      </c>
      <c r="AG10" s="19" t="s">
        <v>48</v>
      </c>
      <c r="AH10" s="289"/>
      <c r="AI10" s="281"/>
      <c r="AJ10" s="281"/>
      <c r="AK10" s="281"/>
      <c r="AL10" s="13"/>
      <c r="AM10" s="13"/>
      <c r="AN10" s="13"/>
      <c r="AO10" s="13"/>
      <c r="AP10" s="13"/>
      <c r="AQ10" s="13"/>
      <c r="AR10" s="13"/>
      <c r="AS10" s="13"/>
      <c r="AT10" s="13"/>
      <c r="AU10" s="13"/>
      <c r="AV10" s="13"/>
      <c r="AW10" s="13"/>
      <c r="AX10" s="13"/>
      <c r="AY10" s="13"/>
      <c r="AZ10" s="13"/>
    </row>
    <row r="11" spans="1:55" s="99" customFormat="1" ht="78" customHeight="1" x14ac:dyDescent="0.2">
      <c r="A11" s="26">
        <v>2</v>
      </c>
      <c r="B11" s="27" t="s">
        <v>61</v>
      </c>
      <c r="C11" s="525">
        <v>17</v>
      </c>
      <c r="D11" s="27" t="s">
        <v>62</v>
      </c>
      <c r="E11" s="525">
        <v>1702</v>
      </c>
      <c r="F11" s="526" t="s">
        <v>63</v>
      </c>
      <c r="G11" s="525">
        <v>1702007</v>
      </c>
      <c r="H11" s="526" t="s">
        <v>64</v>
      </c>
      <c r="I11" s="525">
        <v>170200700</v>
      </c>
      <c r="J11" s="526" t="s">
        <v>65</v>
      </c>
      <c r="K11" s="527">
        <v>6</v>
      </c>
      <c r="L11" s="528">
        <v>2024003630052</v>
      </c>
      <c r="M11" s="27" t="s">
        <v>66</v>
      </c>
      <c r="N11" s="30" t="s">
        <v>1868</v>
      </c>
      <c r="O11" s="529">
        <v>362022000</v>
      </c>
      <c r="P11" s="357" t="s">
        <v>67</v>
      </c>
      <c r="Q11" s="29">
        <v>20</v>
      </c>
      <c r="R11" s="29" t="s">
        <v>68</v>
      </c>
      <c r="S11" s="29">
        <v>725</v>
      </c>
      <c r="T11" s="29">
        <v>675</v>
      </c>
      <c r="U11" s="29">
        <v>0</v>
      </c>
      <c r="V11" s="29">
        <v>280</v>
      </c>
      <c r="W11" s="29">
        <v>1080</v>
      </c>
      <c r="X11" s="29">
        <v>40</v>
      </c>
      <c r="Y11" s="179">
        <v>24</v>
      </c>
      <c r="Z11" s="179">
        <v>5</v>
      </c>
      <c r="AA11" s="179">
        <v>0</v>
      </c>
      <c r="AB11" s="179">
        <v>0</v>
      </c>
      <c r="AC11" s="179">
        <v>0</v>
      </c>
      <c r="AD11" s="179">
        <v>0</v>
      </c>
      <c r="AE11" s="179">
        <v>0</v>
      </c>
      <c r="AF11" s="179">
        <v>0</v>
      </c>
      <c r="AG11" s="179">
        <v>67</v>
      </c>
      <c r="AH11" s="530">
        <v>1400</v>
      </c>
      <c r="AI11" s="71">
        <v>45659</v>
      </c>
      <c r="AJ11" s="71">
        <v>46022</v>
      </c>
      <c r="AK11" s="29" t="s">
        <v>2500</v>
      </c>
    </row>
    <row r="12" spans="1:55" s="99" customFormat="1" ht="78" customHeight="1" x14ac:dyDescent="0.2">
      <c r="A12" s="26">
        <v>2</v>
      </c>
      <c r="B12" s="27" t="s">
        <v>61</v>
      </c>
      <c r="C12" s="525">
        <v>17</v>
      </c>
      <c r="D12" s="27" t="s">
        <v>62</v>
      </c>
      <c r="E12" s="525">
        <v>1702</v>
      </c>
      <c r="F12" s="526" t="s">
        <v>63</v>
      </c>
      <c r="G12" s="525">
        <v>1702009</v>
      </c>
      <c r="H12" s="526" t="s">
        <v>69</v>
      </c>
      <c r="I12" s="525">
        <v>170200900</v>
      </c>
      <c r="J12" s="526" t="s">
        <v>70</v>
      </c>
      <c r="K12" s="527">
        <v>200</v>
      </c>
      <c r="L12" s="528">
        <v>2024003630052</v>
      </c>
      <c r="M12" s="27" t="s">
        <v>66</v>
      </c>
      <c r="N12" s="30" t="s">
        <v>1869</v>
      </c>
      <c r="O12" s="531">
        <v>81600000</v>
      </c>
      <c r="P12" s="357" t="s">
        <v>71</v>
      </c>
      <c r="Q12" s="29">
        <v>20</v>
      </c>
      <c r="R12" s="29" t="s">
        <v>68</v>
      </c>
      <c r="S12" s="455">
        <v>725</v>
      </c>
      <c r="T12" s="455">
        <v>675</v>
      </c>
      <c r="U12" s="455">
        <v>0</v>
      </c>
      <c r="V12" s="455">
        <v>280</v>
      </c>
      <c r="W12" s="455">
        <v>1080</v>
      </c>
      <c r="X12" s="455">
        <v>40</v>
      </c>
      <c r="Y12" s="455">
        <v>24</v>
      </c>
      <c r="Z12" s="455">
        <v>5</v>
      </c>
      <c r="AA12" s="455">
        <v>0</v>
      </c>
      <c r="AB12" s="455">
        <v>0</v>
      </c>
      <c r="AC12" s="455">
        <v>0</v>
      </c>
      <c r="AD12" s="455">
        <v>0</v>
      </c>
      <c r="AE12" s="455">
        <v>0</v>
      </c>
      <c r="AF12" s="455">
        <v>0</v>
      </c>
      <c r="AG12" s="455">
        <v>67</v>
      </c>
      <c r="AH12" s="29">
        <v>1400</v>
      </c>
      <c r="AI12" s="71">
        <v>45659</v>
      </c>
      <c r="AJ12" s="71">
        <v>46022</v>
      </c>
      <c r="AK12" s="29" t="s">
        <v>2500</v>
      </c>
    </row>
    <row r="13" spans="1:55" s="99" customFormat="1" ht="78" customHeight="1" x14ac:dyDescent="0.2">
      <c r="A13" s="26">
        <v>2</v>
      </c>
      <c r="B13" s="27" t="s">
        <v>61</v>
      </c>
      <c r="C13" s="525">
        <v>17</v>
      </c>
      <c r="D13" s="27" t="s">
        <v>62</v>
      </c>
      <c r="E13" s="525">
        <v>1702</v>
      </c>
      <c r="F13" s="526" t="s">
        <v>63</v>
      </c>
      <c r="G13" s="525">
        <v>1702011</v>
      </c>
      <c r="H13" s="526" t="s">
        <v>72</v>
      </c>
      <c r="I13" s="525">
        <v>170201100</v>
      </c>
      <c r="J13" s="526" t="s">
        <v>73</v>
      </c>
      <c r="K13" s="527">
        <v>40</v>
      </c>
      <c r="L13" s="528">
        <v>2024003630052</v>
      </c>
      <c r="M13" s="27" t="s">
        <v>66</v>
      </c>
      <c r="N13" s="532" t="s">
        <v>1870</v>
      </c>
      <c r="O13" s="531">
        <v>239700000</v>
      </c>
      <c r="P13" s="533" t="s">
        <v>74</v>
      </c>
      <c r="Q13" s="29">
        <v>20</v>
      </c>
      <c r="R13" s="29" t="s">
        <v>68</v>
      </c>
      <c r="S13" s="29">
        <v>725</v>
      </c>
      <c r="T13" s="29">
        <v>675</v>
      </c>
      <c r="U13" s="29">
        <v>0</v>
      </c>
      <c r="V13" s="29">
        <v>280</v>
      </c>
      <c r="W13" s="29">
        <v>1080</v>
      </c>
      <c r="X13" s="29">
        <v>40</v>
      </c>
      <c r="Y13" s="29">
        <v>24</v>
      </c>
      <c r="Z13" s="29">
        <v>5</v>
      </c>
      <c r="AA13" s="29">
        <v>0</v>
      </c>
      <c r="AB13" s="29">
        <v>0</v>
      </c>
      <c r="AC13" s="29">
        <v>0</v>
      </c>
      <c r="AD13" s="29">
        <v>0</v>
      </c>
      <c r="AE13" s="29">
        <v>0</v>
      </c>
      <c r="AF13" s="29">
        <v>0</v>
      </c>
      <c r="AG13" s="29">
        <v>67</v>
      </c>
      <c r="AH13" s="29">
        <v>1400</v>
      </c>
      <c r="AI13" s="71">
        <v>45659</v>
      </c>
      <c r="AJ13" s="71">
        <v>46022</v>
      </c>
      <c r="AK13" s="29" t="s">
        <v>2500</v>
      </c>
    </row>
    <row r="14" spans="1:55" s="99" customFormat="1" ht="78" customHeight="1" x14ac:dyDescent="0.2">
      <c r="A14" s="26">
        <v>2</v>
      </c>
      <c r="B14" s="27" t="s">
        <v>61</v>
      </c>
      <c r="C14" s="525">
        <v>17</v>
      </c>
      <c r="D14" s="27" t="s">
        <v>62</v>
      </c>
      <c r="E14" s="525">
        <v>1702</v>
      </c>
      <c r="F14" s="526" t="s">
        <v>63</v>
      </c>
      <c r="G14" s="525">
        <v>1702038</v>
      </c>
      <c r="H14" s="526" t="s">
        <v>75</v>
      </c>
      <c r="I14" s="525">
        <v>170203800</v>
      </c>
      <c r="J14" s="526" t="s">
        <v>76</v>
      </c>
      <c r="K14" s="527">
        <v>40</v>
      </c>
      <c r="L14" s="528">
        <v>2024003630070</v>
      </c>
      <c r="M14" s="534" t="s">
        <v>77</v>
      </c>
      <c r="N14" s="30" t="s">
        <v>1885</v>
      </c>
      <c r="O14" s="535">
        <v>184620000</v>
      </c>
      <c r="P14" s="536" t="s">
        <v>78</v>
      </c>
      <c r="Q14" s="29">
        <v>20</v>
      </c>
      <c r="R14" s="29" t="s">
        <v>68</v>
      </c>
      <c r="S14" s="29">
        <v>725</v>
      </c>
      <c r="T14" s="29">
        <v>675</v>
      </c>
      <c r="U14" s="29">
        <v>0</v>
      </c>
      <c r="V14" s="29">
        <v>280</v>
      </c>
      <c r="W14" s="29">
        <v>1080</v>
      </c>
      <c r="X14" s="29">
        <v>40</v>
      </c>
      <c r="Y14" s="29">
        <v>24</v>
      </c>
      <c r="Z14" s="29">
        <v>5</v>
      </c>
      <c r="AA14" s="29">
        <v>0</v>
      </c>
      <c r="AB14" s="29">
        <v>0</v>
      </c>
      <c r="AC14" s="29">
        <v>0</v>
      </c>
      <c r="AD14" s="29">
        <v>0</v>
      </c>
      <c r="AE14" s="29">
        <v>0</v>
      </c>
      <c r="AF14" s="29">
        <v>0</v>
      </c>
      <c r="AG14" s="29">
        <v>67</v>
      </c>
      <c r="AH14" s="29">
        <v>1400</v>
      </c>
      <c r="AI14" s="71">
        <v>45659</v>
      </c>
      <c r="AJ14" s="71">
        <v>46022</v>
      </c>
      <c r="AK14" s="29" t="s">
        <v>2500</v>
      </c>
    </row>
    <row r="15" spans="1:55" s="99" customFormat="1" ht="78" customHeight="1" x14ac:dyDescent="0.2">
      <c r="A15" s="26">
        <v>2</v>
      </c>
      <c r="B15" s="27" t="s">
        <v>61</v>
      </c>
      <c r="C15" s="525">
        <v>17</v>
      </c>
      <c r="D15" s="27" t="s">
        <v>62</v>
      </c>
      <c r="E15" s="525">
        <v>1702</v>
      </c>
      <c r="F15" s="526" t="s">
        <v>63</v>
      </c>
      <c r="G15" s="525">
        <v>1702038</v>
      </c>
      <c r="H15" s="526" t="s">
        <v>75</v>
      </c>
      <c r="I15" s="525">
        <v>170203801</v>
      </c>
      <c r="J15" s="526" t="s">
        <v>79</v>
      </c>
      <c r="K15" s="527">
        <v>100</v>
      </c>
      <c r="L15" s="528">
        <v>2024003630070</v>
      </c>
      <c r="M15" s="534" t="s">
        <v>77</v>
      </c>
      <c r="N15" s="30" t="s">
        <v>1886</v>
      </c>
      <c r="O15" s="537">
        <v>50000000</v>
      </c>
      <c r="P15" s="533" t="s">
        <v>80</v>
      </c>
      <c r="Q15" s="29">
        <v>20</v>
      </c>
      <c r="R15" s="29" t="s">
        <v>68</v>
      </c>
      <c r="S15" s="29">
        <v>725</v>
      </c>
      <c r="T15" s="29">
        <v>675</v>
      </c>
      <c r="U15" s="29">
        <v>0</v>
      </c>
      <c r="V15" s="29">
        <v>280</v>
      </c>
      <c r="W15" s="29">
        <v>1080</v>
      </c>
      <c r="X15" s="29">
        <v>40</v>
      </c>
      <c r="Y15" s="29">
        <v>24</v>
      </c>
      <c r="Z15" s="29">
        <v>5</v>
      </c>
      <c r="AA15" s="29">
        <v>0</v>
      </c>
      <c r="AB15" s="29">
        <v>0</v>
      </c>
      <c r="AC15" s="29">
        <v>0</v>
      </c>
      <c r="AD15" s="29">
        <v>0</v>
      </c>
      <c r="AE15" s="29">
        <v>0</v>
      </c>
      <c r="AF15" s="29">
        <v>0</v>
      </c>
      <c r="AG15" s="29">
        <v>67</v>
      </c>
      <c r="AH15" s="29">
        <v>1400</v>
      </c>
      <c r="AI15" s="71">
        <v>45659</v>
      </c>
      <c r="AJ15" s="71">
        <v>46022</v>
      </c>
      <c r="AK15" s="29" t="s">
        <v>2500</v>
      </c>
    </row>
    <row r="16" spans="1:55" s="99" customFormat="1" ht="78" customHeight="1" x14ac:dyDescent="0.2">
      <c r="A16" s="26">
        <v>2</v>
      </c>
      <c r="B16" s="27" t="s">
        <v>61</v>
      </c>
      <c r="C16" s="525">
        <v>17</v>
      </c>
      <c r="D16" s="27" t="s">
        <v>62</v>
      </c>
      <c r="E16" s="525">
        <v>1702</v>
      </c>
      <c r="F16" s="526" t="s">
        <v>63</v>
      </c>
      <c r="G16" s="525">
        <v>1702038</v>
      </c>
      <c r="H16" s="526" t="s">
        <v>75</v>
      </c>
      <c r="I16" s="525">
        <v>170203801</v>
      </c>
      <c r="J16" s="526" t="s">
        <v>79</v>
      </c>
      <c r="K16" s="525">
        <v>100</v>
      </c>
      <c r="L16" s="528">
        <v>2024003630070</v>
      </c>
      <c r="M16" s="534" t="s">
        <v>77</v>
      </c>
      <c r="N16" s="30" t="s">
        <v>1887</v>
      </c>
      <c r="O16" s="537">
        <v>50000000</v>
      </c>
      <c r="P16" s="533" t="s">
        <v>81</v>
      </c>
      <c r="Q16" s="29">
        <v>20</v>
      </c>
      <c r="R16" s="29" t="s">
        <v>68</v>
      </c>
      <c r="S16" s="29">
        <v>725</v>
      </c>
      <c r="T16" s="29">
        <v>675</v>
      </c>
      <c r="U16" s="29">
        <v>0</v>
      </c>
      <c r="V16" s="29">
        <v>280</v>
      </c>
      <c r="W16" s="29">
        <v>1080</v>
      </c>
      <c r="X16" s="29">
        <v>40</v>
      </c>
      <c r="Y16" s="29">
        <v>24</v>
      </c>
      <c r="Z16" s="29">
        <v>5</v>
      </c>
      <c r="AA16" s="29">
        <v>0</v>
      </c>
      <c r="AB16" s="29">
        <v>0</v>
      </c>
      <c r="AC16" s="29">
        <v>0</v>
      </c>
      <c r="AD16" s="29">
        <v>0</v>
      </c>
      <c r="AE16" s="29">
        <v>0</v>
      </c>
      <c r="AF16" s="29">
        <v>0</v>
      </c>
      <c r="AG16" s="29">
        <v>67</v>
      </c>
      <c r="AH16" s="29">
        <v>1400</v>
      </c>
      <c r="AI16" s="71">
        <v>45659</v>
      </c>
      <c r="AJ16" s="71">
        <v>46022</v>
      </c>
      <c r="AK16" s="29" t="s">
        <v>2500</v>
      </c>
    </row>
    <row r="17" spans="1:37" s="99" customFormat="1" ht="78" customHeight="1" x14ac:dyDescent="0.2">
      <c r="A17" s="26">
        <v>2</v>
      </c>
      <c r="B17" s="27" t="s">
        <v>82</v>
      </c>
      <c r="C17" s="525">
        <v>17</v>
      </c>
      <c r="D17" s="27" t="s">
        <v>62</v>
      </c>
      <c r="E17" s="525">
        <v>1702</v>
      </c>
      <c r="F17" s="526" t="s">
        <v>63</v>
      </c>
      <c r="G17" s="525">
        <v>1702041</v>
      </c>
      <c r="H17" s="526" t="s">
        <v>83</v>
      </c>
      <c r="I17" s="525">
        <v>170204100</v>
      </c>
      <c r="J17" s="538" t="s">
        <v>84</v>
      </c>
      <c r="K17" s="527">
        <v>4</v>
      </c>
      <c r="L17" s="528">
        <v>2024003630109</v>
      </c>
      <c r="M17" s="534" t="s">
        <v>85</v>
      </c>
      <c r="N17" s="30" t="s">
        <v>1902</v>
      </c>
      <c r="O17" s="539">
        <v>43000000</v>
      </c>
      <c r="P17" s="29" t="s">
        <v>86</v>
      </c>
      <c r="Q17" s="29">
        <v>20</v>
      </c>
      <c r="R17" s="29" t="s">
        <v>68</v>
      </c>
      <c r="S17" s="29">
        <v>35360</v>
      </c>
      <c r="T17" s="29">
        <v>32903</v>
      </c>
      <c r="U17" s="29">
        <v>12083</v>
      </c>
      <c r="V17" s="29">
        <v>2669</v>
      </c>
      <c r="W17" s="29">
        <v>44767</v>
      </c>
      <c r="X17" s="29">
        <v>8744</v>
      </c>
      <c r="Y17" s="29">
        <v>1160</v>
      </c>
      <c r="Z17" s="29">
        <v>260</v>
      </c>
      <c r="AA17" s="29">
        <v>0</v>
      </c>
      <c r="AB17" s="29">
        <v>0</v>
      </c>
      <c r="AC17" s="29">
        <v>0</v>
      </c>
      <c r="AD17" s="29">
        <v>0</v>
      </c>
      <c r="AE17" s="29">
        <v>0</v>
      </c>
      <c r="AF17" s="29">
        <v>1984</v>
      </c>
      <c r="AG17" s="29"/>
      <c r="AH17" s="29">
        <v>68263</v>
      </c>
      <c r="AI17" s="71">
        <v>45659</v>
      </c>
      <c r="AJ17" s="71">
        <v>46022</v>
      </c>
      <c r="AK17" s="29" t="s">
        <v>2500</v>
      </c>
    </row>
    <row r="18" spans="1:37" s="99" customFormat="1" ht="78" customHeight="1" x14ac:dyDescent="0.2">
      <c r="A18" s="26">
        <v>2</v>
      </c>
      <c r="B18" s="27" t="s">
        <v>82</v>
      </c>
      <c r="C18" s="525">
        <v>17</v>
      </c>
      <c r="D18" s="27" t="s">
        <v>62</v>
      </c>
      <c r="E18" s="525">
        <v>1702</v>
      </c>
      <c r="F18" s="526" t="s">
        <v>63</v>
      </c>
      <c r="G18" s="525">
        <v>1702024</v>
      </c>
      <c r="H18" s="526" t="s">
        <v>87</v>
      </c>
      <c r="I18" s="525">
        <v>170202400</v>
      </c>
      <c r="J18" s="526" t="s">
        <v>88</v>
      </c>
      <c r="K18" s="527">
        <v>12</v>
      </c>
      <c r="L18" s="528">
        <v>2024003630109</v>
      </c>
      <c r="M18" s="534" t="s">
        <v>85</v>
      </c>
      <c r="N18" s="30" t="s">
        <v>1903</v>
      </c>
      <c r="O18" s="539">
        <v>96900000</v>
      </c>
      <c r="P18" s="29" t="s">
        <v>89</v>
      </c>
      <c r="Q18" s="29">
        <v>20</v>
      </c>
      <c r="R18" s="29" t="s">
        <v>68</v>
      </c>
      <c r="S18" s="29">
        <v>35360</v>
      </c>
      <c r="T18" s="29">
        <v>32903</v>
      </c>
      <c r="U18" s="29">
        <v>12083</v>
      </c>
      <c r="V18" s="29">
        <v>2669</v>
      </c>
      <c r="W18" s="29">
        <v>44767</v>
      </c>
      <c r="X18" s="29">
        <v>8744</v>
      </c>
      <c r="Y18" s="29">
        <v>1160</v>
      </c>
      <c r="Z18" s="29">
        <v>260</v>
      </c>
      <c r="AA18" s="29">
        <v>0</v>
      </c>
      <c r="AB18" s="29">
        <v>0</v>
      </c>
      <c r="AC18" s="29">
        <v>0</v>
      </c>
      <c r="AD18" s="29">
        <v>0</v>
      </c>
      <c r="AE18" s="29">
        <v>0</v>
      </c>
      <c r="AF18" s="29">
        <v>1984</v>
      </c>
      <c r="AG18" s="29"/>
      <c r="AH18" s="29">
        <v>68263</v>
      </c>
      <c r="AI18" s="71">
        <v>45659</v>
      </c>
      <c r="AJ18" s="71">
        <v>46022</v>
      </c>
      <c r="AK18" s="29" t="s">
        <v>2500</v>
      </c>
    </row>
    <row r="19" spans="1:37" s="99" customFormat="1" ht="78" customHeight="1" x14ac:dyDescent="0.2">
      <c r="A19" s="26">
        <v>2</v>
      </c>
      <c r="B19" s="27" t="s">
        <v>82</v>
      </c>
      <c r="C19" s="525">
        <v>17</v>
      </c>
      <c r="D19" s="27" t="s">
        <v>62</v>
      </c>
      <c r="E19" s="525">
        <v>1702</v>
      </c>
      <c r="F19" s="526" t="s">
        <v>63</v>
      </c>
      <c r="G19" s="525">
        <v>1702025</v>
      </c>
      <c r="H19" s="526" t="s">
        <v>90</v>
      </c>
      <c r="I19" s="525">
        <v>170202500</v>
      </c>
      <c r="J19" s="526" t="s">
        <v>91</v>
      </c>
      <c r="K19" s="525">
        <v>8</v>
      </c>
      <c r="L19" s="528">
        <v>2024003630047</v>
      </c>
      <c r="M19" s="534" t="s">
        <v>92</v>
      </c>
      <c r="N19" s="30" t="s">
        <v>1867</v>
      </c>
      <c r="O19" s="539">
        <v>68340000</v>
      </c>
      <c r="P19" s="29" t="s">
        <v>93</v>
      </c>
      <c r="Q19" s="29">
        <v>20</v>
      </c>
      <c r="R19" s="29" t="s">
        <v>68</v>
      </c>
      <c r="S19" s="29">
        <v>725</v>
      </c>
      <c r="T19" s="29">
        <v>675</v>
      </c>
      <c r="U19" s="29">
        <v>0</v>
      </c>
      <c r="V19" s="29">
        <v>280</v>
      </c>
      <c r="W19" s="29">
        <v>1080</v>
      </c>
      <c r="X19" s="29">
        <v>40</v>
      </c>
      <c r="Y19" s="29">
        <v>24</v>
      </c>
      <c r="Z19" s="29">
        <v>5</v>
      </c>
      <c r="AA19" s="29">
        <v>0</v>
      </c>
      <c r="AB19" s="29">
        <v>0</v>
      </c>
      <c r="AC19" s="29">
        <v>0</v>
      </c>
      <c r="AD19" s="29">
        <v>0</v>
      </c>
      <c r="AE19" s="29">
        <v>0</v>
      </c>
      <c r="AF19" s="29">
        <v>0</v>
      </c>
      <c r="AG19" s="29">
        <v>67</v>
      </c>
      <c r="AH19" s="29">
        <v>1400</v>
      </c>
      <c r="AI19" s="71">
        <v>45659</v>
      </c>
      <c r="AJ19" s="71">
        <v>46022</v>
      </c>
      <c r="AK19" s="29" t="s">
        <v>2500</v>
      </c>
    </row>
    <row r="20" spans="1:37" s="99" customFormat="1" ht="78" customHeight="1" x14ac:dyDescent="0.2">
      <c r="A20" s="26">
        <v>2</v>
      </c>
      <c r="B20" s="27" t="s">
        <v>82</v>
      </c>
      <c r="C20" s="525">
        <v>17</v>
      </c>
      <c r="D20" s="27" t="s">
        <v>62</v>
      </c>
      <c r="E20" s="525">
        <v>1703</v>
      </c>
      <c r="F20" s="526" t="s">
        <v>94</v>
      </c>
      <c r="G20" s="525">
        <v>1703013</v>
      </c>
      <c r="H20" s="526" t="s">
        <v>95</v>
      </c>
      <c r="I20" s="525">
        <v>170301300</v>
      </c>
      <c r="J20" s="526" t="s">
        <v>96</v>
      </c>
      <c r="K20" s="29">
        <v>100</v>
      </c>
      <c r="L20" s="528">
        <v>2024003630096</v>
      </c>
      <c r="M20" s="534" t="s">
        <v>97</v>
      </c>
      <c r="N20" s="30" t="s">
        <v>1901</v>
      </c>
      <c r="O20" s="539">
        <v>67027000</v>
      </c>
      <c r="P20" s="29" t="s">
        <v>98</v>
      </c>
      <c r="Q20" s="29">
        <v>20</v>
      </c>
      <c r="R20" s="29" t="s">
        <v>68</v>
      </c>
      <c r="S20" s="29">
        <v>111</v>
      </c>
      <c r="T20" s="29">
        <v>136</v>
      </c>
      <c r="U20" s="29"/>
      <c r="V20" s="29"/>
      <c r="W20" s="29">
        <v>247</v>
      </c>
      <c r="X20" s="29">
        <v>0</v>
      </c>
      <c r="Y20" s="29">
        <v>0</v>
      </c>
      <c r="Z20" s="29">
        <v>0</v>
      </c>
      <c r="AA20" s="29">
        <v>0</v>
      </c>
      <c r="AB20" s="29">
        <v>0</v>
      </c>
      <c r="AC20" s="29">
        <v>0</v>
      </c>
      <c r="AD20" s="29">
        <v>0</v>
      </c>
      <c r="AE20" s="29">
        <v>0</v>
      </c>
      <c r="AF20" s="29"/>
      <c r="AG20" s="29"/>
      <c r="AH20" s="29">
        <v>247</v>
      </c>
      <c r="AI20" s="71">
        <v>45659</v>
      </c>
      <c r="AJ20" s="71">
        <v>46022</v>
      </c>
      <c r="AK20" s="29" t="s">
        <v>2500</v>
      </c>
    </row>
    <row r="21" spans="1:37" s="99" customFormat="1" ht="78" customHeight="1" x14ac:dyDescent="0.2">
      <c r="A21" s="26">
        <v>2</v>
      </c>
      <c r="B21" s="27" t="s">
        <v>82</v>
      </c>
      <c r="C21" s="525">
        <v>17</v>
      </c>
      <c r="D21" s="27" t="s">
        <v>99</v>
      </c>
      <c r="E21" s="525">
        <v>1706</v>
      </c>
      <c r="F21" s="526" t="s">
        <v>100</v>
      </c>
      <c r="G21" s="525">
        <v>1706004</v>
      </c>
      <c r="H21" s="526" t="s">
        <v>101</v>
      </c>
      <c r="I21" s="525">
        <v>170600400</v>
      </c>
      <c r="J21" s="526" t="s">
        <v>102</v>
      </c>
      <c r="K21" s="29">
        <v>10</v>
      </c>
      <c r="L21" s="528">
        <v>2024003630059</v>
      </c>
      <c r="M21" s="534" t="s">
        <v>103</v>
      </c>
      <c r="N21" s="30" t="s">
        <v>1871</v>
      </c>
      <c r="O21" s="539">
        <v>112200000</v>
      </c>
      <c r="P21" s="29" t="s">
        <v>104</v>
      </c>
      <c r="Q21" s="29">
        <v>20</v>
      </c>
      <c r="R21" s="29" t="s">
        <v>68</v>
      </c>
      <c r="S21" s="29">
        <v>725</v>
      </c>
      <c r="T21" s="29">
        <v>675</v>
      </c>
      <c r="U21" s="29">
        <v>0</v>
      </c>
      <c r="V21" s="29">
        <v>280</v>
      </c>
      <c r="W21" s="29">
        <v>1080</v>
      </c>
      <c r="X21" s="29">
        <v>40</v>
      </c>
      <c r="Y21" s="29">
        <v>24</v>
      </c>
      <c r="Z21" s="29">
        <v>5</v>
      </c>
      <c r="AA21" s="29">
        <v>0</v>
      </c>
      <c r="AB21" s="29">
        <v>0</v>
      </c>
      <c r="AC21" s="29">
        <v>0</v>
      </c>
      <c r="AD21" s="29">
        <v>0</v>
      </c>
      <c r="AE21" s="29">
        <v>0</v>
      </c>
      <c r="AF21" s="29">
        <v>0</v>
      </c>
      <c r="AG21" s="29">
        <v>67</v>
      </c>
      <c r="AH21" s="29">
        <v>1400</v>
      </c>
      <c r="AI21" s="71">
        <v>45659</v>
      </c>
      <c r="AJ21" s="71">
        <v>46022</v>
      </c>
      <c r="AK21" s="29" t="s">
        <v>2500</v>
      </c>
    </row>
    <row r="22" spans="1:37" s="99" customFormat="1" ht="78" customHeight="1" x14ac:dyDescent="0.2">
      <c r="A22" s="26">
        <v>2</v>
      </c>
      <c r="B22" s="27" t="s">
        <v>82</v>
      </c>
      <c r="C22" s="525">
        <v>17</v>
      </c>
      <c r="D22" s="27" t="s">
        <v>62</v>
      </c>
      <c r="E22" s="525">
        <v>1707</v>
      </c>
      <c r="F22" s="526" t="s">
        <v>105</v>
      </c>
      <c r="G22" s="525">
        <v>1707069</v>
      </c>
      <c r="H22" s="526" t="s">
        <v>106</v>
      </c>
      <c r="I22" s="525">
        <v>170706900</v>
      </c>
      <c r="J22" s="526" t="s">
        <v>107</v>
      </c>
      <c r="K22" s="29">
        <v>10</v>
      </c>
      <c r="L22" s="528">
        <v>2024003630093</v>
      </c>
      <c r="M22" s="534" t="s">
        <v>108</v>
      </c>
      <c r="N22" s="30" t="s">
        <v>1898</v>
      </c>
      <c r="O22" s="539">
        <v>145860000</v>
      </c>
      <c r="P22" s="29" t="s">
        <v>109</v>
      </c>
      <c r="Q22" s="29">
        <v>20</v>
      </c>
      <c r="R22" s="29" t="s">
        <v>68</v>
      </c>
      <c r="S22" s="29">
        <v>36179</v>
      </c>
      <c r="T22" s="29">
        <v>32084</v>
      </c>
      <c r="U22" s="29">
        <v>12083</v>
      </c>
      <c r="V22" s="29">
        <v>2669</v>
      </c>
      <c r="W22" s="29">
        <v>47436</v>
      </c>
      <c r="X22" s="29">
        <v>8744</v>
      </c>
      <c r="Y22" s="29">
        <v>1160</v>
      </c>
      <c r="Z22" s="29">
        <v>270</v>
      </c>
      <c r="AA22" s="29">
        <v>0</v>
      </c>
      <c r="AB22" s="29">
        <v>0</v>
      </c>
      <c r="AC22" s="29">
        <v>0</v>
      </c>
      <c r="AD22" s="29">
        <v>0</v>
      </c>
      <c r="AE22" s="29">
        <v>0</v>
      </c>
      <c r="AF22" s="29"/>
      <c r="AG22" s="29"/>
      <c r="AH22" s="29">
        <v>68263</v>
      </c>
      <c r="AI22" s="71">
        <v>45659</v>
      </c>
      <c r="AJ22" s="71">
        <v>46022</v>
      </c>
      <c r="AK22" s="29" t="s">
        <v>2500</v>
      </c>
    </row>
    <row r="23" spans="1:37" s="99" customFormat="1" ht="78" customHeight="1" x14ac:dyDescent="0.2">
      <c r="A23" s="26">
        <v>2</v>
      </c>
      <c r="B23" s="27" t="s">
        <v>82</v>
      </c>
      <c r="C23" s="525">
        <v>17</v>
      </c>
      <c r="D23" s="27" t="s">
        <v>62</v>
      </c>
      <c r="E23" s="525">
        <v>1708</v>
      </c>
      <c r="F23" s="526" t="s">
        <v>110</v>
      </c>
      <c r="G23" s="525">
        <v>1708016</v>
      </c>
      <c r="H23" s="526" t="s">
        <v>111</v>
      </c>
      <c r="I23" s="525">
        <v>170801600</v>
      </c>
      <c r="J23" s="526" t="s">
        <v>112</v>
      </c>
      <c r="K23" s="527">
        <v>1</v>
      </c>
      <c r="L23" s="528">
        <v>2024003630113</v>
      </c>
      <c r="M23" s="534" t="s">
        <v>113</v>
      </c>
      <c r="N23" s="30" t="s">
        <v>1904</v>
      </c>
      <c r="O23" s="537">
        <v>203490000</v>
      </c>
      <c r="P23" s="357" t="s">
        <v>114</v>
      </c>
      <c r="Q23" s="29">
        <v>20</v>
      </c>
      <c r="R23" s="29" t="s">
        <v>68</v>
      </c>
      <c r="S23" s="29">
        <v>35360</v>
      </c>
      <c r="T23" s="29">
        <v>32903</v>
      </c>
      <c r="U23" s="29">
        <v>12083</v>
      </c>
      <c r="V23" s="29">
        <v>2669</v>
      </c>
      <c r="W23" s="29">
        <v>44767</v>
      </c>
      <c r="X23" s="29">
        <v>8744</v>
      </c>
      <c r="Y23" s="29">
        <v>1160</v>
      </c>
      <c r="Z23" s="29">
        <v>260</v>
      </c>
      <c r="AA23" s="29">
        <v>0</v>
      </c>
      <c r="AB23" s="29">
        <v>0</v>
      </c>
      <c r="AC23" s="29">
        <v>0</v>
      </c>
      <c r="AD23" s="29">
        <v>0</v>
      </c>
      <c r="AE23" s="29">
        <v>0</v>
      </c>
      <c r="AF23" s="29">
        <v>1984</v>
      </c>
      <c r="AG23" s="29"/>
      <c r="AH23" s="29">
        <v>68263</v>
      </c>
      <c r="AI23" s="71">
        <v>45659</v>
      </c>
      <c r="AJ23" s="71">
        <v>46022</v>
      </c>
      <c r="AK23" s="29" t="s">
        <v>2500</v>
      </c>
    </row>
    <row r="24" spans="1:37" s="99" customFormat="1" ht="78" customHeight="1" x14ac:dyDescent="0.2">
      <c r="A24" s="26">
        <v>2</v>
      </c>
      <c r="B24" s="27" t="s">
        <v>82</v>
      </c>
      <c r="C24" s="525">
        <v>17</v>
      </c>
      <c r="D24" s="27" t="s">
        <v>62</v>
      </c>
      <c r="E24" s="525">
        <v>1708</v>
      </c>
      <c r="F24" s="526" t="s">
        <v>110</v>
      </c>
      <c r="G24" s="525">
        <v>1708051</v>
      </c>
      <c r="H24" s="526" t="s">
        <v>115</v>
      </c>
      <c r="I24" s="525">
        <v>170805100</v>
      </c>
      <c r="J24" s="526" t="s">
        <v>116</v>
      </c>
      <c r="K24" s="527">
        <v>1</v>
      </c>
      <c r="L24" s="528">
        <v>2024003630113</v>
      </c>
      <c r="M24" s="534" t="s">
        <v>113</v>
      </c>
      <c r="N24" s="30" t="s">
        <v>1905</v>
      </c>
      <c r="O24" s="537">
        <v>66300000</v>
      </c>
      <c r="P24" s="540" t="s">
        <v>117</v>
      </c>
      <c r="Q24" s="29">
        <v>20</v>
      </c>
      <c r="R24" s="29" t="s">
        <v>68</v>
      </c>
      <c r="S24" s="29">
        <v>35360</v>
      </c>
      <c r="T24" s="29">
        <v>32903</v>
      </c>
      <c r="U24" s="29">
        <v>12083</v>
      </c>
      <c r="V24" s="29">
        <v>2669</v>
      </c>
      <c r="W24" s="29">
        <v>44767</v>
      </c>
      <c r="X24" s="29">
        <v>8744</v>
      </c>
      <c r="Y24" s="29">
        <v>1160</v>
      </c>
      <c r="Z24" s="29">
        <v>260</v>
      </c>
      <c r="AA24" s="29">
        <v>0</v>
      </c>
      <c r="AB24" s="29">
        <v>0</v>
      </c>
      <c r="AC24" s="29">
        <v>0</v>
      </c>
      <c r="AD24" s="29">
        <v>0</v>
      </c>
      <c r="AE24" s="29">
        <v>0</v>
      </c>
      <c r="AF24" s="29">
        <v>1984</v>
      </c>
      <c r="AG24" s="29"/>
      <c r="AH24" s="29">
        <v>68263</v>
      </c>
      <c r="AI24" s="71">
        <v>45659</v>
      </c>
      <c r="AJ24" s="71">
        <v>46022</v>
      </c>
      <c r="AK24" s="29" t="s">
        <v>2500</v>
      </c>
    </row>
    <row r="25" spans="1:37" s="99" customFormat="1" ht="78" customHeight="1" x14ac:dyDescent="0.2">
      <c r="A25" s="26">
        <v>2</v>
      </c>
      <c r="B25" s="27" t="s">
        <v>82</v>
      </c>
      <c r="C25" s="525">
        <v>17</v>
      </c>
      <c r="D25" s="27" t="s">
        <v>62</v>
      </c>
      <c r="E25" s="525">
        <v>1708</v>
      </c>
      <c r="F25" s="526" t="s">
        <v>110</v>
      </c>
      <c r="G25" s="525">
        <v>1708040</v>
      </c>
      <c r="H25" s="526" t="s">
        <v>118</v>
      </c>
      <c r="I25" s="525">
        <v>170804000</v>
      </c>
      <c r="J25" s="526" t="s">
        <v>119</v>
      </c>
      <c r="K25" s="527">
        <v>770</v>
      </c>
      <c r="L25" s="528">
        <v>2024003630113</v>
      </c>
      <c r="M25" s="534" t="s">
        <v>120</v>
      </c>
      <c r="N25" s="30" t="s">
        <v>1906</v>
      </c>
      <c r="O25" s="537">
        <f>410040000-200000000</f>
        <v>210040000</v>
      </c>
      <c r="P25" s="533" t="s">
        <v>121</v>
      </c>
      <c r="Q25" s="29">
        <v>20</v>
      </c>
      <c r="R25" s="29" t="s">
        <v>68</v>
      </c>
      <c r="S25" s="29">
        <v>35360</v>
      </c>
      <c r="T25" s="29">
        <v>32903</v>
      </c>
      <c r="U25" s="29">
        <v>12083</v>
      </c>
      <c r="V25" s="29">
        <v>2669</v>
      </c>
      <c r="W25" s="29">
        <v>44767</v>
      </c>
      <c r="X25" s="29">
        <v>8744</v>
      </c>
      <c r="Y25" s="29">
        <v>1160</v>
      </c>
      <c r="Z25" s="29">
        <v>260</v>
      </c>
      <c r="AA25" s="29">
        <v>0</v>
      </c>
      <c r="AB25" s="29">
        <v>0</v>
      </c>
      <c r="AC25" s="29">
        <v>0</v>
      </c>
      <c r="AD25" s="29">
        <v>0</v>
      </c>
      <c r="AE25" s="29">
        <v>0</v>
      </c>
      <c r="AF25" s="29">
        <v>1984</v>
      </c>
      <c r="AG25" s="29"/>
      <c r="AH25" s="29">
        <v>68263</v>
      </c>
      <c r="AI25" s="71">
        <v>45659</v>
      </c>
      <c r="AJ25" s="71">
        <v>46022</v>
      </c>
      <c r="AK25" s="29" t="s">
        <v>2500</v>
      </c>
    </row>
    <row r="26" spans="1:37" s="99" customFormat="1" ht="78" customHeight="1" x14ac:dyDescent="0.2">
      <c r="A26" s="26">
        <v>2</v>
      </c>
      <c r="B26" s="27" t="s">
        <v>82</v>
      </c>
      <c r="C26" s="525">
        <v>17</v>
      </c>
      <c r="D26" s="27" t="s">
        <v>62</v>
      </c>
      <c r="E26" s="525">
        <v>1709</v>
      </c>
      <c r="F26" s="526" t="s">
        <v>122</v>
      </c>
      <c r="G26" s="525">
        <v>1709059</v>
      </c>
      <c r="H26" s="526" t="s">
        <v>123</v>
      </c>
      <c r="I26" s="525">
        <v>170905900</v>
      </c>
      <c r="J26" s="526" t="s">
        <v>123</v>
      </c>
      <c r="K26" s="29">
        <v>4</v>
      </c>
      <c r="L26" s="528">
        <v>2024003630060</v>
      </c>
      <c r="M26" s="534" t="s">
        <v>124</v>
      </c>
      <c r="N26" s="30" t="s">
        <v>1872</v>
      </c>
      <c r="O26" s="539">
        <v>195840000</v>
      </c>
      <c r="P26" s="533" t="s">
        <v>125</v>
      </c>
      <c r="Q26" s="29">
        <v>20</v>
      </c>
      <c r="R26" s="29" t="s">
        <v>68</v>
      </c>
      <c r="S26" s="29">
        <v>725</v>
      </c>
      <c r="T26" s="29">
        <v>675</v>
      </c>
      <c r="U26" s="29">
        <v>0</v>
      </c>
      <c r="V26" s="29">
        <v>280</v>
      </c>
      <c r="W26" s="29">
        <v>1080</v>
      </c>
      <c r="X26" s="29">
        <v>40</v>
      </c>
      <c r="Y26" s="29">
        <v>24</v>
      </c>
      <c r="Z26" s="29">
        <v>5</v>
      </c>
      <c r="AA26" s="29">
        <v>0</v>
      </c>
      <c r="AB26" s="29">
        <v>0</v>
      </c>
      <c r="AC26" s="29">
        <v>0</v>
      </c>
      <c r="AD26" s="29">
        <v>0</v>
      </c>
      <c r="AE26" s="29">
        <v>0</v>
      </c>
      <c r="AF26" s="29">
        <v>0</v>
      </c>
      <c r="AG26" s="29">
        <v>67</v>
      </c>
      <c r="AH26" s="29">
        <v>1400</v>
      </c>
      <c r="AI26" s="71">
        <v>45659</v>
      </c>
      <c r="AJ26" s="71">
        <v>46022</v>
      </c>
      <c r="AK26" s="29" t="s">
        <v>2500</v>
      </c>
    </row>
    <row r="27" spans="1:37" s="99" customFormat="1" ht="78" customHeight="1" x14ac:dyDescent="0.2">
      <c r="A27" s="26">
        <v>2</v>
      </c>
      <c r="B27" s="27" t="s">
        <v>82</v>
      </c>
      <c r="C27" s="26">
        <v>35</v>
      </c>
      <c r="D27" s="27" t="s">
        <v>126</v>
      </c>
      <c r="E27" s="26">
        <v>3502</v>
      </c>
      <c r="F27" s="27" t="s">
        <v>127</v>
      </c>
      <c r="G27" s="26">
        <v>3502007</v>
      </c>
      <c r="H27" s="27" t="s">
        <v>128</v>
      </c>
      <c r="I27" s="26">
        <v>350200700</v>
      </c>
      <c r="J27" s="27" t="s">
        <v>129</v>
      </c>
      <c r="K27" s="29">
        <v>12</v>
      </c>
      <c r="L27" s="528">
        <v>2024003630073</v>
      </c>
      <c r="M27" s="534" t="s">
        <v>130</v>
      </c>
      <c r="N27" s="30" t="s">
        <v>1888</v>
      </c>
      <c r="O27" s="539">
        <v>40000000</v>
      </c>
      <c r="P27" s="29" t="s">
        <v>131</v>
      </c>
      <c r="Q27" s="29">
        <v>20</v>
      </c>
      <c r="R27" s="29" t="s">
        <v>68</v>
      </c>
      <c r="S27" s="29">
        <v>725</v>
      </c>
      <c r="T27" s="29">
        <v>675</v>
      </c>
      <c r="U27" s="29">
        <v>0</v>
      </c>
      <c r="V27" s="29">
        <v>280</v>
      </c>
      <c r="W27" s="29">
        <v>1080</v>
      </c>
      <c r="X27" s="29">
        <v>40</v>
      </c>
      <c r="Y27" s="29">
        <v>24</v>
      </c>
      <c r="Z27" s="29">
        <v>5</v>
      </c>
      <c r="AA27" s="29">
        <v>0</v>
      </c>
      <c r="AB27" s="29">
        <v>0</v>
      </c>
      <c r="AC27" s="29">
        <v>0</v>
      </c>
      <c r="AD27" s="29">
        <v>0</v>
      </c>
      <c r="AE27" s="29">
        <v>0</v>
      </c>
      <c r="AF27" s="29">
        <v>0</v>
      </c>
      <c r="AG27" s="29">
        <v>67</v>
      </c>
      <c r="AH27" s="29">
        <v>1400</v>
      </c>
      <c r="AI27" s="71">
        <v>45659</v>
      </c>
      <c r="AJ27" s="71">
        <v>46022</v>
      </c>
      <c r="AK27" s="29" t="s">
        <v>2500</v>
      </c>
    </row>
    <row r="28" spans="1:37" s="99" customFormat="1" ht="78" customHeight="1" x14ac:dyDescent="0.2">
      <c r="A28" s="26">
        <v>2</v>
      </c>
      <c r="B28" s="27" t="s">
        <v>82</v>
      </c>
      <c r="C28" s="26">
        <v>35</v>
      </c>
      <c r="D28" s="27" t="s">
        <v>126</v>
      </c>
      <c r="E28" s="26">
        <v>3502</v>
      </c>
      <c r="F28" s="27" t="s">
        <v>127</v>
      </c>
      <c r="G28" s="26">
        <v>3502007</v>
      </c>
      <c r="H28" s="27" t="s">
        <v>128</v>
      </c>
      <c r="I28" s="26">
        <v>350200700</v>
      </c>
      <c r="J28" s="27" t="s">
        <v>129</v>
      </c>
      <c r="K28" s="29">
        <v>12</v>
      </c>
      <c r="L28" s="528">
        <v>2024003630073</v>
      </c>
      <c r="M28" s="534" t="s">
        <v>130</v>
      </c>
      <c r="N28" s="30" t="s">
        <v>1889</v>
      </c>
      <c r="O28" s="539">
        <v>74000000</v>
      </c>
      <c r="P28" s="29" t="s">
        <v>132</v>
      </c>
      <c r="Q28" s="29">
        <v>20</v>
      </c>
      <c r="R28" s="29" t="s">
        <v>68</v>
      </c>
      <c r="S28" s="29">
        <v>725</v>
      </c>
      <c r="T28" s="29">
        <v>675</v>
      </c>
      <c r="U28" s="29">
        <v>0</v>
      </c>
      <c r="V28" s="29">
        <v>280</v>
      </c>
      <c r="W28" s="29">
        <v>1080</v>
      </c>
      <c r="X28" s="29">
        <v>40</v>
      </c>
      <c r="Y28" s="29">
        <v>24</v>
      </c>
      <c r="Z28" s="29">
        <v>5</v>
      </c>
      <c r="AA28" s="29">
        <v>0</v>
      </c>
      <c r="AB28" s="29">
        <v>0</v>
      </c>
      <c r="AC28" s="29">
        <v>0</v>
      </c>
      <c r="AD28" s="29">
        <v>0</v>
      </c>
      <c r="AE28" s="29">
        <v>0</v>
      </c>
      <c r="AF28" s="29">
        <v>0</v>
      </c>
      <c r="AG28" s="29">
        <v>67</v>
      </c>
      <c r="AH28" s="29">
        <v>1400</v>
      </c>
      <c r="AI28" s="71">
        <v>45659</v>
      </c>
      <c r="AJ28" s="71">
        <v>46022</v>
      </c>
      <c r="AK28" s="29" t="s">
        <v>2500</v>
      </c>
    </row>
    <row r="29" spans="1:37" s="99" customFormat="1" ht="78" customHeight="1" x14ac:dyDescent="0.2">
      <c r="A29" s="26">
        <v>2</v>
      </c>
      <c r="B29" s="27" t="s">
        <v>82</v>
      </c>
      <c r="C29" s="26">
        <v>35</v>
      </c>
      <c r="D29" s="27" t="s">
        <v>126</v>
      </c>
      <c r="E29" s="26">
        <v>3502</v>
      </c>
      <c r="F29" s="27" t="s">
        <v>127</v>
      </c>
      <c r="G29" s="26" t="s">
        <v>133</v>
      </c>
      <c r="H29" s="27" t="s">
        <v>134</v>
      </c>
      <c r="I29" s="26">
        <v>350201700</v>
      </c>
      <c r="J29" s="27" t="s">
        <v>135</v>
      </c>
      <c r="K29" s="29">
        <v>5</v>
      </c>
      <c r="L29" s="528">
        <v>2024003630073</v>
      </c>
      <c r="M29" s="534" t="s">
        <v>130</v>
      </c>
      <c r="N29" s="30" t="s">
        <v>1890</v>
      </c>
      <c r="O29" s="539">
        <v>130000000</v>
      </c>
      <c r="P29" s="29" t="s">
        <v>136</v>
      </c>
      <c r="Q29" s="29">
        <v>20</v>
      </c>
      <c r="R29" s="29" t="s">
        <v>68</v>
      </c>
      <c r="S29" s="29">
        <v>725</v>
      </c>
      <c r="T29" s="29">
        <v>675</v>
      </c>
      <c r="U29" s="29">
        <v>0</v>
      </c>
      <c r="V29" s="29">
        <v>280</v>
      </c>
      <c r="W29" s="29">
        <v>1080</v>
      </c>
      <c r="X29" s="29">
        <v>40</v>
      </c>
      <c r="Y29" s="29">
        <v>24</v>
      </c>
      <c r="Z29" s="29">
        <v>5</v>
      </c>
      <c r="AA29" s="29">
        <v>0</v>
      </c>
      <c r="AB29" s="29">
        <v>0</v>
      </c>
      <c r="AC29" s="29">
        <v>0</v>
      </c>
      <c r="AD29" s="29">
        <v>0</v>
      </c>
      <c r="AE29" s="29">
        <v>0</v>
      </c>
      <c r="AF29" s="29">
        <v>0</v>
      </c>
      <c r="AG29" s="29">
        <v>67</v>
      </c>
      <c r="AH29" s="29">
        <v>1400</v>
      </c>
      <c r="AI29" s="71">
        <v>45659</v>
      </c>
      <c r="AJ29" s="71">
        <v>46022</v>
      </c>
      <c r="AK29" s="29" t="s">
        <v>2500</v>
      </c>
    </row>
    <row r="30" spans="1:37" s="99" customFormat="1" ht="78" customHeight="1" x14ac:dyDescent="0.2">
      <c r="A30" s="26">
        <v>2</v>
      </c>
      <c r="B30" s="27" t="s">
        <v>82</v>
      </c>
      <c r="C30" s="525">
        <v>32</v>
      </c>
      <c r="D30" s="27" t="s">
        <v>137</v>
      </c>
      <c r="E30" s="525">
        <v>3201</v>
      </c>
      <c r="F30" s="526" t="s">
        <v>138</v>
      </c>
      <c r="G30" s="525" t="s">
        <v>139</v>
      </c>
      <c r="H30" s="526" t="s">
        <v>140</v>
      </c>
      <c r="I30" s="525">
        <v>320100805</v>
      </c>
      <c r="J30" s="526" t="s">
        <v>141</v>
      </c>
      <c r="K30" s="29">
        <v>3</v>
      </c>
      <c r="L30" s="528">
        <v>2024003630094</v>
      </c>
      <c r="M30" s="534" t="s">
        <v>142</v>
      </c>
      <c r="N30" s="30" t="s">
        <v>1899</v>
      </c>
      <c r="O30" s="535">
        <v>112200000</v>
      </c>
      <c r="P30" s="29" t="s">
        <v>143</v>
      </c>
      <c r="Q30" s="29">
        <v>20</v>
      </c>
      <c r="R30" s="29" t="s">
        <v>68</v>
      </c>
      <c r="S30" s="29">
        <v>35360</v>
      </c>
      <c r="T30" s="29">
        <v>32903</v>
      </c>
      <c r="U30" s="29">
        <v>12083</v>
      </c>
      <c r="V30" s="29">
        <v>2669</v>
      </c>
      <c r="W30" s="29">
        <v>44767</v>
      </c>
      <c r="X30" s="29">
        <v>8744</v>
      </c>
      <c r="Y30" s="29">
        <v>1160</v>
      </c>
      <c r="Z30" s="29">
        <v>260</v>
      </c>
      <c r="AA30" s="29">
        <v>0</v>
      </c>
      <c r="AB30" s="29">
        <v>0</v>
      </c>
      <c r="AC30" s="29">
        <v>0</v>
      </c>
      <c r="AD30" s="29">
        <v>0</v>
      </c>
      <c r="AE30" s="29">
        <v>0</v>
      </c>
      <c r="AF30" s="29">
        <v>1984</v>
      </c>
      <c r="AG30" s="29"/>
      <c r="AH30" s="29">
        <v>68263</v>
      </c>
      <c r="AI30" s="71">
        <v>45659</v>
      </c>
      <c r="AJ30" s="71">
        <v>46022</v>
      </c>
      <c r="AK30" s="29" t="s">
        <v>2500</v>
      </c>
    </row>
    <row r="31" spans="1:37" s="99" customFormat="1" ht="78" customHeight="1" x14ac:dyDescent="0.2">
      <c r="A31" s="26">
        <v>2</v>
      </c>
      <c r="B31" s="27" t="s">
        <v>82</v>
      </c>
      <c r="C31" s="525">
        <v>32</v>
      </c>
      <c r="D31" s="27" t="s">
        <v>137</v>
      </c>
      <c r="E31" s="525">
        <v>3201</v>
      </c>
      <c r="F31" s="526" t="s">
        <v>138</v>
      </c>
      <c r="G31" s="525" t="s">
        <v>144</v>
      </c>
      <c r="H31" s="526" t="s">
        <v>145</v>
      </c>
      <c r="I31" s="525" t="s">
        <v>146</v>
      </c>
      <c r="J31" s="526" t="s">
        <v>147</v>
      </c>
      <c r="K31" s="29">
        <v>5</v>
      </c>
      <c r="L31" s="528">
        <v>2024003630094</v>
      </c>
      <c r="M31" s="534" t="s">
        <v>142</v>
      </c>
      <c r="N31" s="30" t="s">
        <v>1900</v>
      </c>
      <c r="O31" s="535">
        <v>42840000</v>
      </c>
      <c r="P31" s="29" t="s">
        <v>148</v>
      </c>
      <c r="Q31" s="29">
        <v>20</v>
      </c>
      <c r="R31" s="29" t="s">
        <v>68</v>
      </c>
      <c r="S31" s="29">
        <v>35360</v>
      </c>
      <c r="T31" s="29">
        <v>32903</v>
      </c>
      <c r="U31" s="29">
        <v>12083</v>
      </c>
      <c r="V31" s="29">
        <v>2669</v>
      </c>
      <c r="W31" s="29">
        <v>44767</v>
      </c>
      <c r="X31" s="29">
        <v>8744</v>
      </c>
      <c r="Y31" s="29">
        <v>1160</v>
      </c>
      <c r="Z31" s="29">
        <v>260</v>
      </c>
      <c r="AA31" s="29">
        <v>0</v>
      </c>
      <c r="AB31" s="29">
        <v>0</v>
      </c>
      <c r="AC31" s="29">
        <v>0</v>
      </c>
      <c r="AD31" s="29">
        <v>0</v>
      </c>
      <c r="AE31" s="29">
        <v>0</v>
      </c>
      <c r="AF31" s="29">
        <v>1984</v>
      </c>
      <c r="AG31" s="29"/>
      <c r="AH31" s="29">
        <v>68263</v>
      </c>
      <c r="AI31" s="71">
        <v>45659</v>
      </c>
      <c r="AJ31" s="71">
        <v>46022</v>
      </c>
      <c r="AK31" s="29" t="s">
        <v>2500</v>
      </c>
    </row>
    <row r="32" spans="1:37" s="99" customFormat="1" ht="78" customHeight="1" x14ac:dyDescent="0.2">
      <c r="A32" s="26">
        <v>2</v>
      </c>
      <c r="B32" s="27" t="s">
        <v>82</v>
      </c>
      <c r="C32" s="525">
        <v>32</v>
      </c>
      <c r="D32" s="526" t="s">
        <v>137</v>
      </c>
      <c r="E32" s="525" t="s">
        <v>149</v>
      </c>
      <c r="F32" s="526" t="s">
        <v>150</v>
      </c>
      <c r="G32" s="525" t="s">
        <v>151</v>
      </c>
      <c r="H32" s="526" t="s">
        <v>152</v>
      </c>
      <c r="I32" s="525" t="s">
        <v>153</v>
      </c>
      <c r="J32" s="526" t="s">
        <v>154</v>
      </c>
      <c r="K32" s="527">
        <v>10</v>
      </c>
      <c r="L32" s="528">
        <v>2024003630091</v>
      </c>
      <c r="M32" s="534" t="s">
        <v>155</v>
      </c>
      <c r="N32" s="30" t="s">
        <v>1893</v>
      </c>
      <c r="O32" s="537">
        <f>521872861.96+0.58</f>
        <v>521872862.53999996</v>
      </c>
      <c r="P32" s="533" t="s">
        <v>156</v>
      </c>
      <c r="Q32" s="29">
        <v>20</v>
      </c>
      <c r="R32" s="29" t="s">
        <v>68</v>
      </c>
      <c r="S32" s="29">
        <v>35360</v>
      </c>
      <c r="T32" s="29">
        <v>32903</v>
      </c>
      <c r="U32" s="29">
        <v>12083</v>
      </c>
      <c r="V32" s="29">
        <v>2669</v>
      </c>
      <c r="W32" s="29">
        <v>44767</v>
      </c>
      <c r="X32" s="29">
        <v>8744</v>
      </c>
      <c r="Y32" s="29">
        <v>1160</v>
      </c>
      <c r="Z32" s="29">
        <v>260</v>
      </c>
      <c r="AA32" s="29">
        <v>0</v>
      </c>
      <c r="AB32" s="29">
        <v>0</v>
      </c>
      <c r="AC32" s="29">
        <v>0</v>
      </c>
      <c r="AD32" s="29">
        <v>0</v>
      </c>
      <c r="AE32" s="29">
        <v>0</v>
      </c>
      <c r="AF32" s="29">
        <v>1984</v>
      </c>
      <c r="AG32" s="29"/>
      <c r="AH32" s="29">
        <v>68263</v>
      </c>
      <c r="AI32" s="71">
        <v>45659</v>
      </c>
      <c r="AJ32" s="71">
        <v>46022</v>
      </c>
      <c r="AK32" s="29" t="s">
        <v>2500</v>
      </c>
    </row>
    <row r="33" spans="1:37" s="99" customFormat="1" ht="78" customHeight="1" x14ac:dyDescent="0.2">
      <c r="A33" s="26">
        <v>2</v>
      </c>
      <c r="B33" s="27" t="s">
        <v>82</v>
      </c>
      <c r="C33" s="525">
        <v>32</v>
      </c>
      <c r="D33" s="526" t="s">
        <v>137</v>
      </c>
      <c r="E33" s="525" t="s">
        <v>149</v>
      </c>
      <c r="F33" s="526" t="s">
        <v>150</v>
      </c>
      <c r="G33" s="525" t="s">
        <v>157</v>
      </c>
      <c r="H33" s="526" t="s">
        <v>158</v>
      </c>
      <c r="I33" s="525">
        <v>320204300</v>
      </c>
      <c r="J33" s="526" t="s">
        <v>159</v>
      </c>
      <c r="K33" s="527">
        <v>200</v>
      </c>
      <c r="L33" s="528">
        <v>2024003630091</v>
      </c>
      <c r="M33" s="534" t="s">
        <v>155</v>
      </c>
      <c r="N33" s="30" t="s">
        <v>1894</v>
      </c>
      <c r="O33" s="537">
        <v>323957620.64999998</v>
      </c>
      <c r="P33" s="533" t="s">
        <v>160</v>
      </c>
      <c r="Q33" s="29">
        <v>20</v>
      </c>
      <c r="R33" s="29" t="s">
        <v>68</v>
      </c>
      <c r="S33" s="29">
        <v>35360</v>
      </c>
      <c r="T33" s="29">
        <v>32903</v>
      </c>
      <c r="U33" s="29">
        <v>12083</v>
      </c>
      <c r="V33" s="29">
        <v>2669</v>
      </c>
      <c r="W33" s="29">
        <v>44767</v>
      </c>
      <c r="X33" s="29">
        <v>8744</v>
      </c>
      <c r="Y33" s="29">
        <v>1160</v>
      </c>
      <c r="Z33" s="29">
        <v>260</v>
      </c>
      <c r="AA33" s="29">
        <v>0</v>
      </c>
      <c r="AB33" s="29">
        <v>0</v>
      </c>
      <c r="AC33" s="29">
        <v>0</v>
      </c>
      <c r="AD33" s="29">
        <v>0</v>
      </c>
      <c r="AE33" s="29">
        <v>0</v>
      </c>
      <c r="AF33" s="29">
        <v>1984</v>
      </c>
      <c r="AG33" s="29"/>
      <c r="AH33" s="29">
        <v>68263</v>
      </c>
      <c r="AI33" s="71">
        <v>45659</v>
      </c>
      <c r="AJ33" s="71">
        <v>46022</v>
      </c>
      <c r="AK33" s="29" t="s">
        <v>2500</v>
      </c>
    </row>
    <row r="34" spans="1:37" s="99" customFormat="1" ht="78" customHeight="1" x14ac:dyDescent="0.2">
      <c r="A34" s="26">
        <v>2</v>
      </c>
      <c r="B34" s="27" t="s">
        <v>82</v>
      </c>
      <c r="C34" s="525">
        <v>32</v>
      </c>
      <c r="D34" s="526" t="s">
        <v>137</v>
      </c>
      <c r="E34" s="525" t="s">
        <v>149</v>
      </c>
      <c r="F34" s="526" t="s">
        <v>150</v>
      </c>
      <c r="G34" s="525" t="s">
        <v>161</v>
      </c>
      <c r="H34" s="526" t="s">
        <v>162</v>
      </c>
      <c r="I34" s="525" t="s">
        <v>163</v>
      </c>
      <c r="J34" s="526" t="s">
        <v>164</v>
      </c>
      <c r="K34" s="541">
        <v>2970</v>
      </c>
      <c r="L34" s="528">
        <v>2024003630091</v>
      </c>
      <c r="M34" s="534" t="s">
        <v>155</v>
      </c>
      <c r="N34" s="30" t="s">
        <v>1895</v>
      </c>
      <c r="O34" s="537">
        <v>350000000</v>
      </c>
      <c r="P34" s="533" t="s">
        <v>165</v>
      </c>
      <c r="Q34" s="29">
        <v>20</v>
      </c>
      <c r="R34" s="29" t="s">
        <v>68</v>
      </c>
      <c r="S34" s="29">
        <v>35360</v>
      </c>
      <c r="T34" s="29">
        <v>32903</v>
      </c>
      <c r="U34" s="29">
        <v>12083</v>
      </c>
      <c r="V34" s="29">
        <v>2669</v>
      </c>
      <c r="W34" s="29">
        <v>44767</v>
      </c>
      <c r="X34" s="29">
        <v>8744</v>
      </c>
      <c r="Y34" s="29">
        <v>1160</v>
      </c>
      <c r="Z34" s="29">
        <v>260</v>
      </c>
      <c r="AA34" s="29">
        <v>0</v>
      </c>
      <c r="AB34" s="29">
        <v>0</v>
      </c>
      <c r="AC34" s="29">
        <v>0</v>
      </c>
      <c r="AD34" s="29">
        <v>0</v>
      </c>
      <c r="AE34" s="29">
        <v>0</v>
      </c>
      <c r="AF34" s="29">
        <v>1984</v>
      </c>
      <c r="AG34" s="29"/>
      <c r="AH34" s="29">
        <v>68263</v>
      </c>
      <c r="AI34" s="71">
        <v>45659</v>
      </c>
      <c r="AJ34" s="71">
        <v>46022</v>
      </c>
      <c r="AK34" s="29" t="s">
        <v>2500</v>
      </c>
    </row>
    <row r="35" spans="1:37" s="99" customFormat="1" ht="78" customHeight="1" x14ac:dyDescent="0.2">
      <c r="A35" s="26">
        <v>2</v>
      </c>
      <c r="B35" s="27" t="s">
        <v>82</v>
      </c>
      <c r="C35" s="525">
        <v>32</v>
      </c>
      <c r="D35" s="526" t="s">
        <v>137</v>
      </c>
      <c r="E35" s="525" t="s">
        <v>149</v>
      </c>
      <c r="F35" s="526" t="s">
        <v>150</v>
      </c>
      <c r="G35" s="525">
        <v>3202005</v>
      </c>
      <c r="H35" s="526" t="s">
        <v>166</v>
      </c>
      <c r="I35" s="525">
        <v>320200500</v>
      </c>
      <c r="J35" s="526" t="s">
        <v>167</v>
      </c>
      <c r="K35" s="527">
        <v>50</v>
      </c>
      <c r="L35" s="528">
        <v>2024003630091</v>
      </c>
      <c r="M35" s="534" t="s">
        <v>155</v>
      </c>
      <c r="N35" s="30" t="s">
        <v>1896</v>
      </c>
      <c r="O35" s="537">
        <v>100000000</v>
      </c>
      <c r="P35" s="533" t="s">
        <v>168</v>
      </c>
      <c r="Q35" s="29">
        <v>20</v>
      </c>
      <c r="R35" s="29" t="s">
        <v>68</v>
      </c>
      <c r="S35" s="29">
        <v>35360</v>
      </c>
      <c r="T35" s="29">
        <v>32903</v>
      </c>
      <c r="U35" s="29">
        <v>12083</v>
      </c>
      <c r="V35" s="29">
        <v>2669</v>
      </c>
      <c r="W35" s="29">
        <v>44767</v>
      </c>
      <c r="X35" s="29">
        <v>8744</v>
      </c>
      <c r="Y35" s="29">
        <v>1160</v>
      </c>
      <c r="Z35" s="29">
        <v>260</v>
      </c>
      <c r="AA35" s="29">
        <v>0</v>
      </c>
      <c r="AB35" s="29">
        <v>0</v>
      </c>
      <c r="AC35" s="29">
        <v>0</v>
      </c>
      <c r="AD35" s="29">
        <v>0</v>
      </c>
      <c r="AE35" s="29">
        <v>0</v>
      </c>
      <c r="AF35" s="29">
        <v>1984</v>
      </c>
      <c r="AG35" s="29"/>
      <c r="AH35" s="29">
        <v>68263</v>
      </c>
      <c r="AI35" s="71">
        <v>45659</v>
      </c>
      <c r="AJ35" s="71">
        <v>46022</v>
      </c>
      <c r="AK35" s="29" t="s">
        <v>2500</v>
      </c>
    </row>
    <row r="36" spans="1:37" s="99" customFormat="1" ht="78" customHeight="1" x14ac:dyDescent="0.2">
      <c r="A36" s="26">
        <v>2</v>
      </c>
      <c r="B36" s="27" t="s">
        <v>82</v>
      </c>
      <c r="C36" s="525">
        <v>32</v>
      </c>
      <c r="D36" s="526" t="s">
        <v>137</v>
      </c>
      <c r="E36" s="525"/>
      <c r="F36" s="526" t="s">
        <v>150</v>
      </c>
      <c r="G36" s="525" t="s">
        <v>169</v>
      </c>
      <c r="H36" s="526" t="s">
        <v>170</v>
      </c>
      <c r="I36" s="525">
        <v>320200601</v>
      </c>
      <c r="J36" s="526" t="s">
        <v>171</v>
      </c>
      <c r="K36" s="541">
        <v>115</v>
      </c>
      <c r="L36" s="528">
        <v>2024003630091</v>
      </c>
      <c r="M36" s="534" t="s">
        <v>155</v>
      </c>
      <c r="N36" s="30" t="s">
        <v>1897</v>
      </c>
      <c r="O36" s="537">
        <v>80000000</v>
      </c>
      <c r="P36" s="533" t="s">
        <v>172</v>
      </c>
      <c r="Q36" s="29">
        <v>20</v>
      </c>
      <c r="R36" s="29" t="s">
        <v>68</v>
      </c>
      <c r="S36" s="29">
        <v>35360</v>
      </c>
      <c r="T36" s="29">
        <v>32903</v>
      </c>
      <c r="U36" s="29">
        <v>12083</v>
      </c>
      <c r="V36" s="29">
        <v>2669</v>
      </c>
      <c r="W36" s="29">
        <v>44767</v>
      </c>
      <c r="X36" s="29">
        <v>8744</v>
      </c>
      <c r="Y36" s="29">
        <v>1160</v>
      </c>
      <c r="Z36" s="29">
        <v>260</v>
      </c>
      <c r="AA36" s="29">
        <v>0</v>
      </c>
      <c r="AB36" s="29">
        <v>0</v>
      </c>
      <c r="AC36" s="29">
        <v>0</v>
      </c>
      <c r="AD36" s="29">
        <v>0</v>
      </c>
      <c r="AE36" s="29">
        <v>0</v>
      </c>
      <c r="AF36" s="29">
        <v>1984</v>
      </c>
      <c r="AG36" s="29"/>
      <c r="AH36" s="29">
        <v>68263</v>
      </c>
      <c r="AI36" s="71">
        <v>45659</v>
      </c>
      <c r="AJ36" s="71">
        <v>46022</v>
      </c>
      <c r="AK36" s="29" t="s">
        <v>2500</v>
      </c>
    </row>
    <row r="37" spans="1:37" s="99" customFormat="1" ht="78" customHeight="1" x14ac:dyDescent="0.2">
      <c r="A37" s="26">
        <v>2</v>
      </c>
      <c r="B37" s="27" t="s">
        <v>82</v>
      </c>
      <c r="C37" s="525">
        <v>32</v>
      </c>
      <c r="D37" s="27" t="s">
        <v>137</v>
      </c>
      <c r="E37" s="525">
        <v>3201</v>
      </c>
      <c r="F37" s="526" t="s">
        <v>138</v>
      </c>
      <c r="G37" s="525">
        <v>3201003</v>
      </c>
      <c r="H37" s="526" t="s">
        <v>173</v>
      </c>
      <c r="I37" s="525">
        <v>320100300</v>
      </c>
      <c r="J37" s="526" t="s">
        <v>174</v>
      </c>
      <c r="K37" s="29">
        <v>3</v>
      </c>
      <c r="L37" s="528">
        <v>2024003630088</v>
      </c>
      <c r="M37" s="534" t="s">
        <v>175</v>
      </c>
      <c r="N37" s="30" t="s">
        <v>1892</v>
      </c>
      <c r="O37" s="539">
        <v>79458000</v>
      </c>
      <c r="P37" s="29" t="s">
        <v>176</v>
      </c>
      <c r="Q37" s="29">
        <v>20</v>
      </c>
      <c r="R37" s="29" t="s">
        <v>68</v>
      </c>
      <c r="S37" s="29">
        <v>725</v>
      </c>
      <c r="T37" s="29">
        <v>675</v>
      </c>
      <c r="U37" s="29">
        <v>0</v>
      </c>
      <c r="V37" s="29">
        <v>280</v>
      </c>
      <c r="W37" s="29">
        <v>1080</v>
      </c>
      <c r="X37" s="29">
        <v>40</v>
      </c>
      <c r="Y37" s="29">
        <v>24</v>
      </c>
      <c r="Z37" s="29">
        <v>5</v>
      </c>
      <c r="AA37" s="29">
        <v>0</v>
      </c>
      <c r="AB37" s="29">
        <v>0</v>
      </c>
      <c r="AC37" s="29">
        <v>0</v>
      </c>
      <c r="AD37" s="29">
        <v>0</v>
      </c>
      <c r="AE37" s="29">
        <v>0</v>
      </c>
      <c r="AF37" s="29">
        <v>0</v>
      </c>
      <c r="AG37" s="29">
        <v>67</v>
      </c>
      <c r="AH37" s="29">
        <v>1400</v>
      </c>
      <c r="AI37" s="71">
        <v>45659</v>
      </c>
      <c r="AJ37" s="71">
        <v>46022</v>
      </c>
      <c r="AK37" s="29" t="s">
        <v>2500</v>
      </c>
    </row>
    <row r="38" spans="1:37" s="99" customFormat="1" ht="78" customHeight="1" x14ac:dyDescent="0.2">
      <c r="A38" s="26">
        <v>2</v>
      </c>
      <c r="B38" s="27" t="s">
        <v>82</v>
      </c>
      <c r="C38" s="525">
        <v>32</v>
      </c>
      <c r="D38" s="27" t="s">
        <v>137</v>
      </c>
      <c r="E38" s="525">
        <v>3205</v>
      </c>
      <c r="F38" s="526" t="s">
        <v>177</v>
      </c>
      <c r="G38" s="525" t="s">
        <v>178</v>
      </c>
      <c r="H38" s="526" t="s">
        <v>179</v>
      </c>
      <c r="I38" s="525" t="s">
        <v>180</v>
      </c>
      <c r="J38" s="526" t="s">
        <v>181</v>
      </c>
      <c r="K38" s="541">
        <v>8750</v>
      </c>
      <c r="L38" s="528">
        <v>2024003630067</v>
      </c>
      <c r="M38" s="534" t="s">
        <v>182</v>
      </c>
      <c r="N38" s="30" t="s">
        <v>1879</v>
      </c>
      <c r="O38" s="537">
        <v>80000000</v>
      </c>
      <c r="P38" s="29" t="s">
        <v>183</v>
      </c>
      <c r="Q38" s="29">
        <v>20</v>
      </c>
      <c r="R38" s="29" t="s">
        <v>68</v>
      </c>
      <c r="S38" s="29">
        <v>35360</v>
      </c>
      <c r="T38" s="29">
        <v>32903</v>
      </c>
      <c r="U38" s="29">
        <v>12083</v>
      </c>
      <c r="V38" s="29">
        <v>2669</v>
      </c>
      <c r="W38" s="29">
        <v>44767</v>
      </c>
      <c r="X38" s="29">
        <v>8744</v>
      </c>
      <c r="Y38" s="29">
        <v>1160</v>
      </c>
      <c r="Z38" s="29">
        <v>260</v>
      </c>
      <c r="AA38" s="29">
        <v>0</v>
      </c>
      <c r="AB38" s="29">
        <v>0</v>
      </c>
      <c r="AC38" s="29">
        <v>0</v>
      </c>
      <c r="AD38" s="29">
        <v>0</v>
      </c>
      <c r="AE38" s="29">
        <v>0</v>
      </c>
      <c r="AF38" s="29">
        <v>1984</v>
      </c>
      <c r="AG38" s="29"/>
      <c r="AH38" s="29">
        <v>68263</v>
      </c>
      <c r="AI38" s="71">
        <v>45659</v>
      </c>
      <c r="AJ38" s="71">
        <v>46022</v>
      </c>
      <c r="AK38" s="29" t="s">
        <v>2500</v>
      </c>
    </row>
    <row r="39" spans="1:37" s="99" customFormat="1" ht="78" customHeight="1" x14ac:dyDescent="0.2">
      <c r="A39" s="26">
        <v>2</v>
      </c>
      <c r="B39" s="27" t="s">
        <v>82</v>
      </c>
      <c r="C39" s="525">
        <v>32</v>
      </c>
      <c r="D39" s="27" t="s">
        <v>137</v>
      </c>
      <c r="E39" s="525">
        <v>3205</v>
      </c>
      <c r="F39" s="526" t="s">
        <v>177</v>
      </c>
      <c r="G39" s="525" t="s">
        <v>184</v>
      </c>
      <c r="H39" s="526" t="s">
        <v>185</v>
      </c>
      <c r="I39" s="525" t="s">
        <v>186</v>
      </c>
      <c r="J39" s="526" t="s">
        <v>187</v>
      </c>
      <c r="K39" s="541">
        <v>2000</v>
      </c>
      <c r="L39" s="528">
        <v>2024003630067</v>
      </c>
      <c r="M39" s="534" t="s">
        <v>182</v>
      </c>
      <c r="N39" s="532" t="s">
        <v>1880</v>
      </c>
      <c r="O39" s="537">
        <v>210673000</v>
      </c>
      <c r="P39" s="29" t="s">
        <v>188</v>
      </c>
      <c r="Q39" s="29">
        <v>20</v>
      </c>
      <c r="R39" s="29" t="s">
        <v>68</v>
      </c>
      <c r="S39" s="29">
        <v>35360</v>
      </c>
      <c r="T39" s="29">
        <v>32903</v>
      </c>
      <c r="U39" s="29">
        <v>12083</v>
      </c>
      <c r="V39" s="29">
        <v>2669</v>
      </c>
      <c r="W39" s="29">
        <v>44767</v>
      </c>
      <c r="X39" s="29">
        <v>8744</v>
      </c>
      <c r="Y39" s="29">
        <v>1160</v>
      </c>
      <c r="Z39" s="29">
        <v>260</v>
      </c>
      <c r="AA39" s="29">
        <v>0</v>
      </c>
      <c r="AB39" s="29">
        <v>0</v>
      </c>
      <c r="AC39" s="29">
        <v>0</v>
      </c>
      <c r="AD39" s="29">
        <v>0</v>
      </c>
      <c r="AE39" s="29">
        <v>0</v>
      </c>
      <c r="AF39" s="29">
        <v>1984</v>
      </c>
      <c r="AG39" s="29"/>
      <c r="AH39" s="29">
        <v>68263</v>
      </c>
      <c r="AI39" s="71">
        <v>45659</v>
      </c>
      <c r="AJ39" s="71">
        <v>46022</v>
      </c>
      <c r="AK39" s="29" t="s">
        <v>2500</v>
      </c>
    </row>
    <row r="40" spans="1:37" s="99" customFormat="1" ht="78" customHeight="1" x14ac:dyDescent="0.2">
      <c r="A40" s="29">
        <v>2</v>
      </c>
      <c r="B40" s="30" t="s">
        <v>82</v>
      </c>
      <c r="C40" s="29">
        <v>32</v>
      </c>
      <c r="D40" s="30" t="s">
        <v>137</v>
      </c>
      <c r="E40" s="29" t="s">
        <v>189</v>
      </c>
      <c r="F40" s="30" t="s">
        <v>190</v>
      </c>
      <c r="G40" s="29">
        <v>3206016</v>
      </c>
      <c r="H40" s="30" t="s">
        <v>191</v>
      </c>
      <c r="I40" s="29">
        <v>320601600</v>
      </c>
      <c r="J40" s="30" t="s">
        <v>192</v>
      </c>
      <c r="K40" s="29">
        <v>45</v>
      </c>
      <c r="L40" s="542">
        <v>2024003630068</v>
      </c>
      <c r="M40" s="30" t="s">
        <v>193</v>
      </c>
      <c r="N40" s="30" t="s">
        <v>1881</v>
      </c>
      <c r="O40" s="537">
        <f>248880000-98880000</f>
        <v>150000000</v>
      </c>
      <c r="P40" s="29" t="s">
        <v>194</v>
      </c>
      <c r="Q40" s="29">
        <v>20</v>
      </c>
      <c r="R40" s="29" t="s">
        <v>68</v>
      </c>
      <c r="S40" s="29">
        <v>35360</v>
      </c>
      <c r="T40" s="29">
        <v>32903</v>
      </c>
      <c r="U40" s="29">
        <v>12083</v>
      </c>
      <c r="V40" s="29">
        <v>2669</v>
      </c>
      <c r="W40" s="29">
        <v>44767</v>
      </c>
      <c r="X40" s="29">
        <v>8744</v>
      </c>
      <c r="Y40" s="29">
        <v>1160</v>
      </c>
      <c r="Z40" s="29">
        <v>260</v>
      </c>
      <c r="AA40" s="29">
        <v>0</v>
      </c>
      <c r="AB40" s="29">
        <v>0</v>
      </c>
      <c r="AC40" s="29">
        <v>0</v>
      </c>
      <c r="AD40" s="29">
        <v>0</v>
      </c>
      <c r="AE40" s="29">
        <v>0</v>
      </c>
      <c r="AF40" s="29">
        <v>1984</v>
      </c>
      <c r="AG40" s="29"/>
      <c r="AH40" s="29">
        <v>68263</v>
      </c>
      <c r="AI40" s="71">
        <v>45659</v>
      </c>
      <c r="AJ40" s="71">
        <v>46022</v>
      </c>
      <c r="AK40" s="29" t="s">
        <v>2500</v>
      </c>
    </row>
    <row r="41" spans="1:37" s="99" customFormat="1" ht="78" customHeight="1" x14ac:dyDescent="0.2">
      <c r="A41" s="29">
        <v>2</v>
      </c>
      <c r="B41" s="30" t="s">
        <v>82</v>
      </c>
      <c r="C41" s="29">
        <v>32</v>
      </c>
      <c r="D41" s="30" t="s">
        <v>137</v>
      </c>
      <c r="E41" s="29" t="s">
        <v>189</v>
      </c>
      <c r="F41" s="30" t="s">
        <v>190</v>
      </c>
      <c r="G41" s="29" t="s">
        <v>195</v>
      </c>
      <c r="H41" s="30" t="s">
        <v>196</v>
      </c>
      <c r="I41" s="29" t="s">
        <v>197</v>
      </c>
      <c r="J41" s="30" t="s">
        <v>198</v>
      </c>
      <c r="K41" s="29">
        <v>2</v>
      </c>
      <c r="L41" s="542">
        <v>2024003630068</v>
      </c>
      <c r="M41" s="30" t="s">
        <v>193</v>
      </c>
      <c r="N41" s="30" t="s">
        <v>1882</v>
      </c>
      <c r="O41" s="537">
        <v>117300000</v>
      </c>
      <c r="P41" s="29" t="s">
        <v>199</v>
      </c>
      <c r="Q41" s="29">
        <v>20</v>
      </c>
      <c r="R41" s="29" t="s">
        <v>68</v>
      </c>
      <c r="S41" s="29">
        <v>35360</v>
      </c>
      <c r="T41" s="29">
        <v>32903</v>
      </c>
      <c r="U41" s="29">
        <v>12083</v>
      </c>
      <c r="V41" s="29">
        <v>2669</v>
      </c>
      <c r="W41" s="29">
        <v>44767</v>
      </c>
      <c r="X41" s="29">
        <v>8744</v>
      </c>
      <c r="Y41" s="29">
        <v>1160</v>
      </c>
      <c r="Z41" s="29">
        <v>260</v>
      </c>
      <c r="AA41" s="29">
        <v>0</v>
      </c>
      <c r="AB41" s="29">
        <v>0</v>
      </c>
      <c r="AC41" s="29">
        <v>0</v>
      </c>
      <c r="AD41" s="29">
        <v>0</v>
      </c>
      <c r="AE41" s="29">
        <v>0</v>
      </c>
      <c r="AF41" s="29">
        <v>1984</v>
      </c>
      <c r="AG41" s="29"/>
      <c r="AH41" s="29">
        <v>68263</v>
      </c>
      <c r="AI41" s="71">
        <v>45659</v>
      </c>
      <c r="AJ41" s="71">
        <v>46022</v>
      </c>
      <c r="AK41" s="29" t="s">
        <v>2500</v>
      </c>
    </row>
    <row r="42" spans="1:37" s="99" customFormat="1" ht="78" customHeight="1" x14ac:dyDescent="0.2">
      <c r="A42" s="29">
        <v>2</v>
      </c>
      <c r="B42" s="30" t="s">
        <v>82</v>
      </c>
      <c r="C42" s="29">
        <v>32</v>
      </c>
      <c r="D42" s="30" t="s">
        <v>137</v>
      </c>
      <c r="E42" s="29" t="s">
        <v>189</v>
      </c>
      <c r="F42" s="30" t="s">
        <v>190</v>
      </c>
      <c r="G42" s="29" t="s">
        <v>200</v>
      </c>
      <c r="H42" s="30" t="s">
        <v>201</v>
      </c>
      <c r="I42" s="29">
        <v>320601400</v>
      </c>
      <c r="J42" s="30" t="s">
        <v>202</v>
      </c>
      <c r="K42" s="29">
        <v>20000</v>
      </c>
      <c r="L42" s="542">
        <v>2024003630068</v>
      </c>
      <c r="M42" s="30" t="s">
        <v>193</v>
      </c>
      <c r="N42" s="30" t="s">
        <v>1883</v>
      </c>
      <c r="O42" s="537">
        <v>110160000</v>
      </c>
      <c r="P42" s="29" t="s">
        <v>203</v>
      </c>
      <c r="Q42" s="29">
        <v>20</v>
      </c>
      <c r="R42" s="29" t="s">
        <v>68</v>
      </c>
      <c r="S42" s="29">
        <v>35360</v>
      </c>
      <c r="T42" s="29">
        <v>32903</v>
      </c>
      <c r="U42" s="29">
        <v>12083</v>
      </c>
      <c r="V42" s="29">
        <v>2669</v>
      </c>
      <c r="W42" s="29">
        <v>44767</v>
      </c>
      <c r="X42" s="29">
        <v>8744</v>
      </c>
      <c r="Y42" s="29">
        <v>1160</v>
      </c>
      <c r="Z42" s="29">
        <v>260</v>
      </c>
      <c r="AA42" s="29">
        <v>0</v>
      </c>
      <c r="AB42" s="29">
        <v>0</v>
      </c>
      <c r="AC42" s="29">
        <v>0</v>
      </c>
      <c r="AD42" s="29">
        <v>0</v>
      </c>
      <c r="AE42" s="29">
        <v>0</v>
      </c>
      <c r="AF42" s="29">
        <v>1984</v>
      </c>
      <c r="AG42" s="29"/>
      <c r="AH42" s="29">
        <v>68263</v>
      </c>
      <c r="AI42" s="71">
        <v>45659</v>
      </c>
      <c r="AJ42" s="71">
        <v>46022</v>
      </c>
      <c r="AK42" s="29" t="s">
        <v>2500</v>
      </c>
    </row>
    <row r="43" spans="1:37" s="99" customFormat="1" ht="78" customHeight="1" x14ac:dyDescent="0.2">
      <c r="A43" s="29">
        <v>2</v>
      </c>
      <c r="B43" s="30" t="s">
        <v>82</v>
      </c>
      <c r="C43" s="29">
        <v>32</v>
      </c>
      <c r="D43" s="30" t="s">
        <v>137</v>
      </c>
      <c r="E43" s="29" t="s">
        <v>189</v>
      </c>
      <c r="F43" s="30" t="s">
        <v>190</v>
      </c>
      <c r="G43" s="29">
        <v>3206003</v>
      </c>
      <c r="H43" s="30" t="s">
        <v>204</v>
      </c>
      <c r="I43" s="29">
        <v>320600300</v>
      </c>
      <c r="J43" s="30" t="s">
        <v>205</v>
      </c>
      <c r="K43" s="29">
        <v>1</v>
      </c>
      <c r="L43" s="542">
        <v>2024003630068</v>
      </c>
      <c r="M43" s="30" t="s">
        <v>193</v>
      </c>
      <c r="N43" s="30" t="s">
        <v>1884</v>
      </c>
      <c r="O43" s="537">
        <v>50000000</v>
      </c>
      <c r="P43" s="29" t="s">
        <v>206</v>
      </c>
      <c r="Q43" s="29">
        <v>20</v>
      </c>
      <c r="R43" s="29" t="s">
        <v>68</v>
      </c>
      <c r="S43" s="29">
        <v>35360</v>
      </c>
      <c r="T43" s="29">
        <v>32903</v>
      </c>
      <c r="U43" s="29">
        <v>12083</v>
      </c>
      <c r="V43" s="29">
        <v>2669</v>
      </c>
      <c r="W43" s="29">
        <v>44767</v>
      </c>
      <c r="X43" s="29">
        <v>8744</v>
      </c>
      <c r="Y43" s="29">
        <v>1160</v>
      </c>
      <c r="Z43" s="29">
        <v>260</v>
      </c>
      <c r="AA43" s="29">
        <v>0</v>
      </c>
      <c r="AB43" s="29">
        <v>0</v>
      </c>
      <c r="AC43" s="29">
        <v>0</v>
      </c>
      <c r="AD43" s="29">
        <v>0</v>
      </c>
      <c r="AE43" s="29">
        <v>0</v>
      </c>
      <c r="AF43" s="29">
        <v>1984</v>
      </c>
      <c r="AG43" s="29"/>
      <c r="AH43" s="29">
        <v>68263</v>
      </c>
      <c r="AI43" s="71">
        <v>45659</v>
      </c>
      <c r="AJ43" s="71">
        <v>46022</v>
      </c>
      <c r="AK43" s="29" t="s">
        <v>2500</v>
      </c>
    </row>
    <row r="44" spans="1:37" s="99" customFormat="1" ht="78" customHeight="1" x14ac:dyDescent="0.2">
      <c r="A44" s="29">
        <v>2</v>
      </c>
      <c r="B44" s="30" t="s">
        <v>82</v>
      </c>
      <c r="C44" s="29">
        <v>32</v>
      </c>
      <c r="D44" s="30" t="s">
        <v>137</v>
      </c>
      <c r="E44" s="29">
        <v>3208</v>
      </c>
      <c r="F44" s="30" t="s">
        <v>207</v>
      </c>
      <c r="G44" s="29" t="s">
        <v>208</v>
      </c>
      <c r="H44" s="30" t="s">
        <v>209</v>
      </c>
      <c r="I44" s="29">
        <v>320801000</v>
      </c>
      <c r="J44" s="30" t="s">
        <v>210</v>
      </c>
      <c r="K44" s="29">
        <v>1500</v>
      </c>
      <c r="L44" s="542">
        <v>2024003630080</v>
      </c>
      <c r="M44" s="543" t="s">
        <v>211</v>
      </c>
      <c r="N44" s="30" t="s">
        <v>1891</v>
      </c>
      <c r="O44" s="539">
        <v>45000000</v>
      </c>
      <c r="P44" s="29" t="s">
        <v>212</v>
      </c>
      <c r="Q44" s="29">
        <v>20</v>
      </c>
      <c r="R44" s="29" t="s">
        <v>68</v>
      </c>
      <c r="S44" s="29">
        <v>35360</v>
      </c>
      <c r="T44" s="29">
        <v>32903</v>
      </c>
      <c r="U44" s="29">
        <v>12083</v>
      </c>
      <c r="V44" s="29">
        <v>2669</v>
      </c>
      <c r="W44" s="29">
        <v>44767</v>
      </c>
      <c r="X44" s="29">
        <v>8744</v>
      </c>
      <c r="Y44" s="29">
        <v>1160</v>
      </c>
      <c r="Z44" s="29">
        <v>260</v>
      </c>
      <c r="AA44" s="29">
        <v>0</v>
      </c>
      <c r="AB44" s="29">
        <v>0</v>
      </c>
      <c r="AC44" s="29">
        <v>0</v>
      </c>
      <c r="AD44" s="29">
        <v>0</v>
      </c>
      <c r="AE44" s="29">
        <v>0</v>
      </c>
      <c r="AF44" s="29">
        <v>1984</v>
      </c>
      <c r="AG44" s="29"/>
      <c r="AH44" s="29">
        <v>68263</v>
      </c>
      <c r="AI44" s="71">
        <v>45659</v>
      </c>
      <c r="AJ44" s="71">
        <v>46022</v>
      </c>
      <c r="AK44" s="29" t="s">
        <v>2500</v>
      </c>
    </row>
    <row r="45" spans="1:37" s="99" customFormat="1" ht="78" customHeight="1" x14ac:dyDescent="0.2">
      <c r="A45" s="29">
        <v>4</v>
      </c>
      <c r="B45" s="30" t="s">
        <v>213</v>
      </c>
      <c r="C45" s="29" t="s">
        <v>214</v>
      </c>
      <c r="D45" s="30" t="s">
        <v>215</v>
      </c>
      <c r="E45" s="29">
        <v>4501</v>
      </c>
      <c r="F45" s="30" t="s">
        <v>216</v>
      </c>
      <c r="G45" s="29" t="s">
        <v>217</v>
      </c>
      <c r="H45" s="30" t="s">
        <v>218</v>
      </c>
      <c r="I45" s="29" t="s">
        <v>219</v>
      </c>
      <c r="J45" s="30" t="s">
        <v>220</v>
      </c>
      <c r="K45" s="541">
        <v>3</v>
      </c>
      <c r="L45" s="542">
        <v>2024003630062</v>
      </c>
      <c r="M45" s="30" t="s">
        <v>221</v>
      </c>
      <c r="N45" s="30" t="s">
        <v>1873</v>
      </c>
      <c r="O45" s="537">
        <v>59925000</v>
      </c>
      <c r="P45" s="533" t="s">
        <v>222</v>
      </c>
      <c r="Q45" s="29">
        <v>20</v>
      </c>
      <c r="R45" s="29" t="s">
        <v>68</v>
      </c>
      <c r="S45" s="29">
        <v>35360</v>
      </c>
      <c r="T45" s="29">
        <v>32903</v>
      </c>
      <c r="U45" s="29">
        <v>12083</v>
      </c>
      <c r="V45" s="29">
        <v>2669</v>
      </c>
      <c r="W45" s="29">
        <v>44767</v>
      </c>
      <c r="X45" s="29">
        <v>8744</v>
      </c>
      <c r="Y45" s="29">
        <v>1160</v>
      </c>
      <c r="Z45" s="29">
        <v>260</v>
      </c>
      <c r="AA45" s="29">
        <v>0</v>
      </c>
      <c r="AB45" s="29">
        <v>0</v>
      </c>
      <c r="AC45" s="29">
        <v>0</v>
      </c>
      <c r="AD45" s="29">
        <v>0</v>
      </c>
      <c r="AE45" s="29">
        <v>0</v>
      </c>
      <c r="AF45" s="29">
        <v>1984</v>
      </c>
      <c r="AG45" s="29"/>
      <c r="AH45" s="29">
        <v>68263</v>
      </c>
      <c r="AI45" s="71">
        <v>45659</v>
      </c>
      <c r="AJ45" s="71">
        <v>46022</v>
      </c>
      <c r="AK45" s="29" t="s">
        <v>2500</v>
      </c>
    </row>
    <row r="46" spans="1:37" s="99" customFormat="1" ht="78" customHeight="1" x14ac:dyDescent="0.2">
      <c r="A46" s="29">
        <v>4</v>
      </c>
      <c r="B46" s="30" t="s">
        <v>213</v>
      </c>
      <c r="C46" s="29" t="s">
        <v>214</v>
      </c>
      <c r="D46" s="30" t="s">
        <v>215</v>
      </c>
      <c r="E46" s="29">
        <v>4501</v>
      </c>
      <c r="F46" s="30" t="s">
        <v>216</v>
      </c>
      <c r="G46" s="29" t="s">
        <v>223</v>
      </c>
      <c r="H46" s="30" t="s">
        <v>224</v>
      </c>
      <c r="I46" s="29">
        <v>450104905</v>
      </c>
      <c r="J46" s="30" t="s">
        <v>225</v>
      </c>
      <c r="K46" s="541">
        <v>25</v>
      </c>
      <c r="L46" s="542">
        <v>2024003630062</v>
      </c>
      <c r="M46" s="30" t="s">
        <v>221</v>
      </c>
      <c r="N46" s="30" t="s">
        <v>1874</v>
      </c>
      <c r="O46" s="537">
        <v>61200000</v>
      </c>
      <c r="P46" s="533" t="s">
        <v>226</v>
      </c>
      <c r="Q46" s="29">
        <v>20</v>
      </c>
      <c r="R46" s="29" t="s">
        <v>68</v>
      </c>
      <c r="S46" s="29">
        <v>35360</v>
      </c>
      <c r="T46" s="29">
        <v>32903</v>
      </c>
      <c r="U46" s="29">
        <v>12083</v>
      </c>
      <c r="V46" s="29">
        <v>2669</v>
      </c>
      <c r="W46" s="29">
        <v>44767</v>
      </c>
      <c r="X46" s="29">
        <v>8744</v>
      </c>
      <c r="Y46" s="29">
        <v>1160</v>
      </c>
      <c r="Z46" s="29">
        <v>260</v>
      </c>
      <c r="AA46" s="29">
        <v>0</v>
      </c>
      <c r="AB46" s="29">
        <v>0</v>
      </c>
      <c r="AC46" s="29">
        <v>0</v>
      </c>
      <c r="AD46" s="29">
        <v>0</v>
      </c>
      <c r="AE46" s="29">
        <v>0</v>
      </c>
      <c r="AF46" s="29">
        <v>1984</v>
      </c>
      <c r="AG46" s="29"/>
      <c r="AH46" s="29">
        <v>68263</v>
      </c>
      <c r="AI46" s="71">
        <v>45659</v>
      </c>
      <c r="AJ46" s="71">
        <v>46022</v>
      </c>
      <c r="AK46" s="29" t="s">
        <v>2500</v>
      </c>
    </row>
    <row r="47" spans="1:37" s="99" customFormat="1" ht="78" customHeight="1" x14ac:dyDescent="0.2">
      <c r="A47" s="29">
        <v>4</v>
      </c>
      <c r="B47" s="30" t="s">
        <v>213</v>
      </c>
      <c r="C47" s="29" t="s">
        <v>214</v>
      </c>
      <c r="D47" s="30" t="s">
        <v>215</v>
      </c>
      <c r="E47" s="29">
        <v>4501</v>
      </c>
      <c r="F47" s="30" t="s">
        <v>216</v>
      </c>
      <c r="G47" s="29">
        <v>4501061</v>
      </c>
      <c r="H47" s="30" t="s">
        <v>227</v>
      </c>
      <c r="I47" s="29">
        <v>450106100</v>
      </c>
      <c r="J47" s="30" t="s">
        <v>228</v>
      </c>
      <c r="K47" s="541">
        <v>2000</v>
      </c>
      <c r="L47" s="542">
        <v>2024003630062</v>
      </c>
      <c r="M47" s="30" t="s">
        <v>221</v>
      </c>
      <c r="N47" s="30" t="s">
        <v>1875</v>
      </c>
      <c r="O47" s="537">
        <v>100000000</v>
      </c>
      <c r="P47" s="533" t="s">
        <v>229</v>
      </c>
      <c r="Q47" s="29">
        <v>20</v>
      </c>
      <c r="R47" s="29" t="s">
        <v>68</v>
      </c>
      <c r="S47" s="29">
        <v>35360</v>
      </c>
      <c r="T47" s="29">
        <v>32903</v>
      </c>
      <c r="U47" s="29">
        <v>12083</v>
      </c>
      <c r="V47" s="29">
        <v>2669</v>
      </c>
      <c r="W47" s="29">
        <v>44767</v>
      </c>
      <c r="X47" s="29">
        <v>8744</v>
      </c>
      <c r="Y47" s="29">
        <v>1160</v>
      </c>
      <c r="Z47" s="29">
        <v>260</v>
      </c>
      <c r="AA47" s="29">
        <v>0</v>
      </c>
      <c r="AB47" s="29">
        <v>0</v>
      </c>
      <c r="AC47" s="29">
        <v>0</v>
      </c>
      <c r="AD47" s="29">
        <v>0</v>
      </c>
      <c r="AE47" s="29">
        <v>0</v>
      </c>
      <c r="AF47" s="29">
        <v>1984</v>
      </c>
      <c r="AG47" s="29"/>
      <c r="AH47" s="29">
        <v>68263</v>
      </c>
      <c r="AI47" s="71">
        <v>45659</v>
      </c>
      <c r="AJ47" s="71">
        <v>46022</v>
      </c>
      <c r="AK47" s="29" t="s">
        <v>2500</v>
      </c>
    </row>
    <row r="48" spans="1:37" s="99" customFormat="1" ht="78" customHeight="1" x14ac:dyDescent="0.2">
      <c r="A48" s="29">
        <v>4</v>
      </c>
      <c r="B48" s="30" t="s">
        <v>213</v>
      </c>
      <c r="C48" s="29" t="s">
        <v>214</v>
      </c>
      <c r="D48" s="30" t="s">
        <v>215</v>
      </c>
      <c r="E48" s="29">
        <v>4501</v>
      </c>
      <c r="F48" s="30" t="s">
        <v>216</v>
      </c>
      <c r="G48" s="29">
        <v>4501060</v>
      </c>
      <c r="H48" s="526" t="s">
        <v>230</v>
      </c>
      <c r="I48" s="29">
        <v>450106000</v>
      </c>
      <c r="J48" s="30" t="s">
        <v>230</v>
      </c>
      <c r="K48" s="32">
        <v>2</v>
      </c>
      <c r="L48" s="542">
        <v>2024003630062</v>
      </c>
      <c r="M48" s="30" t="s">
        <v>221</v>
      </c>
      <c r="N48" s="30" t="s">
        <v>1876</v>
      </c>
      <c r="O48" s="537">
        <v>130600000</v>
      </c>
      <c r="P48" s="533" t="s">
        <v>231</v>
      </c>
      <c r="Q48" s="29">
        <v>20</v>
      </c>
      <c r="R48" s="29" t="s">
        <v>68</v>
      </c>
      <c r="S48" s="29">
        <v>35360</v>
      </c>
      <c r="T48" s="29">
        <v>32903</v>
      </c>
      <c r="U48" s="29">
        <v>12083</v>
      </c>
      <c r="V48" s="29">
        <v>2669</v>
      </c>
      <c r="W48" s="29">
        <v>44767</v>
      </c>
      <c r="X48" s="29">
        <v>8744</v>
      </c>
      <c r="Y48" s="29">
        <v>1160</v>
      </c>
      <c r="Z48" s="29">
        <v>260</v>
      </c>
      <c r="AA48" s="29">
        <v>0</v>
      </c>
      <c r="AB48" s="29">
        <v>0</v>
      </c>
      <c r="AC48" s="29">
        <v>0</v>
      </c>
      <c r="AD48" s="29">
        <v>0</v>
      </c>
      <c r="AE48" s="29">
        <v>0</v>
      </c>
      <c r="AF48" s="29">
        <v>1984</v>
      </c>
      <c r="AG48" s="29"/>
      <c r="AH48" s="29">
        <v>68263</v>
      </c>
      <c r="AI48" s="71">
        <v>45659</v>
      </c>
      <c r="AJ48" s="71">
        <v>46022</v>
      </c>
      <c r="AK48" s="29" t="s">
        <v>2500</v>
      </c>
    </row>
    <row r="49" spans="1:38" s="99" customFormat="1" ht="78" customHeight="1" x14ac:dyDescent="0.2">
      <c r="A49" s="29">
        <v>4</v>
      </c>
      <c r="B49" s="30" t="s">
        <v>213</v>
      </c>
      <c r="C49" s="29" t="s">
        <v>214</v>
      </c>
      <c r="D49" s="30" t="s">
        <v>215</v>
      </c>
      <c r="E49" s="29">
        <v>4501</v>
      </c>
      <c r="F49" s="30" t="s">
        <v>216</v>
      </c>
      <c r="G49" s="29">
        <v>4501063</v>
      </c>
      <c r="H49" s="526" t="s">
        <v>232</v>
      </c>
      <c r="I49" s="29" t="s">
        <v>233</v>
      </c>
      <c r="J49" s="30" t="s">
        <v>234</v>
      </c>
      <c r="K49" s="376">
        <v>15</v>
      </c>
      <c r="L49" s="542">
        <v>2024003630062</v>
      </c>
      <c r="M49" s="30" t="s">
        <v>221</v>
      </c>
      <c r="N49" s="30" t="s">
        <v>1877</v>
      </c>
      <c r="O49" s="537">
        <v>50000000</v>
      </c>
      <c r="P49" s="357" t="s">
        <v>547</v>
      </c>
      <c r="Q49" s="29">
        <v>20</v>
      </c>
      <c r="R49" s="29" t="s">
        <v>68</v>
      </c>
      <c r="S49" s="29">
        <v>35360</v>
      </c>
      <c r="T49" s="29">
        <v>32903</v>
      </c>
      <c r="U49" s="29">
        <v>12083</v>
      </c>
      <c r="V49" s="29">
        <v>2669</v>
      </c>
      <c r="W49" s="29">
        <v>44767</v>
      </c>
      <c r="X49" s="29">
        <v>8744</v>
      </c>
      <c r="Y49" s="29">
        <v>1160</v>
      </c>
      <c r="Z49" s="29">
        <v>260</v>
      </c>
      <c r="AA49" s="29">
        <v>0</v>
      </c>
      <c r="AB49" s="29">
        <v>0</v>
      </c>
      <c r="AC49" s="29">
        <v>0</v>
      </c>
      <c r="AD49" s="29">
        <v>0</v>
      </c>
      <c r="AE49" s="29">
        <v>0</v>
      </c>
      <c r="AF49" s="29">
        <v>1984</v>
      </c>
      <c r="AG49" s="29"/>
      <c r="AH49" s="29">
        <v>68263</v>
      </c>
      <c r="AI49" s="71">
        <v>45659</v>
      </c>
      <c r="AJ49" s="71">
        <v>46022</v>
      </c>
      <c r="AK49" s="29" t="s">
        <v>2500</v>
      </c>
    </row>
    <row r="50" spans="1:38" s="99" customFormat="1" ht="78" customHeight="1" x14ac:dyDescent="0.2">
      <c r="A50" s="359">
        <v>2</v>
      </c>
      <c r="B50" s="360" t="s">
        <v>82</v>
      </c>
      <c r="C50" s="359">
        <v>17</v>
      </c>
      <c r="D50" s="360" t="s">
        <v>62</v>
      </c>
      <c r="E50" s="359">
        <v>1704</v>
      </c>
      <c r="F50" s="360" t="s">
        <v>216</v>
      </c>
      <c r="G50" s="359">
        <v>1704006</v>
      </c>
      <c r="H50" s="360" t="s">
        <v>235</v>
      </c>
      <c r="I50" s="359">
        <v>170400601</v>
      </c>
      <c r="J50" s="360" t="s">
        <v>236</v>
      </c>
      <c r="K50" s="359">
        <v>33</v>
      </c>
      <c r="L50" s="544">
        <v>2024003630056</v>
      </c>
      <c r="M50" s="360" t="s">
        <v>237</v>
      </c>
      <c r="N50" s="30" t="s">
        <v>2408</v>
      </c>
      <c r="O50" s="545">
        <v>43000000</v>
      </c>
      <c r="P50" s="533" t="s">
        <v>238</v>
      </c>
      <c r="Q50" s="359">
        <v>20</v>
      </c>
      <c r="R50" s="359" t="s">
        <v>68</v>
      </c>
      <c r="S50" s="359">
        <v>35360</v>
      </c>
      <c r="T50" s="359">
        <v>32903</v>
      </c>
      <c r="U50" s="359">
        <v>12083</v>
      </c>
      <c r="V50" s="359">
        <v>2669</v>
      </c>
      <c r="W50" s="359">
        <v>44767</v>
      </c>
      <c r="X50" s="359">
        <v>8744</v>
      </c>
      <c r="Y50" s="359">
        <v>1160</v>
      </c>
      <c r="Z50" s="359">
        <v>260</v>
      </c>
      <c r="AA50" s="359">
        <v>0</v>
      </c>
      <c r="AB50" s="359">
        <v>0</v>
      </c>
      <c r="AC50" s="359">
        <v>0</v>
      </c>
      <c r="AD50" s="359">
        <v>0</v>
      </c>
      <c r="AE50" s="359">
        <v>0</v>
      </c>
      <c r="AF50" s="359">
        <v>1984</v>
      </c>
      <c r="AG50" s="359"/>
      <c r="AH50" s="359">
        <v>68263</v>
      </c>
      <c r="AI50" s="71">
        <v>45659</v>
      </c>
      <c r="AJ50" s="365">
        <v>46022</v>
      </c>
      <c r="AK50" s="29" t="s">
        <v>2500</v>
      </c>
    </row>
    <row r="51" spans="1:38" s="99" customFormat="1" ht="78" customHeight="1" x14ac:dyDescent="0.2">
      <c r="A51" s="29">
        <v>2</v>
      </c>
      <c r="B51" s="360" t="s">
        <v>82</v>
      </c>
      <c r="C51" s="29">
        <v>32</v>
      </c>
      <c r="D51" s="30" t="s">
        <v>239</v>
      </c>
      <c r="E51" s="29">
        <v>3202</v>
      </c>
      <c r="F51" s="30" t="s">
        <v>150</v>
      </c>
      <c r="G51" s="29">
        <v>3202014</v>
      </c>
      <c r="H51" s="30" t="s">
        <v>240</v>
      </c>
      <c r="I51" s="29">
        <v>320201400</v>
      </c>
      <c r="J51" s="30" t="s">
        <v>210</v>
      </c>
      <c r="K51" s="29">
        <v>300</v>
      </c>
      <c r="L51" s="32">
        <v>2024003630144</v>
      </c>
      <c r="M51" s="55" t="s">
        <v>241</v>
      </c>
      <c r="N51" s="30" t="s">
        <v>1907</v>
      </c>
      <c r="O51" s="539">
        <v>30000000</v>
      </c>
      <c r="P51" s="357" t="s">
        <v>242</v>
      </c>
      <c r="Q51" s="359">
        <v>20</v>
      </c>
      <c r="R51" s="359" t="s">
        <v>68</v>
      </c>
      <c r="S51" s="359">
        <v>35360</v>
      </c>
      <c r="T51" s="359">
        <v>32903</v>
      </c>
      <c r="U51" s="359">
        <v>12083</v>
      </c>
      <c r="V51" s="359">
        <v>2669</v>
      </c>
      <c r="W51" s="359">
        <v>44767</v>
      </c>
      <c r="X51" s="359">
        <v>8744</v>
      </c>
      <c r="Y51" s="359">
        <v>1160</v>
      </c>
      <c r="Z51" s="359">
        <v>260</v>
      </c>
      <c r="AA51" s="359">
        <v>0</v>
      </c>
      <c r="AB51" s="359">
        <v>0</v>
      </c>
      <c r="AC51" s="359">
        <v>0</v>
      </c>
      <c r="AD51" s="359">
        <v>0</v>
      </c>
      <c r="AE51" s="359">
        <v>0</v>
      </c>
      <c r="AF51" s="359">
        <v>1984</v>
      </c>
      <c r="AG51" s="359"/>
      <c r="AH51" s="359">
        <v>68263</v>
      </c>
      <c r="AI51" s="71">
        <v>45659</v>
      </c>
      <c r="AJ51" s="365">
        <v>46022</v>
      </c>
      <c r="AK51" s="29" t="s">
        <v>2500</v>
      </c>
    </row>
    <row r="52" spans="1:38" s="99" customFormat="1" ht="78" customHeight="1" thickBot="1" x14ac:dyDescent="0.25">
      <c r="A52" s="29">
        <v>4</v>
      </c>
      <c r="B52" s="30" t="s">
        <v>213</v>
      </c>
      <c r="C52" s="29" t="s">
        <v>214</v>
      </c>
      <c r="D52" s="30" t="s">
        <v>215</v>
      </c>
      <c r="E52" s="29">
        <v>4501</v>
      </c>
      <c r="F52" s="30" t="s">
        <v>216</v>
      </c>
      <c r="G52" s="29">
        <v>4501063</v>
      </c>
      <c r="H52" s="526" t="s">
        <v>232</v>
      </c>
      <c r="I52" s="29" t="s">
        <v>233</v>
      </c>
      <c r="J52" s="30" t="s">
        <v>234</v>
      </c>
      <c r="K52" s="376">
        <v>15</v>
      </c>
      <c r="L52" s="542">
        <v>2024003630062</v>
      </c>
      <c r="M52" s="30" t="s">
        <v>221</v>
      </c>
      <c r="N52" s="30" t="s">
        <v>1878</v>
      </c>
      <c r="O52" s="537">
        <v>31203000</v>
      </c>
      <c r="P52" s="357" t="s">
        <v>243</v>
      </c>
      <c r="Q52" s="29">
        <v>20</v>
      </c>
      <c r="R52" s="29" t="s">
        <v>68</v>
      </c>
      <c r="S52" s="29">
        <v>35360</v>
      </c>
      <c r="T52" s="29">
        <v>32903</v>
      </c>
      <c r="U52" s="29">
        <v>12083</v>
      </c>
      <c r="V52" s="29">
        <v>2669</v>
      </c>
      <c r="W52" s="29">
        <v>44767</v>
      </c>
      <c r="X52" s="29">
        <v>8744</v>
      </c>
      <c r="Y52" s="29">
        <v>1160</v>
      </c>
      <c r="Z52" s="29">
        <v>260</v>
      </c>
      <c r="AA52" s="29">
        <v>0</v>
      </c>
      <c r="AB52" s="29">
        <v>0</v>
      </c>
      <c r="AC52" s="29">
        <v>0</v>
      </c>
      <c r="AD52" s="29">
        <v>0</v>
      </c>
      <c r="AE52" s="29">
        <v>0</v>
      </c>
      <c r="AF52" s="29">
        <v>1984</v>
      </c>
      <c r="AG52" s="29"/>
      <c r="AH52" s="29">
        <v>68263</v>
      </c>
      <c r="AI52" s="71">
        <v>45659</v>
      </c>
      <c r="AJ52" s="71">
        <v>46022</v>
      </c>
      <c r="AK52" s="29" t="s">
        <v>2500</v>
      </c>
    </row>
    <row r="53" spans="1:38" ht="31.5" customHeight="1" thickBot="1" x14ac:dyDescent="0.3">
      <c r="A53" s="59"/>
      <c r="B53" s="60"/>
      <c r="C53" s="60"/>
      <c r="D53" s="60"/>
      <c r="E53" s="434"/>
      <c r="F53" s="61"/>
      <c r="G53" s="437"/>
      <c r="H53" s="59"/>
      <c r="I53" s="437"/>
      <c r="J53" s="59"/>
      <c r="K53" s="62"/>
      <c r="L53" s="28"/>
      <c r="M53" s="63"/>
      <c r="N53" s="133"/>
      <c r="O53" s="157">
        <f>SUM(O11:O52)</f>
        <v>5300328483.1900005</v>
      </c>
      <c r="P53" s="34"/>
      <c r="Q53" s="47"/>
      <c r="R53" s="47"/>
      <c r="S53" s="47"/>
      <c r="T53" s="47"/>
      <c r="U53" s="47"/>
      <c r="V53" s="47"/>
      <c r="W53" s="47"/>
      <c r="X53" s="47"/>
      <c r="Y53" s="47"/>
      <c r="Z53" s="47"/>
      <c r="AA53" s="47"/>
      <c r="AB53" s="47"/>
      <c r="AC53" s="47"/>
      <c r="AD53" s="47"/>
      <c r="AE53" s="47"/>
      <c r="AF53" s="47"/>
      <c r="AG53" s="47"/>
      <c r="AH53" s="47"/>
      <c r="AI53" s="64"/>
      <c r="AJ53" s="64"/>
      <c r="AK53" s="60"/>
    </row>
    <row r="56" spans="1:38" x14ac:dyDescent="0.25">
      <c r="A56" s="22"/>
      <c r="B56" s="22"/>
      <c r="C56" s="22"/>
      <c r="D56" s="22"/>
      <c r="E56" s="435"/>
      <c r="F56" s="22"/>
      <c r="G56" s="435"/>
      <c r="H56" s="22"/>
      <c r="I56" s="435"/>
      <c r="J56" s="22"/>
      <c r="K56" s="22"/>
      <c r="L56" s="22"/>
      <c r="M56" s="22"/>
      <c r="N56" s="22"/>
      <c r="O56" s="22"/>
      <c r="P56" s="22"/>
      <c r="Q56" s="23"/>
      <c r="R56" s="23"/>
      <c r="S56" s="22"/>
      <c r="T56" s="22"/>
      <c r="U56" s="22"/>
      <c r="V56" s="22"/>
      <c r="W56" s="22"/>
      <c r="X56" s="22"/>
      <c r="Y56" s="22"/>
      <c r="Z56" s="22"/>
      <c r="AA56" s="22"/>
      <c r="AB56" s="22"/>
      <c r="AC56" s="22"/>
      <c r="AD56" s="22"/>
      <c r="AE56" s="22"/>
      <c r="AF56" s="22"/>
      <c r="AG56" s="22"/>
      <c r="AH56" s="22"/>
      <c r="AI56" s="22"/>
      <c r="AJ56" s="22"/>
      <c r="AK56" s="22"/>
      <c r="AL56" s="22"/>
    </row>
    <row r="57" spans="1:38" x14ac:dyDescent="0.25">
      <c r="A57" s="22"/>
      <c r="B57" s="22"/>
      <c r="C57" s="22"/>
      <c r="D57" s="22"/>
      <c r="E57" s="435"/>
      <c r="F57" s="22"/>
      <c r="G57" s="435"/>
      <c r="H57" s="22"/>
      <c r="I57" s="435"/>
      <c r="J57" s="22"/>
      <c r="K57" s="22"/>
      <c r="L57" s="22"/>
      <c r="M57" s="22"/>
      <c r="N57" s="22"/>
      <c r="O57" s="22"/>
      <c r="P57" s="22"/>
      <c r="Q57" s="23"/>
      <c r="R57" s="23"/>
      <c r="S57" s="22"/>
      <c r="T57" s="22"/>
      <c r="U57" s="22"/>
      <c r="V57" s="22"/>
      <c r="W57" s="22"/>
      <c r="X57" s="22"/>
      <c r="Y57" s="22"/>
      <c r="Z57" s="22"/>
      <c r="AA57" s="22"/>
      <c r="AB57" s="22"/>
      <c r="AC57" s="22"/>
      <c r="AD57" s="22"/>
      <c r="AE57" s="22"/>
      <c r="AF57" s="22"/>
      <c r="AG57" s="22"/>
      <c r="AH57" s="22"/>
      <c r="AI57" s="22"/>
      <c r="AJ57" s="22"/>
      <c r="AK57" s="22"/>
      <c r="AL57" s="22"/>
    </row>
    <row r="58" spans="1:38" ht="15.75" x14ac:dyDescent="0.25">
      <c r="A58" s="22"/>
      <c r="B58" s="22"/>
      <c r="C58" s="22"/>
      <c r="D58" s="22"/>
      <c r="E58" s="435"/>
      <c r="F58" s="22"/>
      <c r="G58" s="435"/>
      <c r="H58" s="22"/>
      <c r="I58" s="435"/>
      <c r="J58" s="22"/>
      <c r="K58" s="137" t="s">
        <v>1661</v>
      </c>
      <c r="L58" s="22"/>
      <c r="M58" s="22"/>
      <c r="N58" s="22"/>
      <c r="O58" s="22"/>
      <c r="P58" s="22"/>
      <c r="Q58" s="23"/>
      <c r="R58" s="23"/>
      <c r="S58" s="22"/>
      <c r="T58" s="22"/>
      <c r="U58" s="22"/>
      <c r="V58" s="22"/>
      <c r="W58" s="22"/>
      <c r="X58" s="22"/>
      <c r="Y58" s="22"/>
      <c r="Z58" s="22"/>
      <c r="AA58" s="22"/>
      <c r="AB58" s="22"/>
      <c r="AC58" s="22"/>
      <c r="AD58" s="22"/>
      <c r="AE58" s="22"/>
      <c r="AF58" s="22"/>
      <c r="AG58" s="22"/>
      <c r="AH58" s="22"/>
      <c r="AI58" s="22"/>
      <c r="AJ58" s="22"/>
      <c r="AK58" s="22"/>
      <c r="AL58" s="22"/>
    </row>
    <row r="59" spans="1:38" ht="15.75" x14ac:dyDescent="0.25">
      <c r="A59" s="22"/>
      <c r="B59" s="22"/>
      <c r="C59" s="22"/>
      <c r="D59" s="22"/>
      <c r="E59" s="435"/>
      <c r="F59" s="22"/>
      <c r="G59" s="435"/>
      <c r="H59" s="22"/>
      <c r="I59" s="435"/>
      <c r="J59" s="22"/>
      <c r="K59" s="137" t="s">
        <v>1662</v>
      </c>
      <c r="L59" s="22"/>
      <c r="M59" s="22"/>
      <c r="N59" s="22"/>
      <c r="O59" s="22"/>
      <c r="P59" s="22"/>
      <c r="Q59" s="23"/>
      <c r="R59" s="23"/>
      <c r="S59" s="22"/>
      <c r="T59" s="22"/>
      <c r="U59" s="22"/>
      <c r="V59" s="22"/>
      <c r="W59" s="22"/>
      <c r="X59" s="22"/>
      <c r="Y59" s="22"/>
      <c r="Z59" s="22"/>
      <c r="AA59" s="22"/>
      <c r="AB59" s="22"/>
      <c r="AC59" s="22"/>
      <c r="AD59" s="22"/>
      <c r="AE59" s="22"/>
      <c r="AF59" s="22"/>
      <c r="AG59" s="22"/>
      <c r="AH59" s="22"/>
      <c r="AI59" s="22"/>
      <c r="AJ59" s="22"/>
      <c r="AK59" s="22"/>
      <c r="AL59" s="22"/>
    </row>
    <row r="60" spans="1:38" x14ac:dyDescent="0.25">
      <c r="A60" s="22"/>
      <c r="B60" s="22"/>
      <c r="C60" s="22"/>
      <c r="D60" s="22"/>
      <c r="E60" s="435"/>
      <c r="F60" s="22"/>
      <c r="G60" s="435"/>
      <c r="H60" s="22"/>
      <c r="I60" s="435"/>
      <c r="J60" s="22"/>
      <c r="K60" s="22"/>
      <c r="L60" s="22"/>
      <c r="M60" s="22"/>
      <c r="N60" s="22"/>
      <c r="O60" s="22"/>
      <c r="P60" s="22"/>
      <c r="Q60" s="23"/>
      <c r="R60" s="23"/>
      <c r="S60" s="22"/>
      <c r="T60" s="22"/>
      <c r="U60" s="22"/>
      <c r="V60" s="22"/>
      <c r="W60" s="22"/>
      <c r="X60" s="22"/>
      <c r="Y60" s="22"/>
      <c r="Z60" s="22"/>
      <c r="AA60" s="22"/>
      <c r="AB60" s="22"/>
      <c r="AC60" s="22"/>
      <c r="AD60" s="22"/>
      <c r="AE60" s="22"/>
      <c r="AF60" s="22"/>
      <c r="AG60" s="22"/>
      <c r="AH60" s="22"/>
      <c r="AI60" s="22"/>
      <c r="AJ60" s="22"/>
      <c r="AK60" s="22"/>
      <c r="AL60" s="22"/>
    </row>
    <row r="61" spans="1:38" x14ac:dyDescent="0.25">
      <c r="A61" s="22"/>
      <c r="B61" s="22"/>
      <c r="C61" s="22"/>
      <c r="D61" s="22"/>
      <c r="E61" s="435"/>
      <c r="F61" s="22"/>
      <c r="G61" s="435"/>
      <c r="H61" s="22"/>
      <c r="I61" s="435"/>
      <c r="J61" s="22"/>
      <c r="K61" s="22"/>
      <c r="L61" s="22"/>
      <c r="M61" s="22"/>
      <c r="N61" s="22"/>
      <c r="O61" s="22"/>
      <c r="P61" s="22"/>
      <c r="Q61" s="23"/>
      <c r="R61" s="23"/>
      <c r="S61" s="22"/>
      <c r="T61" s="22"/>
      <c r="U61" s="22"/>
      <c r="V61" s="22"/>
      <c r="W61" s="22"/>
      <c r="X61" s="22"/>
      <c r="Y61" s="22"/>
      <c r="Z61" s="22"/>
      <c r="AA61" s="22"/>
      <c r="AB61" s="22"/>
      <c r="AC61" s="22"/>
      <c r="AD61" s="22"/>
      <c r="AE61" s="22"/>
      <c r="AF61" s="22"/>
      <c r="AG61" s="22"/>
      <c r="AH61" s="22"/>
      <c r="AI61" s="22"/>
      <c r="AJ61" s="22"/>
      <c r="AK61" s="22"/>
      <c r="AL61" s="22"/>
    </row>
    <row r="62" spans="1:38" x14ac:dyDescent="0.25">
      <c r="A62" s="22"/>
      <c r="B62" s="22"/>
      <c r="C62" s="22"/>
      <c r="D62" s="22"/>
      <c r="E62" s="435"/>
      <c r="F62" s="22"/>
      <c r="G62" s="435"/>
      <c r="H62" s="22"/>
      <c r="I62" s="435"/>
      <c r="J62" s="22"/>
      <c r="K62" s="22"/>
      <c r="L62" s="22"/>
      <c r="M62" s="22"/>
      <c r="N62" s="22"/>
      <c r="O62" s="22"/>
      <c r="P62" s="22"/>
      <c r="Q62" s="23"/>
      <c r="R62" s="23"/>
      <c r="S62" s="22"/>
      <c r="T62" s="22"/>
      <c r="U62" s="22"/>
      <c r="V62" s="22"/>
      <c r="W62" s="22"/>
      <c r="X62" s="22"/>
      <c r="Y62" s="22"/>
      <c r="Z62" s="22"/>
      <c r="AA62" s="22"/>
      <c r="AB62" s="22"/>
      <c r="AC62" s="22"/>
      <c r="AD62" s="22"/>
      <c r="AE62" s="22"/>
      <c r="AF62" s="22"/>
      <c r="AG62" s="22"/>
      <c r="AH62" s="22"/>
      <c r="AI62" s="22"/>
      <c r="AJ62" s="22"/>
      <c r="AK62" s="22"/>
      <c r="AL62" s="22"/>
    </row>
    <row r="63" spans="1:38" ht="21" customHeight="1" x14ac:dyDescent="0.25">
      <c r="A63" s="22"/>
      <c r="B63" s="22"/>
      <c r="C63" s="22"/>
      <c r="D63" s="22"/>
      <c r="E63" s="435"/>
      <c r="F63" s="22"/>
      <c r="G63" s="325" t="s">
        <v>49</v>
      </c>
      <c r="H63" s="325"/>
      <c r="I63" s="326" t="s">
        <v>57</v>
      </c>
      <c r="J63" s="327"/>
      <c r="K63" s="328" t="s">
        <v>50</v>
      </c>
      <c r="L63" s="329"/>
      <c r="M63" s="22"/>
      <c r="N63" s="22"/>
      <c r="O63" s="22"/>
      <c r="P63" s="22"/>
      <c r="Q63" s="23"/>
      <c r="R63" s="23"/>
      <c r="S63" s="22"/>
      <c r="T63" s="22"/>
      <c r="U63" s="22"/>
      <c r="V63" s="22"/>
      <c r="W63" s="22"/>
      <c r="X63" s="22"/>
      <c r="Y63" s="22"/>
      <c r="Z63" s="22"/>
      <c r="AA63" s="22"/>
      <c r="AB63" s="22"/>
      <c r="AC63" s="22"/>
      <c r="AD63" s="22"/>
      <c r="AE63" s="22"/>
      <c r="AF63" s="22"/>
      <c r="AG63" s="22"/>
      <c r="AH63" s="22"/>
      <c r="AI63" s="22"/>
      <c r="AJ63" s="22"/>
      <c r="AK63" s="22"/>
      <c r="AL63" s="22"/>
    </row>
    <row r="64" spans="1:38" ht="40.5" customHeight="1" x14ac:dyDescent="0.25">
      <c r="A64" s="22"/>
      <c r="B64" s="22"/>
      <c r="C64" s="22"/>
      <c r="D64" s="22"/>
      <c r="E64" s="435"/>
      <c r="F64" s="22"/>
      <c r="G64" s="325" t="s">
        <v>51</v>
      </c>
      <c r="H64" s="325"/>
      <c r="I64" s="323" t="s">
        <v>58</v>
      </c>
      <c r="J64" s="324"/>
      <c r="K64" s="325" t="s">
        <v>52</v>
      </c>
      <c r="L64" s="325"/>
      <c r="M64" s="22"/>
      <c r="N64" s="22"/>
      <c r="O64" s="22"/>
      <c r="P64" s="66"/>
      <c r="Q64" s="23"/>
      <c r="R64" s="23"/>
      <c r="S64" s="22"/>
      <c r="T64" s="22"/>
      <c r="U64" s="22"/>
      <c r="V64" s="22"/>
      <c r="W64" s="22"/>
      <c r="X64" s="22"/>
      <c r="Y64" s="22"/>
      <c r="Z64" s="22"/>
      <c r="AA64" s="22"/>
      <c r="AB64" s="22"/>
      <c r="AC64" s="22"/>
      <c r="AD64" s="22"/>
      <c r="AE64" s="22"/>
      <c r="AF64" s="22"/>
      <c r="AG64" s="22"/>
      <c r="AH64" s="22"/>
      <c r="AI64" s="22"/>
      <c r="AJ64" s="22"/>
      <c r="AK64" s="22"/>
      <c r="AL64" s="22"/>
    </row>
    <row r="65" spans="7:12" ht="40.5" customHeight="1" x14ac:dyDescent="0.25">
      <c r="G65" s="325" t="s">
        <v>53</v>
      </c>
      <c r="H65" s="325"/>
      <c r="I65" s="325" t="s">
        <v>59</v>
      </c>
      <c r="J65" s="325"/>
      <c r="K65" s="325" t="s">
        <v>54</v>
      </c>
      <c r="L65" s="325"/>
    </row>
    <row r="66" spans="7:12" x14ac:dyDescent="0.25">
      <c r="G66" s="438" t="s">
        <v>55</v>
      </c>
      <c r="H66" s="22"/>
      <c r="I66" s="435"/>
      <c r="J66" s="22"/>
    </row>
  </sheetData>
  <mergeCells count="30">
    <mergeCell ref="G65:H65"/>
    <mergeCell ref="I65:J65"/>
    <mergeCell ref="K65:L65"/>
    <mergeCell ref="G63:H63"/>
    <mergeCell ref="I63:J63"/>
    <mergeCell ref="K63:L63"/>
    <mergeCell ref="G64:H64"/>
    <mergeCell ref="K64:L64"/>
    <mergeCell ref="I64:J64"/>
    <mergeCell ref="A1:B7"/>
    <mergeCell ref="C1:AI1"/>
    <mergeCell ref="C2:AI4"/>
    <mergeCell ref="C5:AI6"/>
    <mergeCell ref="A8:B9"/>
    <mergeCell ref="C8:D9"/>
    <mergeCell ref="E8:F9"/>
    <mergeCell ref="G8:H9"/>
    <mergeCell ref="I8:J9"/>
    <mergeCell ref="K8:K9"/>
    <mergeCell ref="L8:O9"/>
    <mergeCell ref="AK8:AK10"/>
    <mergeCell ref="P9:R9"/>
    <mergeCell ref="S9:T9"/>
    <mergeCell ref="U9:X9"/>
    <mergeCell ref="Y9:AD9"/>
    <mergeCell ref="AE9:AG9"/>
    <mergeCell ref="AH9:AH10"/>
    <mergeCell ref="S8:AH8"/>
    <mergeCell ref="AI8:AI10"/>
    <mergeCell ref="AJ8:AJ10"/>
  </mergeCells>
  <conditionalFormatting sqref="P11:P13">
    <cfRule type="duplicateValues" dxfId="28" priority="28"/>
    <cfRule type="duplicateValues" dxfId="27" priority="30" stopIfTrue="1"/>
  </conditionalFormatting>
  <conditionalFormatting sqref="P11:P16">
    <cfRule type="containsErrors" dxfId="26" priority="20">
      <formula>ISERROR(P11)</formula>
    </cfRule>
  </conditionalFormatting>
  <conditionalFormatting sqref="P14">
    <cfRule type="duplicateValues" dxfId="25" priority="25"/>
    <cfRule type="duplicateValues" dxfId="24" priority="27" stopIfTrue="1"/>
  </conditionalFormatting>
  <conditionalFormatting sqref="P15">
    <cfRule type="duplicateValues" dxfId="23" priority="22"/>
    <cfRule type="duplicateValues" dxfId="22" priority="24" stopIfTrue="1"/>
  </conditionalFormatting>
  <conditionalFormatting sqref="P16">
    <cfRule type="duplicateValues" dxfId="21" priority="19"/>
    <cfRule type="duplicateValues" dxfId="20" priority="21" stopIfTrue="1"/>
  </conditionalFormatting>
  <conditionalFormatting sqref="P23">
    <cfRule type="duplicateValues" dxfId="19" priority="16"/>
    <cfRule type="containsErrors" dxfId="18" priority="17">
      <formula>ISERROR(P23)</formula>
    </cfRule>
    <cfRule type="duplicateValues" dxfId="17" priority="18" stopIfTrue="1"/>
  </conditionalFormatting>
  <conditionalFormatting sqref="P25:P26">
    <cfRule type="duplicateValues" dxfId="16" priority="13"/>
    <cfRule type="containsErrors" dxfId="15" priority="14">
      <formula>ISERROR(P25)</formula>
    </cfRule>
    <cfRule type="duplicateValues" dxfId="14" priority="15" stopIfTrue="1"/>
  </conditionalFormatting>
  <conditionalFormatting sqref="P32:P36">
    <cfRule type="duplicateValues" dxfId="13" priority="10"/>
    <cfRule type="containsErrors" dxfId="12" priority="11">
      <formula>ISERROR(P32)</formula>
    </cfRule>
    <cfRule type="duplicateValues" dxfId="11" priority="12" stopIfTrue="1"/>
  </conditionalFormatting>
  <conditionalFormatting sqref="P45:P50">
    <cfRule type="duplicateValues" dxfId="10" priority="7"/>
    <cfRule type="duplicateValues" dxfId="9" priority="9" stopIfTrue="1"/>
  </conditionalFormatting>
  <conditionalFormatting sqref="P45:P52">
    <cfRule type="containsErrors" dxfId="8" priority="2">
      <formula>ISERROR(P45)</formula>
    </cfRule>
  </conditionalFormatting>
  <conditionalFormatting sqref="P51">
    <cfRule type="duplicateValues" dxfId="7" priority="4"/>
    <cfRule type="duplicateValues" dxfId="6" priority="6" stopIfTrue="1"/>
  </conditionalFormatting>
  <conditionalFormatting sqref="P52">
    <cfRule type="duplicateValues" dxfId="5" priority="1"/>
    <cfRule type="duplicateValues" dxfId="4" priority="3" stopIfTrue="1"/>
  </conditionalFormatting>
  <pageMargins left="0.25" right="0.25" top="0.75" bottom="0.75" header="0.3" footer="0.3"/>
  <pageSetup scale="22" fitToHeight="6"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0"/>
  <sheetViews>
    <sheetView showGridLines="0" zoomScale="70" zoomScaleNormal="70" workbookViewId="0">
      <selection sqref="A1:B6"/>
    </sheetView>
  </sheetViews>
  <sheetFormatPr baseColWidth="10" defaultRowHeight="15" x14ac:dyDescent="0.25"/>
  <cols>
    <col min="2" max="2" width="27.140625" customWidth="1"/>
    <col min="4" max="4" width="15.85546875" customWidth="1"/>
    <col min="6" max="6" width="23.42578125" customWidth="1"/>
    <col min="8" max="8" width="20" customWidth="1"/>
    <col min="9" max="9" width="16.7109375" customWidth="1"/>
    <col min="10" max="10" width="22.5703125" customWidth="1"/>
    <col min="11" max="11" width="24.42578125" customWidth="1"/>
    <col min="12" max="12" width="22.42578125" customWidth="1"/>
    <col min="13" max="13" width="63" customWidth="1"/>
    <col min="14" max="14" width="53.7109375" customWidth="1"/>
    <col min="15" max="15" width="27.28515625" customWidth="1"/>
    <col min="16" max="16" width="55.140625" customWidth="1"/>
    <col min="18" max="18" width="16.5703125" customWidth="1"/>
    <col min="35" max="35" width="20.42578125" customWidth="1"/>
    <col min="36" max="36" width="18.42578125" customWidth="1"/>
    <col min="37" max="37" width="21.85546875" customWidth="1"/>
  </cols>
  <sheetData>
    <row r="1" spans="1:37" x14ac:dyDescent="0.25">
      <c r="A1" s="425"/>
      <c r="B1" s="426"/>
      <c r="C1" s="319" t="s">
        <v>0</v>
      </c>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row>
    <row r="2" spans="1:37" x14ac:dyDescent="0.25">
      <c r="A2" s="427"/>
      <c r="B2" s="428"/>
      <c r="C2" s="320" t="s">
        <v>1643</v>
      </c>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1"/>
      <c r="AJ2" s="1" t="s">
        <v>1</v>
      </c>
      <c r="AK2" s="1" t="s">
        <v>2</v>
      </c>
    </row>
    <row r="3" spans="1:37" x14ac:dyDescent="0.25">
      <c r="A3" s="427"/>
      <c r="B3" s="428"/>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1"/>
      <c r="AJ3" s="1" t="s">
        <v>3</v>
      </c>
      <c r="AK3" s="4">
        <v>13</v>
      </c>
    </row>
    <row r="4" spans="1:37" x14ac:dyDescent="0.25">
      <c r="A4" s="427"/>
      <c r="B4" s="428"/>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1"/>
      <c r="AJ4" s="1" t="s">
        <v>4</v>
      </c>
      <c r="AK4" s="5">
        <v>45635</v>
      </c>
    </row>
    <row r="5" spans="1:37" x14ac:dyDescent="0.25">
      <c r="A5" s="427"/>
      <c r="B5" s="428"/>
      <c r="C5" s="322" t="s">
        <v>1635</v>
      </c>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1" t="s">
        <v>5</v>
      </c>
      <c r="AK5" s="6" t="s">
        <v>6</v>
      </c>
    </row>
    <row r="6" spans="1:37" x14ac:dyDescent="0.25">
      <c r="A6" s="429"/>
      <c r="B6" s="430"/>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7"/>
      <c r="AK6" s="8"/>
    </row>
    <row r="7" spans="1:37" s="99" customFormat="1" ht="14.45" customHeight="1" x14ac:dyDescent="0.2">
      <c r="A7" s="297" t="s">
        <v>7</v>
      </c>
      <c r="B7" s="298"/>
      <c r="C7" s="297" t="s">
        <v>8</v>
      </c>
      <c r="D7" s="301"/>
      <c r="E7" s="297" t="s">
        <v>9</v>
      </c>
      <c r="F7" s="301"/>
      <c r="G7" s="297" t="s">
        <v>10</v>
      </c>
      <c r="H7" s="301"/>
      <c r="I7" s="337" t="s">
        <v>11</v>
      </c>
      <c r="J7" s="338"/>
      <c r="K7" s="339" t="s">
        <v>12</v>
      </c>
      <c r="L7" s="308" t="s">
        <v>13</v>
      </c>
      <c r="M7" s="308"/>
      <c r="N7" s="308"/>
      <c r="O7" s="308"/>
      <c r="P7" s="340"/>
      <c r="Q7" s="340"/>
      <c r="R7" s="341"/>
      <c r="S7" s="290" t="s">
        <v>14</v>
      </c>
      <c r="T7" s="291"/>
      <c r="U7" s="291"/>
      <c r="V7" s="291"/>
      <c r="W7" s="291"/>
      <c r="X7" s="291"/>
      <c r="Y7" s="291"/>
      <c r="Z7" s="291"/>
      <c r="AA7" s="291"/>
      <c r="AB7" s="291"/>
      <c r="AC7" s="291"/>
      <c r="AD7" s="291"/>
      <c r="AE7" s="291"/>
      <c r="AF7" s="291"/>
      <c r="AG7" s="291"/>
      <c r="AH7" s="292"/>
      <c r="AI7" s="279" t="s">
        <v>15</v>
      </c>
      <c r="AJ7" s="279" t="s">
        <v>16</v>
      </c>
      <c r="AK7" s="279" t="s">
        <v>17</v>
      </c>
    </row>
    <row r="8" spans="1:37" s="99" customFormat="1" ht="14.45" customHeight="1" x14ac:dyDescent="0.2">
      <c r="A8" s="299"/>
      <c r="B8" s="300"/>
      <c r="C8" s="299"/>
      <c r="D8" s="302"/>
      <c r="E8" s="299"/>
      <c r="F8" s="302"/>
      <c r="G8" s="299"/>
      <c r="H8" s="302"/>
      <c r="I8" s="342"/>
      <c r="J8" s="343"/>
      <c r="K8" s="339"/>
      <c r="L8" s="309"/>
      <c r="M8" s="309"/>
      <c r="N8" s="309"/>
      <c r="O8" s="309"/>
      <c r="P8" s="282" t="s">
        <v>18</v>
      </c>
      <c r="Q8" s="283"/>
      <c r="R8" s="284"/>
      <c r="S8" s="285" t="s">
        <v>19</v>
      </c>
      <c r="T8" s="286"/>
      <c r="U8" s="287" t="s">
        <v>20</v>
      </c>
      <c r="V8" s="286"/>
      <c r="W8" s="286"/>
      <c r="X8" s="286"/>
      <c r="Y8" s="288" t="s">
        <v>21</v>
      </c>
      <c r="Z8" s="286"/>
      <c r="AA8" s="286"/>
      <c r="AB8" s="286"/>
      <c r="AC8" s="286"/>
      <c r="AD8" s="286"/>
      <c r="AE8" s="287" t="s">
        <v>22</v>
      </c>
      <c r="AF8" s="286"/>
      <c r="AG8" s="286"/>
      <c r="AH8" s="289" t="s">
        <v>23</v>
      </c>
      <c r="AI8" s="280"/>
      <c r="AJ8" s="280"/>
      <c r="AK8" s="280"/>
    </row>
    <row r="9" spans="1:37" s="99" customFormat="1" ht="131.25" customHeight="1" x14ac:dyDescent="0.2">
      <c r="A9" s="15" t="s">
        <v>32</v>
      </c>
      <c r="B9" s="15" t="s">
        <v>56</v>
      </c>
      <c r="C9" s="15" t="s">
        <v>24</v>
      </c>
      <c r="D9" s="16" t="s">
        <v>25</v>
      </c>
      <c r="E9" s="16" t="s">
        <v>24</v>
      </c>
      <c r="F9" s="16" t="s">
        <v>25</v>
      </c>
      <c r="G9" s="17" t="s">
        <v>32</v>
      </c>
      <c r="H9" s="17" t="s">
        <v>25</v>
      </c>
      <c r="I9" s="17" t="s">
        <v>60</v>
      </c>
      <c r="J9" s="17" t="s">
        <v>33</v>
      </c>
      <c r="K9" s="17" t="s">
        <v>26</v>
      </c>
      <c r="L9" s="17" t="s">
        <v>27</v>
      </c>
      <c r="M9" s="17" t="s">
        <v>28</v>
      </c>
      <c r="N9" s="16" t="s">
        <v>29</v>
      </c>
      <c r="O9" s="18" t="s">
        <v>30</v>
      </c>
      <c r="P9" s="15" t="s">
        <v>31</v>
      </c>
      <c r="Q9" s="16" t="s">
        <v>32</v>
      </c>
      <c r="R9" s="16" t="s">
        <v>56</v>
      </c>
      <c r="S9" s="19" t="s">
        <v>34</v>
      </c>
      <c r="T9" s="20" t="s">
        <v>35</v>
      </c>
      <c r="U9" s="19" t="s">
        <v>36</v>
      </c>
      <c r="V9" s="19" t="s">
        <v>37</v>
      </c>
      <c r="W9" s="19" t="s">
        <v>38</v>
      </c>
      <c r="X9" s="19" t="s">
        <v>39</v>
      </c>
      <c r="Y9" s="19" t="s">
        <v>40</v>
      </c>
      <c r="Z9" s="19" t="s">
        <v>41</v>
      </c>
      <c r="AA9" s="19" t="s">
        <v>42</v>
      </c>
      <c r="AB9" s="19" t="s">
        <v>43</v>
      </c>
      <c r="AC9" s="19" t="s">
        <v>44</v>
      </c>
      <c r="AD9" s="19" t="s">
        <v>45</v>
      </c>
      <c r="AE9" s="19" t="s">
        <v>46</v>
      </c>
      <c r="AF9" s="19" t="s">
        <v>47</v>
      </c>
      <c r="AG9" s="19" t="s">
        <v>48</v>
      </c>
      <c r="AH9" s="289"/>
      <c r="AI9" s="281"/>
      <c r="AJ9" s="281"/>
      <c r="AK9" s="281"/>
    </row>
    <row r="10" spans="1:37" s="99" customFormat="1" ht="92.25" customHeight="1" x14ac:dyDescent="0.2">
      <c r="A10" s="517">
        <v>4</v>
      </c>
      <c r="B10" s="336" t="s">
        <v>244</v>
      </c>
      <c r="C10" s="518">
        <v>45</v>
      </c>
      <c r="D10" s="519" t="s">
        <v>215</v>
      </c>
      <c r="E10" s="257" t="s">
        <v>266</v>
      </c>
      <c r="F10" s="336" t="s">
        <v>246</v>
      </c>
      <c r="G10" s="386" t="s">
        <v>267</v>
      </c>
      <c r="H10" s="336" t="s">
        <v>268</v>
      </c>
      <c r="I10" s="257">
        <v>459902300</v>
      </c>
      <c r="J10" s="336" t="s">
        <v>269</v>
      </c>
      <c r="K10" s="257">
        <v>1</v>
      </c>
      <c r="L10" s="517">
        <v>2024003630021</v>
      </c>
      <c r="M10" s="336" t="s">
        <v>548</v>
      </c>
      <c r="N10" s="520" t="s">
        <v>1908</v>
      </c>
      <c r="O10" s="521">
        <v>20000000</v>
      </c>
      <c r="P10" s="26" t="s">
        <v>549</v>
      </c>
      <c r="Q10" s="51">
        <v>20</v>
      </c>
      <c r="R10" s="29" t="s">
        <v>1657</v>
      </c>
      <c r="S10" s="51">
        <v>293304</v>
      </c>
      <c r="T10" s="51">
        <v>272744</v>
      </c>
      <c r="U10" s="51">
        <v>99059</v>
      </c>
      <c r="V10" s="51">
        <v>36139</v>
      </c>
      <c r="W10" s="51">
        <v>314186</v>
      </c>
      <c r="X10" s="51">
        <v>116664</v>
      </c>
      <c r="Y10" s="51">
        <v>3247</v>
      </c>
      <c r="Z10" s="51">
        <v>6804</v>
      </c>
      <c r="AA10" s="51">
        <v>25</v>
      </c>
      <c r="AB10" s="51">
        <v>7</v>
      </c>
      <c r="AC10" s="51">
        <v>0</v>
      </c>
      <c r="AD10" s="51">
        <v>0</v>
      </c>
      <c r="AE10" s="51">
        <v>50946</v>
      </c>
      <c r="AF10" s="51">
        <v>28554</v>
      </c>
      <c r="AG10" s="51">
        <v>53914</v>
      </c>
      <c r="AH10" s="51">
        <v>566048</v>
      </c>
      <c r="AI10" s="71">
        <v>45659</v>
      </c>
      <c r="AJ10" s="52">
        <v>46022</v>
      </c>
      <c r="AK10" s="29" t="s">
        <v>2501</v>
      </c>
    </row>
    <row r="11" spans="1:37" s="99" customFormat="1" ht="94.5" customHeight="1" x14ac:dyDescent="0.2">
      <c r="A11" s="517">
        <v>4</v>
      </c>
      <c r="B11" s="336" t="s">
        <v>244</v>
      </c>
      <c r="C11" s="518">
        <v>45</v>
      </c>
      <c r="D11" s="519" t="s">
        <v>215</v>
      </c>
      <c r="E11" s="257" t="s">
        <v>266</v>
      </c>
      <c r="F11" s="336" t="s">
        <v>246</v>
      </c>
      <c r="G11" s="386" t="s">
        <v>267</v>
      </c>
      <c r="H11" s="336" t="s">
        <v>268</v>
      </c>
      <c r="I11" s="257">
        <v>459902300</v>
      </c>
      <c r="J11" s="336" t="s">
        <v>269</v>
      </c>
      <c r="K11" s="257">
        <v>1</v>
      </c>
      <c r="L11" s="517">
        <v>2024003630021</v>
      </c>
      <c r="M11" s="336" t="s">
        <v>548</v>
      </c>
      <c r="N11" s="520" t="s">
        <v>1909</v>
      </c>
      <c r="O11" s="521">
        <v>197158000</v>
      </c>
      <c r="P11" s="26" t="s">
        <v>550</v>
      </c>
      <c r="Q11" s="51">
        <v>20</v>
      </c>
      <c r="R11" s="29" t="s">
        <v>1657</v>
      </c>
      <c r="S11" s="51">
        <v>293304</v>
      </c>
      <c r="T11" s="51">
        <v>272744</v>
      </c>
      <c r="U11" s="51">
        <v>99059</v>
      </c>
      <c r="V11" s="51">
        <v>36139</v>
      </c>
      <c r="W11" s="51">
        <v>314186</v>
      </c>
      <c r="X11" s="51">
        <v>116664</v>
      </c>
      <c r="Y11" s="51">
        <v>3247</v>
      </c>
      <c r="Z11" s="51">
        <v>6804</v>
      </c>
      <c r="AA11" s="51">
        <v>25</v>
      </c>
      <c r="AB11" s="51">
        <v>7</v>
      </c>
      <c r="AC11" s="51">
        <v>0</v>
      </c>
      <c r="AD11" s="51">
        <v>0</v>
      </c>
      <c r="AE11" s="51">
        <v>50946</v>
      </c>
      <c r="AF11" s="51">
        <v>28554</v>
      </c>
      <c r="AG11" s="51">
        <v>53914</v>
      </c>
      <c r="AH11" s="51">
        <v>566048</v>
      </c>
      <c r="AI11" s="71">
        <v>45659</v>
      </c>
      <c r="AJ11" s="52">
        <v>46022</v>
      </c>
      <c r="AK11" s="29" t="s">
        <v>2501</v>
      </c>
    </row>
    <row r="12" spans="1:37" s="99" customFormat="1" ht="79.900000000000006" customHeight="1" x14ac:dyDescent="0.2">
      <c r="A12" s="522">
        <v>4</v>
      </c>
      <c r="B12" s="519" t="s">
        <v>244</v>
      </c>
      <c r="C12" s="518">
        <v>45</v>
      </c>
      <c r="D12" s="519" t="s">
        <v>215</v>
      </c>
      <c r="E12" s="257" t="s">
        <v>266</v>
      </c>
      <c r="F12" s="336" t="s">
        <v>246</v>
      </c>
      <c r="G12" s="386">
        <v>4599029</v>
      </c>
      <c r="H12" s="336" t="s">
        <v>291</v>
      </c>
      <c r="I12" s="257" t="s">
        <v>551</v>
      </c>
      <c r="J12" s="336" t="s">
        <v>292</v>
      </c>
      <c r="K12" s="257">
        <v>1</v>
      </c>
      <c r="L12" s="517">
        <v>2024003630027</v>
      </c>
      <c r="M12" s="336" t="s">
        <v>552</v>
      </c>
      <c r="N12" s="520" t="s">
        <v>1910</v>
      </c>
      <c r="O12" s="521">
        <v>207000000</v>
      </c>
      <c r="P12" s="26" t="s">
        <v>553</v>
      </c>
      <c r="Q12" s="51">
        <v>20</v>
      </c>
      <c r="R12" s="29" t="s">
        <v>1657</v>
      </c>
      <c r="S12" s="51">
        <v>293304</v>
      </c>
      <c r="T12" s="51">
        <v>272744</v>
      </c>
      <c r="U12" s="51">
        <v>99059</v>
      </c>
      <c r="V12" s="51">
        <v>36139</v>
      </c>
      <c r="W12" s="51">
        <v>314186</v>
      </c>
      <c r="X12" s="51">
        <v>116664</v>
      </c>
      <c r="Y12" s="51">
        <v>3247</v>
      </c>
      <c r="Z12" s="51">
        <v>6804</v>
      </c>
      <c r="AA12" s="51">
        <v>25</v>
      </c>
      <c r="AB12" s="51">
        <v>7</v>
      </c>
      <c r="AC12" s="51">
        <v>0</v>
      </c>
      <c r="AD12" s="51">
        <v>0</v>
      </c>
      <c r="AE12" s="51">
        <v>50946</v>
      </c>
      <c r="AF12" s="51">
        <v>28554</v>
      </c>
      <c r="AG12" s="51">
        <v>53914</v>
      </c>
      <c r="AH12" s="51">
        <v>566048</v>
      </c>
      <c r="AI12" s="71">
        <v>45659</v>
      </c>
      <c r="AJ12" s="52">
        <v>46022</v>
      </c>
      <c r="AK12" s="29" t="s">
        <v>2501</v>
      </c>
    </row>
    <row r="13" spans="1:37" s="99" customFormat="1" ht="79.900000000000006" customHeight="1" x14ac:dyDescent="0.2">
      <c r="A13" s="522">
        <v>4</v>
      </c>
      <c r="B13" s="519" t="s">
        <v>244</v>
      </c>
      <c r="C13" s="518">
        <v>45</v>
      </c>
      <c r="D13" s="519" t="s">
        <v>215</v>
      </c>
      <c r="E13" s="257" t="s">
        <v>266</v>
      </c>
      <c r="F13" s="336" t="s">
        <v>246</v>
      </c>
      <c r="G13" s="386">
        <v>4599029</v>
      </c>
      <c r="H13" s="336" t="s">
        <v>291</v>
      </c>
      <c r="I13" s="257" t="s">
        <v>551</v>
      </c>
      <c r="J13" s="336" t="s">
        <v>292</v>
      </c>
      <c r="K13" s="257">
        <v>1</v>
      </c>
      <c r="L13" s="517">
        <v>2024003630027</v>
      </c>
      <c r="M13" s="336" t="s">
        <v>552</v>
      </c>
      <c r="N13" s="520" t="s">
        <v>1911</v>
      </c>
      <c r="O13" s="523">
        <v>150000000</v>
      </c>
      <c r="P13" s="26" t="s">
        <v>553</v>
      </c>
      <c r="Q13" s="51">
        <v>20</v>
      </c>
      <c r="R13" s="29" t="s">
        <v>1657</v>
      </c>
      <c r="S13" s="51">
        <v>293304</v>
      </c>
      <c r="T13" s="51">
        <v>272744</v>
      </c>
      <c r="U13" s="51">
        <v>99059</v>
      </c>
      <c r="V13" s="51">
        <v>36139</v>
      </c>
      <c r="W13" s="51">
        <v>314186</v>
      </c>
      <c r="X13" s="51">
        <v>116664</v>
      </c>
      <c r="Y13" s="51">
        <v>3247</v>
      </c>
      <c r="Z13" s="51">
        <v>6804</v>
      </c>
      <c r="AA13" s="51">
        <v>25</v>
      </c>
      <c r="AB13" s="51">
        <v>7</v>
      </c>
      <c r="AC13" s="51">
        <v>0</v>
      </c>
      <c r="AD13" s="51">
        <v>0</v>
      </c>
      <c r="AE13" s="51">
        <v>50946</v>
      </c>
      <c r="AF13" s="51">
        <v>28554</v>
      </c>
      <c r="AG13" s="51">
        <v>53914</v>
      </c>
      <c r="AH13" s="51">
        <v>566048</v>
      </c>
      <c r="AI13" s="71">
        <v>45659</v>
      </c>
      <c r="AJ13" s="52">
        <v>46022</v>
      </c>
      <c r="AK13" s="29" t="s">
        <v>2501</v>
      </c>
    </row>
    <row r="14" spans="1:37" s="99" customFormat="1" ht="101.25" customHeight="1" x14ac:dyDescent="0.2">
      <c r="A14" s="522">
        <v>4</v>
      </c>
      <c r="B14" s="519" t="s">
        <v>244</v>
      </c>
      <c r="C14" s="518">
        <v>45</v>
      </c>
      <c r="D14" s="519" t="s">
        <v>215</v>
      </c>
      <c r="E14" s="257" t="s">
        <v>288</v>
      </c>
      <c r="F14" s="336" t="s">
        <v>289</v>
      </c>
      <c r="G14" s="386">
        <v>4502001</v>
      </c>
      <c r="H14" s="336" t="s">
        <v>296</v>
      </c>
      <c r="I14" s="257">
        <v>450200100</v>
      </c>
      <c r="J14" s="336" t="s">
        <v>326</v>
      </c>
      <c r="K14" s="257">
        <v>30</v>
      </c>
      <c r="L14" s="517">
        <v>2024003630031</v>
      </c>
      <c r="M14" s="336" t="s">
        <v>554</v>
      </c>
      <c r="N14" s="520" t="s">
        <v>1912</v>
      </c>
      <c r="O14" s="523">
        <v>715000000</v>
      </c>
      <c r="P14" s="524" t="s">
        <v>555</v>
      </c>
      <c r="Q14" s="51">
        <v>20</v>
      </c>
      <c r="R14" s="29" t="s">
        <v>1657</v>
      </c>
      <c r="S14" s="51">
        <v>293304</v>
      </c>
      <c r="T14" s="51">
        <v>272744</v>
      </c>
      <c r="U14" s="51">
        <v>99059</v>
      </c>
      <c r="V14" s="51">
        <v>36139</v>
      </c>
      <c r="W14" s="51">
        <v>314186</v>
      </c>
      <c r="X14" s="51">
        <v>116664</v>
      </c>
      <c r="Y14" s="51">
        <v>3247</v>
      </c>
      <c r="Z14" s="51">
        <v>6804</v>
      </c>
      <c r="AA14" s="51">
        <v>25</v>
      </c>
      <c r="AB14" s="51">
        <v>7</v>
      </c>
      <c r="AC14" s="51">
        <v>0</v>
      </c>
      <c r="AD14" s="51">
        <v>0</v>
      </c>
      <c r="AE14" s="51">
        <v>50946</v>
      </c>
      <c r="AF14" s="51">
        <v>28554</v>
      </c>
      <c r="AG14" s="51">
        <v>53914</v>
      </c>
      <c r="AH14" s="51">
        <v>566048</v>
      </c>
      <c r="AI14" s="71">
        <v>45659</v>
      </c>
      <c r="AJ14" s="52">
        <v>46022</v>
      </c>
      <c r="AK14" s="29" t="s">
        <v>2501</v>
      </c>
    </row>
    <row r="15" spans="1:37" s="99" customFormat="1" ht="97.5" customHeight="1" thickBot="1" x14ac:dyDescent="0.25">
      <c r="A15" s="522">
        <v>4</v>
      </c>
      <c r="B15" s="519" t="s">
        <v>244</v>
      </c>
      <c r="C15" s="518">
        <v>45</v>
      </c>
      <c r="D15" s="519" t="s">
        <v>215</v>
      </c>
      <c r="E15" s="257" t="s">
        <v>288</v>
      </c>
      <c r="F15" s="336" t="s">
        <v>289</v>
      </c>
      <c r="G15" s="386">
        <v>4502001</v>
      </c>
      <c r="H15" s="336" t="s">
        <v>296</v>
      </c>
      <c r="I15" s="257">
        <v>450200100</v>
      </c>
      <c r="J15" s="336" t="s">
        <v>326</v>
      </c>
      <c r="K15" s="257">
        <v>30</v>
      </c>
      <c r="L15" s="517">
        <v>2024003630031</v>
      </c>
      <c r="M15" s="336" t="s">
        <v>554</v>
      </c>
      <c r="N15" s="520" t="s">
        <v>1913</v>
      </c>
      <c r="O15" s="523">
        <v>25000000</v>
      </c>
      <c r="P15" s="524" t="s">
        <v>556</v>
      </c>
      <c r="Q15" s="51">
        <v>20</v>
      </c>
      <c r="R15" s="29" t="s">
        <v>1657</v>
      </c>
      <c r="S15" s="51">
        <v>293304</v>
      </c>
      <c r="T15" s="51">
        <v>272744</v>
      </c>
      <c r="U15" s="51">
        <v>99059</v>
      </c>
      <c r="V15" s="51">
        <v>36139</v>
      </c>
      <c r="W15" s="51">
        <v>314186</v>
      </c>
      <c r="X15" s="51">
        <v>116664</v>
      </c>
      <c r="Y15" s="51">
        <v>3247</v>
      </c>
      <c r="Z15" s="51">
        <v>6804</v>
      </c>
      <c r="AA15" s="51">
        <v>25</v>
      </c>
      <c r="AB15" s="51">
        <v>7</v>
      </c>
      <c r="AC15" s="51">
        <v>0</v>
      </c>
      <c r="AD15" s="51">
        <v>0</v>
      </c>
      <c r="AE15" s="51">
        <v>50946</v>
      </c>
      <c r="AF15" s="51">
        <v>28554</v>
      </c>
      <c r="AG15" s="51">
        <v>53914</v>
      </c>
      <c r="AH15" s="51">
        <v>566048</v>
      </c>
      <c r="AI15" s="71">
        <v>45659</v>
      </c>
      <c r="AJ15" s="52">
        <v>46022</v>
      </c>
      <c r="AK15" s="29" t="s">
        <v>2501</v>
      </c>
    </row>
    <row r="16" spans="1:37" ht="28.5" customHeight="1" thickBot="1" x14ac:dyDescent="0.3">
      <c r="A16" s="33"/>
      <c r="B16" s="34"/>
      <c r="C16" s="34"/>
      <c r="D16" s="34"/>
      <c r="E16" s="34"/>
      <c r="F16" s="34"/>
      <c r="G16" s="34"/>
      <c r="H16" s="34"/>
      <c r="I16" s="34"/>
      <c r="J16" s="34"/>
      <c r="K16" s="34"/>
      <c r="L16" s="34"/>
      <c r="M16" s="34"/>
      <c r="N16" s="35"/>
      <c r="O16" s="165">
        <f>SUM(O10:O15)</f>
        <v>1314158000</v>
      </c>
      <c r="P16" s="34"/>
      <c r="Q16" s="34"/>
      <c r="R16" s="34"/>
      <c r="S16" s="34"/>
      <c r="T16" s="34"/>
      <c r="U16" s="34"/>
      <c r="V16" s="34"/>
      <c r="W16" s="34"/>
      <c r="X16" s="34"/>
      <c r="Y16" s="34"/>
      <c r="Z16" s="34"/>
      <c r="AA16" s="34"/>
      <c r="AB16" s="34"/>
      <c r="AC16" s="34"/>
      <c r="AD16" s="34"/>
      <c r="AE16" s="34"/>
      <c r="AF16" s="34"/>
      <c r="AG16" s="34"/>
      <c r="AH16" s="34"/>
      <c r="AI16" s="34"/>
      <c r="AJ16" s="34"/>
      <c r="AK16" s="36"/>
    </row>
    <row r="20" spans="1:38" x14ac:dyDescent="0.25">
      <c r="A20" s="22"/>
      <c r="B20" s="22"/>
      <c r="C20" s="22"/>
      <c r="D20" s="22"/>
      <c r="E20" s="22"/>
      <c r="F20" s="22"/>
      <c r="G20" s="22"/>
      <c r="H20" s="22"/>
      <c r="I20" s="22"/>
      <c r="J20" s="22"/>
      <c r="K20" s="22"/>
      <c r="L20" s="22"/>
      <c r="M20" s="22"/>
      <c r="N20" s="22"/>
      <c r="O20" s="22"/>
      <c r="P20" s="22"/>
      <c r="Q20" s="23"/>
      <c r="R20" s="23"/>
      <c r="S20" s="22"/>
      <c r="T20" s="22"/>
      <c r="U20" s="22"/>
      <c r="V20" s="22"/>
      <c r="W20" s="22"/>
      <c r="X20" s="22"/>
      <c r="Y20" s="22"/>
      <c r="Z20" s="22"/>
      <c r="AA20" s="22"/>
      <c r="AB20" s="22"/>
      <c r="AC20" s="22"/>
      <c r="AD20" s="22"/>
      <c r="AE20" s="22"/>
      <c r="AF20" s="22"/>
      <c r="AG20" s="22"/>
      <c r="AH20" s="22"/>
      <c r="AI20" s="22"/>
      <c r="AJ20" s="22"/>
      <c r="AK20" s="22"/>
      <c r="AL20" s="22"/>
    </row>
    <row r="21" spans="1:38" ht="15.75" x14ac:dyDescent="0.25">
      <c r="A21" s="22"/>
      <c r="B21" s="22"/>
      <c r="C21" s="22"/>
      <c r="D21" s="22"/>
      <c r="E21" s="22"/>
      <c r="F21" s="22"/>
      <c r="G21" s="22"/>
      <c r="H21" s="22"/>
      <c r="I21" s="22"/>
      <c r="J21" s="22"/>
      <c r="K21" s="22"/>
      <c r="L21" s="22"/>
      <c r="M21" s="137" t="s">
        <v>1665</v>
      </c>
      <c r="N21" s="22"/>
      <c r="O21" s="22"/>
      <c r="P21" s="22"/>
      <c r="Q21" s="23"/>
      <c r="R21" s="23"/>
      <c r="S21" s="22"/>
      <c r="T21" s="22"/>
      <c r="U21" s="22"/>
      <c r="V21" s="22"/>
      <c r="W21" s="22"/>
      <c r="X21" s="22"/>
      <c r="Y21" s="22"/>
      <c r="Z21" s="22"/>
      <c r="AA21" s="22"/>
      <c r="AB21" s="22"/>
      <c r="AC21" s="22"/>
      <c r="AD21" s="22"/>
      <c r="AE21" s="22"/>
      <c r="AF21" s="22"/>
      <c r="AG21" s="22"/>
      <c r="AH21" s="22"/>
      <c r="AI21" s="22"/>
      <c r="AJ21" s="22"/>
      <c r="AK21" s="22"/>
      <c r="AL21" s="22"/>
    </row>
    <row r="22" spans="1:38" ht="15.75" x14ac:dyDescent="0.25">
      <c r="A22" s="22"/>
      <c r="B22" s="22"/>
      <c r="C22" s="22"/>
      <c r="D22" s="22"/>
      <c r="E22" s="22"/>
      <c r="F22" s="22"/>
      <c r="G22" s="22"/>
      <c r="H22" s="22"/>
      <c r="I22" s="22"/>
      <c r="J22" s="22"/>
      <c r="K22" s="22"/>
      <c r="L22" s="22"/>
      <c r="M22" s="137" t="s">
        <v>1663</v>
      </c>
      <c r="N22" s="22"/>
      <c r="O22" s="22"/>
      <c r="P22" s="22"/>
      <c r="Q22" s="23"/>
      <c r="R22" s="23"/>
      <c r="S22" s="22"/>
      <c r="T22" s="22"/>
      <c r="U22" s="22"/>
      <c r="V22" s="22"/>
      <c r="W22" s="22"/>
      <c r="X22" s="22"/>
      <c r="Y22" s="22"/>
      <c r="Z22" s="22"/>
      <c r="AA22" s="22"/>
      <c r="AB22" s="22"/>
      <c r="AC22" s="22"/>
      <c r="AD22" s="22"/>
      <c r="AE22" s="22"/>
      <c r="AF22" s="22"/>
      <c r="AG22" s="22"/>
      <c r="AH22" s="22"/>
      <c r="AI22" s="22"/>
      <c r="AJ22" s="22"/>
      <c r="AK22" s="22"/>
      <c r="AL22" s="22"/>
    </row>
    <row r="23" spans="1:38" x14ac:dyDescent="0.25">
      <c r="A23" s="22"/>
      <c r="B23" s="22"/>
      <c r="C23" s="22"/>
      <c r="D23" s="22"/>
      <c r="E23" s="22"/>
      <c r="F23" s="22"/>
      <c r="G23" s="22"/>
      <c r="H23" s="22"/>
      <c r="I23" s="22"/>
      <c r="J23" s="22"/>
      <c r="K23" s="22"/>
      <c r="L23" s="22"/>
      <c r="M23" s="22"/>
      <c r="N23" s="22"/>
      <c r="O23" s="22"/>
      <c r="P23" s="22"/>
      <c r="Q23" s="23"/>
      <c r="R23" s="23"/>
      <c r="S23" s="22"/>
      <c r="T23" s="22"/>
      <c r="U23" s="22"/>
      <c r="V23" s="22"/>
      <c r="W23" s="22"/>
      <c r="X23" s="22"/>
      <c r="Y23" s="22"/>
      <c r="Z23" s="22"/>
      <c r="AA23" s="22"/>
      <c r="AB23" s="22"/>
      <c r="AC23" s="22"/>
      <c r="AD23" s="22"/>
      <c r="AE23" s="22"/>
      <c r="AF23" s="22"/>
      <c r="AG23" s="22"/>
      <c r="AH23" s="22"/>
      <c r="AI23" s="22"/>
      <c r="AJ23" s="22"/>
      <c r="AK23" s="22"/>
      <c r="AL23" s="22"/>
    </row>
    <row r="24" spans="1:38" x14ac:dyDescent="0.25">
      <c r="A24" s="22"/>
      <c r="B24" s="22"/>
      <c r="C24" s="22"/>
      <c r="D24" s="22"/>
      <c r="E24" s="22"/>
      <c r="F24" s="22"/>
      <c r="G24" s="22"/>
      <c r="H24" s="22"/>
      <c r="I24" s="22"/>
      <c r="J24" s="22"/>
      <c r="K24" s="22"/>
      <c r="L24" s="22"/>
      <c r="M24" s="22"/>
      <c r="N24" s="22"/>
      <c r="O24" s="22"/>
      <c r="P24" s="22"/>
      <c r="Q24" s="23"/>
      <c r="R24" s="23"/>
      <c r="S24" s="22"/>
      <c r="T24" s="22"/>
      <c r="U24" s="22"/>
      <c r="V24" s="22"/>
      <c r="W24" s="22"/>
      <c r="X24" s="22"/>
      <c r="Y24" s="22"/>
      <c r="Z24" s="22"/>
      <c r="AA24" s="22"/>
      <c r="AB24" s="22"/>
      <c r="AC24" s="22"/>
      <c r="AD24" s="22"/>
      <c r="AE24" s="22"/>
      <c r="AF24" s="22"/>
      <c r="AG24" s="22"/>
      <c r="AH24" s="22"/>
      <c r="AI24" s="22"/>
      <c r="AJ24" s="22"/>
      <c r="AK24" s="22"/>
      <c r="AL24" s="22"/>
    </row>
    <row r="25" spans="1:38" x14ac:dyDescent="0.25">
      <c r="A25" s="22"/>
      <c r="B25" s="22"/>
      <c r="C25" s="22"/>
      <c r="D25" s="22"/>
      <c r="E25" s="22"/>
      <c r="F25" s="22"/>
      <c r="G25" s="22"/>
      <c r="H25" s="22"/>
      <c r="I25" s="22"/>
      <c r="J25" s="22"/>
      <c r="K25" s="22"/>
      <c r="L25" s="22"/>
      <c r="M25" s="22"/>
      <c r="N25" s="22"/>
      <c r="O25" s="22"/>
      <c r="P25" s="22"/>
      <c r="Q25" s="23"/>
      <c r="R25" s="23"/>
      <c r="S25" s="22"/>
      <c r="T25" s="22"/>
      <c r="U25" s="22"/>
      <c r="V25" s="22"/>
      <c r="W25" s="22"/>
      <c r="X25" s="22"/>
      <c r="Y25" s="22"/>
      <c r="Z25" s="22"/>
      <c r="AA25" s="22"/>
      <c r="AB25" s="22"/>
      <c r="AC25" s="22"/>
      <c r="AD25" s="22"/>
      <c r="AE25" s="22"/>
      <c r="AF25" s="22"/>
      <c r="AG25" s="22"/>
      <c r="AH25" s="22"/>
      <c r="AI25" s="22"/>
      <c r="AJ25" s="22"/>
      <c r="AK25" s="22"/>
      <c r="AL25" s="22"/>
    </row>
    <row r="26" spans="1:38" x14ac:dyDescent="0.25">
      <c r="A26" s="22"/>
      <c r="B26" s="22"/>
      <c r="C26" s="22"/>
      <c r="D26" s="22"/>
      <c r="E26" s="22"/>
      <c r="F26" s="22"/>
      <c r="G26" s="22"/>
      <c r="H26" s="22"/>
      <c r="I26" s="22"/>
      <c r="J26" s="22"/>
      <c r="K26" s="22"/>
      <c r="L26" s="22"/>
      <c r="M26" s="22"/>
      <c r="N26" s="22"/>
      <c r="O26" s="22"/>
      <c r="P26" s="22"/>
      <c r="Q26" s="23"/>
      <c r="R26" s="23"/>
      <c r="S26" s="22"/>
      <c r="T26" s="22"/>
      <c r="U26" s="22"/>
      <c r="V26" s="22"/>
      <c r="W26" s="22"/>
      <c r="X26" s="22"/>
      <c r="Y26" s="22"/>
      <c r="Z26" s="22"/>
      <c r="AA26" s="22"/>
      <c r="AB26" s="22"/>
      <c r="AC26" s="22"/>
      <c r="AD26" s="22"/>
      <c r="AE26" s="22"/>
      <c r="AF26" s="22"/>
      <c r="AG26" s="22"/>
      <c r="AH26" s="22"/>
      <c r="AI26" s="22"/>
      <c r="AJ26" s="22"/>
      <c r="AK26" s="22"/>
      <c r="AL26" s="22"/>
    </row>
    <row r="27" spans="1:38" ht="22.5" customHeight="1" x14ac:dyDescent="0.25">
      <c r="A27" s="22"/>
      <c r="B27" s="22"/>
      <c r="C27" s="22"/>
      <c r="D27" s="22"/>
      <c r="E27" s="22"/>
      <c r="F27" s="22"/>
      <c r="G27" s="312" t="s">
        <v>49</v>
      </c>
      <c r="H27" s="312"/>
      <c r="I27" s="313" t="s">
        <v>57</v>
      </c>
      <c r="J27" s="314"/>
      <c r="K27" s="315" t="s">
        <v>50</v>
      </c>
      <c r="L27" s="316"/>
      <c r="M27" s="22"/>
      <c r="N27" s="22"/>
      <c r="O27" s="22"/>
      <c r="P27" s="22"/>
      <c r="Q27" s="23"/>
      <c r="R27" s="23"/>
      <c r="S27" s="22"/>
      <c r="T27" s="22"/>
      <c r="U27" s="22"/>
      <c r="V27" s="22"/>
      <c r="W27" s="22"/>
      <c r="X27" s="22"/>
      <c r="Y27" s="22"/>
      <c r="Z27" s="22"/>
      <c r="AA27" s="22"/>
      <c r="AB27" s="22"/>
      <c r="AC27" s="22"/>
      <c r="AD27" s="22"/>
      <c r="AE27" s="22"/>
      <c r="AF27" s="22"/>
      <c r="AG27" s="22"/>
      <c r="AH27" s="22"/>
      <c r="AI27" s="22"/>
      <c r="AJ27" s="22"/>
      <c r="AK27" s="22"/>
      <c r="AL27" s="22"/>
    </row>
    <row r="28" spans="1:38" ht="49.5" customHeight="1" x14ac:dyDescent="0.25">
      <c r="A28" s="22"/>
      <c r="B28" s="22"/>
      <c r="C28" s="22"/>
      <c r="D28" s="22"/>
      <c r="E28" s="22"/>
      <c r="F28" s="22"/>
      <c r="G28" s="312" t="s">
        <v>51</v>
      </c>
      <c r="H28" s="312"/>
      <c r="I28" s="323" t="s">
        <v>58</v>
      </c>
      <c r="J28" s="324"/>
      <c r="K28" s="312" t="s">
        <v>52</v>
      </c>
      <c r="L28" s="312"/>
      <c r="M28" s="22"/>
      <c r="N28" s="22"/>
      <c r="O28" s="22"/>
      <c r="P28" s="66"/>
      <c r="Q28" s="23"/>
      <c r="R28" s="23"/>
      <c r="S28" s="22"/>
      <c r="T28" s="22"/>
      <c r="U28" s="22"/>
      <c r="V28" s="22"/>
      <c r="W28" s="22"/>
      <c r="X28" s="22"/>
      <c r="Y28" s="22"/>
      <c r="Z28" s="22"/>
      <c r="AA28" s="22"/>
      <c r="AB28" s="22"/>
      <c r="AC28" s="22"/>
      <c r="AD28" s="22"/>
      <c r="AE28" s="22"/>
      <c r="AF28" s="22"/>
      <c r="AG28" s="22"/>
      <c r="AH28" s="22"/>
      <c r="AI28" s="22"/>
      <c r="AJ28" s="22"/>
      <c r="AK28" s="22"/>
      <c r="AL28" s="22"/>
    </row>
    <row r="29" spans="1:38" ht="49.5" customHeight="1" x14ac:dyDescent="0.25">
      <c r="G29" s="312" t="s">
        <v>53</v>
      </c>
      <c r="H29" s="312"/>
      <c r="I29" s="312" t="s">
        <v>59</v>
      </c>
      <c r="J29" s="312"/>
      <c r="K29" s="312" t="s">
        <v>54</v>
      </c>
      <c r="L29" s="312"/>
    </row>
    <row r="30" spans="1:38" x14ac:dyDescent="0.25">
      <c r="G30" s="24" t="s">
        <v>55</v>
      </c>
      <c r="H30" s="22"/>
      <c r="I30" s="22"/>
      <c r="J30" s="22"/>
    </row>
  </sheetData>
  <mergeCells count="30">
    <mergeCell ref="G29:H29"/>
    <mergeCell ref="I29:J29"/>
    <mergeCell ref="K29:L29"/>
    <mergeCell ref="G27:H27"/>
    <mergeCell ref="I27:J27"/>
    <mergeCell ref="K27:L27"/>
    <mergeCell ref="G28:H28"/>
    <mergeCell ref="K28:L28"/>
    <mergeCell ref="I28:J28"/>
    <mergeCell ref="A1:B6"/>
    <mergeCell ref="C1:AI1"/>
    <mergeCell ref="C2:AI4"/>
    <mergeCell ref="C5:AI6"/>
    <mergeCell ref="A7:B8"/>
    <mergeCell ref="C7:D8"/>
    <mergeCell ref="E7:F8"/>
    <mergeCell ref="G7:H8"/>
    <mergeCell ref="I7:J8"/>
    <mergeCell ref="K7:K8"/>
    <mergeCell ref="L7:O8"/>
    <mergeCell ref="AK7:AK9"/>
    <mergeCell ref="P8:R8"/>
    <mergeCell ref="S8:T8"/>
    <mergeCell ref="U8:X8"/>
    <mergeCell ref="Y8:AD8"/>
    <mergeCell ref="AE8:AG8"/>
    <mergeCell ref="AH8:AH9"/>
    <mergeCell ref="S7:AH7"/>
    <mergeCell ref="AI7:AI9"/>
    <mergeCell ref="AJ7:AJ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6</vt:i4>
      </vt:variant>
    </vt:vector>
  </HeadingPairs>
  <TitlesOfParts>
    <vt:vector size="24" baseType="lpstr">
      <vt:lpstr>ADMINISTRATIVA</vt:lpstr>
      <vt:lpstr>PLANEACIÓN</vt:lpstr>
      <vt:lpstr>HACIENDA</vt:lpstr>
      <vt:lpstr>INFRAESTRUCTURA</vt:lpstr>
      <vt:lpstr>INTERIOR</vt:lpstr>
      <vt:lpstr>CULTURA</vt:lpstr>
      <vt:lpstr>TURISMO</vt:lpstr>
      <vt:lpstr>AGRICULTURA</vt:lpstr>
      <vt:lpstr>PRIVADA</vt:lpstr>
      <vt:lpstr>EDUCACION</vt:lpstr>
      <vt:lpstr>FAMILIA</vt:lpstr>
      <vt:lpstr>SALUD</vt:lpstr>
      <vt:lpstr>TIC</vt:lpstr>
      <vt:lpstr>IDTQ</vt:lpstr>
      <vt:lpstr>INDEPORTES</vt:lpstr>
      <vt:lpstr>PROYECTA</vt:lpstr>
      <vt:lpstr>CONSOLIDADO 2025</vt:lpstr>
      <vt:lpstr>DESAGREGADO FUENTES</vt:lpstr>
      <vt:lpstr>ADMINISTRATIVA!Área_de_impresión</vt:lpstr>
      <vt:lpstr>AGRICULTURA!Área_de_impresión</vt:lpstr>
      <vt:lpstr>CULTURA!Área_de_impresión</vt:lpstr>
      <vt:lpstr>HACIENDA!Área_de_impresión</vt:lpstr>
      <vt:lpstr>INTERIOR!Área_de_impresión</vt:lpstr>
      <vt:lpstr>PLANEACIÓN!Área_de_impresión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AUXPLANEACION19</dc:creator>
  <cp:lastModifiedBy>AUXPLANEACION03</cp:lastModifiedBy>
  <cp:lastPrinted>2025-01-02T15:40:20Z</cp:lastPrinted>
  <dcterms:created xsi:type="dcterms:W3CDTF">2022-06-03T18:18:37Z</dcterms:created>
  <dcterms:modified xsi:type="dcterms:W3CDTF">2025-01-29T16:22:54Z</dcterms:modified>
</cp:coreProperties>
</file>