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UXCULTURA22.DQUINDIO\Desktop\PRESUPUESTO 2024 V2\PRESUPUESTO 2025\CULTURA PARA VIDA 2024-2035\seguimiento PLAN DECENAL\INRFORME PLANEACION -2024 PLAN DOCENAL , CONCERT Y ESTIMULOS\"/>
    </mc:Choice>
  </mc:AlternateContent>
  <xr:revisionPtr revIDLastSave="0" documentId="13_ncr:1_{4FDB2055-2989-47A4-907C-BAAFF2DE0850}" xr6:coauthVersionLast="47" xr6:coauthVersionMax="47" xr10:uidLastSave="{00000000-0000-0000-0000-000000000000}"/>
  <bookViews>
    <workbookView xWindow="-120" yWindow="-120" windowWidth="29040" windowHeight="15840" tabRatio="602" activeTab="1" xr2:uid="{00000000-000D-0000-FFFF-FFFF00000000}"/>
  </bookViews>
  <sheets>
    <sheet name="PLAN DE ACCION 2024" sheetId="1" r:id="rId1"/>
    <sheet name="SEFM 2024" sheetId="2" r:id="rId2"/>
    <sheet name="HojaGraficas" sheetId="3" r:id="rId3"/>
  </sheets>
  <externalReferences>
    <externalReference r:id="rId4"/>
  </externalReferences>
  <definedNames>
    <definedName name="_xlnm._FilterDatabase" localSheetId="0" hidden="1">'PLAN DE ACCION 2024'!$A$2:$Z$125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0" i="1" l="1"/>
  <c r="X91" i="1"/>
  <c r="X92" i="1"/>
  <c r="X114" i="1"/>
  <c r="X115" i="1"/>
  <c r="X117" i="1"/>
  <c r="X123" i="1"/>
  <c r="X106" i="1"/>
  <c r="X107" i="1"/>
  <c r="X108" i="1"/>
  <c r="X110" i="1"/>
  <c r="R67" i="1"/>
  <c r="Q67" i="1"/>
  <c r="P67" i="1"/>
  <c r="O67" i="1"/>
  <c r="E85" i="3" l="1"/>
  <c r="D85" i="3"/>
  <c r="C85" i="3"/>
  <c r="D82" i="3"/>
  <c r="C82" i="3"/>
  <c r="C67" i="3"/>
  <c r="D67" i="3"/>
  <c r="E67" i="3"/>
  <c r="F67" i="3"/>
  <c r="X103" i="1"/>
  <c r="X102" i="1" l="1"/>
  <c r="X99" i="1"/>
  <c r="X98" i="1"/>
  <c r="X101" i="1" l="1"/>
  <c r="U120" i="1"/>
  <c r="U91" i="1" l="1"/>
  <c r="U114" i="1"/>
  <c r="U3" i="1"/>
  <c r="U8" i="1"/>
  <c r="U12" i="1"/>
  <c r="U14" i="1"/>
  <c r="U17" i="1"/>
  <c r="U18" i="1"/>
  <c r="U19" i="1"/>
  <c r="U24" i="1"/>
  <c r="U25" i="1"/>
  <c r="U27" i="1"/>
  <c r="U30" i="1"/>
  <c r="U32" i="1"/>
  <c r="U37" i="1"/>
  <c r="U39" i="1"/>
  <c r="U41" i="1"/>
  <c r="U42" i="1"/>
  <c r="U43" i="1"/>
  <c r="U45" i="1"/>
  <c r="U47" i="1"/>
  <c r="U50" i="1"/>
  <c r="U68" i="1"/>
  <c r="U72" i="1"/>
  <c r="U73" i="1"/>
  <c r="U76" i="1"/>
  <c r="U78" i="1"/>
  <c r="U83" i="1"/>
  <c r="U85" i="1"/>
  <c r="U89" i="1"/>
  <c r="U92" i="1"/>
  <c r="U96" i="1"/>
  <c r="U97" i="1"/>
  <c r="U98" i="1"/>
  <c r="U99" i="1"/>
  <c r="U100" i="1"/>
  <c r="U103" i="1"/>
  <c r="U106" i="1"/>
  <c r="U107" i="1"/>
  <c r="U110" i="1"/>
  <c r="U111" i="1"/>
  <c r="U115" i="1"/>
  <c r="U117" i="1"/>
  <c r="U122" i="1"/>
  <c r="U51" i="1"/>
  <c r="S67" i="1"/>
  <c r="U67" i="1" s="1"/>
  <c r="M128" i="2"/>
  <c r="M129" i="2" s="1"/>
  <c r="L128" i="2"/>
  <c r="K128" i="2"/>
  <c r="J128" i="2"/>
  <c r="I128" i="2"/>
  <c r="H128" i="2"/>
  <c r="I129" i="2" l="1"/>
  <c r="J129" i="2"/>
  <c r="L129" i="2"/>
  <c r="K129" i="2"/>
  <c r="H129" i="2"/>
  <c r="H130" i="2"/>
  <c r="H131" i="2" s="1"/>
</calcChain>
</file>

<file path=xl/sharedStrings.xml><?xml version="1.0" encoding="utf-8"?>
<sst xmlns="http://schemas.openxmlformats.org/spreadsheetml/2006/main" count="1417" uniqueCount="679">
  <si>
    <t>EJE ESTRATÉGICO</t>
  </si>
  <si>
    <t>PROGRAMA</t>
  </si>
  <si>
    <t>SUBPROGRAMA</t>
  </si>
  <si>
    <t>ACTIVIDADES</t>
  </si>
  <si>
    <t>DESCRIPCIÓN META</t>
  </si>
  <si>
    <t>INDICADORES DE PRODUCTO</t>
  </si>
  <si>
    <t>ARMONIZACIÓN KPT</t>
  </si>
  <si>
    <t>RESPONSABLE</t>
  </si>
  <si>
    <t>1. Patrimonio Cultural y Natural</t>
  </si>
  <si>
    <t>1. Patrimonio cultural material</t>
  </si>
  <si>
    <t>1. Mejorar el abordaje del PCCC en los Planes Educativos Institucionales de instituciones de educación básica, media y superior</t>
  </si>
  <si>
    <t>22. EDUCACIÓN. 2201 - Calidad, cobertura y fortalecimiento de la educación inicial, prescolar, básica y media. CÓDIGO PRODUCTO 2201036. CÓDIGO INDICADOR 220103600. Servicio de desarrollo de contenidos educativos para la educación inicial, preescolar, básica y media. Incluye la investigación y desarrollo de contenidos educativos. Contenidos educativos para la educación inicial, preescolar, básica y media producidos.</t>
  </si>
  <si>
    <t>Secretarías de Educación y Cultura</t>
  </si>
  <si>
    <t>22. EDUCACIÓN. 2202 - Calidad y fomento de la educación superior. CÓDIGO PRODUCTO 2202023. CÓDIGO INDICADOR 220202300. Servicio de desarrollo de contenidos educativos para la educación superior o terciaria. Incluye la investigación y desarrollo de contenidos educativos. Contenidos educativos para la educación superior o terciaria producidos</t>
  </si>
  <si>
    <t>Secretaría de Cultura</t>
  </si>
  <si>
    <t xml:space="preserve">2. Recuperar saberes y técnicas constructivas de la arquitectura de bahareque </t>
  </si>
  <si>
    <t>Capacitaciones en artes y oficios en Escuelas Taller realizadas</t>
  </si>
  <si>
    <t>Número de capacitaciones en artes y oficios en Escuelas Taller realizadas</t>
  </si>
  <si>
    <t>33. CULTURA. 3302 - Gestión, protección y salvaguardia del patrimonio cultural colombiano. CÓDIGO PRODUCTO 3302018. CÓDIGO INDICADOR 330201800. Servicio de educación para el trabajo en Escuelas Taller. Hace referencia a las actividades que se llevan a cabo fuera del ámbito escolar, que buscan desarrollar competencias y facultades de los individuos ofrecidas por las Escuelas Taller en oficios de la cultura. Capacitaciones realizadas.</t>
  </si>
  <si>
    <t>Personas formadas en saberes y técnicas constructivas del bahareque</t>
  </si>
  <si>
    <t>Número de personas formadas en saberes y técnicas constructivas del bahareque</t>
  </si>
  <si>
    <t>33. CULTURA. 3302 - Gestión, protección y salvaguardia del patrimonio cultural colombiano. CÓDIGO PRODUCTO 3302018. CÓDIGO INDICADOR 330201801. Servicio de educación para el trabajo en Escuelas Taller. Hace referencia a las actividades que se llevan a cabo fuera del ámbito escolar, que buscan desarrollar competencias y facultades de los individuos ofrecidas por las Escuelas Taller en oficios de la cultura. Personas capacitadas</t>
  </si>
  <si>
    <t>Número de Escuelas Taller (o taller escuelas) de Artes y Oficios creadas</t>
  </si>
  <si>
    <t>3. Actualizar los inventarios de LICBIC y BICs de los municipios</t>
  </si>
  <si>
    <t>Inventarios de LICBIC y de Bienes de Interés Cultural actualizados (Listas BIC)</t>
  </si>
  <si>
    <t>Número de inventarios de LICBIC y de Bienes de Interés Cultural actualizados (Listas BIC)</t>
  </si>
  <si>
    <t>33. CULTURA. 3302 - Gestión, protección y salvaguardia del patrimonio cultural colombiano. CÓDIGO PRODUCTO 3302003. CÓDIGO INDICADOR 330200301. Documentos normativos. Hace referencia a actos administrativos, declaratorias y solicitudes a cargo del Ministerio de Cultura en materia de patrimonio material e inmaterial. Documentos de declaratorias de Bienes de Interés Cultural del ámbito nacional realizados.</t>
  </si>
  <si>
    <t>4. Implementar medidas para disminuir el deterioro y pérdida de los BICs en los municipios.</t>
  </si>
  <si>
    <t>Proyectos apoyados que aportan al mejoramiento de los bienes inmuebles del PCCC con el uso de técnicas tradicionales</t>
  </si>
  <si>
    <t>Número de proyectos apoyados que aportan al mejoramiento de los bienes inmuebles del PCCC con el uso de técnicas tradicionales</t>
  </si>
  <si>
    <t>33. CULTURA. 3302 - Gestión, protección y salvaguardia del patrimonio cultural colombiano. CÓDIGO PRODUCTO 3302073. CÓDIGO INDICADOR 330207300. Servicios de restauración del patrimonio cultural material inmueble. Hace referencia a intervenciones de restauración integral de bienes inmuebles de interés cultural con el fin de mantener el buen estado de la infraestructura. Restauraciones realizadas</t>
  </si>
  <si>
    <t xml:space="preserve">Capacitaciones sobre gestión del riesgo del patrimonio material mueble e inmueble </t>
  </si>
  <si>
    <t xml:space="preserve">Número de capacitaciones sobre gestión del riesgo del patrimonio material mueble e inmueble </t>
  </si>
  <si>
    <t>33. CULTURA. 3302 - Gestión, protección y salvaguardia del patrimonio cultural colombiano. CÓDIGO PRODUCTO 3302078. CÓDIGO INDICADOR 330207800. 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Capacitaciones realizadas.</t>
  </si>
  <si>
    <t>5.  Animar la  creación de beneficios para dueños de Bienes de Interés Cultural en los municipios.</t>
  </si>
  <si>
    <t>Actividades de gestión con entes territoriales para la creación de beneficios para dueños de BIC</t>
  </si>
  <si>
    <t>Número de actividades de gestión con entes territoriales para la creación de beneficios para dueños de BIC</t>
  </si>
  <si>
    <t>Secretaría de Cultura y alcaldías municipales</t>
  </si>
  <si>
    <t>7. Proteger los Bienes de Interés Cultural BIC</t>
  </si>
  <si>
    <t>Declaratorias de Bienes de Interés Cultural realizadas</t>
  </si>
  <si>
    <t>Número de declaratorias de Bienes de Interés Cultural realizadas</t>
  </si>
  <si>
    <t>33. CULTURA. 3302 - Gestión, protección y salvaguardia del patrimonio cultural colombiano. CÓDIGO PRODUCTO 3302003. CÓDIGO INDICADOR 330200304. Documentos normativos. Hace referencia a actos administrativos, declaratorias y solicitudes a cargo del Ministerio de Cultura en materia de patrimonio material e inmaterial. Documentos normativos sobre patrimonio cultural realizados.</t>
  </si>
  <si>
    <t>Capacitaciones sobre apropiación y difusión social de LICBIC y Listas BIC</t>
  </si>
  <si>
    <t>Número de capacitaciones sobre apropiación y difusión social de LICBIC y Listas BIC</t>
  </si>
  <si>
    <t>8. Difundir la normativa que protege la arqueología</t>
  </si>
  <si>
    <t>Asistencias técnicas sobre patrimonio arqueológico realizadas</t>
  </si>
  <si>
    <t>Número de asistencias técnicas sobre patrimonio arqueológico realizadas</t>
  </si>
  <si>
    <t>33. CULTURA. 3302 - Gestión, protección y salvaguardia del patrimonio cultural colombiano. CÓDIGO PRODUCTO 3302042. CÓDIGO INDICADOR 330204200. Servicio de asistencia técnica en el manejo y gestión del patrimonio arqueológico, antropológico e histórico. Corresponde a la serie de actuaciones interadministrativas y acompañamientos técnicos a las entidades territoriales con el fin de atender asuntos relacionados con el manejo y administración del patrimonio arqueológico, antropológico e histórico. Asistencias técnicas realizadas a entidades territoriales.</t>
  </si>
  <si>
    <t>9. Incluir los temas del patrimonio cultural y natural en los instrumentos de ordenamiento territorial que visibilicen la relación biodiversidad, diversidad cultural y PCCC.</t>
  </si>
  <si>
    <t>Documentos técnicos que contienen directrices de manejo del patrimonio cultural del PCCC que sirvan de insumo en la elaboración de instrumentos de ordenamiento territorial</t>
  </si>
  <si>
    <t>Número de documentos técnicos que contienen directrices de manejo del patrimonio cultural del PCCC que sirvan de insumo en la elaboración de instrumentos de ordenamiento territorial</t>
  </si>
  <si>
    <t>32. AMBIENTE Y DESARROLLO SOSTENIBLE. 3205 - Ordenamiento ambiental territorial. CÓDIGO PRODUCTO 3205001. CÓDIGO INDICADOR 320500100. Documentos de lineamientos técnicos para el ordenamiento ambiental territorial. Contiene estudios y documentos técnicos producidos en temas de ordenamiento ambiental y territorial, que sirven de insumo para la elaboración de los planes de ordenamiento territorial. Documentos de lineamientos técnicos realizados.</t>
  </si>
  <si>
    <t>Secretaría de Cultura con el apoyo de los Comités Técnicos Departamentales del PCCC y el Consejo Departamental de Patrimonio Cultural</t>
  </si>
  <si>
    <t>2. Patrimonio cultural inmaterial</t>
  </si>
  <si>
    <t>1. Gestionar proyectos que contribuyen a la sostenibilidad de los atributos del PCCC para cumplimiento del Plan de Manejo.</t>
  </si>
  <si>
    <t xml:space="preserve">Proyectos ejecutados que contribuyen a la sostenibilidad de los atributos del PCCC </t>
  </si>
  <si>
    <t xml:space="preserve">Número de proyectos ejecutados que contribuyen a la sostenibilidad de los atributos del PCCC </t>
  </si>
  <si>
    <t>Secretaría de Cultura y Comité Técnico Departamental del PCCC</t>
  </si>
  <si>
    <t>2. Incluir a campesinos y portadores de saberes en procesos de patrimonio inmaterial orientados al cuidado de la vida y la tradición.</t>
  </si>
  <si>
    <t>Campesinos y portadores de saberes que ejecutan proyectos de patrimonio inmaterial a las convocatorias</t>
  </si>
  <si>
    <t>Número de campesinos y portadores de saberes que presentan proyectos de patrimonio inmaterial en convocatorias</t>
  </si>
  <si>
    <t>3. Ampliar las actividades para la apropiación social del patrimonio cultural del PCCC con miras a su sostenibilidad</t>
  </si>
  <si>
    <t xml:space="preserve">Capacitaciones enfocadas en procesos de apropiación y difusión social  del patrimonio cultural para la sostenibilidad del PCCC apoyadas </t>
  </si>
  <si>
    <t xml:space="preserve">Número de capacitaciones enfocadas en procesos de apropiación y difusión social  del patrimonio cultural para la sostenibilidad del PCCC apoyadas </t>
  </si>
  <si>
    <t>33. CULTURA. 3302. Gestión, protección y salvaguardia del patrimonio cultural colombiano. CÓDIGO PRODUCTO 3302078. CÓDIGO INDICADOR 330207802. 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Ciudadanos capacitados.</t>
  </si>
  <si>
    <t>Planes de Salvaguardia - PES formulados e implementados</t>
  </si>
  <si>
    <t>Número de Planes de Salvaguardia - PES formulados e implementados</t>
  </si>
  <si>
    <t>33. CULTURA. 3302 - Gestión, protección y salvaguardia del patrimonio cultural colombiano. CÓDIGO PRODUCTO 3302002.CÓDIGO INDICADOR 330200204. Documentos de lineamientos técnicos. Documentos cuyo objetivo es describir y explicar instrumentos, estándares, requisitos y condiciones necesarias para llevar a cabo un proceso o actividad. Documentos con los planes especiales de salvaguardia de manifestaciones inmateriales realizados.</t>
  </si>
  <si>
    <t>Secretaría de Cultura con el apoyo del Consejo Departamental de Patrimonio Cultural</t>
  </si>
  <si>
    <t>5. Incrementar la gestión del Patrimonio Cultural inmaterial</t>
  </si>
  <si>
    <t>Listas Representativas del Patrimonio Inmaterial - LRPCI construidas</t>
  </si>
  <si>
    <t>Número de Listas Representativas del Patrimonio Inmaterial - LRPCI construidas</t>
  </si>
  <si>
    <t>33. CULTURA. 3302 - Gestión, protección y salvaguardia del patrimonio cultural colombiano. CÓDIGO PRODUCTO 3302003. CÓDIGO INDICADOR 330200302. Documentos normativos. Hace referencia a actos administrativos, declaratorias y solicitudes a cargo del Ministerio de Cultura en materia de patrimonio material e inmaterial. Documentos de inclusión en la lista representativa de patrimonio cultural inmaterial realizados.</t>
  </si>
  <si>
    <t>Manifestaciones culturales departamentales y/o municipales declaradas como patrimonio cultural inmaterial</t>
  </si>
  <si>
    <t>Número de manifestaciones culturales departamentales y/o municipales declaradas como patrimonio cultural inmaterial</t>
  </si>
  <si>
    <t>33. CULTURA. 3302 - Gestión, protección y salvaguardia del patrimonio cultural colombiano. CÓDIGO PRODUCTO 3302049. CÓDIGO INDICADOR 330204900. Servicio de salvaguardia al patrimonio inmaterial. Hace referencia a las estrategias orientadas a promover medidas efectivas para garantizar la viabilidad del patrimonio cultural inmaterial, comprendidas la identificación, documentación, investigación, recuperación, preservación, protección, promoción, valoración, transmisión y revitalización integral del mismo. Procesos de salvaguardia efectiva del patrimonio inmaterial realizados.</t>
  </si>
  <si>
    <t>3. Formación, Investigación y organización para la sostenibilidad del patrimonio cultural y natural</t>
  </si>
  <si>
    <t>1. Crear espacios para la formación en patrimonio cultural y natural del departamento para ampliar capacidades para comprender conceptos y transformaciones en la cultura y el patrimonio.</t>
  </si>
  <si>
    <t>Centro de Estudios Culturales del departamento creado y operando</t>
  </si>
  <si>
    <t xml:space="preserve">Capacitaciones en sobre patrimonio y diversidad cultural para gestores culturales apoyadas </t>
  </si>
  <si>
    <t>Funcionarios públicos y contratistas (directores de cultura) capacitados en el campo de la cultura y el patrimonio cultural</t>
  </si>
  <si>
    <t>Número de funcionarios públicos y contratistas (directores de cultura) capacitados en el campo de la cultura y el patrimonio cultural</t>
  </si>
  <si>
    <t>33. CULTURA. 3302 - Gestión, protección y salvaguardia del patrimonio cultural colombiano. CÓDIGO PRODUCTO 3302054. CÓDIGO INDICADOR 330205401. Servicio de asistencia técnica en asuntos patrimoniales nacionales e internacionales. 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 Personas asistidas técnicamente.</t>
  </si>
  <si>
    <t>Gobernadción del Quindío, Alcaldías municipales y Secretaría de Cultura</t>
  </si>
  <si>
    <t>2. Aumentar la investigación del patrimonio cultural inmaterial en el Paisaje Cultural Cafetero</t>
  </si>
  <si>
    <t>Estímulos para el desarrollo de investigaciones sobre patrimonio cultural inmaterial en el área del PCCC otorgados</t>
  </si>
  <si>
    <t>Número de estímulos para el desarrollo de investigaciones sobre patrimonio cultural inmaterial en el área del PCCC otorgados</t>
  </si>
  <si>
    <t>33. CULTURA. 3302 - Gestión, protección y salvaguardia del patrimonio cultural colombiano. CÓDIGO PRODUCTO 3302059. CÓDIGO INDICADOR 330205900. Servicio de apoyo financiero a la investigación en Antropología, Arqueología, Historia y Patrimonio. Otorgar estímulos a la investigación. Estímulos otorgados.</t>
  </si>
  <si>
    <t>Investigaciones apoyadas que diagnostiquen y expliquen la interacción de la biodiversidad y el conocimiento tradicional el territorio del PCCC</t>
  </si>
  <si>
    <t>Número de investigaciones apoyadas que diagnostiquen y expliquen la interacción de la biodiversidad y el conocimiento tradicional el territorio del PCCC</t>
  </si>
  <si>
    <t>32. AMBIENTE Y DESARROLLO SOSTENIBLE. 3204 - Gestión de la información y el conocimiento ambiental. CÓDIGO PRODUCTO 3204002. CÓDIGO INDICADOR 320400205. Documentos diagnóstico para la gestión de la información y el conocimiento ambiental. Incluye la elaboración de documentos que caracterizan y valoran el estado de la información de los recursos naturales y la biodiversidad. Documentos diagnóstico sobre dinámicas socioculturales, gobernanza y gobernabilidad étnica y conocimiento tradicional elaborados.</t>
  </si>
  <si>
    <t>Publicaciones de investigaciones de patrimonio cultural inmaterial del PCCC realizadas</t>
  </si>
  <si>
    <t>Número de publicaciones de investigaciones de patrimonio cultural inmaterial del PCCC realizadas</t>
  </si>
  <si>
    <t>4. Fortalecer el programa de Vigías del Patrimonio Cultural en el departamento</t>
  </si>
  <si>
    <t>Red Departamental de Vigías del Patrimonio Cultural creada</t>
  </si>
  <si>
    <t>Proyectos de grupos de Vigías de Patrimonio Cultural apoyados</t>
  </si>
  <si>
    <t>Número de proyectos de grupos de Vigías de Patrimonio Cultural apoyados</t>
  </si>
  <si>
    <t>33. CULTURA. 3302 - Gestión, protección y salvaguardia del patrimonio cultural colombiano. CÓDIGO PRODUCTO 3302019. CÓDIGO INDICADOR 330201900. Servicio de educación informal a Vigías del Patrimonio. Hace referencia a las actividades que se llevan a cabo fuera del ámbito escolar, que buscan desarrollar competencias y facultades de los individuos ofrecidas en el marco del programa nacional de vigías del patrimonio. Capacitaciones realizadas.</t>
  </si>
  <si>
    <t xml:space="preserve">Secretaría de Cultura </t>
  </si>
  <si>
    <t xml:space="preserve">5. Instituciones responsables del PCCC trabajan de forma articulada. 
</t>
  </si>
  <si>
    <t>2. Lectura, Bibliotecas y Territorio</t>
  </si>
  <si>
    <t>1. Administración bibliotecaria eficiente</t>
  </si>
  <si>
    <t xml:space="preserve">1. Profesionales en bibliotecología o carreras afines lideran la misión de las bibliotecas públicas
</t>
  </si>
  <si>
    <t>Profesionales en bibliotecología o carreras afines lideran las bibliotecas públicas</t>
  </si>
  <si>
    <t>Número de profesionales en bibliotecología o carreras afines a cargo de la dirección de las bibliotecas públicas</t>
  </si>
  <si>
    <t>Alcaldías municipales, Secretaría de Cultura con el apoyo de la Red de Bibliotecas Públicas</t>
  </si>
  <si>
    <t>Incidir en la creación de cargos de bibliotecarios en el nivel profesional en carrera administrativa</t>
  </si>
  <si>
    <t>Número de acciones dirigidas a incidir en las alcaldías para la creación de cargos en carrera administrativa</t>
  </si>
  <si>
    <t>2. Formar en bibliotecología al personal vinculado a las bibliotecas</t>
  </si>
  <si>
    <t xml:space="preserve">Las bibliotecas públicas municipales reciben asistencia técnica en bibliotecología </t>
  </si>
  <si>
    <t xml:space="preserve">Número de asistencias técnicas en bibliotecología para el personal vinculado a las bibliotecas públicas municipales </t>
  </si>
  <si>
    <t>33. CULTURA. Promoción y acceso efectivo a procesos culturales y artísticos. CÓDIGO PRODUCTO 3301065. CÓDIGO INDICADOR 330106500  Servicio de asistencia técnica en asuntos de gestión de bibliotecas públicas y lectura. Asistencias técnicas a bibliotecarios.</t>
  </si>
  <si>
    <t>3. Bibliotecas públicas cuentan con personal de apoyo para la catalogación bibliográfica</t>
  </si>
  <si>
    <t>Personas capacitadas para el apoyo a catalogación bibliográfica en las bibliotecas públicas municipales</t>
  </si>
  <si>
    <t>Número de personas capacitadas para el apoyo a catalogación bibliográfica en las bibliotecas públicas municipales</t>
  </si>
  <si>
    <t>2. Bibliotecas, Lectura y Escritura</t>
  </si>
  <si>
    <t>Servicios de información local en bibliotecas públicas municipales y otros servicios de extensión fortalecidos</t>
  </si>
  <si>
    <t>Número de servicios de información local en bibliotecas públicas municipales y otros servicios de extensión fortalecidos</t>
  </si>
  <si>
    <t>Secretaría de Cultura y alcaldías municipales con el apoyo de la Red Departamental de Bibliotecas Públicas</t>
  </si>
  <si>
    <t xml:space="preserve">2. Organizar patrimonio literario y documental local en las bibliotecas públicas </t>
  </si>
  <si>
    <t>Archivos de patrimonio literario y documental organizados en las bibliotecas públicas</t>
  </si>
  <si>
    <t>Número de archivos de patrimonio literario y documental organizados en las bibliotecas públicas</t>
  </si>
  <si>
    <t>33. CULTURA. 3302 - Gestión, protección y salvaguardia del patrimonio cultural colombiano. CÓDIGO PRODUCTO 3302075. CÓDIGO INDICADOR 330207500. Servicio de gestión documental a entidades públicas y privadas del orden nacional y/o territorial. Conjunto de actividades administrativas y técnicas tendientes a la intervención de los archivos en sus diferentes fases (gestión, central o histórico) a través del desarrollo de proyectos archivísticos en las entidades públicas y privadas del orden nacional y/o territorial. Igualmente, corresponde a la planificación, manejo y organización de la documentación producida y recibida por las entidades, desde su origen hasta su destino final, con el objeto de facilitar su utilización y conservación. (Ley 594 de 2000). Archivos gestionados.</t>
  </si>
  <si>
    <t xml:space="preserve">3. Aumentar los estímulos para la escritura creativa </t>
  </si>
  <si>
    <t>Estímulos para la escritura creativa ampliadados</t>
  </si>
  <si>
    <t>Número de estímulos para la escritura creativa entregados anualmente</t>
  </si>
  <si>
    <t>33. CULTURA. 3301 - Promoción y acceso efectivo a procesos culturales y artísticos. CÓDIGO PRODUCTO 3301054. CÓDIGO INDICADOR 330105404.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literario.</t>
  </si>
  <si>
    <t>4. Renovar periódicamente las colecciones en las bibliotecas públicas</t>
  </si>
  <si>
    <t xml:space="preserve">Colecciones bibliográficas en las bibliotecas públicas renovadas </t>
  </si>
  <si>
    <t>33. CULTURA. 3301 - Promoción y acceso efectivo a procesos culturales y artísticos. CÓDIGO PRODUCTO 3301098. CÓDIGO INDICADOR 330109800. Servicio de acceso a materiales de lectura. Dotación de las bibliotecas públicas con actualizaciones, suscripciones a periódicos y revistas, publicaciones digitales, entre otros materiales de lectura adquiridos para el acceso del público. Materiales de lectura disponibles en bibliotecas públicas y espacios no convencionales</t>
  </si>
  <si>
    <t>5. Crear la biblioteca digital de la producción bibliográfica del Quindío</t>
  </si>
  <si>
    <t>Biblioteca digital de la producción bibliográfica del Quindío creada</t>
  </si>
  <si>
    <t>5.1. Preservar digitalmente la producción bibliográfica del Quindío</t>
  </si>
  <si>
    <t xml:space="preserve">Obras bibliográficas del departamento preservadas digitalmente </t>
  </si>
  <si>
    <t xml:space="preserve">Número de obras bibliográficas del departamento preservadas digitalmente </t>
  </si>
  <si>
    <t>33. CULTURA. 3302 - Gestión, protección y salvaguardia del patrimonio cultural colombiano. CÓDIGO PRODUCTO 3302006. CÓDIGO INDICADOR 330200600. Servicios de preservación del patrimonio bibliográfico y documental. Corresponde a las acciones encaminadas a la conservación preventiva y restauración de patrimonio documental en cuanto a folios intervenidos y a las obras que anualmente reciben acciones de conservación preventiva, restauración y preservación digital. A nivel territorial su alcance está orientado a acciones preventivas únicamente. Bienes bibliográficos y documentales preservados</t>
  </si>
  <si>
    <t xml:space="preserve">6.1. Incrementar publicaciones en la Biblioteca de Autores Quindianos </t>
  </si>
  <si>
    <t>7. Articular las bibliotecas escolares a la Red Departamental de Bibliotecas</t>
  </si>
  <si>
    <t>Bibliotecas escolares articuladas a la Red Departamental de Bibliotecas</t>
  </si>
  <si>
    <t>Número de bibliotecas escolares articuladas a la Red Departamental de Bibliotecas</t>
  </si>
  <si>
    <t>Secretarías de Cultura y Educación</t>
  </si>
  <si>
    <t xml:space="preserve">8. Crear estímulos para los procesos de promoción y animación de lectura </t>
  </si>
  <si>
    <t xml:space="preserve">Estímulos para la realización de procesos de promoción y animación de lectura </t>
  </si>
  <si>
    <t xml:space="preserve">Número de estímulos para la realización de procesos de promoción y animación de lectura </t>
  </si>
  <si>
    <t>33. CULTURA. 3301 - Promoción y acceso efectivo a procesos culturales y artísticos. CÓDIGO PRODUCTO 3301054. CÓDIGO INDICADOR 330105407.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 las bibliotecas de la Red Nacional de Bibliotecas Públicas.</t>
  </si>
  <si>
    <t>Secreataría de Cultura</t>
  </si>
  <si>
    <t>9. Realizar el Encuentro Anual de la Red de Bibliotecas Públicas</t>
  </si>
  <si>
    <t>Encuentro anual realizado</t>
  </si>
  <si>
    <t>Apoyo técnico</t>
  </si>
  <si>
    <t>10. Crear el encuentro anual de iniciativas de promoción y animación de lectura y escritura del departamento para la articulación y potenciamiento de procesos.</t>
  </si>
  <si>
    <t>Encuentros departamentales de iniciativas de promoción y animación de lectura y escritura realizados</t>
  </si>
  <si>
    <t>Número de encuentros departamentales de iniciativas de promoción y animación de lectura y escritura realizados</t>
  </si>
  <si>
    <t>3. Infraestructura y dotación</t>
  </si>
  <si>
    <t>1. Construir la Biblioteca Pública Departamental garantizando baja huella de carbono</t>
  </si>
  <si>
    <t>Biblioteca Pública Departamental construida y dotada garantizando baja huella de carbono</t>
  </si>
  <si>
    <t>33. CULTURA. 3301 - Promoción y acceso efectivo a procesos culturales y artísticos. CÓDIGO PRODUCTO 3301075. CÓDIGO INDICADOR 330107500. Bibliotecas construidas y dotadas. Son todas aquellas infraestructuras culturales que se construyan en un predio o terreno donde no existen elementos o construcciones previstas. Bibliotecas construidas y dotadas.</t>
  </si>
  <si>
    <t xml:space="preserve">Gobernación del Quindío y Secreataría de Cultura </t>
  </si>
  <si>
    <t>3. Aumentar la inversión en mantenimiento, adecuación y dotación de las bibliotecas públicas</t>
  </si>
  <si>
    <t>33. CULTURA. 3301 - Promoción y acceso efectivo a procesos culturales y artísticos. CÓDIGO PRODUCTO 3301068. CÓDIGO INDICADOR 330106800. Servicio de mantenimiento de infraestructura cultural. Ajuste o adaptación de una Infraestructura Cultural en la cual ya se estén desarrollando prácticas culturales, se busca garantizar la permanencia del inmueble original con las especificaciones requeridas. Este proceso puede o no tener reforzamiento estructural. Infraestructura cultural intervenida.</t>
  </si>
  <si>
    <t>Secreatarías de Cultura e Infraestructura</t>
  </si>
  <si>
    <t>33. CULTURA. 3301 - Promoción y acceso efectivo a procesos culturales y artísticos. CÓDIGO PRODUCTO 3301127. CÓDIGO INDICADOR 330112700. Infraestructuras culturales dotadas. 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 Infraestructuras culturales dotadas</t>
  </si>
  <si>
    <t>3. Medios de comunicación ciudadanos, públicos, alternativos y virtuales</t>
  </si>
  <si>
    <t xml:space="preserve">1. Investigación y formación para la cultura y la comunicación </t>
  </si>
  <si>
    <t>1. Crear una estrategia para medios de comunicación de iniciativa ciudadana para la convivencia, la paz y el conocimiento del territorio</t>
  </si>
  <si>
    <t>Estrategia para medios de comunicación de iniciativa ciudadana para la convivencia, la paz y el conocimiento del territorio creada</t>
  </si>
  <si>
    <t>2. Realizar encuentro anual para la formación y el intercambio de experiencias de iniciativas de comunicación ciudadanos, alternativos y virtuales.</t>
  </si>
  <si>
    <t>Encuentros de formación e intercambio de experiencias realizados</t>
  </si>
  <si>
    <t>Número de encuentros de formación e intercambio de experiencias realizados</t>
  </si>
  <si>
    <t xml:space="preserve">4. Apoyo a grupos étnicos y poblacionales del Quindío </t>
  </si>
  <si>
    <t>1. Investigación</t>
  </si>
  <si>
    <t xml:space="preserve">1. Realizar investigaciones sobre cultura en los grupos poblacionales en el Quindío
</t>
  </si>
  <si>
    <t>33. CULTURA. 3302 - Gestión, protección y salvaguardia del patrimonio cultural colombiano. CÓDIGO PRODUCTO 3399066. CÓDIGO INDICADOR 339906600. Documentos de investigación. Consiste en la formulación de documentos generados a partir de la recolección, análisis y procesamiento de la información. Documentos de investigación elaborados</t>
  </si>
  <si>
    <t>Secreatarías de Cultura y Familia</t>
  </si>
  <si>
    <t>2. Publicar y/o difundir documentos impresos o audiovisuales sobre procesos culturales de población bajo un enfoque diferencial.</t>
  </si>
  <si>
    <t>Documentos sobre patrimonios, procesos históricos, memoria, prácticas de protección de la biodiversidad y demás procesos culturales de la población NARP, indígena y campesina en el Quindío publicados</t>
  </si>
  <si>
    <t>Número de publicaciones sobre grupos poblacionales realizadas</t>
  </si>
  <si>
    <t>Documentos impresos o audiovisuales sobre procesos culturales realizados por grupos poblacionales específicos.</t>
  </si>
  <si>
    <t>2. Saberes protegidos para la sostenibilidad de la vida</t>
  </si>
  <si>
    <t xml:space="preserve">1. Recuperar referentes y prácticas culturales en los pueblos indígenas, NARP y población campesina del Quindío </t>
  </si>
  <si>
    <t>Proyectos desarrollados por grupos indígenas para el rescate y salvaguardia de sus saberes y prácticas culturales apoyados</t>
  </si>
  <si>
    <t>Número de proyectos desarrollados por grupos indígenas para el rescate y salvaguardia de sus saberes y prácticas culturales apoyados</t>
  </si>
  <si>
    <t>Proyectos desarrollados por población NARP para el rescate y salvaguardia de sus saberes y prácticas culturales apoyados</t>
  </si>
  <si>
    <t>Número de proyectos desarrollados por población NARP para el rescate y salvaguardia de sus saberes y prácticas culturales apoyados</t>
  </si>
  <si>
    <t>Proyectos desarrollados por campesinos para el rescate y salvaguardia de sus saberes y prácticas culturales apoyados</t>
  </si>
  <si>
    <t>Número de proyectos desarrollados por campesinos para el rescate y salvaguardia de sus saberes y prácticas culturales apoyados</t>
  </si>
  <si>
    <t>Secreatarías de Cultura, Agricultura y Familia</t>
  </si>
  <si>
    <t>1. Construir y dotar infraestructuras culturales tradicionales para los grupos étnicos presentes en el Quindío.</t>
  </si>
  <si>
    <t>Infraestructuras culturales tradicionales para la población indígena construidas y dotadas</t>
  </si>
  <si>
    <t>Número de infraestructuras culturales tradicionales para la población indígena construidas y dotadas</t>
  </si>
  <si>
    <t>33. CULTURA. 3301 - Promoción y acceso efectivo a procesos culturales y artísticos. CÓDIGO PRODUCTO 3301079. CÓDIGO INDICADOR 330107900. Malocas construidas y dotadas. Son todas aquellas infraestructuras culturales que se construyan en un predio o terreno donde no existen elementos o construcciones previstas. Malocas construidas y dotadas.</t>
  </si>
  <si>
    <t>Secreatarías de Cultura, Infraestructura y Familia</t>
  </si>
  <si>
    <t xml:space="preserve">Espacios culturales apoyados para la población NARP </t>
  </si>
  <si>
    <t xml:space="preserve">Número de espacios culturales apoyados para la población NARP </t>
  </si>
  <si>
    <t>33. CULTURA. 3301 - Promoción y acceso efectivo a procesos culturales y artísticos. CÓDIGO PRODUCTO 3301093. CÓDIGO INDICADOR 330109300. Centros culturales construidos y dotados. Son todas aquellas infraestructuras culturales que se construyan en un predio o terreno donde no existen elementos o construcciones previstas. Centros culturales construidos y dotados.</t>
  </si>
  <si>
    <t>Secretarías de Familia y Cultura</t>
  </si>
  <si>
    <t>2. Mejorar accesos en infraestructuras culturales para la población con movilidad reducida.</t>
  </si>
  <si>
    <t>Infraestructuras culturales con accesos para la población con discapacidad mejoradas y/o adaptadas</t>
  </si>
  <si>
    <t>Número de infraestructuras culturales con accesos para la población con discapacidad mejoradas y/o adaptadas</t>
  </si>
  <si>
    <t>1. Fortalecimiento de la formación artística</t>
  </si>
  <si>
    <t>1. Apoyar la creación de programas de Educación Superior en Artes</t>
  </si>
  <si>
    <t>Nuevos programas de Educación Superior en Artes creados</t>
  </si>
  <si>
    <t>Número de nuevos programas de Educación Superior en Artes creados</t>
  </si>
  <si>
    <t>22. EDUCACIÓN. 2202. Calidad y fomento de la educación superior. CÓDIGO PRODUCTO 2202010. CÓDIGO INDICADOR 220201008. Servicio de acreditación de la calidad de la educación superior o terciaria. Incluye las acciones desarrolladas por las Instituciones de Educación Superior para la acreditación de sus instituciones y programas. Así mismo, incluye las acciones desarrolladas por los agentes acreditadores de la calidad de la educación. Programas académicos en condiciones para expedición de registro calificado.</t>
  </si>
  <si>
    <t>Gobernación del Quindío y Secreataría de Cultura en apoyo a la Universidad del Quindío</t>
  </si>
  <si>
    <t>2. Fortalecer el Programa de Formación Artística en la Educación Básica y Media
2.1. Realizar estudio de evaluación de impactos del Programa de Primarias Artísticas ejecutado durante dos periodos de gobierno.</t>
  </si>
  <si>
    <t>Estudio de evaluación de impactos del Programa de Primarias Artísticas realizado</t>
  </si>
  <si>
    <t>22. EDUCACIÓN. 2201 - Calidad, cobertura y fortalecimiento de la educación inicial, prescolar, básica y media. CÓDIGO PRODUCTO 2201087. CÓDIGO INDICADOR 220108700. Documentos de estudios técnicos. Documentos cuyo objetivo es la elaboración de informes de base que analizan situaciones, estudios de caso y de una temática específica. Documentos de estudios técnicos realizados.</t>
  </si>
  <si>
    <t>2.2. Implementar el Programa de Formación Artística en la Educación Básica y Media</t>
  </si>
  <si>
    <t>Programa de Formación Artística en la Educación Básica y Media implementado</t>
  </si>
  <si>
    <t>33. CULTURA. 3301 - Promoción y acceso efectivo a procesos culturales y artísticos. CÓDIGO PRODUCTO 3301126. CÓDIGO INDICADOR 330112600. Servicio de apoyo al proceso de formación artística y cultural. Este servicio está orientado apoyar el proceso de formación artística y cultural a través del equipamiento de instrumentos y elementos propios de cada área (música, teatro, danzas y/o artes plásticas y visuales). Procesos de formación atendidos</t>
  </si>
  <si>
    <t>Secretaría de Educación</t>
  </si>
  <si>
    <t>3. Medir los impactos de los procesos de formación artística apoyados con las convocatorias (incluidas Casas de la Cultura y en ONGs) para su posterior fortalecimiento</t>
  </si>
  <si>
    <t>Estudios de impactos de los procesos de formación artística realizados</t>
  </si>
  <si>
    <t>Número de estudios de impactos de los procesos de formación artística realizados</t>
  </si>
  <si>
    <t>3. Apoyar los procesos de formación artística y cultural en los municipios</t>
  </si>
  <si>
    <t>Secretaría de Cultura y Alcaldías municipales</t>
  </si>
  <si>
    <t>2. Apoyo a la Creación y  Circulación Artística.</t>
  </si>
  <si>
    <t>1. Institucionalizar el Salón Departamental de Artistas Quindianos.</t>
  </si>
  <si>
    <t>Estímulo para la realización del Salón Departamental de Artistas creados y mantenido anualmente</t>
  </si>
  <si>
    <t>Número de estímulos para la realización del Salón Departamental de Artistas creados y mantenido anualmente</t>
  </si>
  <si>
    <t>33. CULTURA. 3301 - Promoción y aceeso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artístico</t>
  </si>
  <si>
    <t>2. Fomentar articulaciones y complementariedades entre creadores para favorecer la cocreación.</t>
  </si>
  <si>
    <t>Proyectos de co-creación artística apoyados</t>
  </si>
  <si>
    <t>Número de proyectos de co-creación artística apoyados</t>
  </si>
  <si>
    <t>3. Animar la creación artística en los municipios</t>
  </si>
  <si>
    <t>Estímulos para la creación artística en los municipios creados y mantenidos cada año</t>
  </si>
  <si>
    <t>Número de estímulos para la creación artística en los municipios creados y mantenidos cada año</t>
  </si>
  <si>
    <r>
      <t xml:space="preserve">4. Aumentar los estímulos para la circulación artística
</t>
    </r>
    <r>
      <rPr>
        <sz val="11"/>
        <rFont val="Aptos Display"/>
        <family val="2"/>
      </rPr>
      <t>4.1. Apoyar la circulación a nivel nacional e internacional de artistas quindianos</t>
    </r>
  </si>
  <si>
    <t>Estímulos a la circulación artística entregados</t>
  </si>
  <si>
    <t>Número de estímulos a la circulación artística entregados</t>
  </si>
  <si>
    <t>Proyectos de circulación artística nacional o internacional apoyados</t>
  </si>
  <si>
    <t>Número de proyectos de circulación artística nacional o internacional apoyados</t>
  </si>
  <si>
    <t>5.  Apoyar espacios para la formación de públicos en artes escénicas del departamento</t>
  </si>
  <si>
    <t>Convocatoria para el apoyo a salas y espacios concertados para las artes escénicas creadas.</t>
  </si>
  <si>
    <t>Número de salas y espacios concertados para las artes escénicas apoyados anualmente</t>
  </si>
  <si>
    <t>33. CULTURA. 3301 - Promoción y acceso efectivo a procesos culturales y artísticos. CÓDIGO PRODUCTO 3301054. CÓDIGO INDICADOR 330105406. Servicio de apoyo financiero al sector artístico y cultural.Corresponde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 salas concertadas.</t>
  </si>
  <si>
    <t>6. Incrementar las investigaciones en las áreas artísticas</t>
  </si>
  <si>
    <t>Investigaciones en las áreas artísticas realizadas</t>
  </si>
  <si>
    <t>Número de investigaciones en las áreas artísticas realizadas</t>
  </si>
  <si>
    <t>33. CULTURA. 3301 - Promoción y acceso efectivo a procesos culturales y artísticos. CÓDIGO PRODUCTO 3301069. CÓDIGO INDICADOR 330106900. Documentos de investigación. Corresponde a las investigaciones en áreas culturales y artísticas. Documentos de investigación realizados.</t>
  </si>
  <si>
    <t>Caracterización de las áreas artísticas del departamento realizada</t>
  </si>
  <si>
    <t>7. Apoyar la dotación de Instrumentos, vestuarios, equipos, mobiliario, entre otros,  a las Instancias municipales de Cultura para el fortalecimiento de procesos de formación artística</t>
  </si>
  <si>
    <t>2. Infraestructura para las prácticas artísticas</t>
  </si>
  <si>
    <t>1. Teatros, salas y otras infraestructuras para las artes</t>
  </si>
  <si>
    <t>Número de nuevas infraestructuras culturales construidas y dotadas</t>
  </si>
  <si>
    <t>Secretarías de Cultura, Infraestructura y Alcaldía de Armenia</t>
  </si>
  <si>
    <t>3. Enfoque diferencial en las artes</t>
  </si>
  <si>
    <t>1. Formación y procesos artísticos de grupos poblacionales</t>
  </si>
  <si>
    <t>Secretarías de Cultura y Familia</t>
  </si>
  <si>
    <t>Proyectos artísticos y culturales de enfoque diferencial apoyados</t>
  </si>
  <si>
    <t>Número de proyectos artísticos y culturales de enfoque diferencial apoyados</t>
  </si>
  <si>
    <t>33. CULTURA. 3301 - Promoción y acceso efectivo a procesos culturales y artísticos. CÓDIGO PRODUCTO 3301054. CÓDIGO INDICADOR 330105400.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t>
  </si>
  <si>
    <t>2. Apoyar la formación y certificación de agentes educativos en procesos de formación en artes para la atención a la población con discapacidad.</t>
  </si>
  <si>
    <t>Agentes educativos formados y certificados en procesos de formación en artes para atender a población con discapacidad</t>
  </si>
  <si>
    <t>Número de agentes educativos formados y certificados en procesos de formación en artes para atender a población con discapacidad</t>
  </si>
  <si>
    <t>2. Creación y circulación</t>
  </si>
  <si>
    <t>1.  Apoyar la implementación de laboratorios de creación artística que incluyan enfoque diferencial</t>
  </si>
  <si>
    <t>Proyectos apoyados para la implementación de laboratorios de creación artística que incluya artistas de grupos poblacionales específicos.</t>
  </si>
  <si>
    <t>Número de proyectos apoyados para la implementación de laboratorios de creación artística que incluya artistas de grupos poblacionales específicos.</t>
  </si>
  <si>
    <t>33. CULTURA. 3301 - Promoción y acceso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artístico.</t>
  </si>
  <si>
    <r>
      <rPr>
        <sz val="18"/>
        <color theme="1"/>
        <rFont val="Aptos Display"/>
        <family val="2"/>
      </rPr>
      <t>3</t>
    </r>
    <r>
      <rPr>
        <sz val="11"/>
        <color theme="1"/>
        <rFont val="Aptos Display"/>
        <family val="2"/>
      </rPr>
      <t>.</t>
    </r>
    <r>
      <rPr>
        <sz val="14"/>
        <color theme="1"/>
        <rFont val="Aptos Display"/>
        <family val="2"/>
      </rPr>
      <t xml:space="preserve"> 
GOBERNANZA CULTURAL</t>
    </r>
  </si>
  <si>
    <t>1. Espacios de Participación</t>
  </si>
  <si>
    <t>1. Organización, formación y articulación de espacios</t>
  </si>
  <si>
    <t>1. Realizar actividades que articulen el Consejo Departamental de Cultura con los consejos de áreas artísticas departamentales  y los Consejos municipales de Cultura.</t>
  </si>
  <si>
    <t>Reuniones realizadas entre el Consejo Departamental de Cultura y los Consejos de Cultura de los municipios para la coordinación de acciones</t>
  </si>
  <si>
    <t>Número de reuniones realizadas entre el Consejo Departamental de Cultura y los Consejos de Cultura de los municipios para la coordinación de acciones</t>
  </si>
  <si>
    <t>Reuniones realizadas entre el Consejo Departamental de Cultura y los Consejos de Áreas Artísticas para la coordinación de acciones</t>
  </si>
  <si>
    <t>Número de reuniones realizadas entre el Consejo Departamental de Cultura y los Consejos de Áreas Artísticas para la coordinación de acciones</t>
  </si>
  <si>
    <t xml:space="preserve">Nuevos sectores representados en el Consejo Departamental de Cultura </t>
  </si>
  <si>
    <t xml:space="preserve">Número de nuevos sectores representados en el Consejo Departamental de Cultura </t>
  </si>
  <si>
    <t>3. Realizar encuentros anuales de Consejeros de Cultura como espacios para la capacitación e intercambio de saberes y experiencias</t>
  </si>
  <si>
    <t>Encuentros de Consejeros de Cultura del departamento realizados</t>
  </si>
  <si>
    <t>Número de encuentros de Consejeros de Cultura del departamento realizados</t>
  </si>
  <si>
    <t>4. Formular y ejecutar planes de acción por periodo de gobierno en los Consejos de Cultura, Arte y Patrimonio.</t>
  </si>
  <si>
    <t>Planes de acción de Consejos de Cultura, Artes y Patrimonio formulados y ejecutados</t>
  </si>
  <si>
    <t>Número de planes de acción de Consejos de Cultura formulados y ejecutados</t>
  </si>
  <si>
    <t>33. CULTURA. 3301 - Promoción y acceso efectivo a procesos culturales y artísticos. CÓDIGO INDICADOR 3301129. CÓDIGO PRODUCTO 330112900. Documentos de planeación. Consiste en la formulación de documentos cuyo objetivo es plasmar una visión de futuro a nivel país, entidad territorial, comunidad, sector, región, entidad o cualquier nivel de desagregación que se requiera, plasmando elementos como objetivos, estrategias, metas e indicadores. Documentos de planeación realizados.</t>
  </si>
  <si>
    <t>6. Apoyar proyectos de formación para la participación ciudadana dirigidos al sector cultural</t>
  </si>
  <si>
    <t>Agentes y gestores culturales formados en participación ciudadana</t>
  </si>
  <si>
    <t>Número de agentes y gestores culturales formados en participación ciudadana</t>
  </si>
  <si>
    <t xml:space="preserve">2. Sistema Departamental de Cultura </t>
  </si>
  <si>
    <t xml:space="preserve">1. Modificar la reglamentación del Sistema Departamental de Cultura para que se garantice tanto el ejercicio de la participación de nuevos sectores, como la transparencia en la elección de representantes  </t>
  </si>
  <si>
    <t>Reglamentación del Sistema Departamental de Cultura modificada</t>
  </si>
  <si>
    <t>Garantizar reuniones periódicas con la Secretaría de Cultura para el seguimiento y la concertación de acciones</t>
  </si>
  <si>
    <t>Número de reuniones realizadas con los Consejos de Cultura, Áreas Artísticas y Patrimonio.</t>
  </si>
  <si>
    <t>2. Gestión Cultural</t>
  </si>
  <si>
    <t>1. Organización y administración cultural</t>
  </si>
  <si>
    <t>1.  Apoyar la creación de cargos en la planta de funcionarios de carrera administrativa en el sector cultura  en los municipios y departamento.</t>
  </si>
  <si>
    <t>Cargos de carrera administrativa en el sector cultura creados</t>
  </si>
  <si>
    <t>Número de cargos de carrera administrativa en el sector cultura creados</t>
  </si>
  <si>
    <t>2. Realizar encuentros anuales para la concertación de planes de acción y presupuestos de cultura entre alcaldías y gobernación.</t>
  </si>
  <si>
    <t>Encuentros para desarrollar procesos de concertación de planes de acción y presupuestos entre el departamento y los municipios realizados</t>
  </si>
  <si>
    <t>Número de encuentros para desarrollar procesos de concertación de planes de acción y presupuestos entre el departamento y los municipios realizados</t>
  </si>
  <si>
    <t>Actividades artísticas y culturales desarrolladas entre Casas de la Cultura y bibliotecas municipales realizadas</t>
  </si>
  <si>
    <t>2. Fortalecimiento de la gestión de proyectos</t>
  </si>
  <si>
    <t>1. Realizar procesos de educación no formal en gestión cultural en instituciones universitarias del departamento</t>
  </si>
  <si>
    <t xml:space="preserve">Diplomados en gestión cultural realizados dictados por universidades </t>
  </si>
  <si>
    <t xml:space="preserve">Número de diplomados realizados  en gestión cultural dictados por universidades </t>
  </si>
  <si>
    <t>Agentes del sector capacitados en temáticas concernientes a la gestión cultural</t>
  </si>
  <si>
    <t>Número de agentes del sector capacitados en temáticas concernientes a la gestión cultural</t>
  </si>
  <si>
    <t xml:space="preserve">2. Crear en la Secretaría de Cultura la unidad de asesoría y apoyo a proyectos para el Sector Cultural </t>
  </si>
  <si>
    <t xml:space="preserve">Unidad de asesoría y apoyo a proyectos para el Sector Cultural creada </t>
  </si>
  <si>
    <t>3. Abrir convocatorias anuales de concertación de proyectos artísticos y culturales y de Estímulos a la creación, investigación, producción y circulación artística y cultural</t>
  </si>
  <si>
    <t>Convocatorias abiertas para el apoyo a proyectos de artistas y gestores culturales</t>
  </si>
  <si>
    <t>3. Comunicaciones</t>
  </si>
  <si>
    <t>1. Estrategia de comunicaciones para el sector cultural</t>
  </si>
  <si>
    <t>1. Crear canales de comunicación al interior del Sistema Departamental de Cultura</t>
  </si>
  <si>
    <t>Asistencia técnica en los procesos de comunicación del Sistema Departamental de Cultura</t>
  </si>
  <si>
    <t>Número de asistencias técnicas en los procesos de comunicación del Sistema Departamental de Cultura</t>
  </si>
  <si>
    <t>33. CULTURA. 3301 - Promoción y acceso efectivo a procesos culturales y artísticos. CÓDIGO PRODUCTO 3301059. CÓDIGO INDICADOR 330105901. Servicio de asistencia técnica en procesos de comunicación cultural. Apoyo y asesoría  a los creadores para el fortalecimiento  de los contenidos culturales mediáticos, pertinentes y de calidad. Asistencias técnicas a los procesos de comunicación cultural realizadas</t>
  </si>
  <si>
    <t xml:space="preserve">2. Difundir procesos de trabajo colaborativo de gestores y de espacios de participación del departamento a través de redes sociales y medios de comunicación </t>
  </si>
  <si>
    <t>4. Sistema de Información Cultural</t>
  </si>
  <si>
    <t>1. Gestión del Sistema de Información Cultural</t>
  </si>
  <si>
    <t>1. Preservar y actualizar la información que produce el campo cultural.</t>
  </si>
  <si>
    <t>Sistema de Información Cultural del Departamento creado y operando</t>
  </si>
  <si>
    <t>33. CULTURA. 3301 - Promoción y acceso efectivo a procesos culturales y artísticos. CÓDIGO PRODUCTO 3301099. CÓDIGO INDICADOR 330109900. Servicio de información para el sector artístico y cultural. Estructuración de sistemas de información del sector cultural; incluye los sistemas para captura de información para el sector artístico y cultural. Sistema de información del sector artístico y cultural en operación.</t>
  </si>
  <si>
    <t xml:space="preserve">Secretarías de Cultura y TICs </t>
  </si>
  <si>
    <t>Generar estadísticas del sector cultural de manera periódica.</t>
  </si>
  <si>
    <t>Número de informes estadísticos relacionados con el sector cultura generados</t>
  </si>
  <si>
    <t>04. INFORMACIÓN ESTADÍSTICA. 0401 - Levantamiento y actualización de información estadística de calidad. CÓDIGO PRODUCTO 0401078. CÓDIGO INDICADOR 040107800. Boletines Técnicos de la Cuenta Satélite de Cultura. Incluye el suministro de la representación cuantificada de la economía de un país o región  y la información desagregada complementaria, en un período de tiempo determinado a través del cálculo de la Cuenta Satélite de Cultura. Boletines Técnicos de la Cuenta Satélite de Cultura Producidos.</t>
  </si>
  <si>
    <t>2. Aumentar el uso de Tecnologías de la Información y Comunicación en el sector artístico y cultural</t>
  </si>
  <si>
    <t>Estímulos a proyectos artísticos y culturales que usen Tecnologías de la Información y la Comunicación creados</t>
  </si>
  <si>
    <t>Número de estímulos a proyectos artísticos y culturales que usen Tecnologías de la Información y la Comunicación creados</t>
  </si>
  <si>
    <t>Proyectos en convocatorias artísticas y culturales del departamento presentados en línea</t>
  </si>
  <si>
    <t>Número de proyectos en convocatorias artísticas y culturales del departamento presentados en línea</t>
  </si>
  <si>
    <t>5. Infraestructura cultural</t>
  </si>
  <si>
    <t>1. Mantenimiento y adecuación de Infraestructura existente</t>
  </si>
  <si>
    <t>1. Incrementar la inversión en mantenimiento y adecuación de los espacios para el desarrollo de procesos artísticos y culturales del nivel territorial, que faciliten accesos y espacios para la infancia y para personas con movilidad reducida.</t>
  </si>
  <si>
    <t>Infraestructuras culturales del departamento y municipios mantenidas y/o adecuadas.</t>
  </si>
  <si>
    <t>Número de infraestructuras culturales del departamento y municipios mantenidas</t>
  </si>
  <si>
    <t>Secretarías de Cultura, Infraestructuras y alcaldías municipales</t>
  </si>
  <si>
    <r>
      <rPr>
        <sz val="18"/>
        <color theme="1"/>
        <rFont val="Aptos Display"/>
        <family val="2"/>
      </rPr>
      <t>4</t>
    </r>
    <r>
      <rPr>
        <sz val="11"/>
        <color theme="1"/>
        <rFont val="Aptos Display"/>
        <family val="2"/>
      </rPr>
      <t xml:space="preserve">   </t>
    </r>
    <r>
      <rPr>
        <sz val="14"/>
        <color theme="1"/>
        <rFont val="Aptos Display"/>
        <family val="2"/>
      </rPr>
      <t xml:space="preserve"> ECONOMÍAS CULTURALES Y CREATIVAS</t>
    </r>
  </si>
  <si>
    <t>1. Turismo Cultural</t>
  </si>
  <si>
    <t>1. Política para el Turismo Cultural</t>
  </si>
  <si>
    <r>
      <rPr>
        <sz val="11"/>
        <rFont val="Aptos Display"/>
        <family val="2"/>
      </rPr>
      <t>1. Formular la Política Pública de Turismo Cultural formulada en articulación entre los sectores turístico y cultural</t>
    </r>
    <r>
      <rPr>
        <sz val="11"/>
        <color theme="1"/>
        <rFont val="Aptos Display"/>
        <family val="2"/>
      </rPr>
      <t xml:space="preserve">
</t>
    </r>
  </si>
  <si>
    <t>Política Pública de Turismo Cultural formulada e implementada en articulación con el sector turístico</t>
  </si>
  <si>
    <t>Secretarías de Cultura e Industria, Comercio y Turismo</t>
  </si>
  <si>
    <t>2. Realizar la caracterización de las potencialidades del sector cultural para el turismo a partir de la sostenibilidad ambiental y el beneficio de las comunidades</t>
  </si>
  <si>
    <t xml:space="preserve">Investigación sobre las potencialidades del sector cultura  para el turismo a partir de la sostenibilidad ambiental y su beneficio en comunidades </t>
  </si>
  <si>
    <t xml:space="preserve">Investigación realizada sobre las potencialidades del sector cultura  para el turismo a partir de la sostenibilidad ambiental y su beneficio en comunidades </t>
  </si>
  <si>
    <t>2. Fortalecimiento de la Red de Museos del Quindío</t>
  </si>
  <si>
    <t>1. Museos Sostenibles</t>
  </si>
  <si>
    <t>1.  Incrementar proyectos financiados para la gestión de entidades museales</t>
  </si>
  <si>
    <t>Proyectos para la gestión de entidades museales financiados</t>
  </si>
  <si>
    <t>Número de proyectos para la gestión de entidades museales financiados</t>
  </si>
  <si>
    <t>Secretaría de Cultura con el apoyo de la Red de Museos</t>
  </si>
  <si>
    <t>2. Generar proyectos expositivos mediados por procesos curatoriales y colaborativos con bajo impacto ambiental.</t>
  </si>
  <si>
    <t>Exposiciones temporales en entidades museales realizadas con curadurías colaborativas.</t>
  </si>
  <si>
    <t>Número de exposiciones temporales en entidades museales realizadas con curadurías colaborativas.</t>
  </si>
  <si>
    <t xml:space="preserve">3. Renovar exposiciones temporales </t>
  </si>
  <si>
    <t>Entidades museales amplían sus exposiciones temporales</t>
  </si>
  <si>
    <t xml:space="preserve">Número de nuevas exposiciones temporales en entidades museales </t>
  </si>
  <si>
    <t>4.  Incorporar el enfoque diferencial en accesos físicos, señalética y programación museal.</t>
  </si>
  <si>
    <r>
      <t xml:space="preserve">Apoyar a las entidades museales para que incorporan en su planta física accesos y señalética </t>
    </r>
    <r>
      <rPr>
        <sz val="11"/>
        <rFont val="Aptos Display"/>
        <family val="2"/>
      </rPr>
      <t>específica</t>
    </r>
    <r>
      <rPr>
        <sz val="11"/>
        <color rgb="FFFF0000"/>
        <rFont val="Aptos Display"/>
        <family val="2"/>
      </rPr>
      <t xml:space="preserve"> </t>
    </r>
    <r>
      <rPr>
        <sz val="11"/>
        <rFont val="Aptos Display"/>
        <family val="2"/>
      </rPr>
      <t>para grupos poblacionales</t>
    </r>
  </si>
  <si>
    <r>
      <t xml:space="preserve">Número de entidades museales que incorporan en su planta física accesos y señalética </t>
    </r>
    <r>
      <rPr>
        <sz val="11"/>
        <rFont val="Aptos Display"/>
        <family val="2"/>
      </rPr>
      <t>específica</t>
    </r>
    <r>
      <rPr>
        <sz val="11"/>
        <color rgb="FFFF0000"/>
        <rFont val="Aptos Display"/>
        <family val="2"/>
      </rPr>
      <t xml:space="preserve"> </t>
    </r>
    <r>
      <rPr>
        <sz val="11"/>
        <rFont val="Aptos Display"/>
        <family val="2"/>
      </rPr>
      <t>para grupos poblacionales</t>
    </r>
    <r>
      <rPr>
        <sz val="11"/>
        <color theme="1"/>
        <rFont val="Aptos Display"/>
        <family val="2"/>
      </rPr>
      <t xml:space="preserve"> apoyados</t>
    </r>
  </si>
  <si>
    <t>Apoyar a las entidades museales para que incorporen en su programación anual oferta con enfoque diferencial</t>
  </si>
  <si>
    <t>Secretarías de Cultura y Familia con el apoyo de la Red de Museos</t>
  </si>
  <si>
    <t>2. Formación y divulgación</t>
  </si>
  <si>
    <t>1. Propiciar procesos de formación y profesionalización de los distintos agentes vinculados a las entidades museales.</t>
  </si>
  <si>
    <t>Capacitación y proceso de profesionalización en museología implementada</t>
  </si>
  <si>
    <t>Número de capacitaciones y procesos de profesionalizacion en el área de Museología implementados</t>
  </si>
  <si>
    <t>Profesionales en museología que trabajan en instituciones museales en el departamento</t>
  </si>
  <si>
    <t>Número de profesionales en museología que laboran en instituciones museales en el departamento</t>
  </si>
  <si>
    <t>2. Restablecer los intercambios con otras entidades  museales del país para fortalecer la Red de Museos del Quindío</t>
  </si>
  <si>
    <t>Intercambios de la Red Departamental de Museos con entes museales a nivel nacional realizados</t>
  </si>
  <si>
    <t>Número de intercambios de la Red Departamental de Museos con entes museales a nivel nacional realizados</t>
  </si>
  <si>
    <t>3. Crear estrategia para la promoción y visibilización de las entidades museales.</t>
  </si>
  <si>
    <t>Secretarías de Cultura, TICs, Educación e Industria Comercio y Turismo con el apoyo de la Red de Museos</t>
  </si>
  <si>
    <t>3. Eventos culturales y Festividades sostenibles</t>
  </si>
  <si>
    <t>1. Fiestas y festivales con identidad territorial</t>
  </si>
  <si>
    <r>
      <rPr>
        <sz val="11"/>
        <rFont val="Aptos Display"/>
        <family val="2"/>
      </rPr>
      <t xml:space="preserve">1. Fortalecer la identidad y el sentido de las Fiestas Municipales </t>
    </r>
    <r>
      <rPr>
        <sz val="11"/>
        <color rgb="FFFF0000"/>
        <rFont val="Aptos Display"/>
        <family val="2"/>
      </rPr>
      <t xml:space="preserve">
</t>
    </r>
  </si>
  <si>
    <t>Investigaciones que profundizan en el origen y la identidad de las fiestas municipales realizadas</t>
  </si>
  <si>
    <t>Número de investigaciones que profundizan en el origen y la identidad de las fiestas municipales realizadas</t>
  </si>
  <si>
    <t>Secretarías de Cultura e Industria, Comercio y Turismo y alcaldías municipales</t>
  </si>
  <si>
    <t>Eventos sobre identidad y patrimonio cultural en la programación de festividades municipales realizados</t>
  </si>
  <si>
    <t>Número de eventos sobre identidad y patrimonio cultural en la programación de festividades municipales realizados</t>
  </si>
  <si>
    <t>Artistas locales participan en los eventos centrales de las fiestas municipales</t>
  </si>
  <si>
    <t>Número de artistas locales que participan en los eventos centrales de las fiestas municipales</t>
  </si>
  <si>
    <t xml:space="preserve">2. Fortalecer festivales para que tengan con proyección nacional. </t>
  </si>
  <si>
    <t>Festivales locales sostenibles apoyados en producción y publicidad para su proyección nacional</t>
  </si>
  <si>
    <t>Número de festivales sostenibles apoyados en producción y publicidad para su proyección nacional</t>
  </si>
  <si>
    <t>4. Emprendimiento Cultural y Digital</t>
  </si>
  <si>
    <t xml:space="preserve">1. Apoyar la creación emprendimientos culturales formalizados y sostenibles </t>
  </si>
  <si>
    <t xml:space="preserve">Nuevos emprendimiento culturales creados formalizados y sostenibles </t>
  </si>
  <si>
    <t xml:space="preserve">Número de nuevos emprendimiento culturales creados formalizados y sostenibles </t>
  </si>
  <si>
    <t>2. Caracterizar la actividad artística del departamento</t>
  </si>
  <si>
    <t>Procesos de caracterización para la identificación de potencialidades para el desarrollo de emprendimientos culturales realizados</t>
  </si>
  <si>
    <t>Número de procesos de caracterización para la identificación de emprendimientos culturales desarrollados</t>
  </si>
  <si>
    <t xml:space="preserve">3. Articular el sector cultural con Turismo, TICs y Cámara de Comercio.                                                     </t>
  </si>
  <si>
    <t>Proyectos artísticos y culturales articulados con Turismo, TIC o Cámara de Comercio</t>
  </si>
  <si>
    <t>Número de proyectos artísticos y culturales articulados con Turismo, TIC o Cámara de Comercio</t>
  </si>
  <si>
    <t xml:space="preserve">Secretarías de Cultura, TICs, e Industria Comercio y Turismo </t>
  </si>
  <si>
    <t>Laboratorios colaborativos de ideación implementados</t>
  </si>
  <si>
    <t>Número de laboratorios colaborativos de ideación implementados</t>
  </si>
  <si>
    <t>4. Ampliar capacidades de los agentes culturales en el manejo de tecnologías de la información y las comunicaciones</t>
  </si>
  <si>
    <t xml:space="preserve">Artistas y gestores culturales del departamento capacitados en el manejo de tecnologías de la información y las comunicaciones </t>
  </si>
  <si>
    <t xml:space="preserve">Número de artistas y gestores culturales del departamento capacitados en el manejo de tecnologías de la información y las comunicaciones </t>
  </si>
  <si>
    <t>23. TECNOLOGÍAS DE LA INFORMACIÓN Y LAS COMUNICACIONES. 2301 - Facilitar el acceso y uso de las Tecnologías de la Información y las Comunicaciones en todo el territorio nacional. CÓDIGO PRODUCTO 2301030. CÓDIGO INDICADOR 230103000. Servicio de educación informal en tecnologías de la información y las comunicaciones. Capacitaciones en temas relacionados con las Tecnologías de la Información y las Comunicaciones, tales como uso de aplicaciones y herramientas web específicas, con el fin de profundizar Conocimientos y finalmente potenciar su aprovechamiento. Personas capacitadas en tecnologías de la información y las comunicaciones.</t>
  </si>
  <si>
    <t>2. Financiación</t>
  </si>
  <si>
    <t>1. Ampliar capacidades de los agentes culturales en temas prácticos relacionados con financiación para el emprendimiento cultural de modo que se facilite el acceso a financiación.</t>
  </si>
  <si>
    <t>1. Articulaciones para el emprendimiento</t>
  </si>
  <si>
    <t>3. Realizar actividades que articulan la oferta de las Casas de la Cultura y las bibliotecas municipales.</t>
  </si>
  <si>
    <t>6. Apoyar proyectos encaminados a la identificación y declaración de manifestaciones del patrimonio cultural inmaterial</t>
  </si>
  <si>
    <t>4. Formular Planes Especiales de Salvaguarda PES en las manifestaciones declaradas por la Asamblea Departamental como patrimonio inmaterial del departamento, que no cuentan con uno.</t>
  </si>
  <si>
    <t xml:space="preserve">3. Publicar investigaciones realizadas </t>
  </si>
  <si>
    <t>1. Mejorar y ampliar el servicio de información local y de otros programas de extensión bibliotecaria</t>
  </si>
  <si>
    <t>1. Construir y dotar un teatro, salas de exposiciones y auditorios  para Armenia y el Quindío garantizando baja huella de carbono</t>
  </si>
  <si>
    <t>2. Apoyar (por parte de la Secretaría de Cultura) a los Consejos para que realicen su función de seguimiento a la inversión pública en cultura</t>
  </si>
  <si>
    <t>33. CULTURA. 3302 - Gestión, protección y salvaguardia del patrimonio cultural colombiano. CÓDIGO PRODUCTO 3302058. CÓDIGO INDICADOR 330205800. Corresponde a la realización de las curadurías Arqueológicas y Antropológicas (Desarrollar guiones museográficos para museos regionales y el museo nacional), y la Sistematización de la colección etnográfica. Curadurías realizadas</t>
  </si>
  <si>
    <t>33. CULTURA. 3302 - Gestión, protección y salvaguardia del patrimonio cultural colombiano. CÓDIGO PRODUCTO 3302044. CÓDIGO INDICADOR 330204400. Servicio de promoción de actividades culturales. Se refiere a actividades culturales relacionadas con las exposiciones que se realizan y de demás actividades de interés educativo en los Museos del Ministerio de Cultura ubicados en las regiones del país (Talleres de dibujo, bordado, pintura al oleo, música, ciclos de teatro, conciertos, conferencias, etc.). Actividades culturales realizadas en Museos del Ministerio de Cultura</t>
  </si>
  <si>
    <t>39. CIENCIA, TECNOLOGÍA E INNOVACIÓN. 3902 - Investigación con calidad e impacto. CÓDIGO PRODUCTO 3902. CÓDIGO INDICADOR 3902004. Productos de investigación en artes, arquitectura y diseño. Productos resultantes de proyectos de investigación, creación o investigación + creación  que implican aportes nuevos originales e inéditos y han sido debidamente aprobados mediante convocatorias internas o externas o avalados por organizaciones de reconocido prestigio institucional. Número de obras y/o productos de investigación, creación en artes, arquitectura y diseño</t>
  </si>
  <si>
    <t>33. CULTURA.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Bibliotecarios capacitados.</t>
  </si>
  <si>
    <t xml:space="preserve">Contenidos sobre PCCC producidos e  implementados en Instituciones de Educación Básica y Media </t>
  </si>
  <si>
    <t>Contenidos sobre PCCC producidos e implementados en Instituciones de Educación Superior</t>
  </si>
  <si>
    <t>Número de contenidos sobre PCCC producidos e implementados en Instituciones de Educación Básica y Media</t>
  </si>
  <si>
    <t>Número de contenidos sobre PCCC producidos e implementados en Instituciones de Educación Superior</t>
  </si>
  <si>
    <t>Escuelas Taller de Artes y Oficios creadas en el Quindío</t>
  </si>
  <si>
    <t>Procesos para la formación artística y cultural  apoyados</t>
  </si>
  <si>
    <t>1. Apoyar procesos que favorecen la inclusión de grupos poblacionales específicos.</t>
  </si>
  <si>
    <t>Número de procesos para la formación artística y cultural apoyados</t>
  </si>
  <si>
    <t>2. Incorporar al Sistema Departamental de Cultura de los representantes de los sectores de Artesanías, Circo y Población OSIGD</t>
  </si>
  <si>
    <t>33. CULTURA. 3301 - Promoción y acceso efectivo a procesos culturales y artísticos. CÓDIGO PRODUCTO 3301074. CÓDIGO INDICADOR 330107402/03/04/05/06. Servicio de apoyo para la organización y la participación del sector artístico, cultural y la ciudadanía. 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 Sesiones de Consejos realizadas en el área de Literatura y Libro/Artes Visuales/Música/Danza</t>
  </si>
  <si>
    <t>Centro de Estudios Culturales del departamento creado y operando en articulación entre el Sistema Departamental de Cultura y las universidades quindianas</t>
  </si>
  <si>
    <t>6.  Formular una política de vivienda de interés cultural en el Quindío</t>
  </si>
  <si>
    <t>40. VIVIENDA, CIUDAD Y TERRITORIO. 4001 - Acceso a soluciones de vivienda. CÓDIGO PRODUCTO 4001004. CÓDIGO INDICADOR 400100401. Documentos cuyo objetivo es plasmar una visión de futuro a nivel país, entidad territorial, comunidad, sector, región, entidad o cualquier nivel de desagregación que se requiera. Incluye objetivos, estrategias, metas e indicadores. Número de documentos de planeación en política de vivienda elaborados.</t>
  </si>
  <si>
    <t>Campesinos y portadores de saberes que desarrollan proyectos en soberanía alimentaria con productos del territorio</t>
  </si>
  <si>
    <t xml:space="preserve">Número de proyectos editoriales  de la Gobernación del Quindío articulados a la Red de Bibliotecas Públicas </t>
  </si>
  <si>
    <t>Proyectos editoriales  de la Gobernación del Quindío se articulan con la Red de Bibliotecas Públcas.</t>
  </si>
  <si>
    <t>6. Articular los proyectos editoriales de la Gobernación del Quindío a la Red de Bibliotecas Públicas.</t>
  </si>
  <si>
    <t>Número de proyectos apoyados en soberanía alimentaria con productos del territorio</t>
  </si>
  <si>
    <t>33. CULTURA. 3302 - Gestión, protección y salvaguardia del patrimonio cultural colombiano. CÓDIGO PRODUCTO 3302078. CÓDIGO INDICADOR 330207800.Servicio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Número de capacitaciones.</t>
  </si>
  <si>
    <t>33. CULTURA. 3301 - Promoción y acceso efectivo a procesos culturales y artísticos. CÓDIGO PRODUCTO 3301069. CÓDIGO INDICADOR 330106900. Documentos de investigación. Corresponde a las investigaciones en áreas culturales y artísticas. Número de documentos de investigación realizados</t>
  </si>
  <si>
    <t>33. CULTURA. 3301 - Promoción y acceso efectivo a procesos culturales y artísticos. CÓDIGO PRODUCTO 3301071. CÓDIGO INDICADOR 330107100. Documentos normativos. Corresponde a los actos administrativos de carácter normativo y legal para la organización, funcionamiento, gestión y sostenibilidad del sector artístico y cultural. Número de documentos normativos realizados.</t>
  </si>
  <si>
    <t>33. CULTURA. 3301 - Promoción y acceso efectivo a procesos culturales y artísticos. CÓDIGO PRODUCTO 3301053. CÓDIGO INDICADOR 330105300. Servicio de promoción de actividades culturales. Corresponde a la organización y desarrollo de  actividades culturales de carácter patrimonial, literario, artístico, musical, entre otros. También la realización de eventos y actividades con libreros y organizaciones responsables de ferias. Así como actividades culturales para el goce de los ciudadanos. Número de Eventos de promoción de actividades culturales realizados.</t>
  </si>
  <si>
    <t>04. INFORMACIÓN ESTADÍSTICA. 0401 - Levantamiento y actualización de información estadística de calidad. CÓDIGO PRODUCTO 0401014. CÓDIGO INDICADOR 040101401. Boletines Técnicos de la Temática Cultura. Incluye la caracterización de las prácticas culturales asociadas al consumo cultural de la población de 5 años y más. Número de Boletines Técnicos de la Temática Cultura Publicados.</t>
  </si>
  <si>
    <t>33. CULTURA. 3301 -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Número gestores culturales capacitados</t>
  </si>
  <si>
    <t>Agentes culturales capacitados sobre financiación de emprendimientos culturales realizadas</t>
  </si>
  <si>
    <t>Número de agentes culturales capacitados sobre financiación de emprendimientos culturales realizadas</t>
  </si>
  <si>
    <t>33. CULTURA. 3301 - Promoción y acceso efectivo a procesos culturales y artísticos. CÓDIGO PRODUCTO 3301100. CÓDIGO INDICADOR 330110000. Servicio de divulgación y publicaciones. Corresponde a publicaciones impresas o digitales realizadas en el marco de la sistematización de procesos de educación informal y asistencia técnica, y de eventos académicos como encuentros, seminarios, foros, mesas de discusión, con la participación de diferentes actores del sector. Número de publicaciones realizadas.</t>
  </si>
  <si>
    <t>39. CIENCIA, TECNOLOGÍA E INNOVACIÓN. 3904 -Generación de una cultura que valora y gestiona el conocimiento y la innovación. CÓDIGO PRODUCTO 3904018. CÓDIGO INDICADOR 390401800. Contempla el diseño e implementación de estrategias de comunicación de la ciencia y el desarrollo de contenidos con enfoque en Ciencia, Tecnología y Sociedad. Número de estrategias de comunicación con enfoque en ciencia, tecnología y sociedad implementadas</t>
  </si>
  <si>
    <t>33. CULTURA. 3302 - Gestión, protección y salvaguardia del patrimonio cultural colombiano. CÓDIGO PRODUCTO 3302054. CÓDIGO INDICADOR 330205400. Servicio de asistencia técnica en asuntos patrimoniales nacionales e internacionales. 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 Número de asistencias técnicas realizadas.</t>
  </si>
  <si>
    <t>Documentos de planeación orientados a la formulación de la política de vivienda de interés cultural en el Quindío</t>
  </si>
  <si>
    <t>33. CULTURA. 3302 - Gestión, protección y salvaguardia del patrimonio cultural colombiano. CÓDIGO PRODUCTO 3302069. CÓDIGO INDICADOR 330206900. Servicio de apoyo financiero al sector museos. Corresponde a los estímulos económicos entregados al sector museos, para incentivar la interactividad de los museos con la comunidad, que generen desarrollo, dialogo y apropiación del patrimonio. Número de estímulos otorgados.</t>
  </si>
  <si>
    <t>Generación de estímulos a entidades museales para la creación de nuevos contenidos museales que incluyan actores del desarrollo local</t>
  </si>
  <si>
    <t>Número de estímulos a entidades museales para la creación de nuevos contenidos museales que incluyan actores del desarrollo local</t>
  </si>
  <si>
    <t>Número de asistencias técnicas en comunicación cultural para la promoción y visibilización de las entidades museales articuladas a la Red Departamental de Museos</t>
  </si>
  <si>
    <t xml:space="preserve">Apoyo a procesos de comunicación cultural para la promoción y visibilización de entidades museales </t>
  </si>
  <si>
    <t>Número de estímulos entregados a entidades museales que incorporan en su programación anual oferta con enfoque diferencial</t>
  </si>
  <si>
    <t>33. CULTURA. 3302 - Gestión, protección y salvaguardia del patrimonio cultural colombiano. CÓDIGO PRODUCTO 3302017. CÓDIGO INDICADOR 330201700.Servicio de educación informal sobre museos. Corresponde a las capacitaciones ofrecidas a la comunidad de museos en el marco del programa de voluntariado y durante los cursos de preparación de monitores para las exposiciones temporales. Número de capacitaciones realizadas.</t>
  </si>
  <si>
    <t>33. CULTURA. 3301 - Promoción y acceso efectivo a procesos culturales y artísticos. CÓDIGO PRODUCTO 3301068. CÓDIGO INDICADOR 330106800. Servicio de mantenimiento de infraestructura cultural. Ajuste o adaptación de una Infraestructura Cultural en la cual ya se estén desarrollando prácticas culturales, se busca garantizar la permanencia del inmueble original con las especificaciones requeridas. Este proceso puede o no tener reforzamiento estructural. Número de infraestructuras culturales intervenidas.</t>
  </si>
  <si>
    <t>22. EDUCACIÓN. 2203 - Cierre de brechas para el goce efectivo de derechos fundamentales de la población en condición de discapacidad. CÓDIGO PRODUCTO 2203002. CÓDIGO INDICADOR 220300202. Servicio de atención con modelos alternativos de educación y de organización de la oferta educativa. Incluye la puesta en marcha de  propuestas de educación formal que permiten atender a población en condiciones de discapacidad, que presenta dificultades para participar en la oferta educativa tradicional. Número de agentes formados y certificados.</t>
  </si>
  <si>
    <t>33. CULTURA. 3301 - Promoción y acceso efectivo a procesos culturales y artísticos. CÓDIGO INDICADOR 3301129. CÓDIGO PRODUCTO 330112900. Documentos de planeación. Consiste en la formulación de documentos cuyo objetivo es plasmar una visión de futuro a nivel país, entidad territorial, comunidad, sector, región, entidad o cualquier nivel de desagregación que se requiera, plasmando elementos como objetivos, estrategias, metas e indicadores. Número de documentos de planeación realizados.</t>
  </si>
  <si>
    <t>33. CULTURA. 3301 - Promoción y acceso efectivo a procesos culturales y artísticos. CÓDIGO PRODUCTO 3301074. CÓDIGO INDICADOR 330107400. Servicio de apoyo para la organización y la participación del sector artístico, cultural y la ciudadanía. 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 Número de encuentros realizados.</t>
  </si>
  <si>
    <t>33. CULTURA. 3301 - Promoción y acceso efectivo a procesos culturales y artísticos. CÓDIGO PRODUCTO 3301095. CÓDIGO INDICADOR 330109500. Servicio de asistencia técnica en gestión artística y cultural. Hace referencia a las visitas de asistencia técnica a la institucionalidad cultural brindadas a los consejos y territoriales de cultura y a los gestores culturales, en temas relacionados con procesos de planeación, formulación de proyectos, fuentes de financiación, formación y participación ciudadana. Número de personas asistidas técnicamente.</t>
  </si>
  <si>
    <t>33. CULTURA. 3301 -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Número de gestores culturales capacitados.</t>
  </si>
  <si>
    <t>33. CULTURA. 3301 - Promoción y acceso efectivo a procesos culturales y artísticos. CÓDIGO PRODUCTO 3301051. CÓDIGO INDICADOR 330105110.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Capacitaciones de educación informal realizadas.</t>
  </si>
  <si>
    <t>Convocatorias anuales de Concertación y Estímulos asignadas</t>
  </si>
  <si>
    <t>33. CULTURA. 3301 - Promoción y acceso efectivo a procesos culturales y artísticos. CÓDIGO PRODUCTO 3301069. CÓDIGO INDICADOR 330106900. Documentos de investigación. Corresponde a las investigaciones en áreas culturales y artísticas. Número de documentos de investigación realizados.</t>
  </si>
  <si>
    <t>Número de estímulos otorgados a bibliotecas o casas de la cultura para el desarrollo de actividades artísticas y culturales en conjunto</t>
  </si>
  <si>
    <t>33. CULTURA. 3301 - Promoción y acceso efectivo a procesos culturales y artísticos. CÓDIGO PRODUCTO 3301054. CÓDIGO INDICADOR 330105407. Servicio de apoyo financiero al sector artístico y cultural. SoCorresponde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Número de estímulos otorgados a las bibliotecas de la Red Nacional de Bibliotecas Públicas.</t>
  </si>
  <si>
    <t>33. CULTURA. 3301 - Promoción y acceso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Número de estímulos otorgados al sector artístico.</t>
  </si>
  <si>
    <t>Dotaciones entregadas a las Instancias Municipales de Cultura o a las Casas de la Cultura</t>
  </si>
  <si>
    <t>Número de dotaciones entregadas  a las Instancias Municipales de Cultura o a las Casas de la Cultura</t>
  </si>
  <si>
    <t>33. CULTURA. 3301 - Promoción y acceso efectivo a procesos culturales y artísticos. CÓDIGO PRODUCTO 3301127. CÓDIGO INDICADOR 330112700. Infraestructuras culturales dotadas. 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 Número de infraestructuras culturales dotadas.</t>
  </si>
  <si>
    <t>33. CULTURA. 3301 - Promoción y acceso efectivo a procesos culturales y artísticos. CÓDIGO PRODUCTO 3301073. CÓDIGO INDICADOR 330107300. Servicio de circulación artística y cultural. Corresponde a la generación de condiciones para la creación, gestión, producción, difusión, circulación y apropiación de las prácticas artísticas y contenidos culturales mediáticos. Incluye la creación de obras, coproducciones y la producción y circulación de exhibiciones, de los agentes del sector artístico y cultural, así como la circulación de contenidos culturales mediáticos apoyados por el Ministerio de Cultura. Número de contenidos culturales en circulación</t>
  </si>
  <si>
    <t>22. EDUCACIÓN. 2201 - Calidad, cobertura y fortalecimiento de la educación inicial, prescolar, básica y media. CÓDIGO PRODUCTO 2201087. CÓDIGO INDICADOR 220108700. Documentos de estudios técnicos. Documentos cuyo objetivo es la elaboración de informes de base que analizan situaciones, estudios de caso y de una temática específica. Número de documentos de estudios técnicos realizados.</t>
  </si>
  <si>
    <t>33. CULTURA. 3301 - Promoción y acceso efectivo a procesos culturales y artísticos. CÓDIGO PRODUCTO 3301126. CÓDIGO INDICADOR 330112600. Servicio de apoyo al proceso de formación artística y cultural. Este servicio está orientado apoyar el proceso de formación artística y cultural a través del equipamiento de instrumentos y elementos propios de cada área (música, teatro, danzas y/o artes plásticas y visuales). Número de procesos de formación atendidos.</t>
  </si>
  <si>
    <t>33. CULTURA. 3301 - Promoción y acceso efectivo a procesos culturales y artísticos. CÓDIGO PRODUCTO 3301126. CÓDIGO INDICADOR 330112600. Servicio de apoyo al proceso de formación artística y cultural. Asesorías de carácter pedagógico, metodológico y de gestión  a entidades de educación oferentes de programas de formación en educación artística y cultural en el marco de los procesos formativos para crear las condiciones propicias para el desarrollo de dicho programa. Asistencias técnicas realizadas</t>
  </si>
  <si>
    <t>Número de procesos de formación artística y cultural apoyados en los municipios</t>
  </si>
  <si>
    <t>33. CULTURA. 3302 - Gestión, protección y salvaguardia del patrimonio cultural colombiano. CÓDIGO PRODUCTO 3302042. CÓDIGO INDICADOR 330204201. Servicio de asistencia técnica en el manejo y gestión del patrimonio arqueológico, antropológico e histórico. Corresponde a la serie de actuaciones interadministrativas y acompañamientos técnicos a las entidades territoriales con el fin de atender asuntos relacionados con el manejo y administración del patrimonio arqueológico, antropológico e histórico. Número de convenios celebrados.</t>
  </si>
  <si>
    <t>Convenios celebrados entre entre actores institucionales para la salvaguardia del PCCC</t>
  </si>
  <si>
    <t>Número de convenios celebrados entre actores institucionales para la salvaguardia del PCCC</t>
  </si>
  <si>
    <t>Número de documentos de planeación orientados a la formulación de la política de vivienda de interés cultural en el Quindío elaborados</t>
  </si>
  <si>
    <t xml:space="preserve">Número de capacitaciones sobre patrimonio y diversidad cultural para gestores culturales realizadas </t>
  </si>
  <si>
    <t>Número de colecciones nuevas en las bibliotecas públicas</t>
  </si>
  <si>
    <t>Títulos nuevos o reeditados en la Biblioteca de Autores Quindianos publicados</t>
  </si>
  <si>
    <t>Número de títulos nuevos o reeditados en la Biblioteca de Autores Quindianos publicados</t>
  </si>
  <si>
    <t>Número de bibliotecas públicas con mantenimiento en sus infraestructuras</t>
  </si>
  <si>
    <t>Bibliotecas públicas reciben  mantenimiento en sus infraestructuras</t>
  </si>
  <si>
    <t>Bibliotecas públicas dotadas con equipos, muebles, enseres y utilitarios</t>
  </si>
  <si>
    <t>Número de bibliotecas públicas dotadas  con equipos, muebles, enseres y utilitarios</t>
  </si>
  <si>
    <t>Investigaciones sobre procesos culturales y de identidad de grupos poblacionales específicos elaboradas con su participación</t>
  </si>
  <si>
    <t>Número de investigaciones sobre procesos culturales y de identidad realizados por grupos poblacionales elaboradas  con su participación.</t>
  </si>
  <si>
    <t>Número de asistencias técnicas para elaborar piezas de difusión del Sistema Departamental de Cultura</t>
  </si>
  <si>
    <t>Procesos de formación Informal  artística y cultural apoyados en los municipios</t>
  </si>
  <si>
    <t>TOTAL INDICADORES</t>
  </si>
  <si>
    <t>META FÍSICA AÑO 2024</t>
  </si>
  <si>
    <t>CRÍTICO</t>
  </si>
  <si>
    <t>BAJO</t>
  </si>
  <si>
    <t>MEDIO</t>
  </si>
  <si>
    <t>SATISFACTORIO</t>
  </si>
  <si>
    <t>SOBRESALIENTE</t>
  </si>
  <si>
    <t>TOTAL DE INDICADORES</t>
  </si>
  <si>
    <t>%</t>
  </si>
  <si>
    <t>NO PROGRAMADO</t>
  </si>
  <si>
    <t>ARMONIZACIÓN PLAN DE DESARROLLO 2024 - 2027</t>
  </si>
  <si>
    <t>PROGRAMADO</t>
  </si>
  <si>
    <t>EJECUTADO</t>
  </si>
  <si>
    <t>% CUMPLIMIENTO</t>
  </si>
  <si>
    <t>META ECONOMICA 2024</t>
  </si>
  <si>
    <t>OBSERVACIONES ACTIVIDADES</t>
  </si>
  <si>
    <t>OBSERVACIONES 2024</t>
  </si>
  <si>
    <t>LINEA ESTRATEGICA</t>
  </si>
  <si>
    <t>SOCIAL INCLUSIVA Y PARTICIPATIVA</t>
  </si>
  <si>
    <t>Promocion  y acceso efectivo a procesos culturales y artisticos</t>
  </si>
  <si>
    <t>3301127. Infraestructuras Culturales dotadas</t>
  </si>
  <si>
    <t>Codigo del producto y producto</t>
  </si>
  <si>
    <t xml:space="preserve">LINEA BASE </t>
  </si>
  <si>
    <t>LINEA ESPERADA</t>
  </si>
  <si>
    <t>3301094. Estudios y diseños de infraestructura Cultural</t>
  </si>
  <si>
    <t>META FISICA 2024</t>
  </si>
  <si>
    <t>3301075. Bibliotecas construidas y dotadas</t>
  </si>
  <si>
    <t>3301053. Servicio de promoción de actividades culturales</t>
  </si>
  <si>
    <t>3301054. Servicio de apoyo financiero al sector artístico y cultural</t>
  </si>
  <si>
    <t>3301074. servicio de apoyo para la organización del sector artístico y cultural para la ciudadanía</t>
  </si>
  <si>
    <t>3301100. Servicio de divulgación y publicaciones</t>
  </si>
  <si>
    <t>Promoción y acceso efectivo a procesos culturales y artísticos</t>
  </si>
  <si>
    <t>3301087. Servicio de educación informal en áreas artísticas y culturales</t>
  </si>
  <si>
    <t>3301071. Documentos normativos</t>
  </si>
  <si>
    <t>3302078. Servicio de educación informal en asuntos patrimoniales</t>
  </si>
  <si>
    <t>Gestión, protección y salvaguardia del patrimonio cultural colombiano</t>
  </si>
  <si>
    <t>3302042. Servicio de asistencia técnica en el manejo y gestión del patrimonio arqueológico, antropológico e histórico.</t>
  </si>
  <si>
    <t>3302002. Documentos de lineamientos técnicos</t>
  </si>
  <si>
    <t>N/A</t>
  </si>
  <si>
    <t>3301093. Centros culturales construidos y dotados</t>
  </si>
  <si>
    <t>3302070. Servicio de divulgación y publicación del Patrimonio cultural</t>
  </si>
  <si>
    <t>3301085. Servicios bibliotecarios</t>
  </si>
  <si>
    <t>3301059. Servicio de asistencia técnica en procesos de comunicación cultural</t>
  </si>
  <si>
    <t>3301070. Documentos de lineamientos técnicos</t>
  </si>
  <si>
    <t>Número de Documentos impresos o audiovisuales sobre procesos culturales realizados por grupos poblacionales específicos.</t>
  </si>
  <si>
    <t>3301068. Servicio de mantenimiento de infraestructura cultural</t>
  </si>
  <si>
    <t>NA</t>
  </si>
  <si>
    <t>3301052.Servicio de Educación formal al sector artístico cultural</t>
  </si>
  <si>
    <t>3301051. Servicio de educación informal al sector artístico y cultura</t>
  </si>
  <si>
    <t>ND</t>
  </si>
  <si>
    <t>Servicio de información para el sector artístico y cultural</t>
  </si>
  <si>
    <t>servicio de apoyo para la organización del sector artístico y cultural para la ciudadanía</t>
  </si>
  <si>
    <t>3301052. Servicio de Educación formal al sector artístico cultural</t>
  </si>
  <si>
    <t>3301099. Servicio de información para el sector artístico y cultural</t>
  </si>
  <si>
    <t>LINEA ESTRATEGIAS</t>
  </si>
  <si>
    <t>1.  DIVERSIDAD, DIÁLOGO CULTURAL Y MEMORIA</t>
  </si>
  <si>
    <t>2. CREACIÓN Y PROCESOS ARTÍSTICOS</t>
  </si>
  <si>
    <t>3. GOBERNANZA CULTURAL</t>
  </si>
  <si>
    <t>4    ECONOMÍAS CULTURALES Y CREATIVAS</t>
  </si>
  <si>
    <t>1. Formación, Creación y Circulacion Artistica</t>
  </si>
  <si>
    <t>No se tiene programado para esta vigencia</t>
  </si>
  <si>
    <t>Ya fueron entregado el 80%</t>
  </si>
  <si>
    <t>Número de cargos de carrera administrativa en el sector cultura creados MODIFICAR</t>
  </si>
  <si>
    <t>Número de diplomados realizados  en gestión cultural dictados por universidades SENA</t>
  </si>
  <si>
    <t xml:space="preserve">Desde el 22 de octubre de 2024, se han realizado 9 visitas técnicas a  9 Bibliotecas y se ha capacitado al personal el  programa de la Llave del Saber. </t>
  </si>
  <si>
    <t>Las Bibliotecas Públicas cuentan con 10 servicios básicos que son:
Consulta en sala, préstamo interno, préstamo externo, sala de lectura, sala infantil, sala de internet, información local, promoción de lectura, extensión bibliotecaria que es un servicio esencial y fortalecido por la Red de Bibliotecas con el programa de promotores de lectura, servicio de wi fi.</t>
  </si>
  <si>
    <t xml:space="preserve">Número de archivos de patrimonio literario y documental organizados en las bibliotecas públicas </t>
  </si>
  <si>
    <t>En cada Biblioteca hay colecciones de libros nuevos y otros en buenas condiciones, hay que realizar un inventario de para actualizar el número de ejemplares existentes.</t>
  </si>
  <si>
    <t>Hasta ahora hay dos que son Biblioteca de Autores Quindianos y el expreso literario, también hay obras de autores que no pertenecen a BAQ, pero son quindianos.</t>
  </si>
  <si>
    <t>No se encuentra programada para este año</t>
  </si>
  <si>
    <t xml:space="preserve">No se programo para este año </t>
  </si>
  <si>
    <t>No se programo para este año</t>
  </si>
  <si>
    <t>No se programo para esta vigencia</t>
  </si>
  <si>
    <t>Sigue apoyando reuniones realizadas con los Consejos de Cultura, Áreas Artísticas y Patrimonio</t>
  </si>
  <si>
    <t>NO PROGRAMADOS</t>
  </si>
  <si>
    <t>X</t>
  </si>
  <si>
    <r>
      <rPr>
        <sz val="16"/>
        <color theme="1"/>
        <rFont val="Aptos Display"/>
        <family val="2"/>
      </rPr>
      <t xml:space="preserve">1. </t>
    </r>
    <r>
      <rPr>
        <sz val="14"/>
        <color theme="1"/>
        <rFont val="Aptos Display"/>
        <family val="2"/>
      </rPr>
      <t>DIVERSIDAD, DIÁLOGO CULTURAL Y MEMORIA</t>
    </r>
  </si>
  <si>
    <t>3. Infraestructura con enfoque diferencial</t>
  </si>
  <si>
    <t>2 CREACIÓN Y PROCESOS ARTÍSTICOS</t>
  </si>
  <si>
    <t>Se solicita a la secretaria de educación el informe del listado de Número de contenidos sobre PCCC producidos e implementados en Instituciones  Educación Superior</t>
  </si>
  <si>
    <t>Se planea en la próxima vigencia la proyección en el desarrollo y cumplimiento del indicador</t>
  </si>
  <si>
    <t>En esta vigencia no está programada</t>
  </si>
  <si>
    <t>En la próximo vigencia se plantea realizar acuerdo de trabajo , con organizaciones que tengan esta competencia, como el SENA</t>
  </si>
  <si>
    <t>Las actividades de gestión están programas en las asistencias técnicas territoriales, donde se orienta conforme a la ley los beneficios a BIC una vez estén declarados por parte de las entidades territoriales</t>
  </si>
  <si>
    <t>Se solicita a la secretaria de planeación si existe los documentos  orientados a la formulación de la política de vivienda de interés cultural en el Quindío elaborados.</t>
  </si>
  <si>
    <t>No se tenía programada para este año, sin embargo, se adelantaron acciones</t>
  </si>
  <si>
    <t>Se presento la asistencia técnica a los entes territoriales de acuerdo con el indicador</t>
  </si>
  <si>
    <t>En los 12 municipios  se han adelantado, estas acciones</t>
  </si>
  <si>
    <t>No se tenía programado para esta vigencia</t>
  </si>
  <si>
    <t xml:space="preserve">En la armonización del plan de desarrollo se están revisando los lineamiento para la creación del centro </t>
  </si>
  <si>
    <t>No se tenía programado</t>
  </si>
  <si>
    <t>Estos proyectos han sido apoyados y asesorados, técnicamente, por un profesional idóneo en el tema.</t>
  </si>
  <si>
    <t>A través del impuesto nacional de consumo se hace apertura a entidades territoriales para apoyar dos proyectos en el marco del PCC, con convenios interadministrativos, sin embargo aún no se firman</t>
  </si>
  <si>
    <t>En ninguna de las 13 Bibliotecas Públicas del Quindío hay un profesional de Bibliotecología, en carreras afines hay 6, dos comunicadores social y 4 licenciados en español y literatura.</t>
  </si>
  <si>
    <t>Desde la secretaria de cultura se pretende hacer el diagnostico con las Alcaldías mediante un  trabajo articulado, para sugerir incluir convocatoria de selección del personal con vínculo laboral.</t>
  </si>
  <si>
    <t>Se adelantaron más asistencias técnicas de lo que se requería para la vigencia</t>
  </si>
  <si>
    <t>Se otorgo beca de creación literaria y se proyecta para el próxima vigencia una nueva beca</t>
  </si>
  <si>
    <t>Se va a realizar convenio con el banco de la república, para poder avanzar en el indicador</t>
  </si>
  <si>
    <t>En la actualidad las bibliotecas escolares que están articuladas con la Red son las que visitamos con programas de promoción de lectura y escritura del Departamento, no hay un inventario sobre cuatas son las que reciben este servicio, para el próximo año se tendrá en cuenta esta solicitud de saber cuántas son afectadas por los programas.</t>
  </si>
  <si>
    <t>Son dos los encuentros de Promoción de Lectura y escritura realizados por la Red de Bibliotecas a los que han asistido el personal de promotores de lectura y bibliotecarios este año. El encuentro Regional de la Red de Bibliotecas del Eje Cafetero, el Seminario de Efigas con el programa LEOB.</t>
  </si>
  <si>
    <t>La formación fue dada en los municipios del departamento en líneas de acción como:  patrimonio, vigías, PCC, en danza artes plásticas poesía, proceso bandisticos</t>
  </si>
  <si>
    <t>Este indicador no se logró para este año, ya que a través de la convocatoria nadie se postuló quedando desierta la convocatoria, se queda con el compromiso para divulgar de manera más específica la convocatoria en la vigencia 2025</t>
  </si>
  <si>
    <t>Se apoyaron 11 proyectos en co-creación, en las líneas de música, teatro, danza, artes plásticas y visuales, audiovisuales y cinematografía, literatura.</t>
  </si>
  <si>
    <t>No se cumplió este año por razones de armonización del plan, no se contó con el personal, pero para el próximo año se tienen previsto la convocatoria</t>
  </si>
  <si>
    <t>Siguió en el consejo los mismos miembros</t>
  </si>
  <si>
    <t>Se apoyaron los proyectos denominados: pedaleando cine, Wuaca: Reflejo de la memoria, Raíces de esperanza: cultura, tierra y sostenibilidad en el Quindío</t>
  </si>
  <si>
    <t>No está programado para esta vigencia</t>
  </si>
  <si>
    <t>SATISFACTORIA</t>
  </si>
  <si>
    <t xml:space="preserve">SEGUIMIENTO POLÍTICA PÚBLICA 2024 "PLAN DOCENAL DE CULTURA PARA LA VIDA 2024 - 2035 " </t>
  </si>
  <si>
    <t>Se solicita a la secretaria de educación el informe del listado de Número de contenidos sobre PCCC producidos e implementados en Instituciones de Educación Básica y Media, y a la fecho no tenemos respuesta.</t>
  </si>
  <si>
    <t>Se realizo la capacitacion sobre apropiación y difusión social de LICBIC y Listas BIC</t>
  </si>
  <si>
    <t xml:space="preserve">En la LICBIC departamental en el área material se tiene incluido el bien finca la coca del municipio de Calarcá en bien material con resolución de apertura de lista 07366 /2023 y con la declaratoria amparada de inclusión resolución 8417/2023 junto anexo técnico N. 1 a la fecha se encuentra vigente y no ha tenido ajustes ni modificaciones. </t>
  </si>
  <si>
    <t xml:space="preserve">
Se apoyaron seis propuestas en el marco de la convocatoria de estímulos, orientadas a resaltar los atributos del Paisaje Cultural Cafetero (PCC) a través de diversas expresiones artísticas. Estas incluyen la creación de material audiovisual con la participación de comunidades, destacando especialmente a las comunidades Emberá Chamí, así como la fusión de música RAP sinfónico, una iniciativa que busca conectar con toda la población mediante un lenguaje musical inclusivo y dinámico. Estas actividades promueven la circulación y permanencia de mensajes culturales, fomentando la ambientación y sensibilización en torno a la protección y cuidado del PCC.
Este año se desarrolló el proyecto denominado "Señalización Interpretativa de la Ruta del Bareque" en el municipio de Calarcá. Adicionalmente, con los recursos provenientes del impuesto nacional al consumo correspondiente a la vigencia 2024, se tienen previstos tres proyectos que estarán enmarcados dentro del Paisaje Cultural Cafetero (PCC).</t>
  </si>
  <si>
    <t>En el marco de la convocatoria de estímulos se financian dos propuestas que buscan resaltar y rescatar la el trabajo y trasmitir el conocimiento de los campesinos de nuestro territorio por medio de la música y de la promoción de las plantas medicinales en los merados campesinos  que se lleva a cabo en los diferentes municipios del Quindío con un proyecto que llama “ Las plantas Oxigenan mi vida”
Se destaca la creciente importancia que el sector artístico y cultural de nuestro departamento ha otorgado a visibilizar y resaltar la labor de los campesinos. Esto se refleja en seis  propuestas adicionales presentadas, que aunque no alcanzaron el puntaje requerido para su financiación, evidencian el compromiso y el interés por enaltecer el trabajo de esta comunidad fundamental.</t>
  </si>
  <si>
    <t xml:space="preserve">
Este año se financió una propuesta enfocada en apoyar la soberanía alimentaria mediante el uso de productos locales y el rescate de platos tradicionales del municipio de Calarcá. Esta iniciativa busca fortalecer las manifestaciones culturales del departamento del Quindío, destacando su identidad y patrimonio gastronómico.</t>
  </si>
  <si>
    <t xml:space="preserve">Se han realizado talleres de formación en temas relacionados con “Patrimonio Cultural y sus elementos” en Córdoba considerando el patrimonio cultural presente en el territorio y en los cuales está incorporado el Paisaje Cultural Cafetero” ,“Talleres de reconocimiento del Patrimonio “Contando la Salentinidad” con los estudiantes” en Salento ,“Taller de Geografía Turística y Cultural en la Alcaldía Municipal de Salento”,  “Reconociendo Nuestro Patrimonio” con el semillero de vigías del patrimonio,” en circasia, “ Taller de Planificación Turística con la Universidad Externado de Colombia” en Armenia. </t>
  </si>
  <si>
    <t xml:space="preserve">
En el marco de la convocatoria de estímulos, se otorgó la beca Raíces Sonoras, un proyecto que incluye una serie de programas radiales de 30 minutos de duración cada uno. Estos programas abordan temas como saberes tradicionales, agricultura, salud, y la conservación del patrimonio natural en el departamento del Quindío. La propuesta destaca por su enfoque en la narración, la investigación, la diversidad de voces y su transmisión a través de emisoras comunitarias, buscando llegar a una audiencia amplia y local.</t>
  </si>
  <si>
    <t xml:space="preserve">
Durante esta vigencia, se apoyó la conformación de 14 grupos de vigías en el departamento del Quindío, enfocados en la vigilancia y conservación de los bienes patrimoniales de la región.</t>
  </si>
  <si>
    <t xml:space="preserve">
En la convocatoria de estímulos se creó una línea específica para apoyar proyectos presentados por los vigías del patrimonio. Sin embargo, en esta vigencia no se recibió ninguna propuesta dentro de esta categoría</t>
  </si>
  <si>
    <t xml:space="preserve">los libros clasificados como patrimonio literario son aquellos que fueron escritos y publicados antes del año 2000 en géneros de Poesía, narrativa y ensayos y así mismo en la los documentos patrimoniales en diferentes clasificaciones, La secretaria se encuentra realizando un diagnóstico del inventario de estos libros en las diferentes bibliotecas del departamento del Quindío  </t>
  </si>
  <si>
    <t xml:space="preserve">La secreatria de cultura esta en la revision de los titulos que cumplan las carateristicas para ser reeditados y su posterior publicacion  </t>
  </si>
  <si>
    <t xml:space="preserve">En el marco de la feria Internacional del libro de Armenia Quindío en el mes de Septiembre  ,  se realizó el encuentro de la red departamental de Bibliotecas Públicas ,en que se permitió  fortalecer los conocimientos  y experiencias de cada Bibliotecaria. </t>
  </si>
  <si>
    <t xml:space="preserve">Para esta vigencia se realizaron en las casas de la cultura de los municipios en donde se encuentran las Bibliotecas 3 intervenciones de mantenimiento dos en Quimbaya y una Buenavista .  </t>
  </si>
  <si>
    <t xml:space="preserve">bueno </t>
  </si>
  <si>
    <t xml:space="preserve">No se realizó por la armonización del plan de desarrollo "Por y para la Gente 2024-2027" y los tiempos de diagnostico y compra no consideran </t>
  </si>
  <si>
    <t>Se apoyaron 7 proyectos de creacion , en las líneas de música, teatro, danza, artes plásticas y visuales, audiovisuales y cinematografía, literatura.</t>
  </si>
  <si>
    <t xml:space="preserve">Desde la convocatoria de estimulos por medio de la resolucion 5242 de 2023, se reconocen como ganadores de dos pasantias de formacion a los artistas Kelly Dayana Velancia y Victor Hugo Lopez en las areas artiticas de Teatroy Danza. </t>
  </si>
  <si>
    <t>Se presentan investigaciones en las áreas artísticas de Teatro, Música, danza, plásticas  y visuales en las resoluciones 5238,4931,5239,5240,5241 vigencia 2024</t>
  </si>
  <si>
    <t xml:space="preserve">Se presentaron 3 municipios Quimbaya, Filandia y Pijao en el marco de la convocatoria de Concertación departamental el cual solo el municipio de Pijao Ejecuto el proyecto de dotación a la casa de la cultura . </t>
  </si>
  <si>
    <t xml:space="preserve">Este servicio está orientado apoyar el proceso de formación artística y cultural en las áreas artísticas de (música, teatro, danzas y/o artes plásticas y visuales) en los 12 municipios del Quindío en lo que impactamos a todas los grupos poblaciones específicos. </t>
  </si>
  <si>
    <t xml:space="preserve">Se presentaron 4 proyectos en 1 LGTBI "SEMINARIO DE DANZA: CUERPO PAISAJE" , Victimas "PORTAR HISTORIAS, TEJER SUEÑOS Y
CONSTRUIR PAZ." ,  1 discapacidad " ESCUELA DE MUSICA UN PROYECTO DE
FORMACION ARTISTICA Y HUMANA" y 1 de Indigenas "  Medicinas tradicionales y saberes ancestrales. Reportajes de comunidad para un
territorio de paz" en el marco de la convocatoria de concertacion y estimulos departamental </t>
  </si>
  <si>
    <t>La última de sección en vigencia del concejo Departamental de cultura fue dada en octubre de 2024, se trataron temas como: Convocatoria de nuevos concejeros vigencia 2025 2029</t>
  </si>
  <si>
    <t>No se concertó ni plan de acción , ni presupuesto ya que estaban terminando la vigencia de su periodo de 4 años, sin embargo la secretaria de cultura , presento en el mes de noviembre de 2024, el informe financiero de ejecución del presupuesto de la secretaria de cultura</t>
  </si>
  <si>
    <t>No se cumplió el indicador, por el tiempo que se tuvo para la armonización del plan de desarrollo y  por la fecha de terminación que tenía el concejo departamental de cultura, según la resolucion 07096 el 13 octubre de 2023</t>
  </si>
  <si>
    <t>Se desarrollo procesos de formación en áreas artísticas en las casas de la cultura de los municipios, en las bibliotecas se desarrolla apoyo con las promotoras de lectura y escritura para la promoción se atendieron 124871 personas y en formacion 7601 personas y se desarrolla la convocatoria de concertación departamental, en las que pueden participar los municipios y las bibliotecas con proyectos, saliendo ganadores 5 municipios ( Quimbaya, Filandia, Pijao, Salento y Circasia) con un valor de $117.735.557 de estimulos entregados, tambien se desarrolla la convocatoria con el recurso de iva telefonia movil, para esta vigencia se ejecuto un proyecto de discapacidad por valor de $ 10.510.825 en el municipio de Armenia</t>
  </si>
  <si>
    <t xml:space="preserve">Se apertura la convocatoria de concertación con resolución 1831 del 21 de marzo 2024  por valor de Mil ochocientos millones, y la de estímulos resolución 1832 del 21 de marzo de 2024, con valor  de 544,700,000, cumpliendo  las dos que se tenían planeadas, lo que final mente se entrego fue $ 2068307747,90, el resto se declaró desiertas. </t>
  </si>
  <si>
    <t>Con el propósito de preservar y actualizar la información que produce el campo cultural, se ha consolidado el Sistema de Información Cultural del Departamento, una herramienta fundamental para la gestión, análisis y difusión de datos culturales.
Este sistema ha sido creado y se encuentra actualmente en operación, permitiendo centralizar y organizar información relevante sobre actores, procesos, prácticas, espacios y expresiones culturales del territorio. Su implementación responde a la necesidad de contar con una plataforma confiable y actualizada que sirva de soporte para la toma de decisiones, la formulación de políticas públicas y el fortalecimiento de los procesos culturales en los municipios.
El Sistema de Información Cultural del Departamento creado y operando facilita además el acceso a datos por parte de gestores, instituciones y ciudadanía en general, promoviendo la transparencia, la participación y el reconocimiento de la diversidad cultural del departamento.</t>
  </si>
  <si>
    <t>Durante el periodo reportado, no se realizaron  asistencias técnicas específicamente en procesos de comunicación, pero la secretaria de cultura esta adelantando la identificacion d elos actores a los cuales se les brindara la asietncia tecnica especializada.
Como parte del fortalecimiento del Sistema Departamental de Cultura, se ha diseñado e implementado una estrategia de comunicaciones para el sector cultural, orientada a mejorar la visibilidad, articulación y participación de los diferentes actores culturales del departamento.</t>
  </si>
  <si>
    <t xml:space="preserve">En el marco de la implementación de la estrategia de comunicaciones para el sector cultural, se desarrollaron acciones orientadas a fortalecer la visibilidad del trabajo articulado entre gestores culturales y espacios de participación en el departamento.
Uno de los principales ejes de esta estrategia fue la difusión de los procesos de trabajo colaborativo de los gestores culturales y de los espacios de participación a través de redes sociales y medios de comunicación, promoviendo así el reconocimiento del quehacer cultural en los distintos municipios y fomentando el sentido de pertenencia frente al Sistema Departamental de Cultura.
Como parte del acompañamiento institucional, se brindó asistencia técnica para la elaboración de piezas de difusión, con el fin de apoyar a los actores culturales en la producción de contenidos gráficos, audiovisuales y escritos que reflejen de manera clara y atractiva las actividades y procesos culturales del territorio.
</t>
  </si>
  <si>
    <t>Se proyecta el cumplimiento  del Sistema de Información Cultural del Departamento, con el propósito de preservar y actualizar la información que produce el campo cultural. Se ha venido consolidado el Sistema de Información Cultural del Departamento, en una primera fase de caracterizacion de los actores que conforman el sistema, promoviendo la transparencia, la participación y el reconocimiento de la diversidad cultural del departamento</t>
  </si>
  <si>
    <t xml:space="preserve">En la actualidad se esta adelantando el sistema de informacion con el proposito de avanzar en los informes estadisticos, se proyecta que para el primer trimestre del 2025, se tenga el informe y sea socializado con los actores del sistema de informacion cultural </t>
  </si>
  <si>
    <t>En esta vigencia para optimizar y agilizar la presentación y desarrollo de la convocatoria se presentaron los proyecto y propuestas de las convocatoria de concertación estímulos vía correo electrónico, para un total de 205 propuesta presentadas</t>
  </si>
  <si>
    <t>Esta meta se ejecuta en articulacion con la secretaria de infraestructura y aguas, para esta vigencia 2024 se realizaron 3 mantenimientos, a la infraestructura cultural de ; Buenavista y dos a Quimbaya</t>
  </si>
  <si>
    <t>En el plan de desarrollo por y para la gente , esta meta no fue armonizada con el plan docenal de cultura, ya que para el periodo de los 4 años, infraestructura tiene como neta mantener y adecuar 15 infraestructuras culturales  y el plan docenal de cultura proyecta para este periodo 28</t>
  </si>
  <si>
    <t>Para la convocatoria de estímulos no se presentó proyectos, quedan desierta la convocatoria, pero se presentó un proyecto concertación denominado Re imaginando espacios recobrados, este crea una oferta cultural del Museo de Arte de Armenia y el Quindío MAQUI, mediante una estrategia
de difusión presencial y virtual, visibilizando a los artistas plásticos y visuales, a los teóricos de las artes
y a expertos en memoria cultural, para atraer viejos y nuevos espectadores, con un aporte economico de $28.449.635</t>
  </si>
  <si>
    <t>Para esta vigencia no se realizaron, sin embargo en la convocatoria de estímulos se apertura la financiación de 2 propuesta para museos y museografía, que no fueron adjudicadas porque no se presentaron propuestas.</t>
  </si>
  <si>
    <t>Durante el periodo reportado, se registró un total de 14 nuevas exposiciones temporales en distintas entidades museales nuestras, pero debemos registrar para los museos del departamento, y así poder contribuir al acceso, la circulación del conocimiento y el fortalecimiento de la relación entre comunidad y museos.</t>
  </si>
  <si>
    <t>Durante el periodo evaluado, no fue posible cumplir con la meta relacionada con el apoyo a las entidades museales para que incorporen en su programación anual una oferta con enfoque diferencial, debido a diversas situaciones que limitaron el alcance de esta acción.
Entre los principales factores que afectaron el cumplimiento se encuentran la falta de convocatoria específica de estímulos dirigida a entidades museales con esta orientación, así como limitaciones presupuestales y ajustes en la planificación operativa que impidieron abrir una línea focalizada en enfoque diferencial dentro del calendario cultural.
Como resultado, no se entregaron estímulos a entidades museales bajo este criterio específico durante el periodo, a pesar del interés institucional en promover la inclusión y la diversidad en los espacios museales</t>
  </si>
  <si>
    <t>No obstante, se reconoce la importancia de avanzar en esta línea, por lo que se proyecta para el próximo periodo el diseño de una convocatoria dirigida exclusivamente a museos y espacios patrimoniales, que incentive propuestas con enfoque étnico, territorial, de género, etario y poblacional, en coherencia con las políticas públicas culturales vigentes.</t>
  </si>
  <si>
    <t>Durante el periodo evaluado, no se logró implementar procesos de capacitación y profesionalización en el área de museología dirigidos a los distintos agentes vinculados a las entidades museales, debido a una combinación de factores operativos y presupuestales.
En primer lugar, la reprogramación de recursos destinados a otras prioridades del sector cultural afectó la posibilidad de ejecutar actividades formativas especializadas en museología. Asimismo, la falta de una oferta formativa disponible a nivel local, así como la dificultad para articular con instituciones académicas con experiencia en el área, limitó la posibilidad de avanzar en estos procesos.
Como resultado, no se realizaron capacitaciones ni procesos de profesionalización en el área de museología durante el periodo, lo que impidió avanzar en el fortalecimiento técnico de los equipos humanos que gestionan las entidades museales del departamento</t>
  </si>
  <si>
    <t>Pese a estas limitaciones, se proyecta para el siguiente periodo la formulación de una alianza estratégica con universidades, museos nacionales y expertos en el sector, con el fin de diseñar e implementar un plan de formación progresivo que atienda las necesidades del territorio y contribuya al desarrollo profesional de los agentes museales.</t>
  </si>
  <si>
    <t>Durante el periodo evaluado, no se logró crear ni poner en marcha una estrategia específica para la promoción y visibilización de las entidades museales del departamento, lo que a su vez limitó el alcance de los procesos de comunicación cultural orientados a este fin.
Entre los factores que incidieron en el no cumplimiento de esta meta se encuentra la falta de articulación técnica y operativa con la Red Departamental de Museos, así como la ausencia de un diagnóstico actualizado sobre las necesidades comunicativas de las entidades museales, lo cual dificultó el diseño de una estrategia pertinente y contextualizada.
Como consecuencia, no se realizaron asistencias técnicas en comunicación cultural dirigidas a la promoción y visibilización de las entidades museales, impidiendo generar acciones sistemáticas de difusión y fortalecimiento de la imagen pública de los museos en el territorio.</t>
  </si>
  <si>
    <t>Sin embargo, se reconoce la importancia de este componente para el fortalecimiento del ecosistema patrimonial, por lo cual se proyecta para el próximo periodo la reactivación del trabajo con la Red Departamental de Museos, así como la formulación participativa de una estrategia de comunicación cultural que contemple herramientas digitales, narrativas inclusivas y articulación con medios de comunicación regionales.</t>
  </si>
  <si>
    <t>Inicialmente, la estrategia contemplaba la inclusión de esta línea de apoyo en las convocatorias de estímulos culturales, sin embargo, la reasignación de recursos y la priorización de otras áreas del sector cultural impidieron la apertura de esta categoría específica.
Adicionalmente, no se contó con una convocatoria diferenciada o articulada con la Red Departamental de Museos que permitiera fomentar contenidos museales co-creados con comunidades, líderes sociales, emprendimientos locales u otros actores clave del desarrollo territorial.
Como resultado, no se entregaron estímulos a entidades museales con este enfoque durante el periodo, lo que representa un reto pendiente en el fortalecimiento del vínculo entre museos y dinámicas de desarrollo local.</t>
  </si>
  <si>
    <t>Durante la vigencia, solo se ha podido hacer un evento sobre identidad y patrimonio cultural en la programación de festividades municipales realizados en el municipio de Salento, porque para hacer los otros en los diferentes municipios no se contaba con el personal contratado ya que se estaba haciendo la armonización del plan de desarrollo</t>
  </si>
  <si>
    <t>Durante el periodo evaluado, no fue posible apoyar la creación de nuevos emprendimientos culturales formalizados y sostenibles, Uno de los principales factores fue la falta de una convocatoria específica orientada al fortalecimiento y creación de emprendimientos culturales, lo que impidió canalizar recursos y acompañamientos técnicos dirigidos a este objetivo. Adicionalmente, la ausencia de alianzas con entidades del sector productivo y de desarrollo empresarial limitó las posibilidades de diseñar e implementar un programa integral que promoviera la sostenibilidad y formalización del sector cultural.
Como consecuencia, no se registraron nuevos emprendimientos culturales creados, formalizados y sostenibles durante el periodo, lo que representa un reto pendiente en el camino hacia el fortalecimiento de la economía cultural y creativa del departamento.</t>
  </si>
  <si>
    <t>De cara al próximo periodo, se plantea la estructuración de un plan de apoyo a emprendimientos culturales, que contemple asistencia técnica, acceso a formación empresarial, líneas de financiación y acompañamiento en procesos de formalización, en articulación con instituciones de fomento económico y cultural a nivel regional y nacional.</t>
  </si>
  <si>
    <t>Durante el periodo evaluado, no se logró articular proyectos artísticos y culturales con los sectores de Turismo, Tecnologías de la Información y la Comunicación (TIC) o Cámara de Comercio, lo cual impidió el desarrollo de acciones interinstitucionales encaminadas a fortalecer la proyección y sostenibilidad del sector cultural.
Este resultado se debió principalmente a la falta de mecanismos de coordinación efectiva entre las entidades culturales y los sectores mencionados, así como a la ausencia de una hoja de ruta conjunta o mesas de trabajo intersectoriales que permitieran identificar oportunidades comunes y construir proyectos colaborativos.
Asimismo, la priorización de otras líneas estratégicas dentro del plan de acción cultural y las restricciones presupuestales limitaron la posibilidad de diseñar e implementar proyectos integrados con impacto territorial.</t>
  </si>
  <si>
    <t>Se propone para el siguiente periodo la creación de espacios de diálogo y planificación conjunta con las instituciones mencionadas, así como el diseño de una estrategia intersectorial que promueva el desarrollo de iniciativas culturales con componentes de innovación, dinamización económica y proyección turística.</t>
  </si>
  <si>
    <t xml:space="preserve">En la convocatoria de estimulos se presentaron los sigientes proyecto que incorporaban el manejo y desarrollo de las TIC; pedaleando cine $ 14.300.000, Wuaca: Reflejo de la memoria $ 15.600.000 que  propician  espacios de creación colectiva a través de la instalación de arte y el uso de las tecnologías digitales, la imagen y el sonido, para alimentar el imaginario de la población sobre el paisaje local, su patrimonio cultural y su ancestralidad </t>
  </si>
  <si>
    <t xml:space="preserve">En el marco del fortalecimiento del sector patrimonial, se ha trabajado en la renovación de exposiciones temporales con el objetivo de dinamizar la oferta cultural y fomentar el interés de la ciudadanía por el patrimonio material e inmaterial del departamento.  Gracias a este esfuerzo, las entidades museales han ampliado sus exposiciones temporales, promoviendo nuevas narrativas, temas contemporáneos y la inclusión de diferentes expresiones culturales que reflejan la diversidad del territorio.
</t>
  </si>
  <si>
    <t>Los municipios realizaron actividades culturales en el desarrollo de sus festividades, pero a la fecha se encuentra el la secretaria de cultura en el proceso de consecución de esta información por parte de los entes territoriales</t>
  </si>
  <si>
    <t>En el desarrollo de la convocatoria de concertación se desarrolló el proyecto "“Escuela de Animadores Socioculturales y comunitarios” que permitió Motivar y desarrollar habilidades artísticas y actitudinales en los adolescentes y jóvenes de permanencia rural, para que a través de la realización audiovisual y la fotografía se fortalezcan los procesos organizativos y vida campesina, se resignifique el patrimonio cultural e histórico territorial, de acuerdo a su cotidianidad y perspectivas individuales y comunitarias, en clave de la paz y la innovación cultural.</t>
  </si>
  <si>
    <t>Índice de desarrollo de un
marco multidimensional
para la sostenibilidad del
Patrimonio</t>
  </si>
  <si>
    <t>INDICADORES DE
RESULTADO Y/O
BIENESTAR</t>
  </si>
  <si>
    <t>Tasa de visitas a las
bibliotecas públicas por
cada 1.000 habitantes</t>
  </si>
  <si>
    <t>Promedio de libros leidos
por personas (Armenia)</t>
  </si>
  <si>
    <t>Tasa de infraestructura
departamental por 1000
habitantes</t>
  </si>
  <si>
    <t>Porcentaje de población
ocupada según ramas de la
actividad económica (arte,
Arte, entretenimiento y
recreación )Población bajo enfoque
diferencial beneficiaria
(discapacidad, grupos
étnicos, OSIGD,
campesinos, etc) de
proyectos artísticos
respecto al total de
población atendida en la
Secretaría de Cultura.</t>
  </si>
  <si>
    <t>Porcentaje de horas de
instrucción dedicadas a la
educación artística
respecto del total de horas
de instrucción en básica
primaria de Instituciones
Públicas.</t>
  </si>
  <si>
    <t xml:space="preserve">Tasa de infraestructura
departamental por 1000
habitantes
</t>
  </si>
  <si>
    <t>Porcentaje personas
pertenecientes a grupos
poblacionales
(discapacidad, grupos
étnicos, OSIGD,
campesinos, etc)
beneficiarios de proyectos</t>
  </si>
  <si>
    <t>Índice de promoción de la
participación de los
representantes de los
profesionales del sector
cultural y de las minorías en
los procesos de
formulación y ejecución
de políticas, medidas y
programas culturales que
les conciernen</t>
  </si>
  <si>
    <t xml:space="preserve">Aporte de las actividades
artísticas, culturales y de
servicios al PIB
Departamental
</t>
  </si>
  <si>
    <t>Presupuesto de la
Secretaría de Cultura
respecto al presupuesto de
inversión del Departamento</t>
  </si>
  <si>
    <t>Porcentaje de incremento
de consultas en la web de
la Secretaría de Cultura</t>
  </si>
  <si>
    <t xml:space="preserve">Porcentaje de incremento
de consultas en la web de
la Secretaría de Cultura.
</t>
  </si>
  <si>
    <t xml:space="preserve">Porcentaje de población
ocupada según ramas de la
actividad económica (arte,
Arte, entretenimiento y
recreación )
</t>
  </si>
  <si>
    <t xml:space="preserve">Incremento de espacios
museales abiertos al
público
</t>
  </si>
  <si>
    <t>PLAN DE DESARROLLO 2024-2027</t>
  </si>
  <si>
    <t>Porcentaje de población ocupada según ramas de la actividad económica (arte, Arte, entretenimiento y recreación )</t>
  </si>
  <si>
    <t>A la fecha de a declaración de orden departamental en el área material se tiene incluido el bien finca la coca del municipio de Calarcá</t>
  </si>
  <si>
    <t xml:space="preserve"> El comité arqueologico del Quindío desarrollo un  documento denominado, recomendaciones de almacenamiento, seguridad, conservación y acceso al público, dentro del manejo de bienes muebles pertenecientes al patrimonio arqueológico tecnico, en apoyo de la secretaria de Cultura el cual queda como insumo para la meta de la proxima vigencia </t>
  </si>
  <si>
    <t>Con la elaboracion del plan de desarrollo Por y para la Gente 2024-2027 se creo la meta de capacitaciones con una actividad "Realizar capacitaciones que permitan el reconomiento y la aporpiacion social del patrimonio cultural en el Quindio" la que permito el avance de este indicador  en capacitaciones enfocadas en procesos de apropiación y difusión social  del patrimonio cultural para la sostenibilidad del PCCC  en los municipios de Circasia, Salento, Montenegro, Córdoba, Calarcá, Barcelona, La tebaida, Quimbaya , Buenavista, pijao, Armenia</t>
  </si>
  <si>
    <t xml:space="preserve">En la creación del manual de la convocatoria departamental de estímulos 2024 se crea una beca de circulación literaria por $14.300.000 la que tuvo por ganador a la artista Amparo Betancourt Gómez con la beca  de circulación literaria  "EL HADA ZERAFINA EN EL PAISAJE CAFETERO "como  procesos de promoción y animación de lectura. </t>
  </si>
  <si>
    <t xml:space="preserve">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un estímulo a la promoción y animación de la lectura en esta vigencia 2024 </t>
  </si>
  <si>
    <t xml:space="preserve">En la creación del manual de la convocatoria departamental de estímulos 2024 se crea una beca de circulación para población indígena por $14.300.000 la que tuvo por ganador "CAMINANTES DE MEDICINA ANCESTRAL KINKINA" JOSE BAYARDO JIMENEZ ORDOÑEZ  con la beca Killa Raymi, la fiesta de la luna para esta vigencia </t>
  </si>
  <si>
    <t xml:space="preserve">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un estímulo a los grupos de población diferencial ( indígenas) como rescate y salvaguarda de sus saberes ancestrales en  esta vigencia 2024 </t>
  </si>
  <si>
    <t xml:space="preserve">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un estímulo a los grupos de población diferencial (NARP ) como rescate y salvaguarda de sus saberes ancestrales en  esta vigencia 2024 </t>
  </si>
  <si>
    <t xml:space="preserve">En la creación del manual de la convocatoria departamental de estímulos 2024 se crea una beca de circulación para población NARP  por $14.300.000 la que tuvo por ganador JOSEFINA DE LA
VEGA VEGA   con la beca Las plantas oxigenan mivida Empoderamiento afrocolombiano a través del arte y la cultura para esta vigencia  </t>
  </si>
  <si>
    <t>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recomendó entregar estímulos  a los a los municipios  para la creación de nuevas producción es en las áreas de música, danza, teatro, artes plásticas  fortaleciendo  a los artistas independientes para sus nuevas creaciones en  esta vigencia 2024</t>
  </si>
  <si>
    <t>En la elaboración del plan del plan de desarrollo “Por y para la gente” 2024-2027 y por la ordenzan 020/2023 se deben realizar las convocatorias departamentales de concertación y estímulos en la que por solicitud del comité técnico que elabora el manual de estímulos desde el   consejo departamental de cultura aprobó la creación de líneas de presentación de proyectos de laboratorios de creación artística que inclina población especifica    en  esta vigencia 2024</t>
  </si>
  <si>
    <t xml:space="preserve">En la creación del manual de la convocatoria departamental de estímulos 2024 se crea una beca de circulación para población artística de los municipios por $105.000.000  e las diferentes áreas artísticas música, teatro, artes plásticas, danzas, cine y medios alternativitos comunitarios y virtuales   con becas desarrolladas como : Raíces sonoras, Medicinas tradicionales y saberes ancestrales, reportajes de comunidad para un territorio de paz , Raíces de esperanza: cultura, tierra y sostenibilidad en el Quindío,   La camarada María y otras yerbas  , De Colombia al paisaje cultural cafetero , Ocho joyas de la música quindiana en la voz de Jessica Jaramillo y  Ojos de perro azul Calarcá,apoyabdo a municipios como Armenia, Circasia, pijao y Génovapara esta vigencia  </t>
  </si>
  <si>
    <t xml:space="preserve">En la creación del manual de la convocatoria departamental de concertación vigencia 2024 se crea una línea de presentación de proyectos de laboratorios de creación artística que inclina población especifica   en la que resultaron como ganadores dos organizaciones culturales que desarrollaron dos proyectos denominados Farmacia Viva Quinta Edición y Desde Mi Montañita Para Ti en esta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</si>
</sst>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33">
    <font>
      <sz val="11"/>
      <color theme="1"/>
      <name val="Calibri"/>
      <family val="2"/>
      <scheme val="minor"/>
    </font>
    <font>
      <b/>
      <sz val="11"/>
      <color theme="1"/>
      <name val="Aptos Display"/>
      <family val="2"/>
    </font>
    <font>
      <sz val="11"/>
      <color theme="1"/>
      <name val="Aptos Display"/>
      <family val="2"/>
    </font>
    <font>
      <sz val="14"/>
      <color theme="1"/>
      <name val="Aptos Display"/>
      <family val="2"/>
    </font>
    <font>
      <sz val="16"/>
      <color theme="1"/>
      <name val="Aptos Display"/>
      <family val="2"/>
    </font>
    <font>
      <sz val="9"/>
      <color theme="1"/>
      <name val="Aptos Display"/>
      <family val="2"/>
    </font>
    <font>
      <sz val="11"/>
      <color rgb="FFFF0000"/>
      <name val="Aptos Display"/>
      <family val="2"/>
    </font>
    <font>
      <sz val="11"/>
      <color rgb="FF000000"/>
      <name val="Aptos Display"/>
      <family val="2"/>
    </font>
    <font>
      <sz val="9"/>
      <color rgb="FF000000"/>
      <name val="Aptos Display"/>
      <family val="2"/>
    </font>
    <font>
      <sz val="11"/>
      <name val="Aptos Display"/>
      <family val="2"/>
    </font>
    <font>
      <sz val="9"/>
      <name val="Aptos Display"/>
      <family val="2"/>
    </font>
    <font>
      <sz val="18"/>
      <color theme="1"/>
      <name val="Aptos Display"/>
      <family val="2"/>
    </font>
    <font>
      <b/>
      <sz val="11"/>
      <name val="Aptos Display"/>
      <family val="2"/>
    </font>
    <font>
      <b/>
      <sz val="9"/>
      <color theme="1"/>
      <name val="Arial"/>
      <family val="2"/>
    </font>
    <font>
      <sz val="8"/>
      <name val="Calibri"/>
      <family val="2"/>
      <scheme val="minor"/>
    </font>
    <font>
      <sz val="11"/>
      <color theme="1"/>
      <name val="Calibri"/>
      <family val="2"/>
      <scheme val="minor"/>
    </font>
    <font>
      <b/>
      <sz val="10"/>
      <name val="Calibri"/>
      <family val="2"/>
      <scheme val="minor"/>
    </font>
    <font>
      <b/>
      <sz val="10"/>
      <color theme="1"/>
      <name val="Calibri"/>
      <family val="2"/>
      <scheme val="minor"/>
    </font>
    <font>
      <b/>
      <sz val="8"/>
      <color theme="1"/>
      <name val="Calibri"/>
      <family val="2"/>
      <scheme val="minor"/>
    </font>
    <font>
      <sz val="10"/>
      <color theme="1"/>
      <name val="Calibri"/>
      <family val="2"/>
      <scheme val="minor"/>
    </font>
    <font>
      <b/>
      <sz val="12"/>
      <color rgb="FFFFFF00"/>
      <name val="Arial"/>
      <family val="2"/>
    </font>
    <font>
      <b/>
      <sz val="12"/>
      <color theme="1"/>
      <name val="Arial"/>
      <family val="2"/>
    </font>
    <font>
      <b/>
      <sz val="10"/>
      <color theme="1"/>
      <name val="Arial  "/>
    </font>
    <font>
      <sz val="16"/>
      <color theme="1"/>
      <name val="Arial  "/>
    </font>
    <font>
      <b/>
      <sz val="14"/>
      <color theme="1"/>
      <name val="Calibri"/>
      <family val="2"/>
      <scheme val="minor"/>
    </font>
    <font>
      <b/>
      <sz val="16"/>
      <color theme="1"/>
      <name val="Calibri"/>
      <family val="2"/>
      <scheme val="minor"/>
    </font>
    <font>
      <b/>
      <sz val="12"/>
      <color theme="1"/>
      <name val="Calibri"/>
      <family val="2"/>
      <scheme val="minor"/>
    </font>
    <font>
      <b/>
      <sz val="11"/>
      <color theme="1"/>
      <name val="Calibri,Bold"/>
    </font>
    <font>
      <sz val="11"/>
      <color theme="1"/>
      <name val="Calibri,Bold"/>
    </font>
    <font>
      <b/>
      <sz val="16"/>
      <color theme="1"/>
      <name val="Arial"/>
      <family val="2"/>
    </font>
    <font>
      <sz val="11"/>
      <color theme="1"/>
      <name val="Aptos"/>
      <family val="2"/>
    </font>
    <font>
      <b/>
      <sz val="11"/>
      <color theme="1"/>
      <name val="Calibri"/>
      <family val="2"/>
      <scheme val="minor"/>
    </font>
    <font>
      <b/>
      <sz val="16"/>
      <color theme="1"/>
      <name val="Arial  "/>
    </font>
  </fonts>
  <fills count="18">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78">
    <xf numFmtId="0" fontId="0" fillId="0" borderId="0" xfId="0"/>
    <xf numFmtId="0" fontId="2" fillId="0" borderId="0" xfId="0" applyFont="1"/>
    <xf numFmtId="0" fontId="2" fillId="0" borderId="0" xfId="0" applyFont="1" applyAlignment="1">
      <alignment vertical="center" wrapText="1"/>
    </xf>
    <xf numFmtId="0" fontId="1" fillId="2"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3" fontId="21" fillId="7" borderId="1" xfId="0" applyNumberFormat="1" applyFont="1" applyFill="1" applyBorder="1" applyAlignment="1">
      <alignment horizontal="center" vertical="center" wrapText="1"/>
    </xf>
    <xf numFmtId="0" fontId="21" fillId="11" borderId="1" xfId="1" applyNumberFormat="1" applyFont="1" applyFill="1" applyBorder="1" applyAlignment="1">
      <alignment horizontal="center" vertical="center" wrapText="1"/>
    </xf>
    <xf numFmtId="3" fontId="21" fillId="12" borderId="1" xfId="0" applyNumberFormat="1" applyFont="1" applyFill="1" applyBorder="1" applyAlignment="1">
      <alignment horizontal="center" vertical="center" wrapText="1"/>
    </xf>
    <xf numFmtId="9" fontId="0" fillId="0" borderId="0" xfId="1" applyFont="1"/>
    <xf numFmtId="0" fontId="22" fillId="13" borderId="1" xfId="0" applyFont="1" applyFill="1" applyBorder="1" applyAlignment="1">
      <alignment vertical="center" wrapText="1"/>
    </xf>
    <xf numFmtId="3" fontId="23" fillId="14" borderId="1" xfId="0" applyNumberFormat="1" applyFont="1" applyFill="1" applyBorder="1" applyAlignment="1">
      <alignment horizontal="center" vertical="center" wrapText="1"/>
    </xf>
    <xf numFmtId="0" fontId="23" fillId="14" borderId="1" xfId="0" applyFont="1" applyFill="1" applyBorder="1" applyAlignment="1">
      <alignment horizontal="center" vertical="center" wrapText="1"/>
    </xf>
    <xf numFmtId="9" fontId="25" fillId="0" borderId="1" xfId="1" applyFont="1" applyBorder="1" applyAlignment="1">
      <alignment horizontal="center"/>
    </xf>
    <xf numFmtId="0" fontId="0" fillId="0" borderId="0" xfId="0" applyAlignment="1">
      <alignment horizontal="center" vertical="center"/>
    </xf>
    <xf numFmtId="0" fontId="2" fillId="0" borderId="0" xfId="0" applyFont="1" applyAlignment="1">
      <alignment wrapText="1"/>
    </xf>
    <xf numFmtId="9" fontId="2" fillId="0" borderId="0" xfId="2" applyNumberFormat="1" applyFont="1"/>
    <xf numFmtId="9" fontId="1" fillId="7" borderId="1" xfId="2" applyNumberFormat="1" applyFont="1" applyFill="1" applyBorder="1" applyAlignment="1">
      <alignment horizontal="center" vertical="center" wrapText="1"/>
    </xf>
    <xf numFmtId="0" fontId="2" fillId="0" borderId="0" xfId="0" applyFont="1" applyAlignment="1">
      <alignment horizontal="center" vertical="center"/>
    </xf>
    <xf numFmtId="0" fontId="28"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22" fillId="13" borderId="1" xfId="0" applyFont="1" applyFill="1" applyBorder="1" applyAlignment="1">
      <alignment horizontal="center" vertical="center" wrapText="1"/>
    </xf>
    <xf numFmtId="0" fontId="21" fillId="16" borderId="1" xfId="0" applyFont="1" applyFill="1" applyBorder="1" applyAlignment="1">
      <alignment horizontal="center" vertical="center" wrapText="1"/>
    </xf>
    <xf numFmtId="0" fontId="29" fillId="13" borderId="1" xfId="1" applyNumberFormat="1" applyFont="1" applyFill="1" applyBorder="1" applyAlignment="1">
      <alignment horizontal="center" vertical="center" wrapText="1"/>
    </xf>
    <xf numFmtId="0" fontId="31" fillId="0" borderId="0" xfId="0" applyFont="1" applyAlignment="1">
      <alignment horizontal="center" vertical="center" wrapText="1"/>
    </xf>
    <xf numFmtId="9" fontId="31" fillId="0" borderId="0" xfId="0" applyNumberFormat="1" applyFont="1" applyAlignment="1">
      <alignment horizontal="center" vertical="center"/>
    </xf>
    <xf numFmtId="0" fontId="18" fillId="0" borderId="0" xfId="0" applyFont="1" applyAlignment="1">
      <alignment horizontal="center" vertical="center" wrapText="1"/>
    </xf>
    <xf numFmtId="9" fontId="25" fillId="0" borderId="0" xfId="1" applyFont="1" applyFill="1" applyBorder="1" applyAlignment="1">
      <alignment horizontal="center"/>
    </xf>
    <xf numFmtId="0" fontId="0" fillId="0" borderId="0" xfId="0" applyAlignment="1">
      <alignment horizontal="center"/>
    </xf>
    <xf numFmtId="9" fontId="0" fillId="0" borderId="0" xfId="0" applyNumberFormat="1" applyAlignment="1">
      <alignment horizontal="center" vertical="center"/>
    </xf>
    <xf numFmtId="4" fontId="1" fillId="7" borderId="1" xfId="2" applyNumberFormat="1" applyFont="1" applyFill="1" applyBorder="1" applyAlignment="1">
      <alignment horizontal="center" vertical="center" wrapText="1"/>
    </xf>
    <xf numFmtId="4" fontId="2" fillId="0" borderId="0" xfId="2" applyNumberFormat="1" applyFont="1"/>
    <xf numFmtId="9" fontId="0" fillId="0" borderId="0" xfId="0" applyNumberFormat="1"/>
    <xf numFmtId="9" fontId="0" fillId="0" borderId="0" xfId="0" applyNumberFormat="1" applyAlignment="1">
      <alignment horizontal="center"/>
    </xf>
    <xf numFmtId="0" fontId="31"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4" borderId="1" xfId="0" applyFont="1" applyFill="1" applyBorder="1" applyAlignment="1">
      <alignment horizontal="center" vertical="center" textRotation="255" wrapText="1"/>
    </xf>
    <xf numFmtId="0" fontId="2" fillId="5" borderId="1" xfId="0" applyFont="1" applyFill="1" applyBorder="1" applyAlignment="1">
      <alignment horizontal="center" vertical="center" textRotation="255" wrapText="1"/>
    </xf>
    <xf numFmtId="0" fontId="2" fillId="6" borderId="2" xfId="0" applyFont="1" applyFill="1" applyBorder="1" applyAlignment="1">
      <alignment horizontal="center" vertical="center" textRotation="255" wrapText="1"/>
    </xf>
    <xf numFmtId="0" fontId="2" fillId="6" borderId="3" xfId="0" applyFont="1" applyFill="1" applyBorder="1" applyAlignment="1">
      <alignment horizontal="center" vertical="center" textRotation="255" wrapText="1"/>
    </xf>
    <xf numFmtId="0" fontId="12" fillId="2" borderId="1" xfId="0" applyFont="1" applyFill="1" applyBorder="1" applyAlignment="1">
      <alignment horizontal="center" vertical="center" wrapText="1"/>
    </xf>
    <xf numFmtId="0" fontId="3" fillId="3" borderId="3" xfId="0" applyFont="1" applyFill="1" applyBorder="1" applyAlignment="1">
      <alignment horizontal="center" vertical="center" textRotation="255" wrapText="1"/>
    </xf>
    <xf numFmtId="0" fontId="3" fillId="3" borderId="5" xfId="0" applyFont="1" applyFill="1" applyBorder="1" applyAlignment="1">
      <alignment horizontal="center" vertical="center" textRotation="255" wrapText="1"/>
    </xf>
    <xf numFmtId="0" fontId="13"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9" fontId="1" fillId="2" borderId="6" xfId="2" applyNumberFormat="1" applyFont="1" applyFill="1" applyBorder="1" applyAlignment="1">
      <alignment horizontal="center" vertical="center" wrapText="1"/>
    </xf>
    <xf numFmtId="9" fontId="1" fillId="2" borderId="8" xfId="2" applyNumberFormat="1" applyFont="1" applyFill="1" applyBorder="1" applyAlignment="1">
      <alignment horizontal="center" vertical="center" wrapText="1"/>
    </xf>
    <xf numFmtId="9" fontId="1" fillId="2" borderId="9" xfId="2"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5" fillId="15" borderId="8" xfId="0" applyFont="1" applyFill="1" applyBorder="1" applyAlignment="1">
      <alignment horizontal="center"/>
    </xf>
    <xf numFmtId="0" fontId="25" fillId="15" borderId="9" xfId="0" applyFont="1" applyFill="1" applyBorder="1" applyAlignment="1">
      <alignment horizontal="center"/>
    </xf>
    <xf numFmtId="0" fontId="25" fillId="15" borderId="6" xfId="0" applyFont="1" applyFill="1" applyBorder="1" applyAlignment="1">
      <alignment horizontal="center"/>
    </xf>
    <xf numFmtId="9" fontId="25" fillId="15" borderId="1" xfId="1" applyFont="1" applyFill="1" applyBorder="1" applyAlignment="1">
      <alignment horizontal="center" vertical="center"/>
    </xf>
    <xf numFmtId="0" fontId="26" fillId="15" borderId="10" xfId="0" applyFont="1" applyFill="1" applyBorder="1" applyAlignment="1">
      <alignment horizontal="center" vertical="center"/>
    </xf>
    <xf numFmtId="0" fontId="26" fillId="15" borderId="11" xfId="0" applyFont="1" applyFill="1" applyBorder="1" applyAlignment="1">
      <alignment horizontal="center" vertical="center"/>
    </xf>
    <xf numFmtId="0" fontId="26" fillId="15" borderId="7" xfId="0" applyFont="1" applyFill="1" applyBorder="1" applyAlignment="1">
      <alignment horizontal="center" vertical="center"/>
    </xf>
    <xf numFmtId="0" fontId="26" fillId="15" borderId="12" xfId="0" applyFont="1" applyFill="1" applyBorder="1" applyAlignment="1">
      <alignment horizontal="center" vertical="center"/>
    </xf>
    <xf numFmtId="0" fontId="26" fillId="15" borderId="13" xfId="0" applyFont="1" applyFill="1" applyBorder="1" applyAlignment="1">
      <alignment horizontal="center" vertical="center"/>
    </xf>
    <xf numFmtId="0" fontId="26" fillId="15" borderId="4" xfId="0" applyFont="1" applyFill="1" applyBorder="1" applyAlignment="1">
      <alignment horizontal="center" vertic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6" xfId="0" applyFont="1" applyBorder="1" applyAlignment="1">
      <alignment horizontal="center"/>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6" xfId="0" applyFont="1" applyBorder="1" applyAlignment="1">
      <alignment horizontal="center" vertical="center" wrapText="1"/>
    </xf>
    <xf numFmtId="0" fontId="16" fillId="8" borderId="2"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29" fillId="13" borderId="2" xfId="1" applyNumberFormat="1" applyFont="1" applyFill="1" applyBorder="1" applyAlignment="1">
      <alignment horizontal="center" vertical="center" wrapText="1"/>
    </xf>
    <xf numFmtId="0" fontId="29" fillId="13" borderId="3" xfId="1" applyNumberFormat="1" applyFont="1" applyFill="1" applyBorder="1" applyAlignment="1">
      <alignment horizontal="center" vertical="center" wrapText="1"/>
    </xf>
    <xf numFmtId="0" fontId="29" fillId="13" borderId="5" xfId="1" applyNumberFormat="1"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9"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29" fillId="13" borderId="1" xfId="1" applyNumberFormat="1" applyFont="1" applyFill="1" applyBorder="1" applyAlignment="1">
      <alignment horizontal="center" vertical="center"/>
    </xf>
    <xf numFmtId="0" fontId="17" fillId="0" borderId="0" xfId="0" applyFont="1" applyAlignment="1">
      <alignment horizontal="center"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0" fillId="0" borderId="1" xfId="0"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9" fontId="2" fillId="10" borderId="1" xfId="2" applyNumberFormat="1" applyFont="1" applyFill="1" applyBorder="1" applyAlignment="1">
      <alignment horizontal="justify" vertical="center"/>
    </xf>
    <xf numFmtId="4" fontId="2" fillId="0" borderId="1" xfId="2" applyNumberFormat="1" applyFont="1" applyFill="1" applyBorder="1" applyAlignment="1">
      <alignment horizontal="justify" vertical="center"/>
    </xf>
    <xf numFmtId="9" fontId="2" fillId="0" borderId="1" xfId="2" applyNumberFormat="1" applyFont="1" applyFill="1" applyBorder="1" applyAlignment="1">
      <alignment horizontal="justify" vertical="center"/>
    </xf>
    <xf numFmtId="0" fontId="2" fillId="0" borderId="5"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9" fontId="2" fillId="12" borderId="1" xfId="2" applyNumberFormat="1" applyFont="1" applyFill="1" applyBorder="1" applyAlignment="1">
      <alignment horizontal="justify" vertical="center"/>
    </xf>
    <xf numFmtId="9" fontId="2" fillId="12" borderId="1" xfId="0" applyNumberFormat="1" applyFont="1" applyFill="1" applyBorder="1" applyAlignment="1">
      <alignment horizontal="justify" vertical="center" wrapText="1"/>
    </xf>
    <xf numFmtId="4" fontId="2" fillId="0" borderId="1" xfId="3" applyNumberFormat="1" applyFont="1" applyFill="1" applyBorder="1" applyAlignment="1">
      <alignment horizontal="justify" vertical="center"/>
    </xf>
    <xf numFmtId="0" fontId="9" fillId="0" borderId="1" xfId="0" applyFont="1" applyBorder="1" applyAlignment="1">
      <alignment horizontal="justify" vertical="center" wrapText="1"/>
    </xf>
    <xf numFmtId="0" fontId="2" fillId="0" borderId="7" xfId="0" applyFont="1" applyBorder="1" applyAlignment="1">
      <alignment horizontal="justify" vertical="center" wrapText="1"/>
    </xf>
    <xf numFmtId="0" fontId="30" fillId="0" borderId="0" xfId="0" applyFont="1" applyAlignment="1">
      <alignment horizontal="justify" vertical="center" wrapText="1"/>
    </xf>
    <xf numFmtId="0" fontId="7" fillId="0" borderId="1" xfId="0" applyFont="1" applyBorder="1" applyAlignment="1">
      <alignment horizontal="justify" vertical="center" wrapText="1"/>
    </xf>
    <xf numFmtId="9" fontId="2" fillId="11" borderId="1" xfId="2" applyNumberFormat="1" applyFont="1" applyFill="1" applyBorder="1" applyAlignment="1">
      <alignment horizontal="justify" vertical="center"/>
    </xf>
    <xf numFmtId="0" fontId="9" fillId="0" borderId="5" xfId="0" applyFont="1" applyBorder="1" applyAlignment="1">
      <alignment horizontal="justify" vertical="center" wrapText="1"/>
    </xf>
    <xf numFmtId="9" fontId="2" fillId="16" borderId="1" xfId="2" applyNumberFormat="1" applyFont="1" applyFill="1" applyBorder="1" applyAlignment="1">
      <alignment horizontal="justify" vertical="center"/>
    </xf>
    <xf numFmtId="0" fontId="7" fillId="0" borderId="5" xfId="0" applyFont="1" applyBorder="1" applyAlignment="1">
      <alignment horizontal="justify" vertical="center" wrapText="1"/>
    </xf>
    <xf numFmtId="9" fontId="2" fillId="0" borderId="1" xfId="2" applyNumberFormat="1" applyFont="1" applyFill="1" applyBorder="1" applyAlignment="1">
      <alignment horizontal="justify" vertical="center" wrapText="1"/>
    </xf>
    <xf numFmtId="0" fontId="9" fillId="0" borderId="2" xfId="0" applyFont="1" applyBorder="1" applyAlignment="1">
      <alignment horizontal="justify" vertical="center" wrapText="1"/>
    </xf>
    <xf numFmtId="0" fontId="0" fillId="0" borderId="0" xfId="0" applyAlignment="1">
      <alignment horizontal="justify"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3" xfId="0" applyFont="1" applyBorder="1" applyAlignment="1">
      <alignment horizontal="justify" vertical="center" wrapText="1"/>
    </xf>
    <xf numFmtId="0" fontId="2" fillId="17" borderId="1" xfId="0" applyFont="1" applyFill="1" applyBorder="1" applyAlignment="1">
      <alignment horizontal="justify" vertical="center" wrapText="1"/>
    </xf>
    <xf numFmtId="0" fontId="9" fillId="0" borderId="2" xfId="0" applyFont="1" applyBorder="1" applyAlignment="1">
      <alignment horizontal="justify" vertical="center" wrapText="1"/>
    </xf>
    <xf numFmtId="0" fontId="9" fillId="0" borderId="5"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5" xfId="0" applyFont="1" applyBorder="1" applyAlignment="1">
      <alignment horizontal="justify" vertical="center" wrapText="1"/>
    </xf>
    <xf numFmtId="0" fontId="2" fillId="0" borderId="0" xfId="0" applyFont="1" applyAlignment="1">
      <alignment horizontal="justify" vertical="center" wrapText="1"/>
    </xf>
    <xf numFmtId="0" fontId="2" fillId="0" borderId="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0" fillId="0" borderId="1" xfId="0" applyFill="1" applyBorder="1" applyAlignment="1">
      <alignment horizontal="justify" vertical="center" wrapText="1"/>
    </xf>
    <xf numFmtId="0" fontId="19"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0" fontId="2" fillId="0" borderId="6" xfId="0" applyFont="1" applyFill="1" applyBorder="1" applyAlignment="1">
      <alignment horizontal="justify" vertical="center" wrapText="1"/>
    </xf>
    <xf numFmtId="0" fontId="5" fillId="0" borderId="6" xfId="0" applyFont="1" applyFill="1" applyBorder="1" applyAlignment="1">
      <alignment horizontal="justify" vertical="center" wrapText="1"/>
    </xf>
    <xf numFmtId="4" fontId="2" fillId="0" borderId="1" xfId="0" applyNumberFormat="1" applyFont="1" applyFill="1" applyBorder="1" applyAlignment="1">
      <alignment horizontal="justify" vertical="center"/>
    </xf>
    <xf numFmtId="0" fontId="2" fillId="0" borderId="5"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0" fillId="0" borderId="2" xfId="0" applyFill="1" applyBorder="1" applyAlignment="1">
      <alignment horizontal="justify" vertical="center" wrapText="1"/>
    </xf>
    <xf numFmtId="0" fontId="19" fillId="0" borderId="2" xfId="0" applyFont="1" applyFill="1" applyBorder="1" applyAlignment="1">
      <alignment horizontal="justify" vertical="center" wrapText="1"/>
    </xf>
    <xf numFmtId="4" fontId="2" fillId="0" borderId="1" xfId="0" applyNumberFormat="1" applyFont="1" applyFill="1" applyBorder="1" applyAlignment="1">
      <alignment horizontal="justify" vertical="center" wrapText="1"/>
    </xf>
    <xf numFmtId="0" fontId="2" fillId="0" borderId="2" xfId="0" applyFont="1" applyFill="1" applyBorder="1" applyAlignment="1">
      <alignment horizontal="justify" vertical="center" wrapText="1"/>
    </xf>
    <xf numFmtId="0" fontId="0" fillId="0" borderId="3" xfId="0" applyFill="1" applyBorder="1" applyAlignment="1">
      <alignment horizontal="justify" vertical="center" wrapText="1"/>
    </xf>
    <xf numFmtId="0" fontId="19"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0" fillId="0" borderId="5" xfId="0" applyFill="1" applyBorder="1" applyAlignment="1">
      <alignment horizontal="justify" vertical="center" wrapText="1"/>
    </xf>
    <xf numFmtId="0" fontId="19" fillId="0" borderId="5" xfId="0" applyFont="1" applyFill="1" applyBorder="1" applyAlignment="1">
      <alignment horizontal="justify" vertical="center" wrapText="1"/>
    </xf>
    <xf numFmtId="0" fontId="5" fillId="0" borderId="5" xfId="0" applyFont="1" applyFill="1" applyBorder="1" applyAlignment="1">
      <alignment horizontal="justify" vertical="center" wrapText="1"/>
    </xf>
    <xf numFmtId="9" fontId="2" fillId="0" borderId="1" xfId="0" applyNumberFormat="1" applyFont="1" applyFill="1" applyBorder="1" applyAlignment="1">
      <alignment horizontal="justify" vertical="center" wrapText="1"/>
    </xf>
    <xf numFmtId="0" fontId="2" fillId="0" borderId="0" xfId="0" applyFont="1" applyFill="1" applyAlignment="1">
      <alignment horizontal="justify" vertical="center"/>
    </xf>
    <xf numFmtId="0" fontId="9" fillId="0" borderId="1" xfId="0" applyFont="1" applyFill="1" applyBorder="1" applyAlignment="1">
      <alignment horizontal="justify" vertical="center" wrapText="1"/>
    </xf>
    <xf numFmtId="4" fontId="9" fillId="0" borderId="1" xfId="0" applyNumberFormat="1" applyFont="1" applyFill="1" applyBorder="1" applyAlignment="1">
      <alignment horizontal="justify" vertical="center" wrapText="1"/>
    </xf>
    <xf numFmtId="9" fontId="9" fillId="0" borderId="1" xfId="0" applyNumberFormat="1" applyFont="1" applyFill="1" applyBorder="1" applyAlignment="1">
      <alignment horizontal="justify" vertical="center" wrapText="1"/>
    </xf>
    <xf numFmtId="0" fontId="2"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2" fillId="0" borderId="1" xfId="0" applyNumberFormat="1" applyFont="1" applyFill="1" applyBorder="1" applyAlignment="1">
      <alignment horizontal="justify" vertical="center"/>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5" xfId="0" applyFont="1" applyFill="1" applyBorder="1" applyAlignment="1">
      <alignment horizontal="justify" vertical="center" wrapText="1"/>
    </xf>
    <xf numFmtId="9" fontId="9" fillId="12" borderId="1" xfId="0" applyNumberFormat="1" applyFont="1" applyFill="1" applyBorder="1" applyAlignment="1">
      <alignment horizontal="justify" vertical="center" wrapText="1"/>
    </xf>
  </cellXfs>
  <cellStyles count="4">
    <cellStyle name="Millares" xfId="2" builtinId="3"/>
    <cellStyle name="Moneda" xfId="3" builtinId="4"/>
    <cellStyle name="Normal" xfId="0" builtinId="0"/>
    <cellStyle name="Porcentaje" xfId="1" builtinId="5"/>
  </cellStyles>
  <dxfs count="9">
    <dxf>
      <numFmt numFmtId="14" formatCode="0.00%"/>
      <fill>
        <patternFill>
          <fgColor rgb="FF00B050"/>
        </patternFill>
      </fill>
    </dxf>
    <dxf>
      <numFmt numFmtId="13" formatCode="0%"/>
      <fill>
        <patternFill>
          <fgColor rgb="FF92D050"/>
        </patternFill>
      </fill>
    </dxf>
    <dxf>
      <numFmt numFmtId="14" formatCode="0.00%"/>
      <fill>
        <patternFill>
          <fgColor rgb="FFFF0000"/>
        </patternFill>
      </fill>
    </dxf>
    <dxf>
      <font>
        <color rgb="FF9C0006"/>
      </font>
      <fill>
        <patternFill>
          <bgColor rgb="FFFFC7CE"/>
        </patternFill>
      </fill>
    </dxf>
    <dxf>
      <font>
        <color rgb="FF006100"/>
      </font>
      <fill>
        <patternFill>
          <bgColor rgb="FFC6EFCE"/>
        </patternFill>
      </fill>
    </dxf>
    <dxf>
      <numFmt numFmtId="14" formatCode="0.00%"/>
      <fill>
        <patternFill>
          <bgColor rgb="FF00B050"/>
        </patternFill>
      </fill>
    </dxf>
    <dxf>
      <numFmt numFmtId="14" formatCode="0.00%"/>
      <fill>
        <patternFill>
          <fgColor rgb="FF92D050"/>
        </patternFill>
      </fill>
    </dxf>
    <dxf>
      <numFmt numFmtId="14" formatCode="0.00%"/>
      <fill>
        <patternFill>
          <fgColor rgb="FF92D050"/>
        </patternFill>
      </fill>
    </dxf>
    <dxf>
      <font>
        <b/>
        <i val="0"/>
        <strike val="0"/>
        <condense val="0"/>
        <extend val="0"/>
        <outline val="0"/>
        <shadow val="0"/>
        <u val="none"/>
        <vertAlign val="baseline"/>
        <sz val="8"/>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META FÍSICA AÑO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6574-4A6B-AED4-F75B2C060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6574-4A6B-AED4-F75B2C060CA1}"/>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6574-4A6B-AED4-F75B2C060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6574-4A6B-AED4-F75B2C060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8481-4165-B0BF-4EC4DFBD6D84}"/>
              </c:ext>
            </c:extLst>
          </c:dPt>
          <c:dLbls>
            <c:dLbl>
              <c:idx val="0"/>
              <c:layout>
                <c:manualLayout>
                  <c:x val="4.1666666666666664E-2"/>
                  <c:y val="-6.0185185185185161E-2"/>
                </c:manualLayout>
              </c:layout>
              <c:tx>
                <c:rich>
                  <a:bodyPr/>
                  <a:lstStyle/>
                  <a:p>
                    <a:r>
                      <a:rPr lang="en-US"/>
                      <a:t>  CRÍTICO </a:t>
                    </a:r>
                    <a:fld id="{14CE7968-5120-4BF2-8A1B-65F93B46C1DF}" type="VALUE">
                      <a:rPr lang="en-US"/>
                      <a:pPr/>
                      <a:t>[VALOR]</a:t>
                    </a:fld>
                    <a:endParaRPr lang="en-US"/>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574-4A6B-AED4-F75B2C060CA1}"/>
                </c:ext>
              </c:extLst>
            </c:dLbl>
            <c:dLbl>
              <c:idx val="1"/>
              <c:layout>
                <c:manualLayout>
                  <c:x val="6.388877952755885E-2"/>
                  <c:y val="-0.1007194244604316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BAF6E32-B51F-4D82-B4CF-17917D90F71B}" type="CATEGORYNAME">
                      <a:rPr lang="en-US"/>
                      <a:pPr>
                        <a:defRPr/>
                      </a:pPr>
                      <a:t>[NOMBRE DE CATEGORÍA]</a:t>
                    </a:fld>
                    <a:r>
                      <a:rPr lang="en-US"/>
                      <a:t> 33%</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15102777777777776"/>
                      <c:h val="0.11983232311788365"/>
                    </c:manualLayout>
                  </c15:layout>
                  <c15:dlblFieldTable/>
                  <c15:showDataLabelsRange val="0"/>
                </c:ext>
                <c:ext xmlns:c16="http://schemas.microsoft.com/office/drawing/2014/chart" uri="{C3380CC4-5D6E-409C-BE32-E72D297353CC}">
                  <c16:uniqueId val="{00000004-6574-4A6B-AED4-F75B2C060CA1}"/>
                </c:ext>
              </c:extLst>
            </c:dLbl>
            <c:dLbl>
              <c:idx val="2"/>
              <c:layout>
                <c:manualLayout>
                  <c:x val="5.833333333333323E-2"/>
                  <c:y val="-9.2592592592592587E-2"/>
                </c:manualLayout>
              </c:layout>
              <c:tx>
                <c:rich>
                  <a:bodyPr/>
                  <a:lstStyle/>
                  <a:p>
                    <a:fld id="{0BE2891E-6C37-4DA1-B1C7-399BCA38DDE0}" type="CATEGORYNAME">
                      <a:rPr lang="en-US"/>
                      <a:pPr/>
                      <a:t>[NOMBRE DE CATEGORÍA]</a:t>
                    </a:fld>
                    <a:r>
                      <a:rPr lang="en-US"/>
                      <a:t> 3%</a:t>
                    </a:r>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574-4A6B-AED4-F75B2C060CA1}"/>
                </c:ext>
              </c:extLst>
            </c:dLbl>
            <c:dLbl>
              <c:idx val="3"/>
              <c:layout>
                <c:manualLayout>
                  <c:x val="8.7777777777776761E-3"/>
                  <c:y val="0.10986876640419939"/>
                </c:manualLayout>
              </c:layout>
              <c:tx>
                <c:rich>
                  <a:bodyPr/>
                  <a:lstStyle/>
                  <a:p>
                    <a:r>
                      <a:rPr lang="en-US"/>
                      <a:t>SATISFACTORIO </a:t>
                    </a:r>
                    <a:fld id="{691160FA-AD5B-4548-80B3-B74A73E1D34D}" type="VALUE">
                      <a:rPr lang="en-US"/>
                      <a:pPr/>
                      <a:t>[VALOR]</a:t>
                    </a:fld>
                    <a:endParaRPr lang="en-US"/>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574-4A6B-AED4-F75B2C060CA1}"/>
                </c:ext>
              </c:extLst>
            </c:dLbl>
            <c:dLbl>
              <c:idx val="4"/>
              <c:layout>
                <c:manualLayout>
                  <c:x val="-9.605643044619425E-3"/>
                  <c:y val="4.2371318168562266E-2"/>
                </c:manualLayout>
              </c:layout>
              <c:tx>
                <c:rich>
                  <a:bodyPr/>
                  <a:lstStyle/>
                  <a:p>
                    <a:r>
                      <a:rPr lang="en-US"/>
                      <a:t>SOBRESARIENTE</a:t>
                    </a:r>
                    <a:r>
                      <a:rPr lang="en-US" baseline="0"/>
                      <a:t> </a:t>
                    </a:r>
                    <a:fld id="{954B28EC-62ED-40C4-97A0-2CE71376623C}" type="VALUE">
                      <a:rPr lang="en-US"/>
                      <a:pPr/>
                      <a:t>[VALOR]</a:t>
                    </a:fld>
                    <a:endParaRPr lang="en-US" baseline="0"/>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481-4165-B0BF-4EC4DFBD6D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HojaGraficas!$B$11:$F$11</c:f>
              <c:strCache>
                <c:ptCount val="5"/>
                <c:pt idx="1">
                  <c:v>CRÍTICO</c:v>
                </c:pt>
                <c:pt idx="2">
                  <c:v>BAJO</c:v>
                </c:pt>
                <c:pt idx="3">
                  <c:v>SATISFACTORIA</c:v>
                </c:pt>
                <c:pt idx="4">
                  <c:v>SOBRESALIENTE</c:v>
                </c:pt>
              </c:strCache>
            </c:strRef>
          </c:cat>
          <c:val>
            <c:numRef>
              <c:f>HojaGraficas!$B$12:$F$12</c:f>
              <c:numCache>
                <c:formatCode>0%</c:formatCode>
                <c:ptCount val="5"/>
                <c:pt idx="1">
                  <c:v>0.33</c:v>
                </c:pt>
                <c:pt idx="2">
                  <c:v>0.03</c:v>
                </c:pt>
                <c:pt idx="3">
                  <c:v>0.03</c:v>
                </c:pt>
                <c:pt idx="4">
                  <c:v>0.61</c:v>
                </c:pt>
              </c:numCache>
            </c:numRef>
          </c:val>
          <c:extLst>
            <c:ext xmlns:c16="http://schemas.microsoft.com/office/drawing/2014/chart" uri="{C3380CC4-5D6E-409C-BE32-E72D297353CC}">
              <c16:uniqueId val="{00000000-6574-4A6B-AED4-F75B2C060CA1}"/>
            </c:ext>
          </c:extLst>
        </c:ser>
        <c:dLbls>
          <c:dLblPos val="out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cap="all" baseline="0">
                <a:effectLst/>
              </a:rPr>
              <a:t>Patrimonio Cultural y Natural</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609-4E89-8410-829FCC2CD6E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609-4E89-8410-829FCC2CD6EA}"/>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CC-45AC-B6FD-B3A83D6F79BD}"/>
              </c:ext>
            </c:extLst>
          </c:dPt>
          <c:dLbls>
            <c:dLbl>
              <c:idx val="0"/>
              <c:layout>
                <c:manualLayout>
                  <c:x val="6.9444444444444448E-2"/>
                  <c:y val="-3.703703703703705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D9A24FD8-805A-4F7C-AFDF-DE277D09C0B4}" type="CATEGORYNAME">
                      <a:rPr lang="en-US"/>
                      <a:pPr>
                        <a:defRPr/>
                      </a:pPr>
                      <a:t>[NOMBRE DE CATEGORÍA]</a:t>
                    </a:fld>
                    <a:r>
                      <a:rPr lang="en-US"/>
                      <a:t> 4;22%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609-4E89-8410-829FCC2CD6E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1-6609-4E89-8410-829FCC2CD6EA}"/>
                </c:ext>
              </c:extLst>
            </c:dLbl>
            <c:dLbl>
              <c:idx val="2"/>
              <c:layout>
                <c:manualLayout>
                  <c:x val="-3.888888888888889E-2"/>
                  <c:y val="-1.6975112544026657E-16"/>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C8DC6E5-6E00-419E-A1E4-862C0465BAEA}" type="CATEGORYNAME">
                      <a:rPr lang="en-US"/>
                      <a:pPr>
                        <a:defRPr>
                          <a:solidFill>
                            <a:schemeClr val="accent1"/>
                          </a:solidFill>
                        </a:defRPr>
                      </a:pPr>
                      <a:t>[NOMBRE DE CATEGORÍA]</a:t>
                    </a:fld>
                    <a:r>
                      <a:rPr lang="en-US"/>
                      <a:t> 14; 77%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1305555555555555"/>
                      <c:h val="0.12689814814814815"/>
                    </c:manualLayout>
                  </c15:layout>
                  <c15:dlblFieldTable/>
                  <c15:showDataLabelsRange val="0"/>
                </c:ext>
                <c:ext xmlns:c16="http://schemas.microsoft.com/office/drawing/2014/chart" uri="{C3380CC4-5D6E-409C-BE32-E72D297353CC}">
                  <c16:uniqueId val="{00000005-A8CC-45AC-B6FD-B3A83D6F79BD}"/>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HojaGraficas!$B$22:$D$22</c:f>
              <c:strCache>
                <c:ptCount val="3"/>
                <c:pt idx="1">
                  <c:v>CRÍTICO</c:v>
                </c:pt>
                <c:pt idx="2">
                  <c:v>SOBRESALIENTE</c:v>
                </c:pt>
              </c:strCache>
            </c:strRef>
          </c:cat>
          <c:val>
            <c:numRef>
              <c:f>HojaGraficas!$B$23:$D$23</c:f>
              <c:numCache>
                <c:formatCode>General</c:formatCode>
                <c:ptCount val="3"/>
                <c:pt idx="1">
                  <c:v>4</c:v>
                </c:pt>
                <c:pt idx="2">
                  <c:v>14</c:v>
                </c:pt>
              </c:numCache>
            </c:numRef>
          </c:val>
          <c:extLst>
            <c:ext xmlns:c16="http://schemas.microsoft.com/office/drawing/2014/chart" uri="{C3380CC4-5D6E-409C-BE32-E72D297353CC}">
              <c16:uniqueId val="{00000000-6609-4E89-8410-829FCC2CD6EA}"/>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Espacios de Participación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351-47C0-9C11-073919463DD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4351-47C0-9C11-073919463DD4}"/>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D33-4862-AC5A-1258D59302C5}"/>
              </c:ext>
            </c:extLst>
          </c:dPt>
          <c:dLbls>
            <c:dLbl>
              <c:idx val="0"/>
              <c:layout>
                <c:manualLayout>
                  <c:x val="2.2222222222222223E-2"/>
                  <c:y val="-2.777777777777777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0B3AF37-9DF8-44DB-A011-170FE59B4D99}" type="CATEGORYNAME">
                      <a:rPr lang="en-US"/>
                      <a:pPr>
                        <a:defRPr/>
                      </a:pPr>
                      <a:t>[NOMBRE DE CATEGORÍA]</a:t>
                    </a:fld>
                    <a:r>
                      <a:rPr lang="en-US"/>
                      <a:t> 2:28% </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351-47C0-9C11-073919463DD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2-4351-47C0-9C11-073919463DD4}"/>
                </c:ext>
              </c:extLst>
            </c:dLbl>
            <c:dLbl>
              <c:idx val="2"/>
              <c:layout>
                <c:manualLayout>
                  <c:x val="3.3333333333333333E-2"/>
                  <c:y val="0"/>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88CFF91A-E965-4E4F-8C4E-7D61B46F1D89}" type="CATEGORYNAME">
                      <a:rPr lang="en-US"/>
                      <a:pPr>
                        <a:defRPr>
                          <a:solidFill>
                            <a:schemeClr val="accent1"/>
                          </a:solidFill>
                        </a:defRPr>
                      </a:pPr>
                      <a:t>[NOMBRE DE CATEGORÍA]</a:t>
                    </a:fld>
                    <a:r>
                      <a:rPr lang="en-US"/>
                      <a:t> 3: 100%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0750000000000002"/>
                      <c:h val="0.12689814814814815"/>
                    </c:manualLayout>
                  </c15:layout>
                  <c15:dlblFieldTable/>
                  <c15:showDataLabelsRange val="0"/>
                </c:ext>
                <c:ext xmlns:c16="http://schemas.microsoft.com/office/drawing/2014/chart" uri="{C3380CC4-5D6E-409C-BE32-E72D297353CC}">
                  <c16:uniqueId val="{00000005-4D33-4862-AC5A-1258D59302C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HojaGraficas!$B$49:$D$49</c:f>
              <c:strCache>
                <c:ptCount val="3"/>
                <c:pt idx="2">
                  <c:v>SOBRESALIENTE</c:v>
                </c:pt>
              </c:strCache>
            </c:strRef>
          </c:cat>
          <c:val>
            <c:numRef>
              <c:f>HojaGraficas!$B$50:$D$50</c:f>
              <c:numCache>
                <c:formatCode>General</c:formatCode>
                <c:ptCount val="3"/>
                <c:pt idx="2">
                  <c:v>1</c:v>
                </c:pt>
              </c:numCache>
            </c:numRef>
          </c:val>
          <c:extLst>
            <c:ext xmlns:c16="http://schemas.microsoft.com/office/drawing/2014/chart" uri="{C3380CC4-5D6E-409C-BE32-E72D297353CC}">
              <c16:uniqueId val="{00000000-4351-47C0-9C11-073919463DD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Lectura, Bibliotecas y Territorio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762-4666-9E1D-F45ED5815DA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4762-4666-9E1D-F45ED5815DA4}"/>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762-4666-9E1D-F45ED5815DA4}"/>
              </c:ext>
            </c:extLst>
          </c:dPt>
          <c:dPt>
            <c:idx val="3"/>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4762-4666-9E1D-F45ED5815DA4}"/>
              </c:ext>
            </c:extLst>
          </c:dPt>
          <c:dPt>
            <c:idx val="4"/>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2916-4985-B861-19AB3EAE9A0A}"/>
              </c:ext>
            </c:extLst>
          </c:dPt>
          <c:dLbls>
            <c:dLbl>
              <c:idx val="0"/>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 CRÍTICO;4;25%</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762-4666-9E1D-F45ED5815DA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4-4762-4666-9E1D-F45ED5815DA4}"/>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D7518A9-3371-4401-9748-3850BD7DCDD6}" type="CATEGORYNAME">
                      <a:rPr lang="en-US"/>
                      <a:pPr>
                        <a:defRPr>
                          <a:solidFill>
                            <a:schemeClr val="accent1"/>
                          </a:solidFill>
                        </a:defRPr>
                      </a:pPr>
                      <a:t>[NOMBRE DE CATEGORÍA]</a:t>
                    </a:fld>
                    <a:r>
                      <a:rPr lang="en-US"/>
                      <a:t> ; 1; 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762-4666-9E1D-F45ED5815DA4}"/>
                </c:ext>
              </c:extLst>
            </c:dLbl>
            <c:dLbl>
              <c:idx val="3"/>
              <c:layout>
                <c:manualLayout>
                  <c:x val="-0.11180992313067775"/>
                  <c:y val="0.125"/>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D2CC4D7D-57D7-4C09-884C-1334FD246172}" type="CATEGORYNAME">
                      <a:rPr lang="en-US"/>
                      <a:pPr>
                        <a:defRPr>
                          <a:solidFill>
                            <a:schemeClr val="accent1"/>
                          </a:solidFill>
                        </a:defRPr>
                      </a:pPr>
                      <a:t>[NOMBRE DE CATEGORÍA]</a:t>
                    </a:fld>
                    <a:r>
                      <a:rPr lang="en-US"/>
                      <a:t>; 1;</a:t>
                    </a:r>
                    <a:r>
                      <a:rPr lang="en-US" baseline="0"/>
                      <a:t> 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4762-4666-9E1D-F45ED5815DA4}"/>
                </c:ext>
              </c:extLst>
            </c:dLbl>
            <c:dLbl>
              <c:idx val="4"/>
              <c:layout>
                <c:manualLayout>
                  <c:x val="3.3542976939203398E-2"/>
                  <c:y val="0.19444444444444445"/>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8F5404E-3DAA-4DAC-93D4-850C3D59F22B}" type="CATEGORYNAME">
                      <a:rPr lang="en-US"/>
                      <a:pPr>
                        <a:defRPr>
                          <a:solidFill>
                            <a:schemeClr val="accent1"/>
                          </a:solidFill>
                        </a:defRPr>
                      </a:pPr>
                      <a:t>[NOMBRE DE CATEGORÍA]</a:t>
                    </a:fld>
                    <a:r>
                      <a:rPr lang="en-US"/>
                      <a:t>; 10; 62%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5632424877707904"/>
                      <c:h val="0.12689814814814815"/>
                    </c:manualLayout>
                  </c15:layout>
                  <c15:dlblFieldTable/>
                  <c15:showDataLabelsRange val="0"/>
                </c:ext>
                <c:ext xmlns:c16="http://schemas.microsoft.com/office/drawing/2014/chart" uri="{C3380CC4-5D6E-409C-BE32-E72D297353CC}">
                  <c16:uniqueId val="{00000009-2916-4985-B861-19AB3EAE9A0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HojaGraficas!$B$36:$F$36</c:f>
              <c:strCache>
                <c:ptCount val="5"/>
                <c:pt idx="1">
                  <c:v>CRÍTICO</c:v>
                </c:pt>
                <c:pt idx="2">
                  <c:v>BAJO</c:v>
                </c:pt>
                <c:pt idx="3">
                  <c:v>SATISFACTORIA</c:v>
                </c:pt>
                <c:pt idx="4">
                  <c:v>SOBRESALIENTE</c:v>
                </c:pt>
              </c:strCache>
            </c:strRef>
          </c:cat>
          <c:val>
            <c:numRef>
              <c:f>HojaGraficas!$B$37:$F$37</c:f>
              <c:numCache>
                <c:formatCode>General</c:formatCode>
                <c:ptCount val="5"/>
                <c:pt idx="1">
                  <c:v>4</c:v>
                </c:pt>
                <c:pt idx="2">
                  <c:v>1</c:v>
                </c:pt>
                <c:pt idx="3">
                  <c:v>1</c:v>
                </c:pt>
                <c:pt idx="4">
                  <c:v>10</c:v>
                </c:pt>
              </c:numCache>
            </c:numRef>
          </c:val>
          <c:extLst>
            <c:ext xmlns:c16="http://schemas.microsoft.com/office/drawing/2014/chart" uri="{C3380CC4-5D6E-409C-BE32-E72D297353CC}">
              <c16:uniqueId val="{00000000-4762-4666-9E1D-F45ED5815DA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kern="1200" cap="all" baseline="0">
                <a:solidFill>
                  <a:sysClr val="windowText" lastClr="000000">
                    <a:lumMod val="65000"/>
                    <a:lumOff val="35000"/>
                  </a:sysClr>
                </a:solidFill>
              </a:rPr>
              <a:t>Espacios de Participación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00B050"/>
            </a:solidFill>
          </c:spPr>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CAD-49B7-8D4B-B9A13EB07F15}"/>
              </c:ext>
            </c:extLst>
          </c:dPt>
          <c:dPt>
            <c:idx val="1"/>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CCAD-49B7-8D4B-B9A13EB07F15}"/>
              </c:ext>
            </c:extLst>
          </c:dPt>
          <c:dPt>
            <c:idx val="2"/>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C2C-43BD-B05D-F7D0AF6040C8}"/>
              </c:ext>
            </c:extLst>
          </c:dPt>
          <c:dLbls>
            <c:dLbl>
              <c:idx val="0"/>
              <c:delete val="1"/>
              <c:extLst>
                <c:ext xmlns:c15="http://schemas.microsoft.com/office/drawing/2012/chart" uri="{CE6537A1-D6FC-4f65-9D91-7224C49458BB}"/>
                <c:ext xmlns:c16="http://schemas.microsoft.com/office/drawing/2014/chart" uri="{C3380CC4-5D6E-409C-BE32-E72D297353CC}">
                  <c16:uniqueId val="{00000001-CCAD-49B7-8D4B-B9A13EB07F15}"/>
                </c:ext>
              </c:extLst>
            </c:dLbl>
            <c:dLbl>
              <c:idx val="1"/>
              <c:layout>
                <c:manualLayout>
                  <c:x val="0.71666666666666667"/>
                  <c:y val="4.629629629629629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4519753-F431-4624-B8EA-506A7F84A820}" type="CATEGORYNAME">
                      <a:rPr lang="en-US"/>
                      <a:pPr>
                        <a:defRPr>
                          <a:solidFill>
                            <a:schemeClr val="accent1"/>
                          </a:solidFill>
                        </a:defRPr>
                      </a:pPr>
                      <a:t>[NOMBRE DE CATEGORÍA]</a:t>
                    </a:fld>
                    <a:r>
                      <a:rPr lang="en-US"/>
                      <a:t>; 1; 50%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CAD-49B7-8D4B-B9A13EB07F15}"/>
                </c:ext>
              </c:extLst>
            </c:dLbl>
            <c:dLbl>
              <c:idx val="2"/>
              <c:layout>
                <c:manualLayout>
                  <c:x val="1.3888888888888889E-3"/>
                  <c:y val="-4.629629629629629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B71BB37-2FB5-400D-B32D-AA17CE64679D}" type="CATEGORYNAME">
                      <a:rPr lang="en-US"/>
                      <a:pPr>
                        <a:defRPr>
                          <a:solidFill>
                            <a:schemeClr val="accent1"/>
                          </a:solidFill>
                        </a:defRPr>
                      </a:pPr>
                      <a:t>[NOMBRE DE CATEGORÍA]</a:t>
                    </a:fld>
                    <a:r>
                      <a:rPr lang="en-US"/>
                      <a:t>; 1; 50%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3805555555555555"/>
                      <c:h val="0.12689814814814815"/>
                    </c:manualLayout>
                  </c15:layout>
                  <c15:dlblFieldTable/>
                  <c15:showDataLabelsRange val="0"/>
                </c:ext>
                <c:ext xmlns:c16="http://schemas.microsoft.com/office/drawing/2014/chart" uri="{C3380CC4-5D6E-409C-BE32-E72D297353CC}">
                  <c16:uniqueId val="{00000005-4C2C-43BD-B05D-F7D0AF6040C8}"/>
                </c:ext>
              </c:extLst>
            </c:dLbl>
            <c:spPr>
              <a:noFill/>
              <a:ln>
                <a:noFill/>
              </a:ln>
              <a:effectLst/>
            </c:sp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HojaGraficas!$B$80:$D$80</c:f>
              <c:strCache>
                <c:ptCount val="3"/>
                <c:pt idx="1">
                  <c:v>CRÍTICO</c:v>
                </c:pt>
                <c:pt idx="2">
                  <c:v>SOBRESALIENTE</c:v>
                </c:pt>
              </c:strCache>
            </c:strRef>
          </c:cat>
          <c:val>
            <c:numRef>
              <c:f>HojaGraficas!$B$81:$D$81</c:f>
              <c:numCache>
                <c:formatCode>General</c:formatCode>
                <c:ptCount val="3"/>
                <c:pt idx="0">
                  <c:v>2</c:v>
                </c:pt>
                <c:pt idx="1">
                  <c:v>1</c:v>
                </c:pt>
                <c:pt idx="2">
                  <c:v>1</c:v>
                </c:pt>
              </c:numCache>
            </c:numRef>
          </c:val>
          <c:extLst>
            <c:ext xmlns:c16="http://schemas.microsoft.com/office/drawing/2014/chart" uri="{C3380CC4-5D6E-409C-BE32-E72D297353CC}">
              <c16:uniqueId val="{00000000-CCAD-49B7-8D4B-B9A13EB07F15}"/>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600" b="1" i="0" u="none" strike="noStrike" kern="1200" cap="all" baseline="0">
                <a:solidFill>
                  <a:sysClr val="windowText" lastClr="000000">
                    <a:lumMod val="65000"/>
                    <a:lumOff val="35000"/>
                  </a:sysClr>
                </a:solidFill>
              </a:rPr>
              <a:t>Formación, Creación y CirculaciÓn Artistica</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17C-4888-B4C5-B8A51073BA57}"/>
              </c:ext>
            </c:extLst>
          </c:dPt>
          <c:dPt>
            <c:idx val="1"/>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7C-4888-B4C5-B8A51073BA57}"/>
              </c:ext>
            </c:extLst>
          </c:dPt>
          <c:dPt>
            <c:idx val="2"/>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17C-4888-B4C5-B8A51073BA57}"/>
              </c:ext>
            </c:extLst>
          </c:dPt>
          <c:dPt>
            <c:idx val="3"/>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7C-4888-B4C5-B8A51073BA57}"/>
              </c:ext>
            </c:extLst>
          </c:dPt>
          <c:dLbls>
            <c:dLbl>
              <c:idx val="0"/>
              <c:layout>
                <c:manualLayout>
                  <c:x val="6.1111111111111012E-2"/>
                  <c:y val="-4.62962962962963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7C-4888-B4C5-B8A51073BA57}"/>
                </c:ext>
              </c:extLst>
            </c:dLbl>
            <c:dLbl>
              <c:idx val="1"/>
              <c:layout>
                <c:manualLayout>
                  <c:x val="4.4444444444444446E-2"/>
                  <c:y val="-0.1296296296296296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7C-4888-B4C5-B8A51073BA57}"/>
                </c:ext>
              </c:extLst>
            </c:dLbl>
            <c:dLbl>
              <c:idx val="2"/>
              <c:layout>
                <c:manualLayout>
                  <c:x val="0"/>
                  <c:y val="3.70370370370369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7C-4888-B4C5-B8A51073BA57}"/>
                </c:ext>
              </c:extLst>
            </c:dLbl>
            <c:dLbl>
              <c:idx val="3"/>
              <c:layout>
                <c:manualLayout>
                  <c:x val="2.6388888888888885E-2"/>
                  <c:y val="0.1666666666666665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1305555555555555"/>
                      <c:h val="0.12689814814814815"/>
                    </c:manualLayout>
                  </c15:layout>
                </c:ext>
                <c:ext xmlns:c16="http://schemas.microsoft.com/office/drawing/2014/chart" uri="{C3380CC4-5D6E-409C-BE32-E72D297353CC}">
                  <c16:uniqueId val="{00000005-B17C-4888-B4C5-B8A51073BA57}"/>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HojaGraficas!$C$65:$F$65</c:f>
              <c:strCache>
                <c:ptCount val="4"/>
                <c:pt idx="0">
                  <c:v>CRÍTICO</c:v>
                </c:pt>
                <c:pt idx="1">
                  <c:v>BAJO</c:v>
                </c:pt>
                <c:pt idx="2">
                  <c:v>SATISFACTORIA</c:v>
                </c:pt>
                <c:pt idx="3">
                  <c:v>SOBRESALIENTE</c:v>
                </c:pt>
              </c:strCache>
            </c:strRef>
          </c:cat>
          <c:val>
            <c:numRef>
              <c:f>HojaGraficas!$C$66:$F$66</c:f>
              <c:numCache>
                <c:formatCode>General</c:formatCode>
                <c:ptCount val="4"/>
                <c:pt idx="0">
                  <c:v>2</c:v>
                </c:pt>
                <c:pt idx="1">
                  <c:v>1</c:v>
                </c:pt>
                <c:pt idx="2">
                  <c:v>1</c:v>
                </c:pt>
                <c:pt idx="3">
                  <c:v>6</c:v>
                </c:pt>
              </c:numCache>
            </c:numRef>
          </c:val>
          <c:extLst>
            <c:ext xmlns:c16="http://schemas.microsoft.com/office/drawing/2014/chart" uri="{C3380CC4-5D6E-409C-BE32-E72D297353CC}">
              <c16:uniqueId val="{00000000-B17C-4888-B4C5-B8A51073BA57}"/>
            </c:ext>
          </c:extLst>
        </c:ser>
        <c:ser>
          <c:idx val="1"/>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17C-4888-B4C5-B8A51073BA57}"/>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17C-4888-B4C5-B8A51073BA57}"/>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B17C-4888-B4C5-B8A51073BA57}"/>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17C-4888-B4C5-B8A51073BA5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6-B17C-4888-B4C5-B8A51073BA5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7-B17C-4888-B4C5-B8A51073BA5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8-B17C-4888-B4C5-B8A51073BA5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09-B17C-4888-B4C5-B8A51073BA57}"/>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HojaGraficas!$C$65:$F$65</c:f>
              <c:strCache>
                <c:ptCount val="4"/>
                <c:pt idx="0">
                  <c:v>CRÍTICO</c:v>
                </c:pt>
                <c:pt idx="1">
                  <c:v>BAJO</c:v>
                </c:pt>
                <c:pt idx="2">
                  <c:v>SATISFACTORIA</c:v>
                </c:pt>
                <c:pt idx="3">
                  <c:v>SOBRESALIENTE</c:v>
                </c:pt>
              </c:strCache>
            </c:strRef>
          </c:cat>
          <c:val>
            <c:numRef>
              <c:f>HojaGraficas!$C$67:$F$67</c:f>
              <c:numCache>
                <c:formatCode>0%</c:formatCode>
                <c:ptCount val="4"/>
                <c:pt idx="0">
                  <c:v>0.22222222222222221</c:v>
                </c:pt>
                <c:pt idx="1">
                  <c:v>0.1111111111111111</c:v>
                </c:pt>
                <c:pt idx="2">
                  <c:v>0.1111111111111111</c:v>
                </c:pt>
                <c:pt idx="3">
                  <c:v>0.66666666666666663</c:v>
                </c:pt>
              </c:numCache>
            </c:numRef>
          </c:val>
          <c:extLst>
            <c:ext xmlns:c16="http://schemas.microsoft.com/office/drawing/2014/chart" uri="{C3380CC4-5D6E-409C-BE32-E72D297353CC}">
              <c16:uniqueId val="{00000001-B17C-4888-B4C5-B8A51073BA57}"/>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FORTALECIMIENTO DE LA RED DE MUSEOS DEL QUINDÍO</a:t>
            </a:r>
          </a:p>
        </c:rich>
      </c:tx>
      <c:layout>
        <c:manualLayout>
          <c:xMode val="edge"/>
          <c:yMode val="edge"/>
          <c:x val="0.10227777777777777"/>
          <c:y val="0"/>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375473899096"/>
          <c:w val="0.81388888888888888"/>
          <c:h val="0.68228601633129193"/>
        </c:manualLayout>
      </c:layout>
      <c:pie3DChart>
        <c:varyColors val="1"/>
        <c:ser>
          <c:idx val="1"/>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EFE3-4A6D-AA85-42A023B099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EFE3-4A6D-AA85-42A023B09984}"/>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EFE3-4A6D-AA85-42A023B09984}"/>
              </c:ext>
            </c:extLst>
          </c:dPt>
          <c:dLbls>
            <c:dLbl>
              <c:idx val="0"/>
              <c:layout>
                <c:manualLayout>
                  <c:x val="1.6763342082239719E-2"/>
                  <c:y val="1.3888888888888888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CRITICO 5 ; 71%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FE3-4A6D-AA85-42A023B09984}"/>
                </c:ext>
              </c:extLst>
            </c:dLbl>
            <c:dLbl>
              <c:idx val="1"/>
              <c:layout>
                <c:manualLayout>
                  <c:x val="1.3891076115485565E-3"/>
                  <c:y val="4.166684893554967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a:t>SOBRESALIENTE</a:t>
                    </a:r>
                    <a:r>
                      <a:rPr lang="en-US" baseline="0"/>
                      <a:t> ;1; 14%</a:t>
                    </a:r>
                    <a:r>
                      <a:rPr lang="en-US"/>
                      <a:t>S</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3534711286089238"/>
                      <c:h val="0.16298629337999415"/>
                    </c:manualLayout>
                  </c15:layout>
                  <c15:showDataLabelsRange val="0"/>
                </c:ext>
                <c:ext xmlns:c16="http://schemas.microsoft.com/office/drawing/2014/chart" uri="{C3380CC4-5D6E-409C-BE32-E72D297353CC}">
                  <c16:uniqueId val="{00000010-EFE3-4A6D-AA85-42A023B09984}"/>
                </c:ext>
              </c:extLst>
            </c:dLbl>
            <c:dLbl>
              <c:idx val="2"/>
              <c:layout>
                <c:manualLayout>
                  <c:x val="-9.4444444444444442E-2"/>
                  <c:y val="1.85185185185184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Bajo ;1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FE3-4A6D-AA85-42A023B0998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HojaGraficas!$C$84:$E$84</c:f>
              <c:numCache>
                <c:formatCode>General</c:formatCode>
                <c:ptCount val="3"/>
                <c:pt idx="0">
                  <c:v>5</c:v>
                </c:pt>
                <c:pt idx="1">
                  <c:v>1</c:v>
                </c:pt>
                <c:pt idx="2">
                  <c:v>1</c:v>
                </c:pt>
              </c:numCache>
            </c:numRef>
          </c:val>
          <c:extLst>
            <c:ext xmlns:c16="http://schemas.microsoft.com/office/drawing/2014/chart" uri="{C3380CC4-5D6E-409C-BE32-E72D297353CC}">
              <c16:uniqueId val="{0000000D-EFE3-4A6D-AA85-42A023B09984}"/>
            </c:ext>
          </c:extLst>
        </c:ser>
        <c:ser>
          <c:idx val="2"/>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2-EFE3-4A6D-AA85-42A023B099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EFE3-4A6D-AA85-42A023B0998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EFE3-4A6D-AA85-42A023B0998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2-EFE3-4A6D-AA85-42A023B0998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3-EFE3-4A6D-AA85-42A023B0998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0"/>
              <c:showBubbleSize val="0"/>
              <c:extLst>
                <c:ext xmlns:c16="http://schemas.microsoft.com/office/drawing/2014/chart" uri="{C3380CC4-5D6E-409C-BE32-E72D297353CC}">
                  <c16:uniqueId val="{00000014-EFE3-4A6D-AA85-42A023B0998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HojaGraficas!$C$85:$E$85</c:f>
              <c:numCache>
                <c:formatCode>0%</c:formatCode>
                <c:ptCount val="3"/>
                <c:pt idx="0">
                  <c:v>0.7142857142857143</c:v>
                </c:pt>
                <c:pt idx="1">
                  <c:v>0.14285714285714285</c:v>
                </c:pt>
                <c:pt idx="2">
                  <c:v>0.14285714285714285</c:v>
                </c:pt>
              </c:numCache>
            </c:numRef>
          </c:val>
          <c:extLst>
            <c:ext xmlns:c16="http://schemas.microsoft.com/office/drawing/2014/chart" uri="{C3380CC4-5D6E-409C-BE32-E72D297353CC}">
              <c16:uniqueId val="{0000000F-EFE3-4A6D-AA85-42A023B09984}"/>
            </c:ext>
          </c:extLst>
        </c:ser>
        <c:ser>
          <c:idx val="0"/>
          <c:order val="2"/>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FE3-4A6D-AA85-42A023B099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EFE3-4A6D-AA85-42A023B0998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EFE3-4A6D-AA85-42A023B09984}"/>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317C57E7-D014-4CC4-A465-89CE82012B4B}" type="CATEGORYNAME">
                      <a:rPr lang="en-US"/>
                      <a:pPr>
                        <a:defRPr/>
                      </a:pPr>
                      <a:t>[NOMBRE DE CATEGORÍA]</a:t>
                    </a:fld>
                    <a:r>
                      <a:rPr lang="en-US"/>
                      <a:t>; 2; 28%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FE3-4A6D-AA85-42A023B09984}"/>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4519753-F431-4624-B8EA-506A7F84A820}" type="CATEGORYNAME">
                      <a:rPr lang="en-US"/>
                      <a:pPr>
                        <a:defRPr>
                          <a:solidFill>
                            <a:schemeClr val="accent1"/>
                          </a:solidFill>
                        </a:defRPr>
                      </a:pPr>
                      <a:t>[NOMBRE DE CATEGORÍA]</a:t>
                    </a:fld>
                    <a:r>
                      <a:rPr lang="en-US"/>
                      <a:t>; 1;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FE3-4A6D-AA85-42A023B09984}"/>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B71BB37-2FB5-400D-B32D-AA17CE64679D}" type="CATEGORYNAME">
                      <a:rPr lang="en-US"/>
                      <a:pPr>
                        <a:defRPr>
                          <a:solidFill>
                            <a:schemeClr val="accent1"/>
                          </a:solidFill>
                        </a:defRPr>
                      </a:pPr>
                      <a:t>[NOMBRE DE CATEGORÍA]</a:t>
                    </a:fld>
                    <a:r>
                      <a:rPr lang="en-US"/>
                      <a:t>; 4; 57%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FE3-4A6D-AA85-42A023B0998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[1]Hoja1!$B$80:$D$80</c:f>
              <c:numCache>
                <c:formatCode>General</c:formatCode>
                <c:ptCount val="3"/>
                <c:pt idx="0">
                  <c:v>0</c:v>
                </c:pt>
                <c:pt idx="1">
                  <c:v>0</c:v>
                </c:pt>
                <c:pt idx="2">
                  <c:v>0</c:v>
                </c:pt>
              </c:numCache>
            </c:numRef>
          </c:cat>
          <c:val>
            <c:numRef>
              <c:f>[1]Hoja1!$B$81:$D$81</c:f>
              <c:numCache>
                <c:formatCode>General</c:formatCode>
                <c:ptCount val="3"/>
                <c:pt idx="0">
                  <c:v>0</c:v>
                </c:pt>
                <c:pt idx="1">
                  <c:v>0</c:v>
                </c:pt>
                <c:pt idx="2">
                  <c:v>0</c:v>
                </c:pt>
              </c:numCache>
            </c:numRef>
          </c:val>
          <c:extLst>
            <c:ext xmlns:c16="http://schemas.microsoft.com/office/drawing/2014/chart" uri="{C3380CC4-5D6E-409C-BE32-E72D297353CC}">
              <c16:uniqueId val="{0000000C-EFE3-4A6D-AA85-42A023B0998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533400</xdr:colOff>
      <xdr:row>2</xdr:row>
      <xdr:rowOff>166687</xdr:rowOff>
    </xdr:from>
    <xdr:to>
      <xdr:col>13</xdr:col>
      <xdr:colOff>533400</xdr:colOff>
      <xdr:row>16</xdr:row>
      <xdr:rowOff>71437</xdr:rowOff>
    </xdr:to>
    <xdr:graphicFrame macro="">
      <xdr:nvGraphicFramePr>
        <xdr:cNvPr id="8" name="Gráfico 7">
          <a:extLst>
            <a:ext uri="{FF2B5EF4-FFF2-40B4-BE49-F238E27FC236}">
              <a16:creationId xmlns:a16="http://schemas.microsoft.com/office/drawing/2014/main" id="{625EA53F-F4B3-E56E-E590-203D31DB80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504825</xdr:colOff>
      <xdr:row>17</xdr:row>
      <xdr:rowOff>109537</xdr:rowOff>
    </xdr:from>
    <xdr:to>
      <xdr:col>13</xdr:col>
      <xdr:colOff>504825</xdr:colOff>
      <xdr:row>31</xdr:row>
      <xdr:rowOff>185737</xdr:rowOff>
    </xdr:to>
    <xdr:graphicFrame macro="">
      <xdr:nvGraphicFramePr>
        <xdr:cNvPr id="9" name="Gráfico 8">
          <a:extLst>
            <a:ext uri="{FF2B5EF4-FFF2-40B4-BE49-F238E27FC236}">
              <a16:creationId xmlns:a16="http://schemas.microsoft.com/office/drawing/2014/main" id="{10DDA9B7-E189-D2C1-09F4-39C6D4C01B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704850</xdr:colOff>
      <xdr:row>47</xdr:row>
      <xdr:rowOff>185737</xdr:rowOff>
    </xdr:from>
    <xdr:to>
      <xdr:col>11</xdr:col>
      <xdr:colOff>466725</xdr:colOff>
      <xdr:row>62</xdr:row>
      <xdr:rowOff>71437</xdr:rowOff>
    </xdr:to>
    <xdr:graphicFrame macro="">
      <xdr:nvGraphicFramePr>
        <xdr:cNvPr id="4" name="Gráfico 3">
          <a:extLst>
            <a:ext uri="{FF2B5EF4-FFF2-40B4-BE49-F238E27FC236}">
              <a16:creationId xmlns:a16="http://schemas.microsoft.com/office/drawing/2014/main" id="{8A77EE06-C73C-AE06-0CF7-E5B7FB2C53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561974</xdr:colOff>
      <xdr:row>32</xdr:row>
      <xdr:rowOff>128587</xdr:rowOff>
    </xdr:from>
    <xdr:to>
      <xdr:col>13</xdr:col>
      <xdr:colOff>533399</xdr:colOff>
      <xdr:row>47</xdr:row>
      <xdr:rowOff>14287</xdr:rowOff>
    </xdr:to>
    <xdr:graphicFrame macro="">
      <xdr:nvGraphicFramePr>
        <xdr:cNvPr id="5" name="Gráfico 4">
          <a:extLst>
            <a:ext uri="{FF2B5EF4-FFF2-40B4-BE49-F238E27FC236}">
              <a16:creationId xmlns:a16="http://schemas.microsoft.com/office/drawing/2014/main" id="{EC0FE95F-D2F9-F07D-EAA8-8A6F41AED1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676275</xdr:colOff>
      <xdr:row>78</xdr:row>
      <xdr:rowOff>61912</xdr:rowOff>
    </xdr:from>
    <xdr:to>
      <xdr:col>11</xdr:col>
      <xdr:colOff>438150</xdr:colOff>
      <xdr:row>92</xdr:row>
      <xdr:rowOff>138112</xdr:rowOff>
    </xdr:to>
    <xdr:graphicFrame macro="">
      <xdr:nvGraphicFramePr>
        <xdr:cNvPr id="10" name="Gráfico 9">
          <a:extLst>
            <a:ext uri="{FF2B5EF4-FFF2-40B4-BE49-F238E27FC236}">
              <a16:creationId xmlns:a16="http://schemas.microsoft.com/office/drawing/2014/main" id="{B720CEEC-F633-97C6-095F-CEED1D4E25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190500</xdr:colOff>
      <xdr:row>63</xdr:row>
      <xdr:rowOff>166687</xdr:rowOff>
    </xdr:from>
    <xdr:to>
      <xdr:col>12</xdr:col>
      <xdr:colOff>190500</xdr:colOff>
      <xdr:row>78</xdr:row>
      <xdr:rowOff>52387</xdr:rowOff>
    </xdr:to>
    <xdr:graphicFrame macro="">
      <xdr:nvGraphicFramePr>
        <xdr:cNvPr id="3" name="Gráfico 2">
          <a:extLst>
            <a:ext uri="{FF2B5EF4-FFF2-40B4-BE49-F238E27FC236}">
              <a16:creationId xmlns:a16="http://schemas.microsoft.com/office/drawing/2014/main" id="{082FB40F-2912-3114-71D7-B312B0A311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390524</xdr:colOff>
      <xdr:row>93</xdr:row>
      <xdr:rowOff>128587</xdr:rowOff>
    </xdr:from>
    <xdr:to>
      <xdr:col>12</xdr:col>
      <xdr:colOff>104774</xdr:colOff>
      <xdr:row>108</xdr:row>
      <xdr:rowOff>14287</xdr:rowOff>
    </xdr:to>
    <xdr:graphicFrame macro="">
      <xdr:nvGraphicFramePr>
        <xdr:cNvPr id="11" name="Gráfico 10">
          <a:extLst>
            <a:ext uri="{FF2B5EF4-FFF2-40B4-BE49-F238E27FC236}">
              <a16:creationId xmlns:a16="http://schemas.microsoft.com/office/drawing/2014/main" id="{A606580C-B776-2975-A584-E144C210F1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Z212"/>
  <sheetViews>
    <sheetView topLeftCell="E1" zoomScale="78" zoomScaleNormal="78" workbookViewId="0">
      <pane ySplit="2" topLeftCell="A108" activePane="bottomLeft" state="frozen"/>
      <selection pane="bottomLeft" activeCell="H144" sqref="H144"/>
    </sheetView>
  </sheetViews>
  <sheetFormatPr baseColWidth="10" defaultRowHeight="15"/>
  <cols>
    <col min="1" max="1" width="21" style="1" customWidth="1"/>
    <col min="2" max="3" width="18.5703125" style="1" customWidth="1"/>
    <col min="4" max="4" width="23.5703125" style="1" customWidth="1"/>
    <col min="5" max="5" width="20.7109375" style="1" customWidth="1"/>
    <col min="6" max="6" width="21.28515625" style="1" customWidth="1"/>
    <col min="7" max="7" width="22.140625" style="18" customWidth="1"/>
    <col min="8" max="8" width="37.85546875" style="1" customWidth="1"/>
    <col min="9" max="9" width="16" customWidth="1"/>
    <col min="10" max="10" width="21.5703125" customWidth="1"/>
    <col min="11" max="11" width="16.28515625" customWidth="1"/>
    <col min="12" max="12" width="12.28515625" customWidth="1"/>
    <col min="13" max="13" width="10.42578125" customWidth="1"/>
    <col min="14" max="14" width="17.85546875" style="1" customWidth="1"/>
    <col min="15" max="15" width="5.28515625" style="1" customWidth="1"/>
    <col min="16" max="16" width="5.5703125" style="1" customWidth="1"/>
    <col min="17" max="17" width="5.85546875" style="1" customWidth="1"/>
    <col min="18" max="18" width="6.140625" style="1" customWidth="1"/>
    <col min="19" max="19" width="8.5703125" style="1" customWidth="1"/>
    <col min="20" max="20" width="10" style="1" customWidth="1"/>
    <col min="21" max="21" width="20.28515625" style="16" customWidth="1"/>
    <col min="22" max="22" width="17.7109375" style="36" customWidth="1"/>
    <col min="23" max="23" width="18.5703125" style="36" customWidth="1"/>
    <col min="24" max="24" width="18.85546875" style="16" customWidth="1"/>
    <col min="25" max="25" width="48.28515625" style="1" customWidth="1"/>
    <col min="26" max="26" width="43.7109375" style="1" customWidth="1"/>
    <col min="27" max="16384" width="11.42578125" style="1"/>
  </cols>
  <sheetData>
    <row r="1" spans="1:26" ht="48.75" customHeight="1">
      <c r="A1" s="40" t="s">
        <v>0</v>
      </c>
      <c r="B1" s="40" t="s">
        <v>1</v>
      </c>
      <c r="C1" s="41" t="s">
        <v>649</v>
      </c>
      <c r="D1" s="47" t="s">
        <v>2</v>
      </c>
      <c r="E1" s="40" t="s">
        <v>3</v>
      </c>
      <c r="F1" s="40" t="s">
        <v>4</v>
      </c>
      <c r="G1" s="40" t="s">
        <v>5</v>
      </c>
      <c r="H1" s="40" t="s">
        <v>6</v>
      </c>
      <c r="I1" s="55" t="s">
        <v>495</v>
      </c>
      <c r="J1" s="51"/>
      <c r="K1" s="51"/>
      <c r="L1" s="51"/>
      <c r="M1" s="56"/>
      <c r="N1" s="40" t="s">
        <v>7</v>
      </c>
      <c r="O1" s="40" t="s">
        <v>664</v>
      </c>
      <c r="P1" s="40"/>
      <c r="Q1" s="40"/>
      <c r="R1" s="40"/>
      <c r="S1" s="51" t="s">
        <v>510</v>
      </c>
      <c r="T1" s="51"/>
      <c r="U1" s="52"/>
      <c r="V1" s="53" t="s">
        <v>499</v>
      </c>
      <c r="W1" s="54"/>
      <c r="X1" s="54"/>
      <c r="Y1" s="50" t="s">
        <v>500</v>
      </c>
      <c r="Z1" s="50" t="s">
        <v>501</v>
      </c>
    </row>
    <row r="2" spans="1:26" s="15" customFormat="1" ht="62.25" customHeight="1">
      <c r="A2" s="40"/>
      <c r="B2" s="40"/>
      <c r="C2" s="42"/>
      <c r="D2" s="47"/>
      <c r="E2" s="40"/>
      <c r="F2" s="40"/>
      <c r="G2" s="40"/>
      <c r="H2" s="40"/>
      <c r="I2" s="3" t="s">
        <v>502</v>
      </c>
      <c r="J2" s="3" t="s">
        <v>1</v>
      </c>
      <c r="K2" s="3" t="s">
        <v>506</v>
      </c>
      <c r="L2" s="3" t="s">
        <v>507</v>
      </c>
      <c r="M2" s="3" t="s">
        <v>508</v>
      </c>
      <c r="N2" s="40"/>
      <c r="O2" s="3">
        <v>2024</v>
      </c>
      <c r="P2" s="3">
        <v>2025</v>
      </c>
      <c r="Q2" s="3">
        <v>2026</v>
      </c>
      <c r="R2" s="3">
        <v>2027</v>
      </c>
      <c r="S2" s="3" t="s">
        <v>496</v>
      </c>
      <c r="T2" s="3" t="s">
        <v>497</v>
      </c>
      <c r="U2" s="17" t="s">
        <v>498</v>
      </c>
      <c r="V2" s="35" t="s">
        <v>496</v>
      </c>
      <c r="W2" s="35" t="s">
        <v>497</v>
      </c>
      <c r="X2" s="17" t="s">
        <v>498</v>
      </c>
      <c r="Y2" s="50"/>
      <c r="Z2" s="50"/>
    </row>
    <row r="3" spans="1:26" ht="112.5" customHeight="1">
      <c r="A3" s="48" t="s">
        <v>561</v>
      </c>
      <c r="B3" s="95" t="s">
        <v>8</v>
      </c>
      <c r="C3" s="96" t="s">
        <v>648</v>
      </c>
      <c r="D3" s="95" t="s">
        <v>9</v>
      </c>
      <c r="E3" s="95" t="s">
        <v>10</v>
      </c>
      <c r="F3" s="97" t="s">
        <v>412</v>
      </c>
      <c r="G3" s="131" t="s">
        <v>414</v>
      </c>
      <c r="H3" s="132" t="s">
        <v>11</v>
      </c>
      <c r="I3" s="133" t="s">
        <v>503</v>
      </c>
      <c r="J3" s="134"/>
      <c r="K3" s="122"/>
      <c r="L3" s="135"/>
      <c r="M3" s="135"/>
      <c r="N3" s="122" t="s">
        <v>12</v>
      </c>
      <c r="O3" s="135">
        <v>1</v>
      </c>
      <c r="P3" s="135">
        <v>1</v>
      </c>
      <c r="Q3" s="135">
        <v>2</v>
      </c>
      <c r="R3" s="135">
        <v>2</v>
      </c>
      <c r="S3" s="135">
        <v>1</v>
      </c>
      <c r="T3" s="122">
        <v>0</v>
      </c>
      <c r="U3" s="103">
        <f t="shared" ref="U3:U50" si="0">+T3/S3</f>
        <v>0</v>
      </c>
      <c r="V3" s="102">
        <v>0</v>
      </c>
      <c r="W3" s="102">
        <v>0</v>
      </c>
      <c r="X3" s="103">
        <v>0</v>
      </c>
      <c r="Y3" s="99" t="s">
        <v>594</v>
      </c>
      <c r="Z3" s="100"/>
    </row>
    <row r="4" spans="1:26" ht="100.5" customHeight="1">
      <c r="A4" s="48"/>
      <c r="B4" s="95"/>
      <c r="C4" s="95"/>
      <c r="D4" s="95"/>
      <c r="E4" s="104"/>
      <c r="F4" s="97" t="s">
        <v>413</v>
      </c>
      <c r="G4" s="136" t="s">
        <v>415</v>
      </c>
      <c r="H4" s="137" t="s">
        <v>13</v>
      </c>
      <c r="I4" s="133" t="s">
        <v>503</v>
      </c>
      <c r="J4" s="134"/>
      <c r="K4" s="122"/>
      <c r="L4" s="135"/>
      <c r="M4" s="135"/>
      <c r="N4" s="122" t="s">
        <v>14</v>
      </c>
      <c r="O4" s="135">
        <v>0</v>
      </c>
      <c r="P4" s="135">
        <v>0</v>
      </c>
      <c r="Q4" s="135">
        <v>0</v>
      </c>
      <c r="R4" s="135">
        <v>1</v>
      </c>
      <c r="S4" s="135">
        <v>0</v>
      </c>
      <c r="T4" s="122">
        <v>0</v>
      </c>
      <c r="U4" s="103">
        <v>0</v>
      </c>
      <c r="V4" s="138">
        <v>0</v>
      </c>
      <c r="W4" s="138">
        <v>0</v>
      </c>
      <c r="X4" s="135">
        <v>0</v>
      </c>
      <c r="Y4" s="100" t="s">
        <v>566</v>
      </c>
      <c r="Z4" s="99" t="s">
        <v>564</v>
      </c>
    </row>
    <row r="5" spans="1:26" ht="96.75" customHeight="1">
      <c r="A5" s="48"/>
      <c r="B5" s="95"/>
      <c r="C5" s="95"/>
      <c r="D5" s="95"/>
      <c r="E5" s="96" t="s">
        <v>15</v>
      </c>
      <c r="F5" s="105" t="s">
        <v>416</v>
      </c>
      <c r="G5" s="139" t="s">
        <v>22</v>
      </c>
      <c r="H5" s="140" t="s">
        <v>18</v>
      </c>
      <c r="I5" s="141" t="s">
        <v>503</v>
      </c>
      <c r="J5" s="142" t="s">
        <v>516</v>
      </c>
      <c r="K5" s="142" t="s">
        <v>517</v>
      </c>
      <c r="L5" s="142">
        <v>18839</v>
      </c>
      <c r="M5" s="142">
        <v>25400</v>
      </c>
      <c r="N5" s="122" t="s">
        <v>14</v>
      </c>
      <c r="O5" s="122">
        <v>0</v>
      </c>
      <c r="P5" s="135">
        <v>1</v>
      </c>
      <c r="Q5" s="135">
        <v>0</v>
      </c>
      <c r="R5" s="135">
        <v>0</v>
      </c>
      <c r="S5" s="122">
        <v>0</v>
      </c>
      <c r="T5" s="122">
        <v>0</v>
      </c>
      <c r="U5" s="103">
        <v>0</v>
      </c>
      <c r="V5" s="143">
        <v>0</v>
      </c>
      <c r="W5" s="143">
        <v>0</v>
      </c>
      <c r="X5" s="122">
        <v>0</v>
      </c>
      <c r="Y5" s="100" t="s">
        <v>566</v>
      </c>
      <c r="Z5" s="99" t="s">
        <v>565</v>
      </c>
    </row>
    <row r="6" spans="1:26" ht="68.25" customHeight="1">
      <c r="A6" s="48"/>
      <c r="B6" s="95"/>
      <c r="C6" s="95"/>
      <c r="D6" s="95"/>
      <c r="E6" s="95"/>
      <c r="F6" s="106" t="s">
        <v>16</v>
      </c>
      <c r="G6" s="144" t="s">
        <v>17</v>
      </c>
      <c r="H6" s="140" t="s">
        <v>523</v>
      </c>
      <c r="I6" s="145"/>
      <c r="J6" s="146"/>
      <c r="K6" s="146"/>
      <c r="L6" s="146"/>
      <c r="M6" s="146"/>
      <c r="N6" s="122" t="s">
        <v>14</v>
      </c>
      <c r="O6" s="135">
        <v>0</v>
      </c>
      <c r="P6" s="135">
        <v>1</v>
      </c>
      <c r="Q6" s="135">
        <v>1</v>
      </c>
      <c r="R6" s="135">
        <v>0</v>
      </c>
      <c r="S6" s="135">
        <v>0</v>
      </c>
      <c r="T6" s="122">
        <v>0</v>
      </c>
      <c r="U6" s="103">
        <v>0</v>
      </c>
      <c r="V6" s="138">
        <v>0</v>
      </c>
      <c r="W6" s="138">
        <v>0</v>
      </c>
      <c r="X6" s="135">
        <v>0</v>
      </c>
      <c r="Y6" s="100" t="s">
        <v>566</v>
      </c>
      <c r="Z6" s="99" t="s">
        <v>567</v>
      </c>
    </row>
    <row r="7" spans="1:26" ht="95.25" customHeight="1">
      <c r="A7" s="48"/>
      <c r="B7" s="95"/>
      <c r="C7" s="95"/>
      <c r="D7" s="95"/>
      <c r="E7" s="95"/>
      <c r="F7" s="99" t="s">
        <v>19</v>
      </c>
      <c r="G7" s="122" t="s">
        <v>20</v>
      </c>
      <c r="H7" s="147" t="s">
        <v>21</v>
      </c>
      <c r="I7" s="148"/>
      <c r="J7" s="149"/>
      <c r="K7" s="149"/>
      <c r="L7" s="149"/>
      <c r="M7" s="149"/>
      <c r="N7" s="144" t="s">
        <v>14</v>
      </c>
      <c r="O7" s="135">
        <v>0</v>
      </c>
      <c r="P7" s="135">
        <v>10</v>
      </c>
      <c r="Q7" s="135">
        <v>9</v>
      </c>
      <c r="R7" s="135">
        <v>9</v>
      </c>
      <c r="S7" s="135">
        <v>0</v>
      </c>
      <c r="T7" s="122">
        <v>0</v>
      </c>
      <c r="U7" s="103">
        <v>0</v>
      </c>
      <c r="V7" s="138">
        <v>0</v>
      </c>
      <c r="W7" s="138">
        <v>0</v>
      </c>
      <c r="X7" s="135">
        <v>0</v>
      </c>
      <c r="Y7" s="100" t="s">
        <v>566</v>
      </c>
      <c r="Z7" s="99" t="s">
        <v>567</v>
      </c>
    </row>
    <row r="8" spans="1:26" ht="75.75" customHeight="1">
      <c r="A8" s="48"/>
      <c r="B8" s="95"/>
      <c r="C8" s="95"/>
      <c r="D8" s="95"/>
      <c r="E8" s="106" t="s">
        <v>23</v>
      </c>
      <c r="F8" s="106" t="s">
        <v>24</v>
      </c>
      <c r="G8" s="144" t="s">
        <v>25</v>
      </c>
      <c r="H8" s="140" t="s">
        <v>26</v>
      </c>
      <c r="I8" s="133" t="s">
        <v>503</v>
      </c>
      <c r="J8" s="134" t="s">
        <v>516</v>
      </c>
      <c r="K8" s="134" t="s">
        <v>518</v>
      </c>
      <c r="L8" s="134">
        <v>0</v>
      </c>
      <c r="M8" s="134">
        <v>4</v>
      </c>
      <c r="N8" s="122" t="s">
        <v>14</v>
      </c>
      <c r="O8" s="122">
        <v>1</v>
      </c>
      <c r="P8" s="135">
        <v>1</v>
      </c>
      <c r="Q8" s="135">
        <v>1</v>
      </c>
      <c r="R8" s="135">
        <v>1</v>
      </c>
      <c r="S8" s="122">
        <v>1</v>
      </c>
      <c r="T8" s="122">
        <v>0</v>
      </c>
      <c r="U8" s="103">
        <f t="shared" si="0"/>
        <v>0</v>
      </c>
      <c r="V8" s="102">
        <v>0</v>
      </c>
      <c r="W8" s="102">
        <v>0</v>
      </c>
      <c r="X8" s="103">
        <v>0</v>
      </c>
      <c r="Y8" s="99"/>
      <c r="Z8" s="99" t="s">
        <v>596</v>
      </c>
    </row>
    <row r="9" spans="1:26" ht="97.5" customHeight="1">
      <c r="A9" s="48"/>
      <c r="B9" s="95"/>
      <c r="C9" s="95"/>
      <c r="D9" s="95"/>
      <c r="E9" s="96" t="s">
        <v>27</v>
      </c>
      <c r="F9" s="99" t="s">
        <v>28</v>
      </c>
      <c r="G9" s="122" t="s">
        <v>29</v>
      </c>
      <c r="H9" s="147" t="s">
        <v>30</v>
      </c>
      <c r="I9" s="133" t="s">
        <v>503</v>
      </c>
      <c r="J9" s="134" t="s">
        <v>516</v>
      </c>
      <c r="K9" s="134" t="s">
        <v>513</v>
      </c>
      <c r="L9" s="134">
        <v>353</v>
      </c>
      <c r="M9" s="134">
        <v>360</v>
      </c>
      <c r="N9" s="122" t="s">
        <v>14</v>
      </c>
      <c r="O9" s="122">
        <v>0</v>
      </c>
      <c r="P9" s="135">
        <v>1</v>
      </c>
      <c r="Q9" s="135">
        <v>1</v>
      </c>
      <c r="R9" s="135">
        <v>1</v>
      </c>
      <c r="S9" s="122">
        <v>0</v>
      </c>
      <c r="T9" s="122">
        <v>0</v>
      </c>
      <c r="U9" s="103">
        <v>0</v>
      </c>
      <c r="V9" s="143">
        <v>0</v>
      </c>
      <c r="W9" s="143">
        <v>0</v>
      </c>
      <c r="X9" s="122">
        <v>0</v>
      </c>
      <c r="Y9" s="99" t="s">
        <v>545</v>
      </c>
      <c r="Z9" s="100"/>
    </row>
    <row r="10" spans="1:26" ht="144">
      <c r="A10" s="48"/>
      <c r="B10" s="95"/>
      <c r="C10" s="95"/>
      <c r="D10" s="95"/>
      <c r="E10" s="104"/>
      <c r="F10" s="105" t="s">
        <v>31</v>
      </c>
      <c r="G10" s="139" t="s">
        <v>32</v>
      </c>
      <c r="H10" s="150" t="s">
        <v>33</v>
      </c>
      <c r="I10" s="133" t="s">
        <v>503</v>
      </c>
      <c r="J10" s="134" t="s">
        <v>520</v>
      </c>
      <c r="K10" s="134" t="s">
        <v>519</v>
      </c>
      <c r="L10" s="134">
        <v>0</v>
      </c>
      <c r="M10" s="134">
        <v>40</v>
      </c>
      <c r="N10" s="122" t="s">
        <v>14</v>
      </c>
      <c r="O10" s="122">
        <v>0</v>
      </c>
      <c r="P10" s="135">
        <v>0</v>
      </c>
      <c r="Q10" s="135">
        <v>1</v>
      </c>
      <c r="R10" s="135">
        <v>0</v>
      </c>
      <c r="S10" s="122">
        <v>0</v>
      </c>
      <c r="T10" s="122">
        <v>0</v>
      </c>
      <c r="U10" s="103">
        <v>0</v>
      </c>
      <c r="V10" s="143">
        <v>0</v>
      </c>
      <c r="W10" s="143">
        <v>0</v>
      </c>
      <c r="X10" s="122">
        <v>0</v>
      </c>
      <c r="Y10" s="99" t="s">
        <v>545</v>
      </c>
      <c r="Z10" s="100"/>
    </row>
    <row r="11" spans="1:26" ht="180">
      <c r="A11" s="48"/>
      <c r="B11" s="95"/>
      <c r="C11" s="95"/>
      <c r="D11" s="95"/>
      <c r="E11" s="99" t="s">
        <v>34</v>
      </c>
      <c r="F11" s="99" t="s">
        <v>35</v>
      </c>
      <c r="G11" s="122" t="s">
        <v>36</v>
      </c>
      <c r="H11" s="150" t="s">
        <v>440</v>
      </c>
      <c r="I11" s="133" t="s">
        <v>503</v>
      </c>
      <c r="J11" s="134" t="s">
        <v>520</v>
      </c>
      <c r="K11" s="134" t="s">
        <v>521</v>
      </c>
      <c r="L11" s="134">
        <v>48</v>
      </c>
      <c r="M11" s="134">
        <v>72</v>
      </c>
      <c r="N11" s="122" t="s">
        <v>37</v>
      </c>
      <c r="O11" s="122">
        <v>0</v>
      </c>
      <c r="P11" s="135">
        <v>1</v>
      </c>
      <c r="Q11" s="135">
        <v>1</v>
      </c>
      <c r="R11" s="135">
        <v>1</v>
      </c>
      <c r="S11" s="122">
        <v>0</v>
      </c>
      <c r="T11" s="122">
        <v>0</v>
      </c>
      <c r="U11" s="103">
        <v>0</v>
      </c>
      <c r="V11" s="143">
        <v>0</v>
      </c>
      <c r="W11" s="143">
        <v>0</v>
      </c>
      <c r="X11" s="122">
        <v>0</v>
      </c>
      <c r="Y11" s="99" t="s">
        <v>568</v>
      </c>
      <c r="Z11" s="100"/>
    </row>
    <row r="12" spans="1:26" ht="120">
      <c r="A12" s="48"/>
      <c r="B12" s="95"/>
      <c r="C12" s="95"/>
      <c r="D12" s="95"/>
      <c r="E12" s="106" t="s">
        <v>423</v>
      </c>
      <c r="F12" s="99" t="s">
        <v>441</v>
      </c>
      <c r="G12" s="122" t="s">
        <v>472</v>
      </c>
      <c r="H12" s="147" t="s">
        <v>424</v>
      </c>
      <c r="I12" s="133" t="s">
        <v>503</v>
      </c>
      <c r="J12" s="134" t="s">
        <v>516</v>
      </c>
      <c r="K12" s="134" t="s">
        <v>518</v>
      </c>
      <c r="L12" s="134">
        <v>0</v>
      </c>
      <c r="M12" s="134">
        <v>4</v>
      </c>
      <c r="N12" s="122" t="s">
        <v>14</v>
      </c>
      <c r="O12" s="122">
        <v>1</v>
      </c>
      <c r="P12" s="135">
        <v>0</v>
      </c>
      <c r="Q12" s="135">
        <v>0</v>
      </c>
      <c r="R12" s="135">
        <v>0</v>
      </c>
      <c r="S12" s="122">
        <v>1</v>
      </c>
      <c r="T12" s="122">
        <v>0</v>
      </c>
      <c r="U12" s="103">
        <f t="shared" si="0"/>
        <v>0</v>
      </c>
      <c r="V12" s="102">
        <v>0</v>
      </c>
      <c r="W12" s="102">
        <v>0</v>
      </c>
      <c r="X12" s="103">
        <v>0</v>
      </c>
      <c r="Y12" s="99"/>
      <c r="Z12" s="99" t="s">
        <v>569</v>
      </c>
    </row>
    <row r="13" spans="1:26" ht="89.25" customHeight="1">
      <c r="A13" s="48"/>
      <c r="B13" s="95"/>
      <c r="C13" s="95"/>
      <c r="D13" s="95"/>
      <c r="E13" s="96" t="s">
        <v>38</v>
      </c>
      <c r="F13" s="105" t="s">
        <v>39</v>
      </c>
      <c r="G13" s="139" t="s">
        <v>40</v>
      </c>
      <c r="H13" s="150" t="s">
        <v>41</v>
      </c>
      <c r="I13" s="133" t="s">
        <v>503</v>
      </c>
      <c r="J13" s="134" t="s">
        <v>516</v>
      </c>
      <c r="K13" s="134" t="s">
        <v>518</v>
      </c>
      <c r="L13" s="134">
        <v>0</v>
      </c>
      <c r="M13" s="134">
        <v>4</v>
      </c>
      <c r="N13" s="122" t="s">
        <v>14</v>
      </c>
      <c r="O13" s="122">
        <v>0</v>
      </c>
      <c r="P13" s="135">
        <v>0</v>
      </c>
      <c r="Q13" s="135">
        <v>0</v>
      </c>
      <c r="R13" s="135">
        <v>0</v>
      </c>
      <c r="S13" s="122">
        <v>0</v>
      </c>
      <c r="T13" s="122">
        <v>0</v>
      </c>
      <c r="U13" s="103">
        <v>0</v>
      </c>
      <c r="V13" s="143">
        <v>0</v>
      </c>
      <c r="W13" s="143">
        <v>0</v>
      </c>
      <c r="X13" s="151">
        <v>0</v>
      </c>
      <c r="Y13" s="99"/>
      <c r="Z13" s="99" t="s">
        <v>666</v>
      </c>
    </row>
    <row r="14" spans="1:26" ht="144">
      <c r="A14" s="48"/>
      <c r="B14" s="95"/>
      <c r="C14" s="95"/>
      <c r="D14" s="95"/>
      <c r="E14" s="104"/>
      <c r="F14" s="106" t="s">
        <v>42</v>
      </c>
      <c r="G14" s="144" t="s">
        <v>43</v>
      </c>
      <c r="H14" s="140" t="s">
        <v>33</v>
      </c>
      <c r="I14" s="133" t="s">
        <v>503</v>
      </c>
      <c r="J14" s="134" t="s">
        <v>520</v>
      </c>
      <c r="K14" s="134" t="s">
        <v>519</v>
      </c>
      <c r="L14" s="134">
        <v>0</v>
      </c>
      <c r="M14" s="134">
        <v>40</v>
      </c>
      <c r="N14" s="122" t="s">
        <v>14</v>
      </c>
      <c r="O14" s="122">
        <v>1</v>
      </c>
      <c r="P14" s="135">
        <v>0</v>
      </c>
      <c r="Q14" s="135">
        <v>0</v>
      </c>
      <c r="R14" s="135">
        <v>0</v>
      </c>
      <c r="S14" s="122">
        <v>1</v>
      </c>
      <c r="T14" s="122">
        <v>1</v>
      </c>
      <c r="U14" s="103">
        <f t="shared" si="0"/>
        <v>1</v>
      </c>
      <c r="V14" s="143">
        <v>5000000</v>
      </c>
      <c r="W14" s="143">
        <v>5000000</v>
      </c>
      <c r="X14" s="108">
        <v>1</v>
      </c>
      <c r="Y14" s="99" t="s">
        <v>595</v>
      </c>
      <c r="Z14" s="100"/>
    </row>
    <row r="15" spans="1:26" ht="156">
      <c r="A15" s="48"/>
      <c r="B15" s="95"/>
      <c r="C15" s="95"/>
      <c r="D15" s="95"/>
      <c r="E15" s="99" t="s">
        <v>44</v>
      </c>
      <c r="F15" s="99" t="s">
        <v>45</v>
      </c>
      <c r="G15" s="122" t="s">
        <v>46</v>
      </c>
      <c r="H15" s="147" t="s">
        <v>47</v>
      </c>
      <c r="I15" s="133" t="s">
        <v>503</v>
      </c>
      <c r="J15" s="134" t="s">
        <v>520</v>
      </c>
      <c r="K15" s="134" t="s">
        <v>521</v>
      </c>
      <c r="L15" s="134">
        <v>48</v>
      </c>
      <c r="M15" s="134">
        <v>72</v>
      </c>
      <c r="N15" s="122" t="s">
        <v>14</v>
      </c>
      <c r="O15" s="122">
        <v>1</v>
      </c>
      <c r="P15" s="122">
        <v>1</v>
      </c>
      <c r="Q15" s="122">
        <v>1</v>
      </c>
      <c r="R15" s="122">
        <v>1</v>
      </c>
      <c r="S15" s="122">
        <v>1</v>
      </c>
      <c r="T15" s="122">
        <v>12</v>
      </c>
      <c r="U15" s="103">
        <v>1</v>
      </c>
      <c r="V15" s="143">
        <v>36000000</v>
      </c>
      <c r="W15" s="143">
        <v>36000000</v>
      </c>
      <c r="X15" s="108">
        <v>1</v>
      </c>
      <c r="Y15" s="99" t="s">
        <v>571</v>
      </c>
      <c r="Z15" s="99" t="s">
        <v>572</v>
      </c>
    </row>
    <row r="16" spans="1:26" ht="142.5" customHeight="1">
      <c r="A16" s="48"/>
      <c r="B16" s="95"/>
      <c r="C16" s="95"/>
      <c r="D16" s="104"/>
      <c r="E16" s="105" t="s">
        <v>48</v>
      </c>
      <c r="F16" s="105" t="s">
        <v>49</v>
      </c>
      <c r="G16" s="139" t="s">
        <v>50</v>
      </c>
      <c r="H16" s="150" t="s">
        <v>51</v>
      </c>
      <c r="I16" s="133" t="s">
        <v>503</v>
      </c>
      <c r="J16" s="134" t="s">
        <v>520</v>
      </c>
      <c r="K16" s="134" t="s">
        <v>522</v>
      </c>
      <c r="L16" s="134">
        <v>0</v>
      </c>
      <c r="M16" s="134">
        <v>5</v>
      </c>
      <c r="N16" s="122" t="s">
        <v>52</v>
      </c>
      <c r="O16" s="122">
        <v>0</v>
      </c>
      <c r="P16" s="135">
        <v>3</v>
      </c>
      <c r="Q16" s="135">
        <v>3</v>
      </c>
      <c r="R16" s="135">
        <v>3</v>
      </c>
      <c r="S16" s="122">
        <v>0</v>
      </c>
      <c r="T16" s="122">
        <v>0</v>
      </c>
      <c r="U16" s="103">
        <v>0</v>
      </c>
      <c r="V16" s="143">
        <v>0</v>
      </c>
      <c r="W16" s="143">
        <v>0</v>
      </c>
      <c r="X16" s="151">
        <v>0</v>
      </c>
      <c r="Y16" s="99"/>
      <c r="Z16" s="99" t="s">
        <v>667</v>
      </c>
    </row>
    <row r="17" spans="1:26" ht="123" customHeight="1">
      <c r="A17" s="48"/>
      <c r="B17" s="95"/>
      <c r="C17" s="95"/>
      <c r="D17" s="96" t="s">
        <v>53</v>
      </c>
      <c r="E17" s="99" t="s">
        <v>54</v>
      </c>
      <c r="F17" s="99" t="s">
        <v>55</v>
      </c>
      <c r="G17" s="122" t="s">
        <v>56</v>
      </c>
      <c r="H17" s="152" t="s">
        <v>523</v>
      </c>
      <c r="I17" s="133" t="s">
        <v>503</v>
      </c>
      <c r="J17" s="134" t="s">
        <v>516</v>
      </c>
      <c r="K17" s="142" t="s">
        <v>513</v>
      </c>
      <c r="L17" s="142">
        <v>353</v>
      </c>
      <c r="M17" s="142">
        <v>360</v>
      </c>
      <c r="N17" s="122" t="s">
        <v>57</v>
      </c>
      <c r="O17" s="122">
        <v>1</v>
      </c>
      <c r="P17" s="135">
        <v>0</v>
      </c>
      <c r="Q17" s="135">
        <v>1</v>
      </c>
      <c r="R17" s="135">
        <v>0</v>
      </c>
      <c r="S17" s="122">
        <v>1</v>
      </c>
      <c r="T17" s="122">
        <v>1</v>
      </c>
      <c r="U17" s="103">
        <f t="shared" si="0"/>
        <v>1</v>
      </c>
      <c r="V17" s="143">
        <v>89700000</v>
      </c>
      <c r="W17" s="143">
        <v>89700000</v>
      </c>
      <c r="X17" s="108">
        <v>1</v>
      </c>
      <c r="Y17" s="99" t="s">
        <v>597</v>
      </c>
      <c r="Z17" s="99"/>
    </row>
    <row r="18" spans="1:26" ht="198.75" customHeight="1">
      <c r="A18" s="48"/>
      <c r="B18" s="95"/>
      <c r="C18" s="95"/>
      <c r="D18" s="95"/>
      <c r="E18" s="96" t="s">
        <v>58</v>
      </c>
      <c r="F18" s="99" t="s">
        <v>59</v>
      </c>
      <c r="G18" s="122" t="s">
        <v>60</v>
      </c>
      <c r="H18" s="122" t="s">
        <v>523</v>
      </c>
      <c r="I18" s="133" t="s">
        <v>503</v>
      </c>
      <c r="J18" s="134" t="s">
        <v>516</v>
      </c>
      <c r="K18" s="146"/>
      <c r="L18" s="146"/>
      <c r="M18" s="146"/>
      <c r="N18" s="122" t="s">
        <v>14</v>
      </c>
      <c r="O18" s="122">
        <v>1</v>
      </c>
      <c r="P18" s="122">
        <v>1</v>
      </c>
      <c r="Q18" s="122">
        <v>1</v>
      </c>
      <c r="R18" s="122">
        <v>1</v>
      </c>
      <c r="S18" s="122">
        <v>1</v>
      </c>
      <c r="T18" s="122">
        <v>1</v>
      </c>
      <c r="U18" s="103">
        <f t="shared" si="0"/>
        <v>1</v>
      </c>
      <c r="V18" s="109">
        <v>29900000</v>
      </c>
      <c r="W18" s="109">
        <v>29900000</v>
      </c>
      <c r="X18" s="108">
        <v>1</v>
      </c>
      <c r="Y18" s="99" t="s">
        <v>598</v>
      </c>
      <c r="Z18" s="100"/>
    </row>
    <row r="19" spans="1:26" ht="111" customHeight="1">
      <c r="A19" s="48"/>
      <c r="B19" s="95"/>
      <c r="C19" s="95"/>
      <c r="D19" s="95"/>
      <c r="E19" s="104"/>
      <c r="F19" s="99" t="s">
        <v>425</v>
      </c>
      <c r="G19" s="122" t="s">
        <v>429</v>
      </c>
      <c r="H19" s="122" t="s">
        <v>523</v>
      </c>
      <c r="I19" s="133" t="s">
        <v>503</v>
      </c>
      <c r="J19" s="134" t="s">
        <v>516</v>
      </c>
      <c r="K19" s="149"/>
      <c r="L19" s="149"/>
      <c r="M19" s="149"/>
      <c r="N19" s="122" t="s">
        <v>14</v>
      </c>
      <c r="O19" s="122">
        <v>1</v>
      </c>
      <c r="P19" s="122">
        <v>1</v>
      </c>
      <c r="Q19" s="122">
        <v>1</v>
      </c>
      <c r="R19" s="122">
        <v>1</v>
      </c>
      <c r="S19" s="122">
        <v>1</v>
      </c>
      <c r="T19" s="122">
        <v>1</v>
      </c>
      <c r="U19" s="103">
        <f t="shared" si="0"/>
        <v>1</v>
      </c>
      <c r="V19" s="109">
        <v>15600000</v>
      </c>
      <c r="W19" s="109">
        <v>15600000</v>
      </c>
      <c r="X19" s="108">
        <v>1</v>
      </c>
      <c r="Y19" s="99" t="s">
        <v>599</v>
      </c>
      <c r="Z19" s="100"/>
    </row>
    <row r="20" spans="1:26" ht="145.5" customHeight="1">
      <c r="A20" s="48"/>
      <c r="B20" s="95"/>
      <c r="C20" s="95"/>
      <c r="D20" s="95"/>
      <c r="E20" s="99" t="s">
        <v>61</v>
      </c>
      <c r="F20" s="99" t="s">
        <v>62</v>
      </c>
      <c r="G20" s="122" t="s">
        <v>63</v>
      </c>
      <c r="H20" s="147" t="s">
        <v>64</v>
      </c>
      <c r="I20" s="133" t="s">
        <v>503</v>
      </c>
      <c r="J20" s="134" t="s">
        <v>520</v>
      </c>
      <c r="K20" s="134" t="s">
        <v>519</v>
      </c>
      <c r="L20" s="134">
        <v>0</v>
      </c>
      <c r="M20" s="134">
        <v>40</v>
      </c>
      <c r="N20" s="122" t="s">
        <v>14</v>
      </c>
      <c r="O20" s="122">
        <v>0</v>
      </c>
      <c r="P20" s="122">
        <v>1</v>
      </c>
      <c r="Q20" s="122">
        <v>1</v>
      </c>
      <c r="R20" s="122">
        <v>0</v>
      </c>
      <c r="S20" s="122">
        <v>0</v>
      </c>
      <c r="T20" s="122">
        <v>10</v>
      </c>
      <c r="U20" s="103">
        <v>0</v>
      </c>
      <c r="V20" s="109">
        <v>0</v>
      </c>
      <c r="W20" s="109">
        <v>0</v>
      </c>
      <c r="X20" s="151">
        <v>0</v>
      </c>
      <c r="Y20" s="99"/>
      <c r="Z20" s="99" t="s">
        <v>668</v>
      </c>
    </row>
    <row r="21" spans="1:26" ht="105" customHeight="1">
      <c r="A21" s="48"/>
      <c r="B21" s="95"/>
      <c r="C21" s="95"/>
      <c r="D21" s="95"/>
      <c r="E21" s="99" t="s">
        <v>403</v>
      </c>
      <c r="F21" s="99" t="s">
        <v>65</v>
      </c>
      <c r="G21" s="122" t="s">
        <v>66</v>
      </c>
      <c r="H21" s="147" t="s">
        <v>67</v>
      </c>
      <c r="I21" s="133" t="s">
        <v>503</v>
      </c>
      <c r="J21" s="134" t="s">
        <v>520</v>
      </c>
      <c r="K21" s="142" t="s">
        <v>522</v>
      </c>
      <c r="L21" s="142">
        <v>0</v>
      </c>
      <c r="M21" s="142">
        <v>5</v>
      </c>
      <c r="N21" s="122" t="s">
        <v>68</v>
      </c>
      <c r="O21" s="122">
        <v>0</v>
      </c>
      <c r="P21" s="135">
        <v>0</v>
      </c>
      <c r="Q21" s="135">
        <v>1</v>
      </c>
      <c r="R21" s="135">
        <v>1</v>
      </c>
      <c r="S21" s="122">
        <v>0</v>
      </c>
      <c r="T21" s="122">
        <v>0</v>
      </c>
      <c r="U21" s="103">
        <v>0</v>
      </c>
      <c r="V21" s="143">
        <v>0</v>
      </c>
      <c r="W21" s="143">
        <v>0</v>
      </c>
      <c r="X21" s="151">
        <v>0</v>
      </c>
      <c r="Y21" s="99" t="s">
        <v>573</v>
      </c>
      <c r="Z21" s="100"/>
    </row>
    <row r="22" spans="1:26" ht="96" customHeight="1">
      <c r="A22" s="48"/>
      <c r="B22" s="95"/>
      <c r="C22" s="95"/>
      <c r="D22" s="95"/>
      <c r="E22" s="99" t="s">
        <v>69</v>
      </c>
      <c r="F22" s="99" t="s">
        <v>70</v>
      </c>
      <c r="G22" s="122" t="s">
        <v>71</v>
      </c>
      <c r="H22" s="147" t="s">
        <v>72</v>
      </c>
      <c r="I22" s="133" t="s">
        <v>503</v>
      </c>
      <c r="J22" s="134" t="s">
        <v>520</v>
      </c>
      <c r="K22" s="146"/>
      <c r="L22" s="146"/>
      <c r="M22" s="146"/>
      <c r="N22" s="122" t="s">
        <v>68</v>
      </c>
      <c r="O22" s="122">
        <v>0</v>
      </c>
      <c r="P22" s="122">
        <v>1</v>
      </c>
      <c r="Q22" s="122">
        <v>1</v>
      </c>
      <c r="R22" s="122">
        <v>1</v>
      </c>
      <c r="S22" s="122">
        <v>0</v>
      </c>
      <c r="T22" s="122">
        <v>0</v>
      </c>
      <c r="U22" s="103">
        <v>0</v>
      </c>
      <c r="V22" s="143">
        <v>0</v>
      </c>
      <c r="W22" s="143">
        <v>0</v>
      </c>
      <c r="X22" s="151">
        <v>0</v>
      </c>
      <c r="Y22" s="99" t="s">
        <v>573</v>
      </c>
      <c r="Z22" s="100"/>
    </row>
    <row r="23" spans="1:26" ht="140.25" customHeight="1">
      <c r="A23" s="48"/>
      <c r="B23" s="95"/>
      <c r="C23" s="95"/>
      <c r="D23" s="104"/>
      <c r="E23" s="99" t="s">
        <v>402</v>
      </c>
      <c r="F23" s="99" t="s">
        <v>73</v>
      </c>
      <c r="G23" s="122" t="s">
        <v>74</v>
      </c>
      <c r="H23" s="147" t="s">
        <v>75</v>
      </c>
      <c r="I23" s="133" t="s">
        <v>503</v>
      </c>
      <c r="J23" s="134" t="s">
        <v>520</v>
      </c>
      <c r="K23" s="149"/>
      <c r="L23" s="149"/>
      <c r="M23" s="149"/>
      <c r="N23" s="122" t="s">
        <v>68</v>
      </c>
      <c r="O23" s="122">
        <v>0</v>
      </c>
      <c r="P23" s="135">
        <v>0</v>
      </c>
      <c r="Q23" s="135">
        <v>1</v>
      </c>
      <c r="R23" s="135">
        <v>0</v>
      </c>
      <c r="S23" s="122">
        <v>0</v>
      </c>
      <c r="T23" s="122">
        <v>0</v>
      </c>
      <c r="U23" s="103">
        <v>0</v>
      </c>
      <c r="V23" s="143">
        <v>0</v>
      </c>
      <c r="W23" s="143">
        <v>0</v>
      </c>
      <c r="X23" s="151">
        <v>0</v>
      </c>
      <c r="Y23" s="99" t="s">
        <v>573</v>
      </c>
      <c r="Z23" s="99"/>
    </row>
    <row r="24" spans="1:26" ht="116.25" customHeight="1">
      <c r="A24" s="48"/>
      <c r="B24" s="95"/>
      <c r="C24" s="95"/>
      <c r="D24" s="96" t="s">
        <v>76</v>
      </c>
      <c r="E24" s="96" t="s">
        <v>77</v>
      </c>
      <c r="F24" s="99" t="s">
        <v>78</v>
      </c>
      <c r="G24" s="122" t="s">
        <v>422</v>
      </c>
      <c r="H24" s="147" t="s">
        <v>523</v>
      </c>
      <c r="I24" s="133" t="s">
        <v>503</v>
      </c>
      <c r="J24" s="134" t="s">
        <v>516</v>
      </c>
      <c r="K24" s="134" t="s">
        <v>524</v>
      </c>
      <c r="L24" s="134">
        <v>0</v>
      </c>
      <c r="M24" s="134">
        <v>1</v>
      </c>
      <c r="N24" s="122" t="s">
        <v>14</v>
      </c>
      <c r="O24" s="122">
        <v>1</v>
      </c>
      <c r="P24" s="122">
        <v>1</v>
      </c>
      <c r="Q24" s="122">
        <v>1</v>
      </c>
      <c r="R24" s="122">
        <v>1</v>
      </c>
      <c r="S24" s="122">
        <v>1</v>
      </c>
      <c r="T24" s="122">
        <v>0</v>
      </c>
      <c r="U24" s="103">
        <f t="shared" si="0"/>
        <v>0</v>
      </c>
      <c r="V24" s="143">
        <v>0</v>
      </c>
      <c r="W24" s="143">
        <v>0</v>
      </c>
      <c r="X24" s="103">
        <v>0</v>
      </c>
      <c r="Y24" s="99" t="s">
        <v>574</v>
      </c>
      <c r="Z24" s="99"/>
    </row>
    <row r="25" spans="1:26" ht="195">
      <c r="A25" s="48"/>
      <c r="B25" s="95"/>
      <c r="C25" s="95"/>
      <c r="D25" s="95"/>
      <c r="E25" s="95"/>
      <c r="F25" s="99" t="s">
        <v>79</v>
      </c>
      <c r="G25" s="122" t="s">
        <v>473</v>
      </c>
      <c r="H25" s="147" t="s">
        <v>430</v>
      </c>
      <c r="I25" s="133" t="s">
        <v>503</v>
      </c>
      <c r="J25" s="134" t="s">
        <v>520</v>
      </c>
      <c r="K25" s="134" t="s">
        <v>519</v>
      </c>
      <c r="L25" s="134">
        <v>0</v>
      </c>
      <c r="M25" s="134">
        <v>40</v>
      </c>
      <c r="N25" s="122" t="s">
        <v>14</v>
      </c>
      <c r="O25" s="122">
        <v>1</v>
      </c>
      <c r="P25" s="122">
        <v>1</v>
      </c>
      <c r="Q25" s="122">
        <v>1</v>
      </c>
      <c r="R25" s="122">
        <v>1</v>
      </c>
      <c r="S25" s="122">
        <v>1</v>
      </c>
      <c r="T25" s="122">
        <v>1</v>
      </c>
      <c r="U25" s="103">
        <f t="shared" si="0"/>
        <v>1</v>
      </c>
      <c r="V25" s="143">
        <v>10000000</v>
      </c>
      <c r="W25" s="143">
        <v>10000000</v>
      </c>
      <c r="X25" s="107">
        <v>1</v>
      </c>
      <c r="Y25" s="99" t="s">
        <v>600</v>
      </c>
      <c r="Z25" s="100"/>
    </row>
    <row r="26" spans="1:26" ht="144" customHeight="1">
      <c r="A26" s="48"/>
      <c r="B26" s="95"/>
      <c r="C26" s="95"/>
      <c r="D26" s="95"/>
      <c r="E26" s="104"/>
      <c r="F26" s="99" t="s">
        <v>80</v>
      </c>
      <c r="G26" s="122" t="s">
        <v>81</v>
      </c>
      <c r="H26" s="147" t="s">
        <v>82</v>
      </c>
      <c r="I26" s="133" t="s">
        <v>503</v>
      </c>
      <c r="J26" s="134" t="s">
        <v>520</v>
      </c>
      <c r="K26" s="134" t="s">
        <v>521</v>
      </c>
      <c r="L26" s="134">
        <v>48</v>
      </c>
      <c r="M26" s="134">
        <v>72</v>
      </c>
      <c r="N26" s="122" t="s">
        <v>83</v>
      </c>
      <c r="O26" s="153">
        <v>0</v>
      </c>
      <c r="P26" s="135">
        <v>25</v>
      </c>
      <c r="Q26" s="135">
        <v>25</v>
      </c>
      <c r="R26" s="135">
        <v>25</v>
      </c>
      <c r="S26" s="153">
        <v>0</v>
      </c>
      <c r="T26" s="122">
        <v>1</v>
      </c>
      <c r="U26" s="103">
        <v>0</v>
      </c>
      <c r="V26" s="154">
        <v>0</v>
      </c>
      <c r="W26" s="154">
        <v>0</v>
      </c>
      <c r="X26" s="155">
        <v>0</v>
      </c>
      <c r="Y26" s="99"/>
      <c r="Z26" s="99"/>
    </row>
    <row r="27" spans="1:26" ht="94.5" customHeight="1">
      <c r="A27" s="48"/>
      <c r="B27" s="95"/>
      <c r="C27" s="95"/>
      <c r="D27" s="95"/>
      <c r="E27" s="96" t="s">
        <v>84</v>
      </c>
      <c r="F27" s="99" t="s">
        <v>85</v>
      </c>
      <c r="G27" s="122" t="s">
        <v>86</v>
      </c>
      <c r="H27" s="147" t="s">
        <v>87</v>
      </c>
      <c r="I27" s="133" t="s">
        <v>503</v>
      </c>
      <c r="J27" s="134" t="s">
        <v>516</v>
      </c>
      <c r="K27" s="134" t="s">
        <v>513</v>
      </c>
      <c r="L27" s="134">
        <v>353</v>
      </c>
      <c r="M27" s="134">
        <v>360</v>
      </c>
      <c r="N27" s="122" t="s">
        <v>14</v>
      </c>
      <c r="O27" s="153">
        <v>1</v>
      </c>
      <c r="P27" s="153">
        <v>1</v>
      </c>
      <c r="Q27" s="153">
        <v>1</v>
      </c>
      <c r="R27" s="153">
        <v>1</v>
      </c>
      <c r="S27" s="153">
        <v>1</v>
      </c>
      <c r="T27" s="122">
        <v>1</v>
      </c>
      <c r="U27" s="103">
        <f t="shared" si="0"/>
        <v>1</v>
      </c>
      <c r="V27" s="102">
        <v>15600000</v>
      </c>
      <c r="W27" s="102">
        <v>15600000</v>
      </c>
      <c r="X27" s="177">
        <v>1</v>
      </c>
      <c r="Y27" s="99" t="s">
        <v>601</v>
      </c>
      <c r="Z27" s="99"/>
    </row>
    <row r="28" spans="1:26" ht="120" customHeight="1">
      <c r="A28" s="48"/>
      <c r="B28" s="95"/>
      <c r="C28" s="95"/>
      <c r="D28" s="95"/>
      <c r="E28" s="104"/>
      <c r="F28" s="99" t="s">
        <v>88</v>
      </c>
      <c r="G28" s="122" t="s">
        <v>89</v>
      </c>
      <c r="H28" s="147" t="s">
        <v>90</v>
      </c>
      <c r="I28" s="133" t="s">
        <v>503</v>
      </c>
      <c r="J28" s="134" t="s">
        <v>520</v>
      </c>
      <c r="K28" s="134" t="s">
        <v>522</v>
      </c>
      <c r="L28" s="134">
        <v>0</v>
      </c>
      <c r="M28" s="134">
        <v>5</v>
      </c>
      <c r="N28" s="122" t="s">
        <v>14</v>
      </c>
      <c r="O28" s="153">
        <v>0</v>
      </c>
      <c r="P28" s="153">
        <v>0</v>
      </c>
      <c r="Q28" s="135">
        <v>1</v>
      </c>
      <c r="R28" s="153">
        <v>0</v>
      </c>
      <c r="S28" s="153">
        <v>0</v>
      </c>
      <c r="T28" s="122">
        <v>0</v>
      </c>
      <c r="U28" s="103">
        <v>0</v>
      </c>
      <c r="V28" s="154">
        <v>0</v>
      </c>
      <c r="W28" s="154">
        <v>0</v>
      </c>
      <c r="X28" s="153">
        <v>0</v>
      </c>
      <c r="Y28" s="99" t="s">
        <v>575</v>
      </c>
      <c r="Z28" s="100"/>
    </row>
    <row r="29" spans="1:26" ht="75" customHeight="1">
      <c r="A29" s="48"/>
      <c r="B29" s="95"/>
      <c r="C29" s="95"/>
      <c r="D29" s="95"/>
      <c r="E29" s="106" t="s">
        <v>404</v>
      </c>
      <c r="F29" s="99" t="s">
        <v>91</v>
      </c>
      <c r="G29" s="122" t="s">
        <v>92</v>
      </c>
      <c r="H29" s="147" t="s">
        <v>87</v>
      </c>
      <c r="I29" s="133" t="s">
        <v>503</v>
      </c>
      <c r="J29" s="134" t="s">
        <v>520</v>
      </c>
      <c r="K29" s="134" t="s">
        <v>525</v>
      </c>
      <c r="L29" s="134">
        <v>16</v>
      </c>
      <c r="M29" s="134">
        <v>70</v>
      </c>
      <c r="N29" s="122" t="s">
        <v>14</v>
      </c>
      <c r="O29" s="153">
        <v>0</v>
      </c>
      <c r="P29" s="135">
        <v>0</v>
      </c>
      <c r="Q29" s="135">
        <v>1</v>
      </c>
      <c r="R29" s="135">
        <v>1</v>
      </c>
      <c r="S29" s="153">
        <v>0</v>
      </c>
      <c r="T29" s="122">
        <v>0</v>
      </c>
      <c r="U29" s="103">
        <v>0</v>
      </c>
      <c r="V29" s="154">
        <v>0</v>
      </c>
      <c r="W29" s="154">
        <v>0</v>
      </c>
      <c r="X29" s="153">
        <v>0</v>
      </c>
      <c r="Y29" s="99" t="s">
        <v>575</v>
      </c>
      <c r="Z29" s="100"/>
    </row>
    <row r="30" spans="1:26" ht="105" customHeight="1">
      <c r="A30" s="48"/>
      <c r="B30" s="95"/>
      <c r="C30" s="95"/>
      <c r="D30" s="95"/>
      <c r="E30" s="96" t="s">
        <v>93</v>
      </c>
      <c r="F30" s="99" t="s">
        <v>94</v>
      </c>
      <c r="G30" s="122" t="s">
        <v>94</v>
      </c>
      <c r="H30" s="147" t="s">
        <v>523</v>
      </c>
      <c r="I30" s="133" t="s">
        <v>503</v>
      </c>
      <c r="J30" s="134" t="s">
        <v>520</v>
      </c>
      <c r="K30" s="134" t="s">
        <v>519</v>
      </c>
      <c r="L30" s="134">
        <v>0</v>
      </c>
      <c r="M30" s="134">
        <v>40</v>
      </c>
      <c r="N30" s="122" t="s">
        <v>68</v>
      </c>
      <c r="O30" s="135">
        <v>1</v>
      </c>
      <c r="P30" s="135">
        <v>1</v>
      </c>
      <c r="Q30" s="135">
        <v>1</v>
      </c>
      <c r="R30" s="135">
        <v>1</v>
      </c>
      <c r="S30" s="135">
        <v>1</v>
      </c>
      <c r="T30" s="122">
        <v>1</v>
      </c>
      <c r="U30" s="103">
        <f t="shared" si="0"/>
        <v>1</v>
      </c>
      <c r="V30" s="102">
        <v>4300000</v>
      </c>
      <c r="W30" s="102">
        <v>4300000</v>
      </c>
      <c r="X30" s="107">
        <v>1</v>
      </c>
      <c r="Y30" s="99" t="s">
        <v>602</v>
      </c>
      <c r="Z30" s="100"/>
    </row>
    <row r="31" spans="1:26" ht="120">
      <c r="A31" s="48"/>
      <c r="B31" s="95"/>
      <c r="C31" s="95"/>
      <c r="D31" s="95"/>
      <c r="E31" s="104"/>
      <c r="F31" s="99" t="s">
        <v>95</v>
      </c>
      <c r="G31" s="122" t="s">
        <v>96</v>
      </c>
      <c r="H31" s="147" t="s">
        <v>97</v>
      </c>
      <c r="I31" s="133" t="s">
        <v>503</v>
      </c>
      <c r="J31" s="134" t="s">
        <v>516</v>
      </c>
      <c r="K31" s="134" t="s">
        <v>513</v>
      </c>
      <c r="L31" s="134">
        <v>353</v>
      </c>
      <c r="M31" s="134">
        <v>360</v>
      </c>
      <c r="N31" s="122" t="s">
        <v>98</v>
      </c>
      <c r="O31" s="135">
        <v>1</v>
      </c>
      <c r="P31" s="135">
        <v>1</v>
      </c>
      <c r="Q31" s="135">
        <v>1</v>
      </c>
      <c r="R31" s="135">
        <v>1</v>
      </c>
      <c r="S31" s="135">
        <v>1</v>
      </c>
      <c r="T31" s="122">
        <v>0</v>
      </c>
      <c r="U31" s="103">
        <v>1</v>
      </c>
      <c r="V31" s="102">
        <v>15600000</v>
      </c>
      <c r="W31" s="102">
        <v>0</v>
      </c>
      <c r="X31" s="107">
        <v>1</v>
      </c>
      <c r="Y31" s="99" t="s">
        <v>603</v>
      </c>
      <c r="Z31" s="99" t="s">
        <v>576</v>
      </c>
    </row>
    <row r="32" spans="1:26" ht="156">
      <c r="A32" s="48"/>
      <c r="B32" s="95"/>
      <c r="C32" s="104"/>
      <c r="D32" s="104"/>
      <c r="E32" s="99" t="s">
        <v>99</v>
      </c>
      <c r="F32" s="111" t="s">
        <v>470</v>
      </c>
      <c r="G32" s="156" t="s">
        <v>471</v>
      </c>
      <c r="H32" s="157" t="s">
        <v>469</v>
      </c>
      <c r="I32" s="133" t="s">
        <v>503</v>
      </c>
      <c r="J32" s="134" t="s">
        <v>520</v>
      </c>
      <c r="K32" s="134" t="s">
        <v>525</v>
      </c>
      <c r="L32" s="134"/>
      <c r="M32" s="134"/>
      <c r="N32" s="144" t="s">
        <v>57</v>
      </c>
      <c r="O32" s="122">
        <v>1</v>
      </c>
      <c r="P32" s="122">
        <v>1</v>
      </c>
      <c r="Q32" s="122">
        <v>1</v>
      </c>
      <c r="R32" s="122">
        <v>1</v>
      </c>
      <c r="S32" s="122">
        <v>1</v>
      </c>
      <c r="T32" s="122">
        <v>0</v>
      </c>
      <c r="U32" s="103">
        <f t="shared" si="0"/>
        <v>0</v>
      </c>
      <c r="V32" s="102">
        <v>0</v>
      </c>
      <c r="W32" s="102">
        <v>0</v>
      </c>
      <c r="X32" s="103">
        <v>0</v>
      </c>
      <c r="Y32" s="99" t="s">
        <v>577</v>
      </c>
      <c r="Z32" s="100"/>
    </row>
    <row r="33" spans="1:26" ht="105" customHeight="1">
      <c r="A33" s="48"/>
      <c r="B33" s="96" t="s">
        <v>100</v>
      </c>
      <c r="C33" s="96" t="s">
        <v>650</v>
      </c>
      <c r="D33" s="96" t="s">
        <v>101</v>
      </c>
      <c r="E33" s="96" t="s">
        <v>102</v>
      </c>
      <c r="F33" s="99" t="s">
        <v>103</v>
      </c>
      <c r="G33" s="122" t="s">
        <v>104</v>
      </c>
      <c r="H33" s="147" t="s">
        <v>523</v>
      </c>
      <c r="I33" s="133" t="s">
        <v>503</v>
      </c>
      <c r="J33" s="134" t="s">
        <v>516</v>
      </c>
      <c r="K33" s="134" t="s">
        <v>517</v>
      </c>
      <c r="L33" s="134">
        <v>18839</v>
      </c>
      <c r="M33" s="134">
        <v>25400</v>
      </c>
      <c r="N33" s="122" t="s">
        <v>105</v>
      </c>
      <c r="O33" s="135">
        <v>3</v>
      </c>
      <c r="P33" s="135">
        <v>0</v>
      </c>
      <c r="Q33" s="135">
        <v>0</v>
      </c>
      <c r="R33" s="135">
        <v>0</v>
      </c>
      <c r="S33" s="135">
        <v>3</v>
      </c>
      <c r="T33" s="122">
        <v>6</v>
      </c>
      <c r="U33" s="103">
        <v>1</v>
      </c>
      <c r="V33" s="102">
        <v>210000000</v>
      </c>
      <c r="W33" s="102">
        <v>210000000</v>
      </c>
      <c r="X33" s="107">
        <v>1</v>
      </c>
      <c r="Y33" s="99" t="s">
        <v>570</v>
      </c>
      <c r="Z33" s="99" t="s">
        <v>578</v>
      </c>
    </row>
    <row r="34" spans="1:26" ht="140.25" customHeight="1">
      <c r="A34" s="48"/>
      <c r="B34" s="95"/>
      <c r="C34" s="95"/>
      <c r="D34" s="95"/>
      <c r="E34" s="104"/>
      <c r="F34" s="105" t="s">
        <v>106</v>
      </c>
      <c r="G34" s="139" t="s">
        <v>107</v>
      </c>
      <c r="H34" s="147" t="s">
        <v>523</v>
      </c>
      <c r="I34" s="133" t="s">
        <v>503</v>
      </c>
      <c r="J34" s="134" t="s">
        <v>516</v>
      </c>
      <c r="K34" s="134" t="s">
        <v>526</v>
      </c>
      <c r="L34" s="134">
        <v>310230</v>
      </c>
      <c r="M34" s="134">
        <v>480000</v>
      </c>
      <c r="N34" s="122"/>
      <c r="O34" s="135">
        <v>0</v>
      </c>
      <c r="P34" s="135">
        <v>0</v>
      </c>
      <c r="Q34" s="135">
        <v>0</v>
      </c>
      <c r="R34" s="135">
        <v>0</v>
      </c>
      <c r="S34" s="135">
        <v>0</v>
      </c>
      <c r="T34" s="122">
        <v>0</v>
      </c>
      <c r="U34" s="158">
        <v>0</v>
      </c>
      <c r="V34" s="138">
        <v>0</v>
      </c>
      <c r="W34" s="138">
        <v>0</v>
      </c>
      <c r="X34" s="103">
        <v>0</v>
      </c>
      <c r="Y34" s="99" t="s">
        <v>573</v>
      </c>
      <c r="Z34" s="99" t="s">
        <v>579</v>
      </c>
    </row>
    <row r="35" spans="1:26" ht="105" customHeight="1">
      <c r="A35" s="48"/>
      <c r="B35" s="95"/>
      <c r="C35" s="95"/>
      <c r="D35" s="95"/>
      <c r="E35" s="105" t="s">
        <v>108</v>
      </c>
      <c r="F35" s="105" t="s">
        <v>109</v>
      </c>
      <c r="G35" s="139" t="s">
        <v>110</v>
      </c>
      <c r="H35" s="150" t="s">
        <v>111</v>
      </c>
      <c r="I35" s="133" t="s">
        <v>503</v>
      </c>
      <c r="J35" s="134" t="s">
        <v>516</v>
      </c>
      <c r="K35" s="134" t="s">
        <v>517</v>
      </c>
      <c r="L35" s="134">
        <v>310230</v>
      </c>
      <c r="M35" s="134">
        <v>480000</v>
      </c>
      <c r="N35" s="122" t="s">
        <v>105</v>
      </c>
      <c r="O35" s="135">
        <v>1</v>
      </c>
      <c r="P35" s="135">
        <v>1</v>
      </c>
      <c r="Q35" s="135">
        <v>1</v>
      </c>
      <c r="R35" s="135">
        <v>1</v>
      </c>
      <c r="S35" s="135">
        <v>1</v>
      </c>
      <c r="T35" s="122">
        <v>9</v>
      </c>
      <c r="U35" s="103">
        <v>1</v>
      </c>
      <c r="V35" s="102">
        <v>31500000</v>
      </c>
      <c r="W35" s="102">
        <v>31500000</v>
      </c>
      <c r="X35" s="107">
        <v>0</v>
      </c>
      <c r="Y35" s="99" t="s">
        <v>580</v>
      </c>
      <c r="Z35" s="99" t="s">
        <v>549</v>
      </c>
    </row>
    <row r="36" spans="1:26" ht="228.75" customHeight="1">
      <c r="A36" s="48"/>
      <c r="B36" s="95"/>
      <c r="C36" s="95"/>
      <c r="D36" s="104"/>
      <c r="E36" s="99" t="s">
        <v>112</v>
      </c>
      <c r="F36" s="99" t="s">
        <v>113</v>
      </c>
      <c r="G36" s="122" t="s">
        <v>114</v>
      </c>
      <c r="H36" s="147" t="s">
        <v>411</v>
      </c>
      <c r="I36" s="133" t="s">
        <v>503</v>
      </c>
      <c r="J36" s="134" t="s">
        <v>516</v>
      </c>
      <c r="K36" s="134" t="s">
        <v>517</v>
      </c>
      <c r="L36" s="134">
        <v>18839</v>
      </c>
      <c r="M36" s="134">
        <v>25400</v>
      </c>
      <c r="N36" s="122" t="s">
        <v>105</v>
      </c>
      <c r="O36" s="135">
        <v>0</v>
      </c>
      <c r="P36" s="135">
        <v>20</v>
      </c>
      <c r="Q36" s="135">
        <v>0</v>
      </c>
      <c r="R36" s="135">
        <v>0</v>
      </c>
      <c r="S36" s="135">
        <v>0</v>
      </c>
      <c r="T36" s="122">
        <v>1</v>
      </c>
      <c r="U36" s="103">
        <v>0</v>
      </c>
      <c r="V36" s="138">
        <v>0</v>
      </c>
      <c r="W36" s="138">
        <v>0</v>
      </c>
      <c r="X36" s="103">
        <v>0</v>
      </c>
      <c r="Y36" s="112"/>
      <c r="Z36" s="99"/>
    </row>
    <row r="37" spans="1:26" ht="175.5" customHeight="1">
      <c r="A37" s="48"/>
      <c r="B37" s="95"/>
      <c r="C37" s="95" t="s">
        <v>651</v>
      </c>
      <c r="D37" s="96" t="s">
        <v>115</v>
      </c>
      <c r="E37" s="113" t="s">
        <v>405</v>
      </c>
      <c r="F37" s="113" t="s">
        <v>116</v>
      </c>
      <c r="G37" s="159" t="s">
        <v>117</v>
      </c>
      <c r="H37" s="160" t="s">
        <v>523</v>
      </c>
      <c r="I37" s="133" t="s">
        <v>503</v>
      </c>
      <c r="J37" s="134" t="s">
        <v>516</v>
      </c>
      <c r="K37" s="134" t="s">
        <v>526</v>
      </c>
      <c r="L37" s="134">
        <v>310230</v>
      </c>
      <c r="M37" s="134">
        <v>480000</v>
      </c>
      <c r="N37" s="122" t="s">
        <v>118</v>
      </c>
      <c r="O37" s="135">
        <v>13</v>
      </c>
      <c r="P37" s="135">
        <v>13</v>
      </c>
      <c r="Q37" s="135">
        <v>13</v>
      </c>
      <c r="R37" s="135">
        <v>13</v>
      </c>
      <c r="S37" s="135">
        <v>13</v>
      </c>
      <c r="T37" s="122">
        <v>10</v>
      </c>
      <c r="U37" s="114">
        <f t="shared" si="0"/>
        <v>0.76923076923076927</v>
      </c>
      <c r="V37" s="102">
        <v>10000000</v>
      </c>
      <c r="W37" s="102">
        <v>10000000</v>
      </c>
      <c r="X37" s="107">
        <v>1</v>
      </c>
      <c r="Y37" s="99" t="s">
        <v>550</v>
      </c>
      <c r="Z37" s="100"/>
    </row>
    <row r="38" spans="1:26" ht="168" customHeight="1">
      <c r="A38" s="48"/>
      <c r="B38" s="95"/>
      <c r="C38" s="95"/>
      <c r="D38" s="95"/>
      <c r="E38" s="115" t="s">
        <v>119</v>
      </c>
      <c r="F38" s="113" t="s">
        <v>120</v>
      </c>
      <c r="G38" s="159" t="s">
        <v>551</v>
      </c>
      <c r="H38" s="160" t="s">
        <v>122</v>
      </c>
      <c r="I38" s="133" t="s">
        <v>503</v>
      </c>
      <c r="J38" s="134" t="s">
        <v>520</v>
      </c>
      <c r="K38" s="134" t="s">
        <v>522</v>
      </c>
      <c r="L38" s="134">
        <v>0</v>
      </c>
      <c r="M38" s="134">
        <v>5</v>
      </c>
      <c r="N38" s="122" t="s">
        <v>118</v>
      </c>
      <c r="O38" s="135">
        <v>0</v>
      </c>
      <c r="P38" s="135">
        <v>2</v>
      </c>
      <c r="Q38" s="135">
        <v>3</v>
      </c>
      <c r="R38" s="135">
        <v>4</v>
      </c>
      <c r="S38" s="135">
        <v>0</v>
      </c>
      <c r="T38" s="122">
        <v>0</v>
      </c>
      <c r="U38" s="103">
        <v>0</v>
      </c>
      <c r="V38" s="138">
        <v>0</v>
      </c>
      <c r="W38" s="138">
        <v>0</v>
      </c>
      <c r="X38" s="103">
        <v>0</v>
      </c>
      <c r="Y38" s="99"/>
      <c r="Z38" s="99" t="s">
        <v>604</v>
      </c>
    </row>
    <row r="39" spans="1:26" ht="156">
      <c r="A39" s="48"/>
      <c r="B39" s="95"/>
      <c r="C39" s="95"/>
      <c r="D39" s="95"/>
      <c r="E39" s="99" t="s">
        <v>123</v>
      </c>
      <c r="F39" s="99" t="s">
        <v>124</v>
      </c>
      <c r="G39" s="122" t="s">
        <v>125</v>
      </c>
      <c r="H39" s="147" t="s">
        <v>126</v>
      </c>
      <c r="I39" s="133" t="s">
        <v>503</v>
      </c>
      <c r="J39" s="134" t="s">
        <v>516</v>
      </c>
      <c r="K39" s="134" t="s">
        <v>513</v>
      </c>
      <c r="L39" s="134">
        <v>353</v>
      </c>
      <c r="M39" s="134">
        <v>360</v>
      </c>
      <c r="N39" s="122" t="s">
        <v>14</v>
      </c>
      <c r="O39" s="135">
        <v>2</v>
      </c>
      <c r="P39" s="135">
        <v>2</v>
      </c>
      <c r="Q39" s="135">
        <v>2</v>
      </c>
      <c r="R39" s="135">
        <v>2</v>
      </c>
      <c r="S39" s="135">
        <v>2</v>
      </c>
      <c r="T39" s="122">
        <v>1</v>
      </c>
      <c r="U39" s="116">
        <f t="shared" si="0"/>
        <v>0.5</v>
      </c>
      <c r="V39" s="102">
        <v>14300000</v>
      </c>
      <c r="W39" s="102">
        <v>14300000</v>
      </c>
      <c r="X39" s="107">
        <v>1</v>
      </c>
      <c r="Y39" s="99" t="s">
        <v>581</v>
      </c>
      <c r="Z39" s="99"/>
    </row>
    <row r="40" spans="1:26" ht="108" customHeight="1">
      <c r="A40" s="48"/>
      <c r="B40" s="95"/>
      <c r="C40" s="95"/>
      <c r="D40" s="95"/>
      <c r="E40" s="113" t="s">
        <v>127</v>
      </c>
      <c r="F40" s="113" t="s">
        <v>128</v>
      </c>
      <c r="G40" s="159" t="s">
        <v>474</v>
      </c>
      <c r="H40" s="160" t="s">
        <v>129</v>
      </c>
      <c r="I40" s="133" t="s">
        <v>503</v>
      </c>
      <c r="J40" s="134" t="s">
        <v>516</v>
      </c>
      <c r="K40" s="134" t="s">
        <v>515</v>
      </c>
      <c r="L40" s="134">
        <v>40</v>
      </c>
      <c r="M40" s="134">
        <v>40</v>
      </c>
      <c r="N40" s="122" t="s">
        <v>118</v>
      </c>
      <c r="O40" s="135">
        <v>0</v>
      </c>
      <c r="P40" s="135">
        <v>13</v>
      </c>
      <c r="Q40" s="135">
        <v>13</v>
      </c>
      <c r="R40" s="135">
        <v>13</v>
      </c>
      <c r="S40" s="135">
        <v>0</v>
      </c>
      <c r="T40" s="122">
        <v>0</v>
      </c>
      <c r="U40" s="103">
        <v>0</v>
      </c>
      <c r="V40" s="138">
        <v>0</v>
      </c>
      <c r="W40" s="138">
        <v>0</v>
      </c>
      <c r="X40" s="103">
        <v>0</v>
      </c>
      <c r="Y40" s="99" t="s">
        <v>573</v>
      </c>
      <c r="Z40" s="99" t="s">
        <v>552</v>
      </c>
    </row>
    <row r="41" spans="1:26" ht="66" customHeight="1">
      <c r="A41" s="48"/>
      <c r="B41" s="95"/>
      <c r="C41" s="95"/>
      <c r="D41" s="95"/>
      <c r="E41" s="113" t="s">
        <v>130</v>
      </c>
      <c r="F41" s="113" t="s">
        <v>131</v>
      </c>
      <c r="G41" s="159" t="s">
        <v>131</v>
      </c>
      <c r="H41" s="160" t="s">
        <v>523</v>
      </c>
      <c r="I41" s="133" t="s">
        <v>503</v>
      </c>
      <c r="J41" s="134" t="s">
        <v>516</v>
      </c>
      <c r="K41" s="134" t="s">
        <v>515</v>
      </c>
      <c r="L41" s="134">
        <v>40</v>
      </c>
      <c r="M41" s="134">
        <v>40</v>
      </c>
      <c r="N41" s="122" t="s">
        <v>14</v>
      </c>
      <c r="O41" s="122">
        <v>1</v>
      </c>
      <c r="P41" s="122">
        <v>1</v>
      </c>
      <c r="Q41" s="122">
        <v>1</v>
      </c>
      <c r="R41" s="122">
        <v>1</v>
      </c>
      <c r="S41" s="122">
        <v>1</v>
      </c>
      <c r="T41" s="122">
        <v>0</v>
      </c>
      <c r="U41" s="103">
        <f t="shared" si="0"/>
        <v>0</v>
      </c>
      <c r="V41" s="102">
        <v>0</v>
      </c>
      <c r="W41" s="102">
        <v>0</v>
      </c>
      <c r="X41" s="103">
        <v>0</v>
      </c>
      <c r="Y41" s="99" t="s">
        <v>582</v>
      </c>
      <c r="Z41" s="100"/>
    </row>
    <row r="42" spans="1:26" ht="156">
      <c r="A42" s="48"/>
      <c r="B42" s="95"/>
      <c r="C42" s="95"/>
      <c r="D42" s="95"/>
      <c r="E42" s="113" t="s">
        <v>132</v>
      </c>
      <c r="F42" s="113" t="s">
        <v>133</v>
      </c>
      <c r="G42" s="159" t="s">
        <v>134</v>
      </c>
      <c r="H42" s="160" t="s">
        <v>135</v>
      </c>
      <c r="I42" s="133" t="s">
        <v>503</v>
      </c>
      <c r="J42" s="134" t="s">
        <v>520</v>
      </c>
      <c r="K42" s="134" t="s">
        <v>525</v>
      </c>
      <c r="L42" s="134">
        <v>16</v>
      </c>
      <c r="M42" s="134">
        <v>70</v>
      </c>
      <c r="N42" s="122" t="s">
        <v>14</v>
      </c>
      <c r="O42" s="135">
        <v>10</v>
      </c>
      <c r="P42" s="135">
        <v>10</v>
      </c>
      <c r="Q42" s="135">
        <v>10</v>
      </c>
      <c r="R42" s="135">
        <v>10</v>
      </c>
      <c r="S42" s="135">
        <v>10</v>
      </c>
      <c r="T42" s="122">
        <v>0</v>
      </c>
      <c r="U42" s="103">
        <f t="shared" si="0"/>
        <v>0</v>
      </c>
      <c r="V42" s="102">
        <v>0</v>
      </c>
      <c r="W42" s="102">
        <v>0</v>
      </c>
      <c r="X42" s="103">
        <v>0</v>
      </c>
      <c r="Y42" s="99" t="s">
        <v>582</v>
      </c>
      <c r="Z42" s="100"/>
    </row>
    <row r="43" spans="1:26" ht="90">
      <c r="A43" s="48"/>
      <c r="B43" s="95"/>
      <c r="C43" s="95"/>
      <c r="D43" s="95"/>
      <c r="E43" s="117" t="s">
        <v>428</v>
      </c>
      <c r="F43" s="117" t="s">
        <v>427</v>
      </c>
      <c r="G43" s="161" t="s">
        <v>426</v>
      </c>
      <c r="H43" s="162" t="s">
        <v>523</v>
      </c>
      <c r="I43" s="133" t="s">
        <v>503</v>
      </c>
      <c r="J43" s="134" t="s">
        <v>516</v>
      </c>
      <c r="K43" s="134" t="s">
        <v>515</v>
      </c>
      <c r="L43" s="134">
        <v>40</v>
      </c>
      <c r="M43" s="134">
        <v>40</v>
      </c>
      <c r="N43" s="122" t="s">
        <v>14</v>
      </c>
      <c r="O43" s="135">
        <v>2</v>
      </c>
      <c r="P43" s="135">
        <v>2</v>
      </c>
      <c r="Q43" s="135">
        <v>2</v>
      </c>
      <c r="R43" s="135">
        <v>2</v>
      </c>
      <c r="S43" s="135">
        <v>2</v>
      </c>
      <c r="T43" s="122">
        <v>2</v>
      </c>
      <c r="U43" s="103">
        <f t="shared" si="0"/>
        <v>1</v>
      </c>
      <c r="V43" s="102">
        <v>6000000</v>
      </c>
      <c r="W43" s="102">
        <v>6000000</v>
      </c>
      <c r="X43" s="107">
        <v>1</v>
      </c>
      <c r="Y43" s="99" t="s">
        <v>553</v>
      </c>
      <c r="Z43" s="100"/>
    </row>
    <row r="44" spans="1:26" ht="118.5" customHeight="1">
      <c r="A44" s="48"/>
      <c r="B44" s="95"/>
      <c r="C44" s="95"/>
      <c r="D44" s="95"/>
      <c r="E44" s="115" t="s">
        <v>136</v>
      </c>
      <c r="F44" s="105" t="s">
        <v>475</v>
      </c>
      <c r="G44" s="139" t="s">
        <v>476</v>
      </c>
      <c r="H44" s="162" t="s">
        <v>523</v>
      </c>
      <c r="I44" s="133" t="s">
        <v>503</v>
      </c>
      <c r="J44" s="134" t="s">
        <v>516</v>
      </c>
      <c r="K44" s="134" t="s">
        <v>515</v>
      </c>
      <c r="L44" s="134">
        <v>40</v>
      </c>
      <c r="M44" s="134">
        <v>40</v>
      </c>
      <c r="N44" s="122" t="s">
        <v>14</v>
      </c>
      <c r="O44" s="135">
        <v>3</v>
      </c>
      <c r="P44" s="135">
        <v>3</v>
      </c>
      <c r="Q44" s="135">
        <v>3</v>
      </c>
      <c r="R44" s="135">
        <v>3</v>
      </c>
      <c r="S44" s="135">
        <v>3</v>
      </c>
      <c r="T44" s="122">
        <v>0</v>
      </c>
      <c r="U44" s="103">
        <v>0</v>
      </c>
      <c r="V44" s="102">
        <v>0</v>
      </c>
      <c r="W44" s="102">
        <v>0</v>
      </c>
      <c r="X44" s="103">
        <v>0</v>
      </c>
      <c r="Y44" s="118" t="s">
        <v>605</v>
      </c>
      <c r="Z44" s="99"/>
    </row>
    <row r="45" spans="1:26" ht="165" customHeight="1">
      <c r="A45" s="48"/>
      <c r="B45" s="95"/>
      <c r="C45" s="95"/>
      <c r="D45" s="95"/>
      <c r="E45" s="115" t="s">
        <v>137</v>
      </c>
      <c r="F45" s="115" t="s">
        <v>138</v>
      </c>
      <c r="G45" s="163" t="s">
        <v>139</v>
      </c>
      <c r="H45" s="162" t="s">
        <v>523</v>
      </c>
      <c r="I45" s="133" t="s">
        <v>503</v>
      </c>
      <c r="J45" s="134" t="s">
        <v>516</v>
      </c>
      <c r="K45" s="134" t="s">
        <v>526</v>
      </c>
      <c r="L45" s="134">
        <v>310230</v>
      </c>
      <c r="M45" s="134">
        <v>480000</v>
      </c>
      <c r="N45" s="122" t="s">
        <v>140</v>
      </c>
      <c r="O45" s="135">
        <v>1</v>
      </c>
      <c r="P45" s="135">
        <v>1</v>
      </c>
      <c r="Q45" s="135">
        <v>1</v>
      </c>
      <c r="R45" s="135">
        <v>1</v>
      </c>
      <c r="S45" s="135">
        <v>1</v>
      </c>
      <c r="T45" s="122">
        <v>0</v>
      </c>
      <c r="U45" s="103">
        <f t="shared" si="0"/>
        <v>0</v>
      </c>
      <c r="V45" s="102">
        <v>0</v>
      </c>
      <c r="W45" s="102">
        <v>0</v>
      </c>
      <c r="X45" s="103">
        <v>0</v>
      </c>
      <c r="Y45" s="118" t="s">
        <v>583</v>
      </c>
      <c r="Z45" s="100"/>
    </row>
    <row r="46" spans="1:26" ht="144" customHeight="1">
      <c r="A46" s="48"/>
      <c r="B46" s="95"/>
      <c r="C46" s="95"/>
      <c r="D46" s="95"/>
      <c r="E46" s="119" t="s">
        <v>141</v>
      </c>
      <c r="F46" s="119" t="s">
        <v>142</v>
      </c>
      <c r="G46" s="164" t="s">
        <v>143</v>
      </c>
      <c r="H46" s="165" t="s">
        <v>144</v>
      </c>
      <c r="I46" s="133" t="s">
        <v>503</v>
      </c>
      <c r="J46" s="133" t="s">
        <v>504</v>
      </c>
      <c r="K46" s="134" t="s">
        <v>513</v>
      </c>
      <c r="L46" s="134">
        <v>353</v>
      </c>
      <c r="M46" s="134">
        <v>360</v>
      </c>
      <c r="N46" s="122" t="s">
        <v>145</v>
      </c>
      <c r="O46" s="135">
        <v>0</v>
      </c>
      <c r="P46" s="135">
        <v>2</v>
      </c>
      <c r="Q46" s="135">
        <v>2</v>
      </c>
      <c r="R46" s="135">
        <v>2</v>
      </c>
      <c r="S46" s="135">
        <v>0</v>
      </c>
      <c r="T46" s="122">
        <v>1</v>
      </c>
      <c r="U46" s="103">
        <v>1</v>
      </c>
      <c r="V46" s="138">
        <v>14300000</v>
      </c>
      <c r="W46" s="138">
        <v>14300000</v>
      </c>
      <c r="X46" s="103">
        <v>1</v>
      </c>
      <c r="Y46" s="99" t="s">
        <v>669</v>
      </c>
      <c r="Z46" s="99" t="s">
        <v>670</v>
      </c>
    </row>
    <row r="47" spans="1:26" ht="111.75" customHeight="1">
      <c r="A47" s="48"/>
      <c r="B47" s="95"/>
      <c r="C47" s="95"/>
      <c r="D47" s="95"/>
      <c r="E47" s="110" t="s">
        <v>146</v>
      </c>
      <c r="F47" s="110" t="s">
        <v>147</v>
      </c>
      <c r="G47" s="153" t="s">
        <v>147</v>
      </c>
      <c r="H47" s="166" t="s">
        <v>148</v>
      </c>
      <c r="I47" s="133" t="s">
        <v>503</v>
      </c>
      <c r="J47" s="133" t="s">
        <v>504</v>
      </c>
      <c r="K47" s="134" t="s">
        <v>514</v>
      </c>
      <c r="L47" s="134">
        <v>104</v>
      </c>
      <c r="M47" s="134">
        <v>280</v>
      </c>
      <c r="N47" s="122" t="s">
        <v>145</v>
      </c>
      <c r="O47" s="135">
        <v>1</v>
      </c>
      <c r="P47" s="135">
        <v>1</v>
      </c>
      <c r="Q47" s="135">
        <v>1</v>
      </c>
      <c r="R47" s="135">
        <v>1</v>
      </c>
      <c r="S47" s="135">
        <v>1</v>
      </c>
      <c r="T47" s="122">
        <v>1</v>
      </c>
      <c r="U47" s="103">
        <f t="shared" si="0"/>
        <v>1</v>
      </c>
      <c r="V47" s="102">
        <v>20000000</v>
      </c>
      <c r="W47" s="102">
        <v>20000000</v>
      </c>
      <c r="X47" s="103">
        <v>1</v>
      </c>
      <c r="Y47" s="99" t="s">
        <v>606</v>
      </c>
      <c r="Z47" s="100"/>
    </row>
    <row r="48" spans="1:26" ht="144.75" customHeight="1">
      <c r="A48" s="48"/>
      <c r="B48" s="95"/>
      <c r="C48" s="95"/>
      <c r="D48" s="104"/>
      <c r="E48" s="110" t="s">
        <v>149</v>
      </c>
      <c r="F48" s="110" t="s">
        <v>150</v>
      </c>
      <c r="G48" s="153" t="s">
        <v>151</v>
      </c>
      <c r="H48" s="166" t="s">
        <v>148</v>
      </c>
      <c r="I48" s="133" t="s">
        <v>503</v>
      </c>
      <c r="J48" s="133" t="s">
        <v>504</v>
      </c>
      <c r="K48" s="134" t="s">
        <v>512</v>
      </c>
      <c r="L48" s="134">
        <v>0</v>
      </c>
      <c r="M48" s="134">
        <v>530</v>
      </c>
      <c r="N48" s="122" t="s">
        <v>145</v>
      </c>
      <c r="O48" s="135">
        <v>1</v>
      </c>
      <c r="P48" s="135">
        <v>1</v>
      </c>
      <c r="Q48" s="135">
        <v>1</v>
      </c>
      <c r="R48" s="135">
        <v>1</v>
      </c>
      <c r="S48" s="135">
        <v>1</v>
      </c>
      <c r="T48" s="122">
        <v>2</v>
      </c>
      <c r="U48" s="103">
        <v>1</v>
      </c>
      <c r="V48" s="102">
        <v>6000000</v>
      </c>
      <c r="W48" s="102">
        <v>6000000</v>
      </c>
      <c r="X48" s="103">
        <v>1</v>
      </c>
      <c r="Y48" s="99" t="s">
        <v>584</v>
      </c>
      <c r="Z48" s="99"/>
    </row>
    <row r="49" spans="1:26" ht="84" customHeight="1">
      <c r="A49" s="48"/>
      <c r="B49" s="95"/>
      <c r="C49" s="95" t="s">
        <v>652</v>
      </c>
      <c r="D49" s="96" t="s">
        <v>152</v>
      </c>
      <c r="E49" s="119" t="s">
        <v>153</v>
      </c>
      <c r="F49" s="110" t="s">
        <v>154</v>
      </c>
      <c r="G49" s="153" t="s">
        <v>154</v>
      </c>
      <c r="H49" s="166" t="s">
        <v>155</v>
      </c>
      <c r="I49" s="133" t="s">
        <v>503</v>
      </c>
      <c r="J49" s="133" t="s">
        <v>504</v>
      </c>
      <c r="K49" s="133" t="s">
        <v>511</v>
      </c>
      <c r="L49" s="134">
        <v>0</v>
      </c>
      <c r="M49" s="134">
        <v>1</v>
      </c>
      <c r="N49" s="122" t="s">
        <v>156</v>
      </c>
      <c r="O49" s="135">
        <v>0</v>
      </c>
      <c r="P49" s="135">
        <v>0</v>
      </c>
      <c r="Q49" s="135">
        <v>0</v>
      </c>
      <c r="R49" s="135">
        <v>1</v>
      </c>
      <c r="S49" s="135">
        <v>0</v>
      </c>
      <c r="T49" s="122">
        <v>0</v>
      </c>
      <c r="U49" s="103">
        <v>0</v>
      </c>
      <c r="V49" s="138">
        <v>0</v>
      </c>
      <c r="W49" s="138">
        <v>0</v>
      </c>
      <c r="X49" s="103">
        <v>0</v>
      </c>
      <c r="Y49" s="99" t="s">
        <v>573</v>
      </c>
      <c r="Z49" s="99" t="s">
        <v>608</v>
      </c>
    </row>
    <row r="50" spans="1:26" ht="132">
      <c r="A50" s="48"/>
      <c r="B50" s="95"/>
      <c r="C50" s="95"/>
      <c r="D50" s="95"/>
      <c r="E50" s="96" t="s">
        <v>157</v>
      </c>
      <c r="F50" s="115" t="s">
        <v>478</v>
      </c>
      <c r="G50" s="163" t="s">
        <v>477</v>
      </c>
      <c r="H50" s="150" t="s">
        <v>449</v>
      </c>
      <c r="I50" s="133" t="s">
        <v>503</v>
      </c>
      <c r="J50" s="133" t="s">
        <v>504</v>
      </c>
      <c r="K50" s="133" t="s">
        <v>509</v>
      </c>
      <c r="L50" s="134">
        <v>0</v>
      </c>
      <c r="M50" s="134">
        <v>2</v>
      </c>
      <c r="N50" s="122" t="s">
        <v>159</v>
      </c>
      <c r="O50" s="135">
        <v>3</v>
      </c>
      <c r="P50" s="135">
        <v>3</v>
      </c>
      <c r="Q50" s="135">
        <v>3</v>
      </c>
      <c r="R50" s="135">
        <v>4</v>
      </c>
      <c r="S50" s="135">
        <v>3</v>
      </c>
      <c r="T50" s="122">
        <v>3</v>
      </c>
      <c r="U50" s="103">
        <f t="shared" si="0"/>
        <v>1</v>
      </c>
      <c r="V50" s="102">
        <v>47800000</v>
      </c>
      <c r="W50" s="102">
        <v>41234977</v>
      </c>
      <c r="X50" s="107">
        <f>W50/V50</f>
        <v>0.86265642259414221</v>
      </c>
      <c r="Y50" s="120" t="s">
        <v>607</v>
      </c>
      <c r="Z50" s="100"/>
    </row>
    <row r="51" spans="1:26" ht="144">
      <c r="A51" s="48"/>
      <c r="B51" s="104"/>
      <c r="C51" s="104"/>
      <c r="D51" s="104"/>
      <c r="E51" s="104"/>
      <c r="F51" s="99" t="s">
        <v>479</v>
      </c>
      <c r="G51" s="122" t="s">
        <v>480</v>
      </c>
      <c r="H51" s="147" t="s">
        <v>160</v>
      </c>
      <c r="I51" s="133" t="s">
        <v>503</v>
      </c>
      <c r="J51" s="133" t="s">
        <v>504</v>
      </c>
      <c r="K51" s="133" t="s">
        <v>505</v>
      </c>
      <c r="L51" s="133">
        <v>0</v>
      </c>
      <c r="M51" s="133">
        <v>13</v>
      </c>
      <c r="N51" s="122" t="s">
        <v>118</v>
      </c>
      <c r="O51" s="135">
        <v>3</v>
      </c>
      <c r="P51" s="135">
        <v>3</v>
      </c>
      <c r="Q51" s="135">
        <v>3</v>
      </c>
      <c r="R51" s="135">
        <v>4</v>
      </c>
      <c r="S51" s="135">
        <v>3</v>
      </c>
      <c r="T51" s="122">
        <v>0</v>
      </c>
      <c r="U51" s="103">
        <f>+T51/S51</f>
        <v>0</v>
      </c>
      <c r="V51" s="102">
        <v>0</v>
      </c>
      <c r="W51" s="102">
        <v>0</v>
      </c>
      <c r="X51" s="103">
        <v>0</v>
      </c>
      <c r="Y51" s="98" t="s">
        <v>609</v>
      </c>
      <c r="Z51" s="100"/>
    </row>
    <row r="52" spans="1:26" ht="108" customHeight="1">
      <c r="A52" s="48"/>
      <c r="B52" s="121" t="s">
        <v>161</v>
      </c>
      <c r="C52" s="96" t="s">
        <v>653</v>
      </c>
      <c r="D52" s="96" t="s">
        <v>162</v>
      </c>
      <c r="E52" s="99" t="s">
        <v>163</v>
      </c>
      <c r="F52" s="110" t="s">
        <v>164</v>
      </c>
      <c r="G52" s="153" t="s">
        <v>164</v>
      </c>
      <c r="H52" s="166" t="s">
        <v>439</v>
      </c>
      <c r="I52" s="133" t="s">
        <v>503</v>
      </c>
      <c r="J52" s="133" t="s">
        <v>504</v>
      </c>
      <c r="K52" s="133" t="s">
        <v>527</v>
      </c>
      <c r="L52" s="133">
        <v>0</v>
      </c>
      <c r="M52" s="133">
        <v>420</v>
      </c>
      <c r="N52" s="122" t="s">
        <v>145</v>
      </c>
      <c r="O52" s="135">
        <v>0</v>
      </c>
      <c r="P52" s="135">
        <v>1</v>
      </c>
      <c r="Q52" s="135">
        <v>1</v>
      </c>
      <c r="R52" s="135">
        <v>1</v>
      </c>
      <c r="S52" s="135">
        <v>0</v>
      </c>
      <c r="T52" s="122">
        <v>0</v>
      </c>
      <c r="U52" s="103">
        <v>0</v>
      </c>
      <c r="V52" s="138">
        <v>0</v>
      </c>
      <c r="W52" s="138">
        <v>0</v>
      </c>
      <c r="X52" s="103">
        <v>0</v>
      </c>
      <c r="Y52" s="99" t="s">
        <v>573</v>
      </c>
      <c r="Z52" s="100"/>
    </row>
    <row r="53" spans="1:26" ht="75" customHeight="1">
      <c r="A53" s="48"/>
      <c r="B53" s="121"/>
      <c r="C53" s="95"/>
      <c r="D53" s="104"/>
      <c r="E53" s="110" t="s">
        <v>165</v>
      </c>
      <c r="F53" s="105" t="s">
        <v>166</v>
      </c>
      <c r="G53" s="139" t="s">
        <v>167</v>
      </c>
      <c r="H53" s="150" t="s">
        <v>523</v>
      </c>
      <c r="I53" s="133" t="s">
        <v>503</v>
      </c>
      <c r="J53" s="133" t="s">
        <v>504</v>
      </c>
      <c r="K53" s="133" t="s">
        <v>514</v>
      </c>
      <c r="L53" s="133">
        <v>104</v>
      </c>
      <c r="M53" s="133">
        <v>280</v>
      </c>
      <c r="N53" s="122" t="s">
        <v>145</v>
      </c>
      <c r="O53" s="135">
        <v>0</v>
      </c>
      <c r="P53" s="135">
        <v>1</v>
      </c>
      <c r="Q53" s="135">
        <v>1</v>
      </c>
      <c r="R53" s="135">
        <v>1</v>
      </c>
      <c r="S53" s="135">
        <v>0</v>
      </c>
      <c r="T53" s="122">
        <v>0</v>
      </c>
      <c r="U53" s="103">
        <v>0</v>
      </c>
      <c r="V53" s="138">
        <v>0</v>
      </c>
      <c r="W53" s="138">
        <v>0</v>
      </c>
      <c r="X53" s="103">
        <v>0</v>
      </c>
      <c r="Y53" s="99" t="s">
        <v>573</v>
      </c>
      <c r="Z53" s="100"/>
    </row>
    <row r="54" spans="1:26" ht="90" customHeight="1">
      <c r="A54" s="48"/>
      <c r="B54" s="96" t="s">
        <v>168</v>
      </c>
      <c r="C54" s="95"/>
      <c r="D54" s="96" t="s">
        <v>169</v>
      </c>
      <c r="E54" s="106" t="s">
        <v>170</v>
      </c>
      <c r="F54" s="99" t="s">
        <v>481</v>
      </c>
      <c r="G54" s="122" t="s">
        <v>482</v>
      </c>
      <c r="H54" s="140" t="s">
        <v>171</v>
      </c>
      <c r="I54" s="133" t="s">
        <v>503</v>
      </c>
      <c r="J54" s="133" t="s">
        <v>504</v>
      </c>
      <c r="K54" s="133" t="s">
        <v>528</v>
      </c>
      <c r="L54" s="133">
        <v>1</v>
      </c>
      <c r="M54" s="133">
        <v>2</v>
      </c>
      <c r="N54" s="122" t="s">
        <v>172</v>
      </c>
      <c r="O54" s="135">
        <v>0</v>
      </c>
      <c r="P54" s="135">
        <v>1</v>
      </c>
      <c r="Q54" s="135">
        <v>1</v>
      </c>
      <c r="R54" s="135">
        <v>0</v>
      </c>
      <c r="S54" s="135">
        <v>0</v>
      </c>
      <c r="T54" s="122">
        <v>0</v>
      </c>
      <c r="U54" s="103">
        <v>0</v>
      </c>
      <c r="V54" s="138">
        <v>0</v>
      </c>
      <c r="W54" s="138">
        <v>0</v>
      </c>
      <c r="X54" s="103">
        <v>0</v>
      </c>
      <c r="Y54" s="99" t="s">
        <v>573</v>
      </c>
      <c r="Z54" s="100"/>
    </row>
    <row r="55" spans="1:26" ht="135" customHeight="1">
      <c r="A55" s="48"/>
      <c r="B55" s="95"/>
      <c r="C55" s="95"/>
      <c r="D55" s="95"/>
      <c r="E55" s="96" t="s">
        <v>173</v>
      </c>
      <c r="F55" s="105" t="s">
        <v>174</v>
      </c>
      <c r="G55" s="139" t="s">
        <v>175</v>
      </c>
      <c r="H55" s="165" t="s">
        <v>438</v>
      </c>
      <c r="I55" s="133" t="s">
        <v>503</v>
      </c>
      <c r="J55" s="133" t="s">
        <v>520</v>
      </c>
      <c r="K55" s="133" t="s">
        <v>525</v>
      </c>
      <c r="L55" s="133">
        <v>16</v>
      </c>
      <c r="M55" s="133">
        <v>70</v>
      </c>
      <c r="N55" s="122" t="s">
        <v>145</v>
      </c>
      <c r="O55" s="135">
        <v>0</v>
      </c>
      <c r="P55" s="135">
        <v>1</v>
      </c>
      <c r="Q55" s="135">
        <v>1</v>
      </c>
      <c r="R55" s="135">
        <v>0</v>
      </c>
      <c r="S55" s="135">
        <v>0</v>
      </c>
      <c r="T55" s="122">
        <v>0</v>
      </c>
      <c r="U55" s="103">
        <v>0</v>
      </c>
      <c r="V55" s="138">
        <v>0</v>
      </c>
      <c r="W55" s="138">
        <v>0</v>
      </c>
      <c r="X55" s="103">
        <v>0</v>
      </c>
      <c r="Y55" s="99" t="s">
        <v>573</v>
      </c>
      <c r="Z55" s="100"/>
    </row>
    <row r="56" spans="1:26" ht="126" customHeight="1">
      <c r="A56" s="48"/>
      <c r="B56" s="95"/>
      <c r="C56" s="95"/>
      <c r="D56" s="104"/>
      <c r="E56" s="104"/>
      <c r="F56" s="105" t="s">
        <v>176</v>
      </c>
      <c r="G56" s="139" t="s">
        <v>529</v>
      </c>
      <c r="H56" s="140" t="s">
        <v>438</v>
      </c>
      <c r="I56" s="133" t="s">
        <v>503</v>
      </c>
      <c r="J56" s="133" t="s">
        <v>520</v>
      </c>
      <c r="K56" s="133" t="s">
        <v>525</v>
      </c>
      <c r="L56" s="133">
        <v>16</v>
      </c>
      <c r="M56" s="133">
        <v>70</v>
      </c>
      <c r="N56" s="122" t="s">
        <v>145</v>
      </c>
      <c r="O56" s="135">
        <v>0</v>
      </c>
      <c r="P56" s="135">
        <v>1</v>
      </c>
      <c r="Q56" s="135">
        <v>1</v>
      </c>
      <c r="R56" s="135">
        <v>0</v>
      </c>
      <c r="S56" s="135">
        <v>0</v>
      </c>
      <c r="T56" s="122">
        <v>0</v>
      </c>
      <c r="U56" s="103">
        <v>0</v>
      </c>
      <c r="V56" s="138">
        <v>0</v>
      </c>
      <c r="W56" s="138">
        <v>0</v>
      </c>
      <c r="X56" s="103">
        <v>0</v>
      </c>
      <c r="Y56" s="99" t="s">
        <v>573</v>
      </c>
      <c r="Z56" s="100"/>
    </row>
    <row r="57" spans="1:26" ht="180" customHeight="1">
      <c r="A57" s="48"/>
      <c r="B57" s="95"/>
      <c r="C57" s="95"/>
      <c r="D57" s="96" t="s">
        <v>177</v>
      </c>
      <c r="E57" s="96" t="s">
        <v>178</v>
      </c>
      <c r="F57" s="105" t="s">
        <v>179</v>
      </c>
      <c r="G57" s="139" t="s">
        <v>180</v>
      </c>
      <c r="H57" s="167" t="s">
        <v>75</v>
      </c>
      <c r="I57" s="133" t="s">
        <v>503</v>
      </c>
      <c r="J57" s="133" t="s">
        <v>516</v>
      </c>
      <c r="K57" s="133" t="s">
        <v>513</v>
      </c>
      <c r="L57" s="133">
        <v>353</v>
      </c>
      <c r="M57" s="133">
        <v>360</v>
      </c>
      <c r="N57" s="122" t="s">
        <v>172</v>
      </c>
      <c r="O57" s="135">
        <v>0</v>
      </c>
      <c r="P57" s="135">
        <v>1</v>
      </c>
      <c r="Q57" s="135">
        <v>1</v>
      </c>
      <c r="R57" s="135">
        <v>1</v>
      </c>
      <c r="S57" s="135">
        <v>0</v>
      </c>
      <c r="T57" s="122">
        <v>1</v>
      </c>
      <c r="U57" s="103">
        <v>1</v>
      </c>
      <c r="V57" s="138">
        <v>14300000</v>
      </c>
      <c r="W57" s="138">
        <v>14300000</v>
      </c>
      <c r="X57" s="107">
        <v>1</v>
      </c>
      <c r="Y57" s="99" t="s">
        <v>671</v>
      </c>
      <c r="Z57" s="99" t="s">
        <v>672</v>
      </c>
    </row>
    <row r="58" spans="1:26" ht="184.5" customHeight="1">
      <c r="A58" s="48"/>
      <c r="B58" s="95"/>
      <c r="C58" s="95"/>
      <c r="D58" s="95"/>
      <c r="E58" s="95"/>
      <c r="F58" s="105" t="s">
        <v>181</v>
      </c>
      <c r="G58" s="139" t="s">
        <v>182</v>
      </c>
      <c r="H58" s="168"/>
      <c r="I58" s="133" t="s">
        <v>503</v>
      </c>
      <c r="J58" s="133" t="s">
        <v>516</v>
      </c>
      <c r="K58" s="133" t="s">
        <v>513</v>
      </c>
      <c r="L58" s="133">
        <v>353</v>
      </c>
      <c r="M58" s="133">
        <v>360</v>
      </c>
      <c r="N58" s="122" t="s">
        <v>172</v>
      </c>
      <c r="O58" s="135">
        <v>0</v>
      </c>
      <c r="P58" s="135">
        <v>1</v>
      </c>
      <c r="Q58" s="135">
        <v>1</v>
      </c>
      <c r="R58" s="135">
        <v>1</v>
      </c>
      <c r="S58" s="135">
        <v>0</v>
      </c>
      <c r="T58" s="122">
        <v>1</v>
      </c>
      <c r="U58" s="103">
        <v>1</v>
      </c>
      <c r="V58" s="138">
        <v>14300000</v>
      </c>
      <c r="W58" s="138">
        <v>14300000</v>
      </c>
      <c r="X58" s="107">
        <v>1</v>
      </c>
      <c r="Y58" s="99" t="s">
        <v>674</v>
      </c>
      <c r="Z58" s="99" t="s">
        <v>673</v>
      </c>
    </row>
    <row r="59" spans="1:26" ht="75" customHeight="1">
      <c r="A59" s="48"/>
      <c r="B59" s="95"/>
      <c r="C59" s="95"/>
      <c r="D59" s="104"/>
      <c r="E59" s="104"/>
      <c r="F59" s="99" t="s">
        <v>183</v>
      </c>
      <c r="G59" s="122" t="s">
        <v>184</v>
      </c>
      <c r="H59" s="169"/>
      <c r="I59" s="133" t="s">
        <v>503</v>
      </c>
      <c r="J59" s="133" t="s">
        <v>516</v>
      </c>
      <c r="K59" s="133" t="s">
        <v>513</v>
      </c>
      <c r="L59" s="133">
        <v>353</v>
      </c>
      <c r="M59" s="133">
        <v>360</v>
      </c>
      <c r="N59" s="122" t="s">
        <v>185</v>
      </c>
      <c r="O59" s="135">
        <v>0</v>
      </c>
      <c r="P59" s="135">
        <v>1</v>
      </c>
      <c r="Q59" s="135">
        <v>1</v>
      </c>
      <c r="R59" s="135">
        <v>0</v>
      </c>
      <c r="S59" s="135">
        <v>0</v>
      </c>
      <c r="T59" s="122">
        <v>0</v>
      </c>
      <c r="U59" s="103">
        <v>0</v>
      </c>
      <c r="V59" s="138">
        <v>0</v>
      </c>
      <c r="W59" s="138">
        <v>0</v>
      </c>
      <c r="X59" s="103">
        <v>0</v>
      </c>
      <c r="Y59" s="99" t="s">
        <v>554</v>
      </c>
      <c r="Z59" s="100"/>
    </row>
    <row r="60" spans="1:26" ht="102.75" customHeight="1">
      <c r="A60" s="48"/>
      <c r="B60" s="95"/>
      <c r="C60" s="95"/>
      <c r="D60" s="96" t="s">
        <v>562</v>
      </c>
      <c r="E60" s="96" t="s">
        <v>186</v>
      </c>
      <c r="F60" s="99" t="s">
        <v>187</v>
      </c>
      <c r="G60" s="122" t="s">
        <v>188</v>
      </c>
      <c r="H60" s="147" t="s">
        <v>189</v>
      </c>
      <c r="I60" s="133" t="s">
        <v>503</v>
      </c>
      <c r="J60" s="141" t="s">
        <v>516</v>
      </c>
      <c r="K60" s="141" t="s">
        <v>530</v>
      </c>
      <c r="L60" s="141">
        <v>15</v>
      </c>
      <c r="M60" s="141">
        <v>15</v>
      </c>
      <c r="N60" s="122" t="s">
        <v>190</v>
      </c>
      <c r="O60" s="135">
        <v>0</v>
      </c>
      <c r="P60" s="135">
        <v>0</v>
      </c>
      <c r="Q60" s="135">
        <v>1</v>
      </c>
      <c r="R60" s="135">
        <v>0</v>
      </c>
      <c r="S60" s="135">
        <v>0</v>
      </c>
      <c r="T60" s="122">
        <v>0</v>
      </c>
      <c r="U60" s="103">
        <v>0</v>
      </c>
      <c r="V60" s="138">
        <v>0</v>
      </c>
      <c r="W60" s="138">
        <v>0</v>
      </c>
      <c r="X60" s="103">
        <v>0</v>
      </c>
      <c r="Y60" s="99" t="s">
        <v>554</v>
      </c>
      <c r="Z60" s="100"/>
    </row>
    <row r="61" spans="1:26" ht="84" customHeight="1">
      <c r="A61" s="48"/>
      <c r="B61" s="95"/>
      <c r="C61" s="95"/>
      <c r="D61" s="95"/>
      <c r="E61" s="104"/>
      <c r="F61" s="99" t="s">
        <v>191</v>
      </c>
      <c r="G61" s="122" t="s">
        <v>192</v>
      </c>
      <c r="H61" s="147" t="s">
        <v>193</v>
      </c>
      <c r="I61" s="133" t="s">
        <v>503</v>
      </c>
      <c r="J61" s="145"/>
      <c r="K61" s="145"/>
      <c r="L61" s="145"/>
      <c r="M61" s="145"/>
      <c r="N61" s="122" t="s">
        <v>194</v>
      </c>
      <c r="O61" s="135">
        <v>0</v>
      </c>
      <c r="P61" s="135">
        <v>1</v>
      </c>
      <c r="Q61" s="135">
        <v>1</v>
      </c>
      <c r="R61" s="135">
        <v>1</v>
      </c>
      <c r="S61" s="135">
        <v>0</v>
      </c>
      <c r="T61" s="122">
        <v>0</v>
      </c>
      <c r="U61" s="103">
        <v>0</v>
      </c>
      <c r="V61" s="138">
        <v>0</v>
      </c>
      <c r="W61" s="138">
        <v>0</v>
      </c>
      <c r="X61" s="103">
        <v>0</v>
      </c>
      <c r="Y61" s="99" t="s">
        <v>554</v>
      </c>
      <c r="Z61" s="100"/>
    </row>
    <row r="62" spans="1:26" ht="108" customHeight="1">
      <c r="A62" s="49"/>
      <c r="B62" s="104"/>
      <c r="C62" s="104"/>
      <c r="D62" s="104"/>
      <c r="E62" s="105" t="s">
        <v>195</v>
      </c>
      <c r="F62" s="105" t="s">
        <v>196</v>
      </c>
      <c r="G62" s="139" t="s">
        <v>197</v>
      </c>
      <c r="H62" s="150" t="s">
        <v>158</v>
      </c>
      <c r="I62" s="133" t="s">
        <v>503</v>
      </c>
      <c r="J62" s="148"/>
      <c r="K62" s="148"/>
      <c r="L62" s="148"/>
      <c r="M62" s="148"/>
      <c r="N62" s="122" t="s">
        <v>190</v>
      </c>
      <c r="O62" s="135">
        <v>0</v>
      </c>
      <c r="P62" s="135">
        <v>2</v>
      </c>
      <c r="Q62" s="135">
        <v>2</v>
      </c>
      <c r="R62" s="135">
        <v>3</v>
      </c>
      <c r="S62" s="135">
        <v>0</v>
      </c>
      <c r="T62" s="122">
        <v>0</v>
      </c>
      <c r="U62" s="103">
        <v>0</v>
      </c>
      <c r="V62" s="138">
        <v>0</v>
      </c>
      <c r="W62" s="138">
        <v>0</v>
      </c>
      <c r="X62" s="103">
        <v>0</v>
      </c>
      <c r="Y62" s="99" t="s">
        <v>554</v>
      </c>
      <c r="Z62" s="100"/>
    </row>
    <row r="63" spans="1:26" ht="120" customHeight="1">
      <c r="A63" s="43" t="s">
        <v>563</v>
      </c>
      <c r="B63" s="96" t="s">
        <v>544</v>
      </c>
      <c r="C63" s="96" t="s">
        <v>654</v>
      </c>
      <c r="D63" s="96" t="s">
        <v>198</v>
      </c>
      <c r="E63" s="99" t="s">
        <v>199</v>
      </c>
      <c r="F63" s="99" t="s">
        <v>200</v>
      </c>
      <c r="G63" s="122" t="s">
        <v>201</v>
      </c>
      <c r="H63" s="147" t="s">
        <v>202</v>
      </c>
      <c r="I63" s="133" t="s">
        <v>503</v>
      </c>
      <c r="J63" s="133" t="s">
        <v>516</v>
      </c>
      <c r="K63" s="133" t="s">
        <v>532</v>
      </c>
      <c r="L63" s="133">
        <v>0</v>
      </c>
      <c r="M63" s="133">
        <v>135</v>
      </c>
      <c r="N63" s="122" t="s">
        <v>203</v>
      </c>
      <c r="O63" s="135">
        <v>0</v>
      </c>
      <c r="P63" s="135">
        <v>0</v>
      </c>
      <c r="Q63" s="135">
        <v>0</v>
      </c>
      <c r="R63" s="135">
        <v>1</v>
      </c>
      <c r="S63" s="135">
        <v>0</v>
      </c>
      <c r="T63" s="122">
        <v>0</v>
      </c>
      <c r="U63" s="103">
        <v>0</v>
      </c>
      <c r="V63" s="138">
        <v>0</v>
      </c>
      <c r="W63" s="138">
        <v>0</v>
      </c>
      <c r="X63" s="103">
        <v>0</v>
      </c>
      <c r="Y63" s="99" t="s">
        <v>554</v>
      </c>
      <c r="Z63" s="100"/>
    </row>
    <row r="64" spans="1:26" ht="120" customHeight="1">
      <c r="A64" s="43"/>
      <c r="B64" s="95"/>
      <c r="C64" s="95"/>
      <c r="D64" s="95"/>
      <c r="E64" s="99" t="s">
        <v>204</v>
      </c>
      <c r="F64" s="99" t="s">
        <v>205</v>
      </c>
      <c r="G64" s="122" t="s">
        <v>205</v>
      </c>
      <c r="H64" s="147" t="s">
        <v>206</v>
      </c>
      <c r="I64" s="133" t="s">
        <v>503</v>
      </c>
      <c r="J64" s="133" t="s">
        <v>516</v>
      </c>
      <c r="K64" s="133" t="s">
        <v>533</v>
      </c>
      <c r="L64" s="133" t="s">
        <v>534</v>
      </c>
      <c r="M64" s="133">
        <v>16200</v>
      </c>
      <c r="N64" s="122" t="s">
        <v>12</v>
      </c>
      <c r="O64" s="135">
        <v>0</v>
      </c>
      <c r="P64" s="135">
        <v>1</v>
      </c>
      <c r="Q64" s="135">
        <v>0</v>
      </c>
      <c r="R64" s="135">
        <v>0</v>
      </c>
      <c r="S64" s="135">
        <v>0</v>
      </c>
      <c r="T64" s="122">
        <v>0</v>
      </c>
      <c r="U64" s="103">
        <v>0</v>
      </c>
      <c r="V64" s="138">
        <v>0</v>
      </c>
      <c r="W64" s="138">
        <v>0</v>
      </c>
      <c r="X64" s="103">
        <v>0</v>
      </c>
      <c r="Y64" s="99" t="s">
        <v>554</v>
      </c>
      <c r="Z64" s="100"/>
    </row>
    <row r="65" spans="1:26" ht="96" customHeight="1">
      <c r="A65" s="43"/>
      <c r="B65" s="95"/>
      <c r="C65" s="95"/>
      <c r="D65" s="95"/>
      <c r="E65" s="99" t="s">
        <v>207</v>
      </c>
      <c r="F65" s="99" t="s">
        <v>208</v>
      </c>
      <c r="G65" s="122" t="s">
        <v>208</v>
      </c>
      <c r="H65" s="147" t="s">
        <v>466</v>
      </c>
      <c r="I65" s="133" t="s">
        <v>503</v>
      </c>
      <c r="J65" s="133" t="s">
        <v>516</v>
      </c>
      <c r="K65" s="133" t="s">
        <v>533</v>
      </c>
      <c r="L65" s="133" t="s">
        <v>534</v>
      </c>
      <c r="M65" s="133">
        <v>16200</v>
      </c>
      <c r="N65" s="122" t="s">
        <v>210</v>
      </c>
      <c r="O65" s="135">
        <v>0</v>
      </c>
      <c r="P65" s="135">
        <v>3</v>
      </c>
      <c r="Q65" s="135">
        <v>3</v>
      </c>
      <c r="R65" s="135">
        <v>3</v>
      </c>
      <c r="S65" s="135">
        <v>0</v>
      </c>
      <c r="T65" s="122">
        <v>0</v>
      </c>
      <c r="U65" s="103">
        <v>0</v>
      </c>
      <c r="V65" s="138">
        <v>0</v>
      </c>
      <c r="W65" s="138">
        <v>0</v>
      </c>
      <c r="X65" s="103">
        <v>0</v>
      </c>
      <c r="Y65" s="99" t="s">
        <v>554</v>
      </c>
      <c r="Z65" s="100"/>
    </row>
    <row r="66" spans="1:26" ht="90" customHeight="1">
      <c r="A66" s="43"/>
      <c r="B66" s="95"/>
      <c r="C66" s="95"/>
      <c r="D66" s="95"/>
      <c r="E66" s="99" t="s">
        <v>211</v>
      </c>
      <c r="F66" s="99" t="s">
        <v>212</v>
      </c>
      <c r="G66" s="122" t="s">
        <v>213</v>
      </c>
      <c r="H66" s="147" t="s">
        <v>465</v>
      </c>
      <c r="I66" s="133" t="s">
        <v>503</v>
      </c>
      <c r="J66" s="133" t="s">
        <v>516</v>
      </c>
      <c r="K66" s="133" t="s">
        <v>528</v>
      </c>
      <c r="L66" s="133">
        <v>1</v>
      </c>
      <c r="M66" s="133">
        <v>2</v>
      </c>
      <c r="N66" s="122" t="s">
        <v>14</v>
      </c>
      <c r="O66" s="135">
        <v>0</v>
      </c>
      <c r="P66" s="135">
        <v>1</v>
      </c>
      <c r="Q66" s="135">
        <v>0</v>
      </c>
      <c r="R66" s="135">
        <v>0</v>
      </c>
      <c r="S66" s="135">
        <v>0</v>
      </c>
      <c r="T66" s="122">
        <v>0</v>
      </c>
      <c r="U66" s="103">
        <v>0</v>
      </c>
      <c r="V66" s="138">
        <v>0</v>
      </c>
      <c r="W66" s="138">
        <v>0</v>
      </c>
      <c r="X66" s="103">
        <v>0</v>
      </c>
      <c r="Y66" s="99" t="s">
        <v>554</v>
      </c>
      <c r="Z66" s="100"/>
    </row>
    <row r="67" spans="1:26" ht="132">
      <c r="A67" s="43"/>
      <c r="B67" s="95"/>
      <c r="C67" s="95"/>
      <c r="D67" s="104"/>
      <c r="E67" s="99" t="s">
        <v>214</v>
      </c>
      <c r="F67" s="99" t="s">
        <v>484</v>
      </c>
      <c r="G67" s="122" t="s">
        <v>468</v>
      </c>
      <c r="H67" s="140" t="s">
        <v>467</v>
      </c>
      <c r="I67" s="133" t="s">
        <v>503</v>
      </c>
      <c r="J67" s="133" t="s">
        <v>516</v>
      </c>
      <c r="K67" s="133" t="s">
        <v>517</v>
      </c>
      <c r="L67" s="133">
        <v>18839</v>
      </c>
      <c r="M67" s="133">
        <v>25400</v>
      </c>
      <c r="N67" s="122" t="s">
        <v>215</v>
      </c>
      <c r="O67" s="122">
        <f>3*11</f>
        <v>33</v>
      </c>
      <c r="P67" s="122">
        <f t="shared" ref="P67:R67" si="1">3*11</f>
        <v>33</v>
      </c>
      <c r="Q67" s="122">
        <f t="shared" si="1"/>
        <v>33</v>
      </c>
      <c r="R67" s="122">
        <f t="shared" si="1"/>
        <v>33</v>
      </c>
      <c r="S67" s="122">
        <f>3*11</f>
        <v>33</v>
      </c>
      <c r="T67" s="122">
        <v>33</v>
      </c>
      <c r="U67" s="103">
        <f t="shared" ref="U67:U115" si="2">+T67/S67</f>
        <v>1</v>
      </c>
      <c r="V67" s="102">
        <v>22500000</v>
      </c>
      <c r="W67" s="102">
        <v>22500000</v>
      </c>
      <c r="X67" s="107">
        <v>1</v>
      </c>
      <c r="Y67" s="99" t="s">
        <v>585</v>
      </c>
      <c r="Z67" s="100"/>
    </row>
    <row r="68" spans="1:26" ht="90">
      <c r="A68" s="43"/>
      <c r="B68" s="95"/>
      <c r="C68" s="95"/>
      <c r="D68" s="96" t="s">
        <v>216</v>
      </c>
      <c r="E68" s="99" t="s">
        <v>217</v>
      </c>
      <c r="F68" s="99" t="s">
        <v>218</v>
      </c>
      <c r="G68" s="122" t="s">
        <v>219</v>
      </c>
      <c r="H68" s="167" t="s">
        <v>220</v>
      </c>
      <c r="I68" s="133" t="s">
        <v>503</v>
      </c>
      <c r="J68" s="133" t="s">
        <v>504</v>
      </c>
      <c r="K68" s="134" t="s">
        <v>513</v>
      </c>
      <c r="L68" s="134">
        <v>353</v>
      </c>
      <c r="M68" s="134">
        <v>360</v>
      </c>
      <c r="N68" s="122" t="s">
        <v>14</v>
      </c>
      <c r="O68" s="135">
        <v>1</v>
      </c>
      <c r="P68" s="135">
        <v>1</v>
      </c>
      <c r="Q68" s="135">
        <v>1</v>
      </c>
      <c r="R68" s="135">
        <v>1</v>
      </c>
      <c r="S68" s="135">
        <v>1</v>
      </c>
      <c r="T68" s="122">
        <v>0</v>
      </c>
      <c r="U68" s="103">
        <f t="shared" si="2"/>
        <v>0</v>
      </c>
      <c r="V68" s="102">
        <v>0</v>
      </c>
      <c r="W68" s="102">
        <v>0</v>
      </c>
      <c r="X68" s="103">
        <v>0</v>
      </c>
      <c r="Y68" s="99" t="s">
        <v>586</v>
      </c>
      <c r="Z68" s="100"/>
    </row>
    <row r="69" spans="1:26" ht="87.75" customHeight="1">
      <c r="A69" s="43"/>
      <c r="B69" s="95"/>
      <c r="C69" s="95"/>
      <c r="D69" s="95"/>
      <c r="E69" s="99" t="s">
        <v>221</v>
      </c>
      <c r="F69" s="99" t="s">
        <v>222</v>
      </c>
      <c r="G69" s="122" t="s">
        <v>223</v>
      </c>
      <c r="H69" s="168"/>
      <c r="I69" s="133" t="s">
        <v>503</v>
      </c>
      <c r="J69" s="133" t="s">
        <v>504</v>
      </c>
      <c r="K69" s="134" t="s">
        <v>513</v>
      </c>
      <c r="L69" s="134">
        <v>353</v>
      </c>
      <c r="M69" s="134">
        <v>360</v>
      </c>
      <c r="N69" s="122" t="s">
        <v>14</v>
      </c>
      <c r="O69" s="135">
        <v>1</v>
      </c>
      <c r="P69" s="135">
        <v>2</v>
      </c>
      <c r="Q69" s="135">
        <v>2</v>
      </c>
      <c r="R69" s="135">
        <v>2</v>
      </c>
      <c r="S69" s="135">
        <v>1</v>
      </c>
      <c r="T69" s="122">
        <v>11</v>
      </c>
      <c r="U69" s="103">
        <v>1</v>
      </c>
      <c r="V69" s="102">
        <v>166400000</v>
      </c>
      <c r="W69" s="102">
        <v>166400000</v>
      </c>
      <c r="X69" s="107">
        <v>1</v>
      </c>
      <c r="Y69" s="99" t="s">
        <v>587</v>
      </c>
      <c r="Z69" s="100"/>
    </row>
    <row r="70" spans="1:26" ht="177.75" customHeight="1">
      <c r="A70" s="43"/>
      <c r="B70" s="95"/>
      <c r="C70" s="95"/>
      <c r="D70" s="95"/>
      <c r="E70" s="99" t="s">
        <v>224</v>
      </c>
      <c r="F70" s="99" t="s">
        <v>225</v>
      </c>
      <c r="G70" s="122" t="s">
        <v>226</v>
      </c>
      <c r="H70" s="169"/>
      <c r="I70" s="133" t="s">
        <v>503</v>
      </c>
      <c r="J70" s="133" t="s">
        <v>504</v>
      </c>
      <c r="K70" s="134" t="s">
        <v>513</v>
      </c>
      <c r="L70" s="134">
        <v>353</v>
      </c>
      <c r="M70" s="134">
        <v>360</v>
      </c>
      <c r="N70" s="122" t="s">
        <v>14</v>
      </c>
      <c r="O70" s="135">
        <v>0</v>
      </c>
      <c r="P70" s="135">
        <v>1</v>
      </c>
      <c r="Q70" s="135">
        <v>1</v>
      </c>
      <c r="R70" s="135">
        <v>1</v>
      </c>
      <c r="S70" s="135">
        <v>0</v>
      </c>
      <c r="T70" s="122">
        <v>1</v>
      </c>
      <c r="U70" s="103">
        <v>1</v>
      </c>
      <c r="V70" s="138">
        <v>105300000</v>
      </c>
      <c r="W70" s="138">
        <v>105300000</v>
      </c>
      <c r="X70" s="107">
        <v>1</v>
      </c>
      <c r="Y70" s="99" t="s">
        <v>677</v>
      </c>
      <c r="Z70" s="99" t="s">
        <v>675</v>
      </c>
    </row>
    <row r="71" spans="1:26" ht="115.5" customHeight="1">
      <c r="A71" s="43"/>
      <c r="B71" s="95"/>
      <c r="C71" s="95"/>
      <c r="D71" s="95"/>
      <c r="E71" s="96" t="s">
        <v>227</v>
      </c>
      <c r="F71" s="99" t="s">
        <v>228</v>
      </c>
      <c r="G71" s="122" t="s">
        <v>229</v>
      </c>
      <c r="H71" s="147"/>
      <c r="I71" s="133" t="s">
        <v>503</v>
      </c>
      <c r="J71" s="133" t="s">
        <v>504</v>
      </c>
      <c r="K71" s="134" t="s">
        <v>513</v>
      </c>
      <c r="L71" s="134">
        <v>353</v>
      </c>
      <c r="M71" s="134">
        <v>360</v>
      </c>
      <c r="N71" s="122" t="s">
        <v>14</v>
      </c>
      <c r="O71" s="122">
        <v>4</v>
      </c>
      <c r="P71" s="122">
        <v>4</v>
      </c>
      <c r="Q71" s="122">
        <v>4</v>
      </c>
      <c r="R71" s="122">
        <v>4</v>
      </c>
      <c r="S71" s="122">
        <v>4</v>
      </c>
      <c r="T71" s="122">
        <v>7</v>
      </c>
      <c r="U71" s="103">
        <v>1</v>
      </c>
      <c r="V71" s="138">
        <v>105300000</v>
      </c>
      <c r="W71" s="138">
        <v>105300000</v>
      </c>
      <c r="X71" s="107">
        <v>1</v>
      </c>
      <c r="Y71" s="99" t="s">
        <v>610</v>
      </c>
      <c r="Z71" s="100" t="s">
        <v>546</v>
      </c>
    </row>
    <row r="72" spans="1:26" ht="168">
      <c r="A72" s="43"/>
      <c r="B72" s="95"/>
      <c r="C72" s="95"/>
      <c r="D72" s="95"/>
      <c r="E72" s="104"/>
      <c r="F72" s="99" t="s">
        <v>230</v>
      </c>
      <c r="G72" s="122" t="s">
        <v>231</v>
      </c>
      <c r="H72" s="150" t="s">
        <v>464</v>
      </c>
      <c r="I72" s="133" t="s">
        <v>503</v>
      </c>
      <c r="J72" s="133" t="s">
        <v>504</v>
      </c>
      <c r="K72" s="134" t="s">
        <v>513</v>
      </c>
      <c r="L72" s="134">
        <v>353</v>
      </c>
      <c r="M72" s="134">
        <v>360</v>
      </c>
      <c r="N72" s="122" t="s">
        <v>14</v>
      </c>
      <c r="O72" s="122">
        <v>2</v>
      </c>
      <c r="P72" s="122">
        <v>2</v>
      </c>
      <c r="Q72" s="122">
        <v>2</v>
      </c>
      <c r="R72" s="122">
        <v>2</v>
      </c>
      <c r="S72" s="122">
        <v>2</v>
      </c>
      <c r="T72" s="122">
        <v>2</v>
      </c>
      <c r="U72" s="103">
        <f t="shared" si="2"/>
        <v>1</v>
      </c>
      <c r="V72" s="102">
        <v>31200000</v>
      </c>
      <c r="W72" s="102">
        <v>31200000</v>
      </c>
      <c r="X72" s="107">
        <v>1</v>
      </c>
      <c r="Y72" s="99" t="s">
        <v>611</v>
      </c>
      <c r="Z72" s="100"/>
    </row>
    <row r="73" spans="1:26" ht="156">
      <c r="A73" s="43"/>
      <c r="B73" s="95"/>
      <c r="C73" s="95"/>
      <c r="D73" s="95"/>
      <c r="E73" s="105" t="s">
        <v>232</v>
      </c>
      <c r="F73" s="105" t="s">
        <v>233</v>
      </c>
      <c r="G73" s="139" t="s">
        <v>234</v>
      </c>
      <c r="H73" s="150" t="s">
        <v>235</v>
      </c>
      <c r="I73" s="133" t="s">
        <v>503</v>
      </c>
      <c r="J73" s="133" t="s">
        <v>504</v>
      </c>
      <c r="K73" s="133" t="s">
        <v>513</v>
      </c>
      <c r="L73" s="133">
        <v>353</v>
      </c>
      <c r="M73" s="133">
        <v>360</v>
      </c>
      <c r="N73" s="122" t="s">
        <v>14</v>
      </c>
      <c r="O73" s="122">
        <v>5</v>
      </c>
      <c r="P73" s="122">
        <v>5</v>
      </c>
      <c r="Q73" s="122">
        <v>5</v>
      </c>
      <c r="R73" s="122">
        <v>5</v>
      </c>
      <c r="S73" s="122">
        <v>5</v>
      </c>
      <c r="T73" s="122">
        <v>0</v>
      </c>
      <c r="U73" s="103">
        <f t="shared" si="2"/>
        <v>0</v>
      </c>
      <c r="V73" s="102">
        <v>0</v>
      </c>
      <c r="W73" s="102">
        <v>0</v>
      </c>
      <c r="X73" s="103">
        <v>0</v>
      </c>
      <c r="Y73" s="99" t="s">
        <v>588</v>
      </c>
      <c r="Z73" s="100"/>
    </row>
    <row r="74" spans="1:26" ht="156">
      <c r="A74" s="43"/>
      <c r="B74" s="95"/>
      <c r="C74" s="95"/>
      <c r="D74" s="95"/>
      <c r="E74" s="96" t="s">
        <v>236</v>
      </c>
      <c r="F74" s="99" t="s">
        <v>237</v>
      </c>
      <c r="G74" s="122" t="s">
        <v>238</v>
      </c>
      <c r="H74" s="147" t="s">
        <v>410</v>
      </c>
      <c r="I74" s="133" t="s">
        <v>503</v>
      </c>
      <c r="J74" s="133" t="s">
        <v>504</v>
      </c>
      <c r="K74" s="133" t="s">
        <v>513</v>
      </c>
      <c r="L74" s="133">
        <v>353</v>
      </c>
      <c r="M74" s="133">
        <v>360</v>
      </c>
      <c r="N74" s="122" t="s">
        <v>14</v>
      </c>
      <c r="O74" s="122">
        <v>1</v>
      </c>
      <c r="P74" s="122">
        <v>1</v>
      </c>
      <c r="Q74" s="122">
        <v>1</v>
      </c>
      <c r="R74" s="122">
        <v>1</v>
      </c>
      <c r="S74" s="122">
        <v>1</v>
      </c>
      <c r="T74" s="122">
        <v>5</v>
      </c>
      <c r="U74" s="103">
        <v>1</v>
      </c>
      <c r="V74" s="102">
        <v>78000000</v>
      </c>
      <c r="W74" s="102">
        <v>78000000</v>
      </c>
      <c r="X74" s="107">
        <v>1</v>
      </c>
      <c r="Y74" s="99" t="s">
        <v>612</v>
      </c>
      <c r="Z74" s="100"/>
    </row>
    <row r="75" spans="1:26" ht="113.25" customHeight="1">
      <c r="A75" s="43"/>
      <c r="B75" s="95"/>
      <c r="C75" s="95"/>
      <c r="D75" s="95"/>
      <c r="E75" s="104"/>
      <c r="F75" s="99" t="s">
        <v>240</v>
      </c>
      <c r="G75" s="122" t="s">
        <v>240</v>
      </c>
      <c r="H75" s="150" t="s">
        <v>239</v>
      </c>
      <c r="I75" s="133" t="s">
        <v>503</v>
      </c>
      <c r="J75" s="133" t="s">
        <v>504</v>
      </c>
      <c r="K75" s="133" t="s">
        <v>535</v>
      </c>
      <c r="L75" s="133">
        <v>1</v>
      </c>
      <c r="M75" s="133">
        <v>1</v>
      </c>
      <c r="N75" s="122" t="s">
        <v>14</v>
      </c>
      <c r="O75" s="135">
        <v>0</v>
      </c>
      <c r="P75" s="135">
        <v>0</v>
      </c>
      <c r="Q75" s="135">
        <v>1</v>
      </c>
      <c r="R75" s="135">
        <v>1</v>
      </c>
      <c r="S75" s="135">
        <v>0</v>
      </c>
      <c r="T75" s="122">
        <v>0</v>
      </c>
      <c r="U75" s="103">
        <v>0</v>
      </c>
      <c r="V75" s="138">
        <v>0</v>
      </c>
      <c r="W75" s="138">
        <v>0</v>
      </c>
      <c r="X75" s="103">
        <v>0</v>
      </c>
      <c r="Y75" s="99" t="s">
        <v>555</v>
      </c>
      <c r="Z75" s="100"/>
    </row>
    <row r="76" spans="1:26" ht="165">
      <c r="A76" s="43"/>
      <c r="B76" s="104"/>
      <c r="C76" s="104"/>
      <c r="D76" s="104"/>
      <c r="E76" s="99" t="s">
        <v>241</v>
      </c>
      <c r="F76" s="99" t="s">
        <v>461</v>
      </c>
      <c r="G76" s="122" t="s">
        <v>462</v>
      </c>
      <c r="H76" s="147" t="s">
        <v>463</v>
      </c>
      <c r="I76" s="133" t="s">
        <v>503</v>
      </c>
      <c r="J76" s="133" t="s">
        <v>504</v>
      </c>
      <c r="K76" s="133" t="s">
        <v>530</v>
      </c>
      <c r="L76" s="133">
        <v>15</v>
      </c>
      <c r="M76" s="133">
        <v>15</v>
      </c>
      <c r="N76" s="122" t="s">
        <v>14</v>
      </c>
      <c r="O76" s="135">
        <v>1</v>
      </c>
      <c r="P76" s="135">
        <v>1</v>
      </c>
      <c r="Q76" s="135">
        <v>1</v>
      </c>
      <c r="R76" s="135">
        <v>1</v>
      </c>
      <c r="S76" s="135">
        <v>1</v>
      </c>
      <c r="T76" s="122">
        <v>1</v>
      </c>
      <c r="U76" s="103">
        <f t="shared" si="2"/>
        <v>1</v>
      </c>
      <c r="V76" s="102">
        <v>29295355</v>
      </c>
      <c r="W76" s="102">
        <v>29295355</v>
      </c>
      <c r="X76" s="107">
        <v>1</v>
      </c>
      <c r="Y76" s="99" t="s">
        <v>613</v>
      </c>
      <c r="Z76" s="100"/>
    </row>
    <row r="77" spans="1:26" ht="105" customHeight="1">
      <c r="A77" s="43"/>
      <c r="B77" s="106" t="s">
        <v>242</v>
      </c>
      <c r="C77" s="106" t="s">
        <v>655</v>
      </c>
      <c r="D77" s="106" t="s">
        <v>243</v>
      </c>
      <c r="E77" s="99" t="s">
        <v>406</v>
      </c>
      <c r="F77" s="99" t="s">
        <v>244</v>
      </c>
      <c r="G77" s="122" t="s">
        <v>244</v>
      </c>
      <c r="H77" s="147" t="s">
        <v>193</v>
      </c>
      <c r="I77" s="133" t="s">
        <v>503</v>
      </c>
      <c r="J77" s="133" t="s">
        <v>504</v>
      </c>
      <c r="K77" s="133" t="s">
        <v>524</v>
      </c>
      <c r="L77" s="133">
        <v>0</v>
      </c>
      <c r="M77" s="133">
        <v>1</v>
      </c>
      <c r="N77" s="122" t="s">
        <v>245</v>
      </c>
      <c r="O77" s="135">
        <v>0</v>
      </c>
      <c r="P77" s="135">
        <v>0</v>
      </c>
      <c r="Q77" s="135">
        <v>0</v>
      </c>
      <c r="R77" s="135">
        <v>1</v>
      </c>
      <c r="S77" s="135">
        <v>0</v>
      </c>
      <c r="T77" s="122">
        <v>0</v>
      </c>
      <c r="U77" s="103">
        <v>0</v>
      </c>
      <c r="V77" s="138">
        <v>0</v>
      </c>
      <c r="W77" s="138">
        <v>0</v>
      </c>
      <c r="X77" s="103">
        <v>0</v>
      </c>
      <c r="Y77" s="99" t="s">
        <v>555</v>
      </c>
      <c r="Z77" s="100"/>
    </row>
    <row r="78" spans="1:26" ht="156.75" customHeight="1">
      <c r="A78" s="43"/>
      <c r="B78" s="96" t="s">
        <v>246</v>
      </c>
      <c r="C78" s="96" t="s">
        <v>656</v>
      </c>
      <c r="D78" s="96" t="s">
        <v>247</v>
      </c>
      <c r="E78" s="96" t="s">
        <v>418</v>
      </c>
      <c r="F78" s="99" t="s">
        <v>417</v>
      </c>
      <c r="G78" s="122" t="s">
        <v>419</v>
      </c>
      <c r="H78" s="150" t="s">
        <v>209</v>
      </c>
      <c r="I78" s="133" t="s">
        <v>503</v>
      </c>
      <c r="J78" s="133" t="s">
        <v>516</v>
      </c>
      <c r="K78" s="133" t="s">
        <v>517</v>
      </c>
      <c r="L78" s="133">
        <v>18839</v>
      </c>
      <c r="M78" s="133">
        <v>25400</v>
      </c>
      <c r="N78" s="170" t="s">
        <v>248</v>
      </c>
      <c r="O78" s="135">
        <v>1</v>
      </c>
      <c r="P78" s="135">
        <v>1</v>
      </c>
      <c r="Q78" s="135">
        <v>1</v>
      </c>
      <c r="R78" s="135">
        <v>1</v>
      </c>
      <c r="S78" s="135">
        <v>1</v>
      </c>
      <c r="T78" s="122">
        <v>1</v>
      </c>
      <c r="U78" s="103">
        <f t="shared" si="2"/>
        <v>1</v>
      </c>
      <c r="V78" s="102">
        <v>231736970</v>
      </c>
      <c r="W78" s="102">
        <v>231736970</v>
      </c>
      <c r="X78" s="107">
        <v>1</v>
      </c>
      <c r="Y78" s="99" t="s">
        <v>614</v>
      </c>
      <c r="Z78" s="100"/>
    </row>
    <row r="79" spans="1:26" ht="156">
      <c r="A79" s="43"/>
      <c r="B79" s="95"/>
      <c r="C79" s="95"/>
      <c r="D79" s="95"/>
      <c r="E79" s="104"/>
      <c r="F79" s="99" t="s">
        <v>249</v>
      </c>
      <c r="G79" s="122" t="s">
        <v>250</v>
      </c>
      <c r="H79" s="147" t="s">
        <v>251</v>
      </c>
      <c r="I79" s="133" t="s">
        <v>503</v>
      </c>
      <c r="J79" s="133" t="s">
        <v>504</v>
      </c>
      <c r="K79" s="134" t="s">
        <v>513</v>
      </c>
      <c r="L79" s="134">
        <v>353</v>
      </c>
      <c r="M79" s="134">
        <v>360</v>
      </c>
      <c r="N79" s="171"/>
      <c r="O79" s="135">
        <v>3</v>
      </c>
      <c r="P79" s="135">
        <v>3</v>
      </c>
      <c r="Q79" s="135">
        <v>3</v>
      </c>
      <c r="R79" s="135">
        <v>3</v>
      </c>
      <c r="S79" s="135">
        <v>3</v>
      </c>
      <c r="T79" s="122">
        <v>4</v>
      </c>
      <c r="U79" s="103">
        <v>1</v>
      </c>
      <c r="V79" s="102">
        <v>101416000</v>
      </c>
      <c r="W79" s="102">
        <v>101416000</v>
      </c>
      <c r="X79" s="107">
        <v>1</v>
      </c>
      <c r="Y79" s="99" t="s">
        <v>615</v>
      </c>
      <c r="Z79" s="100"/>
    </row>
    <row r="80" spans="1:26" ht="142.5" customHeight="1">
      <c r="A80" s="43"/>
      <c r="B80" s="95"/>
      <c r="C80" s="95"/>
      <c r="D80" s="104"/>
      <c r="E80" s="105" t="s">
        <v>252</v>
      </c>
      <c r="F80" s="99" t="s">
        <v>253</v>
      </c>
      <c r="G80" s="122" t="s">
        <v>254</v>
      </c>
      <c r="H80" s="147" t="s">
        <v>450</v>
      </c>
      <c r="I80" s="133" t="s">
        <v>503</v>
      </c>
      <c r="J80" s="133" t="s">
        <v>504</v>
      </c>
      <c r="K80" s="133" t="s">
        <v>517</v>
      </c>
      <c r="L80" s="133">
        <v>18839</v>
      </c>
      <c r="M80" s="133">
        <v>25400</v>
      </c>
      <c r="N80" s="171"/>
      <c r="O80" s="135">
        <v>0</v>
      </c>
      <c r="P80" s="135">
        <v>10</v>
      </c>
      <c r="Q80" s="135">
        <v>0</v>
      </c>
      <c r="R80" s="135">
        <v>0</v>
      </c>
      <c r="S80" s="135">
        <v>0</v>
      </c>
      <c r="T80" s="122">
        <v>0</v>
      </c>
      <c r="U80" s="103">
        <v>0</v>
      </c>
      <c r="V80" s="138">
        <v>0</v>
      </c>
      <c r="W80" s="138">
        <v>0</v>
      </c>
      <c r="X80" s="103">
        <v>0</v>
      </c>
      <c r="Y80" s="99" t="s">
        <v>555</v>
      </c>
      <c r="Z80" s="100"/>
    </row>
    <row r="81" spans="1:26" ht="210" customHeight="1">
      <c r="A81" s="43"/>
      <c r="B81" s="95"/>
      <c r="C81" s="104"/>
      <c r="D81" s="106" t="s">
        <v>255</v>
      </c>
      <c r="E81" s="105" t="s">
        <v>256</v>
      </c>
      <c r="F81" s="105" t="s">
        <v>257</v>
      </c>
      <c r="G81" s="139" t="s">
        <v>258</v>
      </c>
      <c r="H81" s="147" t="s">
        <v>259</v>
      </c>
      <c r="I81" s="133" t="s">
        <v>503</v>
      </c>
      <c r="J81" s="133" t="s">
        <v>504</v>
      </c>
      <c r="K81" s="134" t="s">
        <v>513</v>
      </c>
      <c r="L81" s="134">
        <v>353</v>
      </c>
      <c r="M81" s="134">
        <v>360</v>
      </c>
      <c r="N81" s="172"/>
      <c r="O81" s="122">
        <v>0</v>
      </c>
      <c r="P81" s="135">
        <v>1</v>
      </c>
      <c r="Q81" s="135">
        <v>0</v>
      </c>
      <c r="R81" s="135">
        <v>1</v>
      </c>
      <c r="S81" s="122">
        <v>0</v>
      </c>
      <c r="T81" s="122">
        <v>2</v>
      </c>
      <c r="U81" s="103">
        <v>1</v>
      </c>
      <c r="V81" s="143">
        <v>79195729</v>
      </c>
      <c r="W81" s="143">
        <v>79195729</v>
      </c>
      <c r="X81" s="107">
        <v>1</v>
      </c>
      <c r="Y81" s="122" t="s">
        <v>678</v>
      </c>
      <c r="Z81" s="99" t="s">
        <v>676</v>
      </c>
    </row>
    <row r="82" spans="1:26" ht="90" customHeight="1">
      <c r="A82" s="45" t="s">
        <v>260</v>
      </c>
      <c r="B82" s="96" t="s">
        <v>261</v>
      </c>
      <c r="C82" s="96" t="s">
        <v>657</v>
      </c>
      <c r="D82" s="96" t="s">
        <v>262</v>
      </c>
      <c r="E82" s="96" t="s">
        <v>263</v>
      </c>
      <c r="F82" s="99" t="s">
        <v>264</v>
      </c>
      <c r="G82" s="122" t="s">
        <v>265</v>
      </c>
      <c r="H82" s="167" t="s">
        <v>421</v>
      </c>
      <c r="I82" s="133" t="s">
        <v>503</v>
      </c>
      <c r="J82" s="133" t="s">
        <v>504</v>
      </c>
      <c r="K82" s="133" t="s">
        <v>536</v>
      </c>
      <c r="L82" s="133">
        <v>104</v>
      </c>
      <c r="M82" s="133">
        <v>280</v>
      </c>
      <c r="N82" s="122" t="s">
        <v>14</v>
      </c>
      <c r="O82" s="122">
        <v>0</v>
      </c>
      <c r="P82" s="135">
        <v>4</v>
      </c>
      <c r="Q82" s="135">
        <v>4</v>
      </c>
      <c r="R82" s="135">
        <v>4</v>
      </c>
      <c r="S82" s="122">
        <v>0</v>
      </c>
      <c r="T82" s="122">
        <v>0</v>
      </c>
      <c r="U82" s="103">
        <v>0</v>
      </c>
      <c r="V82" s="143">
        <v>0</v>
      </c>
      <c r="W82" s="143">
        <v>0</v>
      </c>
      <c r="X82" s="103">
        <v>0</v>
      </c>
      <c r="Y82" s="99" t="s">
        <v>555</v>
      </c>
      <c r="Z82" s="100"/>
    </row>
    <row r="83" spans="1:26" ht="120">
      <c r="A83" s="46"/>
      <c r="B83" s="95"/>
      <c r="C83" s="95"/>
      <c r="D83" s="95"/>
      <c r="E83" s="104"/>
      <c r="F83" s="99" t="s">
        <v>266</v>
      </c>
      <c r="G83" s="122" t="s">
        <v>267</v>
      </c>
      <c r="H83" s="169"/>
      <c r="I83" s="133" t="s">
        <v>503</v>
      </c>
      <c r="J83" s="133" t="s">
        <v>504</v>
      </c>
      <c r="K83" s="133" t="s">
        <v>536</v>
      </c>
      <c r="L83" s="133">
        <v>104</v>
      </c>
      <c r="M83" s="133">
        <v>280</v>
      </c>
      <c r="N83" s="122" t="s">
        <v>14</v>
      </c>
      <c r="O83" s="122">
        <v>1</v>
      </c>
      <c r="P83" s="122">
        <v>1</v>
      </c>
      <c r="Q83" s="122">
        <v>1</v>
      </c>
      <c r="R83" s="122">
        <v>1</v>
      </c>
      <c r="S83" s="122">
        <v>1</v>
      </c>
      <c r="T83" s="122">
        <v>1</v>
      </c>
      <c r="U83" s="103">
        <f t="shared" si="2"/>
        <v>1</v>
      </c>
      <c r="V83" s="102">
        <v>4200000</v>
      </c>
      <c r="W83" s="102">
        <v>4200000</v>
      </c>
      <c r="X83" s="107">
        <v>1</v>
      </c>
      <c r="Y83" s="99" t="s">
        <v>616</v>
      </c>
      <c r="Z83" s="100"/>
    </row>
    <row r="84" spans="1:26" ht="75" customHeight="1">
      <c r="A84" s="46"/>
      <c r="B84" s="95"/>
      <c r="C84" s="95"/>
      <c r="D84" s="95"/>
      <c r="E84" s="106" t="s">
        <v>420</v>
      </c>
      <c r="F84" s="106" t="s">
        <v>268</v>
      </c>
      <c r="G84" s="144" t="s">
        <v>269</v>
      </c>
      <c r="H84" s="150" t="s">
        <v>523</v>
      </c>
      <c r="I84" s="133" t="s">
        <v>503</v>
      </c>
      <c r="J84" s="133" t="s">
        <v>504</v>
      </c>
      <c r="K84" s="133" t="s">
        <v>536</v>
      </c>
      <c r="L84" s="133">
        <v>104</v>
      </c>
      <c r="M84" s="133">
        <v>280</v>
      </c>
      <c r="N84" s="122" t="s">
        <v>14</v>
      </c>
      <c r="O84" s="122">
        <v>0</v>
      </c>
      <c r="P84" s="135">
        <v>3</v>
      </c>
      <c r="Q84" s="135">
        <v>0</v>
      </c>
      <c r="R84" s="135">
        <v>0</v>
      </c>
      <c r="S84" s="122">
        <v>0</v>
      </c>
      <c r="T84" s="122">
        <v>0</v>
      </c>
      <c r="U84" s="103">
        <v>0</v>
      </c>
      <c r="V84" s="143">
        <v>0</v>
      </c>
      <c r="W84" s="143">
        <v>0</v>
      </c>
      <c r="X84" s="103">
        <v>0</v>
      </c>
      <c r="Y84" s="99"/>
      <c r="Z84" s="99" t="s">
        <v>589</v>
      </c>
    </row>
    <row r="85" spans="1:26" ht="168">
      <c r="A85" s="46"/>
      <c r="B85" s="95"/>
      <c r="C85" s="95"/>
      <c r="D85" s="95"/>
      <c r="E85" s="99" t="s">
        <v>270</v>
      </c>
      <c r="F85" s="99" t="s">
        <v>271</v>
      </c>
      <c r="G85" s="122" t="s">
        <v>272</v>
      </c>
      <c r="H85" s="147" t="s">
        <v>452</v>
      </c>
      <c r="I85" s="133" t="s">
        <v>503</v>
      </c>
      <c r="J85" s="133" t="s">
        <v>504</v>
      </c>
      <c r="K85" s="133" t="s">
        <v>536</v>
      </c>
      <c r="L85" s="133">
        <v>104</v>
      </c>
      <c r="M85" s="133">
        <v>280</v>
      </c>
      <c r="N85" s="122" t="s">
        <v>14</v>
      </c>
      <c r="O85" s="122">
        <v>1</v>
      </c>
      <c r="P85" s="122">
        <v>1</v>
      </c>
      <c r="Q85" s="122">
        <v>1</v>
      </c>
      <c r="R85" s="122">
        <v>1</v>
      </c>
      <c r="S85" s="122">
        <v>1</v>
      </c>
      <c r="T85" s="122">
        <v>0</v>
      </c>
      <c r="U85" s="103">
        <f t="shared" si="2"/>
        <v>0</v>
      </c>
      <c r="V85" s="102">
        <v>0</v>
      </c>
      <c r="W85" s="102">
        <v>0</v>
      </c>
      <c r="X85" s="103">
        <v>0</v>
      </c>
      <c r="Y85" s="99" t="s">
        <v>618</v>
      </c>
      <c r="Z85" s="100"/>
    </row>
    <row r="86" spans="1:26" ht="108" customHeight="1">
      <c r="A86" s="46"/>
      <c r="B86" s="95"/>
      <c r="C86" s="95"/>
      <c r="D86" s="95"/>
      <c r="E86" s="99" t="s">
        <v>273</v>
      </c>
      <c r="F86" s="99" t="s">
        <v>274</v>
      </c>
      <c r="G86" s="122" t="s">
        <v>275</v>
      </c>
      <c r="H86" s="140" t="s">
        <v>451</v>
      </c>
      <c r="I86" s="133" t="s">
        <v>503</v>
      </c>
      <c r="J86" s="133" t="s">
        <v>504</v>
      </c>
      <c r="K86" s="133" t="s">
        <v>514</v>
      </c>
      <c r="L86" s="133">
        <v>104</v>
      </c>
      <c r="M86" s="133">
        <v>280</v>
      </c>
      <c r="N86" s="122" t="s">
        <v>14</v>
      </c>
      <c r="O86" s="122">
        <v>0</v>
      </c>
      <c r="P86" s="135">
        <v>27</v>
      </c>
      <c r="Q86" s="135">
        <v>0</v>
      </c>
      <c r="R86" s="135">
        <v>0</v>
      </c>
      <c r="S86" s="122">
        <v>0</v>
      </c>
      <c r="T86" s="122">
        <v>0</v>
      </c>
      <c r="U86" s="103">
        <v>0</v>
      </c>
      <c r="V86" s="143">
        <v>0</v>
      </c>
      <c r="W86" s="143">
        <v>0</v>
      </c>
      <c r="X86" s="103">
        <v>0</v>
      </c>
      <c r="Y86" s="99" t="s">
        <v>556</v>
      </c>
      <c r="Z86" s="100"/>
    </row>
    <row r="87" spans="1:26" ht="120" customHeight="1">
      <c r="A87" s="46"/>
      <c r="B87" s="95"/>
      <c r="C87" s="95"/>
      <c r="D87" s="104"/>
      <c r="E87" s="105" t="s">
        <v>277</v>
      </c>
      <c r="F87" s="99" t="s">
        <v>278</v>
      </c>
      <c r="G87" s="122" t="s">
        <v>279</v>
      </c>
      <c r="H87" s="147" t="s">
        <v>453</v>
      </c>
      <c r="I87" s="133" t="s">
        <v>503</v>
      </c>
      <c r="J87" s="133" t="s">
        <v>516</v>
      </c>
      <c r="K87" s="133" t="s">
        <v>517</v>
      </c>
      <c r="L87" s="133">
        <v>18839</v>
      </c>
      <c r="M87" s="133">
        <v>25400</v>
      </c>
      <c r="N87" s="122" t="s">
        <v>14</v>
      </c>
      <c r="O87" s="122">
        <v>0</v>
      </c>
      <c r="P87" s="135">
        <v>20</v>
      </c>
      <c r="Q87" s="135">
        <v>20</v>
      </c>
      <c r="R87" s="135">
        <v>0</v>
      </c>
      <c r="S87" s="122">
        <v>0</v>
      </c>
      <c r="T87" s="122">
        <v>0</v>
      </c>
      <c r="U87" s="103">
        <v>0</v>
      </c>
      <c r="V87" s="143">
        <v>0</v>
      </c>
      <c r="W87" s="143">
        <v>0</v>
      </c>
      <c r="X87" s="103">
        <v>0</v>
      </c>
      <c r="Y87" s="99" t="s">
        <v>556</v>
      </c>
      <c r="Z87" s="100"/>
    </row>
    <row r="88" spans="1:26" ht="105" customHeight="1">
      <c r="A88" s="46"/>
      <c r="B88" s="95"/>
      <c r="C88" s="95"/>
      <c r="D88" s="96" t="s">
        <v>280</v>
      </c>
      <c r="E88" s="99" t="s">
        <v>281</v>
      </c>
      <c r="F88" s="105" t="s">
        <v>282</v>
      </c>
      <c r="G88" s="139" t="s">
        <v>282</v>
      </c>
      <c r="H88" s="150" t="s">
        <v>432</v>
      </c>
      <c r="I88" s="133" t="s">
        <v>503</v>
      </c>
      <c r="J88" s="133" t="s">
        <v>516</v>
      </c>
      <c r="K88" s="133" t="s">
        <v>518</v>
      </c>
      <c r="L88" s="133">
        <v>0</v>
      </c>
      <c r="M88" s="133">
        <v>4</v>
      </c>
      <c r="N88" s="122" t="s">
        <v>14</v>
      </c>
      <c r="O88" s="122">
        <v>0</v>
      </c>
      <c r="P88" s="135">
        <v>1</v>
      </c>
      <c r="Q88" s="122">
        <v>0</v>
      </c>
      <c r="R88" s="122">
        <v>0</v>
      </c>
      <c r="S88" s="122">
        <v>0</v>
      </c>
      <c r="T88" s="122">
        <v>0</v>
      </c>
      <c r="U88" s="103">
        <v>0</v>
      </c>
      <c r="V88" s="143">
        <v>0</v>
      </c>
      <c r="W88" s="143">
        <v>0</v>
      </c>
      <c r="X88" s="103">
        <v>0</v>
      </c>
      <c r="Y88" s="99" t="s">
        <v>556</v>
      </c>
      <c r="Z88" s="100"/>
    </row>
    <row r="89" spans="1:26" ht="180">
      <c r="A89" s="46"/>
      <c r="B89" s="104"/>
      <c r="C89" s="104"/>
      <c r="D89" s="104"/>
      <c r="E89" s="99" t="s">
        <v>407</v>
      </c>
      <c r="F89" s="99" t="s">
        <v>283</v>
      </c>
      <c r="G89" s="122" t="s">
        <v>284</v>
      </c>
      <c r="H89" s="147" t="s">
        <v>421</v>
      </c>
      <c r="I89" s="133" t="s">
        <v>503</v>
      </c>
      <c r="J89" s="133" t="s">
        <v>504</v>
      </c>
      <c r="K89" s="133" t="s">
        <v>514</v>
      </c>
      <c r="L89" s="133">
        <v>104</v>
      </c>
      <c r="M89" s="133">
        <v>280</v>
      </c>
      <c r="N89" s="122" t="s">
        <v>14</v>
      </c>
      <c r="O89" s="122">
        <v>54</v>
      </c>
      <c r="P89" s="122">
        <v>54</v>
      </c>
      <c r="Q89" s="122">
        <v>54</v>
      </c>
      <c r="R89" s="122">
        <v>54</v>
      </c>
      <c r="S89" s="122">
        <v>54</v>
      </c>
      <c r="T89" s="122">
        <v>54</v>
      </c>
      <c r="U89" s="103">
        <f t="shared" si="2"/>
        <v>1</v>
      </c>
      <c r="V89" s="102">
        <v>14000000</v>
      </c>
      <c r="W89" s="102">
        <v>14000000</v>
      </c>
      <c r="X89" s="107">
        <v>1</v>
      </c>
      <c r="Y89" s="99" t="s">
        <v>558</v>
      </c>
      <c r="Z89" s="100"/>
    </row>
    <row r="90" spans="1:26" ht="95.25" customHeight="1">
      <c r="A90" s="46"/>
      <c r="B90" s="96" t="s">
        <v>285</v>
      </c>
      <c r="C90" s="96" t="s">
        <v>658</v>
      </c>
      <c r="D90" s="96" t="s">
        <v>286</v>
      </c>
      <c r="E90" s="99" t="s">
        <v>287</v>
      </c>
      <c r="F90" s="99" t="s">
        <v>288</v>
      </c>
      <c r="G90" s="122" t="s">
        <v>547</v>
      </c>
      <c r="H90" s="147" t="s">
        <v>523</v>
      </c>
      <c r="I90" s="133" t="s">
        <v>503</v>
      </c>
      <c r="J90" s="133"/>
      <c r="K90" s="133"/>
      <c r="L90" s="133"/>
      <c r="M90" s="133"/>
      <c r="N90" s="122" t="s">
        <v>215</v>
      </c>
      <c r="O90" s="122">
        <v>0</v>
      </c>
      <c r="P90" s="135">
        <v>0</v>
      </c>
      <c r="Q90" s="135">
        <v>3</v>
      </c>
      <c r="R90" s="135">
        <v>3</v>
      </c>
      <c r="S90" s="122">
        <v>0</v>
      </c>
      <c r="T90" s="122">
        <v>0</v>
      </c>
      <c r="U90" s="103">
        <v>0</v>
      </c>
      <c r="V90" s="143">
        <v>0</v>
      </c>
      <c r="W90" s="143">
        <v>0</v>
      </c>
      <c r="X90" s="103">
        <v>0</v>
      </c>
      <c r="Y90" s="99" t="s">
        <v>556</v>
      </c>
      <c r="Z90" s="100"/>
    </row>
    <row r="91" spans="1:26" ht="144">
      <c r="A91" s="46"/>
      <c r="B91" s="95"/>
      <c r="C91" s="95"/>
      <c r="D91" s="95"/>
      <c r="E91" s="99" t="s">
        <v>290</v>
      </c>
      <c r="F91" s="105" t="s">
        <v>291</v>
      </c>
      <c r="G91" s="139" t="s">
        <v>292</v>
      </c>
      <c r="H91" s="150" t="s">
        <v>453</v>
      </c>
      <c r="I91" s="133" t="s">
        <v>503</v>
      </c>
      <c r="J91" s="133" t="s">
        <v>504</v>
      </c>
      <c r="K91" s="133" t="s">
        <v>514</v>
      </c>
      <c r="L91" s="133">
        <v>104</v>
      </c>
      <c r="M91" s="133">
        <v>280</v>
      </c>
      <c r="N91" s="122" t="s">
        <v>215</v>
      </c>
      <c r="O91" s="122">
        <v>1</v>
      </c>
      <c r="P91" s="122">
        <v>1</v>
      </c>
      <c r="Q91" s="122">
        <v>1</v>
      </c>
      <c r="R91" s="122">
        <v>1</v>
      </c>
      <c r="S91" s="122">
        <v>1</v>
      </c>
      <c r="T91" s="122">
        <v>1</v>
      </c>
      <c r="U91" s="103">
        <f t="shared" si="2"/>
        <v>1</v>
      </c>
      <c r="V91" s="102">
        <v>4200000</v>
      </c>
      <c r="W91" s="102">
        <v>4200000</v>
      </c>
      <c r="X91" s="107">
        <f>W91/V91</f>
        <v>1</v>
      </c>
      <c r="Y91" s="99" t="s">
        <v>617</v>
      </c>
      <c r="Z91" s="100"/>
    </row>
    <row r="92" spans="1:26" ht="158.25" customHeight="1">
      <c r="A92" s="46"/>
      <c r="B92" s="95"/>
      <c r="C92" s="95"/>
      <c r="D92" s="104"/>
      <c r="E92" s="99" t="s">
        <v>401</v>
      </c>
      <c r="F92" s="106" t="s">
        <v>293</v>
      </c>
      <c r="G92" s="144" t="s">
        <v>458</v>
      </c>
      <c r="H92" s="140" t="s">
        <v>459</v>
      </c>
      <c r="I92" s="133" t="s">
        <v>503</v>
      </c>
      <c r="J92" s="133" t="s">
        <v>504</v>
      </c>
      <c r="K92" s="134" t="s">
        <v>513</v>
      </c>
      <c r="L92" s="134">
        <v>353</v>
      </c>
      <c r="M92" s="134">
        <v>360</v>
      </c>
      <c r="N92" s="144" t="s">
        <v>215</v>
      </c>
      <c r="O92" s="122">
        <v>12</v>
      </c>
      <c r="P92" s="122">
        <v>12</v>
      </c>
      <c r="Q92" s="122">
        <v>12</v>
      </c>
      <c r="R92" s="122">
        <v>12</v>
      </c>
      <c r="S92" s="122">
        <v>12</v>
      </c>
      <c r="T92" s="144">
        <v>4</v>
      </c>
      <c r="U92" s="101">
        <f t="shared" si="2"/>
        <v>0.33333333333333331</v>
      </c>
      <c r="V92" s="102">
        <v>867882118</v>
      </c>
      <c r="W92" s="102">
        <v>867882118</v>
      </c>
      <c r="X92" s="107">
        <f>W92/V92</f>
        <v>1</v>
      </c>
      <c r="Y92" s="99" t="s">
        <v>619</v>
      </c>
      <c r="Z92" s="100"/>
    </row>
    <row r="93" spans="1:26" ht="204" customHeight="1">
      <c r="A93" s="46"/>
      <c r="B93" s="95"/>
      <c r="C93" s="95" t="s">
        <v>659</v>
      </c>
      <c r="D93" s="96" t="s">
        <v>294</v>
      </c>
      <c r="E93" s="95" t="s">
        <v>295</v>
      </c>
      <c r="F93" s="99" t="s">
        <v>296</v>
      </c>
      <c r="G93" s="153" t="s">
        <v>548</v>
      </c>
      <c r="H93" s="147" t="s">
        <v>455</v>
      </c>
      <c r="I93" s="133" t="s">
        <v>503</v>
      </c>
      <c r="J93" s="133" t="s">
        <v>504</v>
      </c>
      <c r="K93" s="133" t="s">
        <v>537</v>
      </c>
      <c r="L93" s="133">
        <v>0</v>
      </c>
      <c r="M93" s="133">
        <v>135</v>
      </c>
      <c r="N93" s="122" t="s">
        <v>14</v>
      </c>
      <c r="O93" s="122">
        <v>0</v>
      </c>
      <c r="P93" s="135">
        <v>1</v>
      </c>
      <c r="Q93" s="135">
        <v>0</v>
      </c>
      <c r="R93" s="135">
        <v>0</v>
      </c>
      <c r="S93" s="122">
        <v>0</v>
      </c>
      <c r="T93" s="122">
        <v>0</v>
      </c>
      <c r="U93" s="103">
        <v>0</v>
      </c>
      <c r="V93" s="143">
        <v>0</v>
      </c>
      <c r="W93" s="143">
        <v>0</v>
      </c>
      <c r="X93" s="122">
        <v>0</v>
      </c>
      <c r="Y93" s="99" t="s">
        <v>557</v>
      </c>
      <c r="Z93" s="100"/>
    </row>
    <row r="94" spans="1:26" ht="204" customHeight="1">
      <c r="A94" s="46"/>
      <c r="B94" s="95"/>
      <c r="C94" s="95"/>
      <c r="D94" s="95"/>
      <c r="E94" s="104"/>
      <c r="F94" s="99" t="s">
        <v>298</v>
      </c>
      <c r="G94" s="122" t="s">
        <v>299</v>
      </c>
      <c r="H94" s="150" t="s">
        <v>454</v>
      </c>
      <c r="I94" s="133" t="s">
        <v>503</v>
      </c>
      <c r="J94" s="133" t="s">
        <v>516</v>
      </c>
      <c r="K94" s="133" t="s">
        <v>517</v>
      </c>
      <c r="L94" s="133">
        <v>18839</v>
      </c>
      <c r="M94" s="133">
        <v>25400</v>
      </c>
      <c r="N94" s="122" t="s">
        <v>14</v>
      </c>
      <c r="O94" s="122">
        <v>0</v>
      </c>
      <c r="P94" s="135">
        <v>20</v>
      </c>
      <c r="Q94" s="135">
        <v>20</v>
      </c>
      <c r="R94" s="135">
        <v>20</v>
      </c>
      <c r="S94" s="122">
        <v>0</v>
      </c>
      <c r="T94" s="122">
        <v>0</v>
      </c>
      <c r="U94" s="103">
        <v>0</v>
      </c>
      <c r="V94" s="143">
        <v>0</v>
      </c>
      <c r="W94" s="143">
        <v>0</v>
      </c>
      <c r="X94" s="122">
        <v>0</v>
      </c>
      <c r="Y94" s="99" t="s">
        <v>557</v>
      </c>
      <c r="Z94" s="100"/>
    </row>
    <row r="95" spans="1:26" ht="60" customHeight="1">
      <c r="A95" s="46"/>
      <c r="B95" s="95"/>
      <c r="C95" s="95"/>
      <c r="D95" s="95"/>
      <c r="E95" s="115" t="s">
        <v>300</v>
      </c>
      <c r="F95" s="115" t="s">
        <v>301</v>
      </c>
      <c r="G95" s="163" t="s">
        <v>301</v>
      </c>
      <c r="H95" s="173" t="s">
        <v>523</v>
      </c>
      <c r="I95" s="133" t="s">
        <v>503</v>
      </c>
      <c r="J95" s="133" t="s">
        <v>516</v>
      </c>
      <c r="K95" s="133" t="s">
        <v>513</v>
      </c>
      <c r="L95" s="133">
        <v>353</v>
      </c>
      <c r="M95" s="133">
        <v>360</v>
      </c>
      <c r="N95" s="122" t="s">
        <v>14</v>
      </c>
      <c r="O95" s="122">
        <v>0</v>
      </c>
      <c r="P95" s="135">
        <v>1</v>
      </c>
      <c r="Q95" s="135">
        <v>1</v>
      </c>
      <c r="R95" s="135">
        <v>1</v>
      </c>
      <c r="S95" s="122">
        <v>0</v>
      </c>
      <c r="T95" s="122">
        <v>0</v>
      </c>
      <c r="U95" s="103">
        <v>0</v>
      </c>
      <c r="V95" s="143">
        <v>0</v>
      </c>
      <c r="W95" s="143">
        <v>0</v>
      </c>
      <c r="X95" s="122">
        <v>0</v>
      </c>
      <c r="Y95" s="99" t="s">
        <v>557</v>
      </c>
      <c r="Z95" s="100"/>
    </row>
    <row r="96" spans="1:26" ht="165">
      <c r="A96" s="46"/>
      <c r="B96" s="104"/>
      <c r="C96" s="104"/>
      <c r="D96" s="104"/>
      <c r="E96" s="99" t="s">
        <v>302</v>
      </c>
      <c r="F96" s="105" t="s">
        <v>303</v>
      </c>
      <c r="G96" s="139" t="s">
        <v>456</v>
      </c>
      <c r="H96" s="150" t="s">
        <v>259</v>
      </c>
      <c r="I96" s="133" t="s">
        <v>503</v>
      </c>
      <c r="J96" s="133" t="s">
        <v>504</v>
      </c>
      <c r="K96" s="134" t="s">
        <v>513</v>
      </c>
      <c r="L96" s="134">
        <v>353</v>
      </c>
      <c r="M96" s="134">
        <v>360</v>
      </c>
      <c r="N96" s="122" t="s">
        <v>14</v>
      </c>
      <c r="O96" s="122">
        <v>2</v>
      </c>
      <c r="P96" s="122">
        <v>2</v>
      </c>
      <c r="Q96" s="122">
        <v>2</v>
      </c>
      <c r="R96" s="122">
        <v>2</v>
      </c>
      <c r="S96" s="122">
        <v>2</v>
      </c>
      <c r="T96" s="122">
        <v>2</v>
      </c>
      <c r="U96" s="103">
        <f t="shared" si="2"/>
        <v>1</v>
      </c>
      <c r="V96" s="102">
        <v>2344700000</v>
      </c>
      <c r="W96" s="102">
        <v>2068307747.9000001</v>
      </c>
      <c r="X96" s="107">
        <v>1</v>
      </c>
      <c r="Y96" s="99" t="s">
        <v>620</v>
      </c>
      <c r="Z96" s="100"/>
    </row>
    <row r="97" spans="1:26" ht="180">
      <c r="A97" s="46"/>
      <c r="B97" s="96" t="s">
        <v>304</v>
      </c>
      <c r="C97" s="96" t="s">
        <v>660</v>
      </c>
      <c r="D97" s="96" t="s">
        <v>305</v>
      </c>
      <c r="E97" s="99" t="s">
        <v>306</v>
      </c>
      <c r="F97" s="96" t="s">
        <v>307</v>
      </c>
      <c r="G97" s="144" t="s">
        <v>308</v>
      </c>
      <c r="H97" s="167" t="s">
        <v>309</v>
      </c>
      <c r="I97" s="133" t="s">
        <v>503</v>
      </c>
      <c r="J97" s="133" t="s">
        <v>504</v>
      </c>
      <c r="K97" s="133" t="s">
        <v>527</v>
      </c>
      <c r="L97" s="133">
        <v>0</v>
      </c>
      <c r="M97" s="133">
        <v>420</v>
      </c>
      <c r="N97" s="122" t="s">
        <v>14</v>
      </c>
      <c r="O97" s="122">
        <v>1</v>
      </c>
      <c r="P97" s="122">
        <v>1</v>
      </c>
      <c r="Q97" s="122">
        <v>1</v>
      </c>
      <c r="R97" s="122">
        <v>1</v>
      </c>
      <c r="S97" s="122">
        <v>1</v>
      </c>
      <c r="T97" s="122">
        <v>1</v>
      </c>
      <c r="U97" s="103">
        <f t="shared" si="2"/>
        <v>1</v>
      </c>
      <c r="V97" s="102">
        <v>32000000</v>
      </c>
      <c r="W97" s="102">
        <v>32000000</v>
      </c>
      <c r="X97" s="107">
        <v>1</v>
      </c>
      <c r="Y97" s="99" t="s">
        <v>622</v>
      </c>
      <c r="Z97" s="100"/>
    </row>
    <row r="98" spans="1:26" ht="390">
      <c r="A98" s="46"/>
      <c r="B98" s="104"/>
      <c r="C98" s="104"/>
      <c r="D98" s="104"/>
      <c r="E98" s="123" t="s">
        <v>310</v>
      </c>
      <c r="F98" s="104"/>
      <c r="G98" s="144" t="s">
        <v>483</v>
      </c>
      <c r="H98" s="169"/>
      <c r="I98" s="133" t="s">
        <v>503</v>
      </c>
      <c r="J98" s="133" t="s">
        <v>504</v>
      </c>
      <c r="K98" s="133" t="s">
        <v>527</v>
      </c>
      <c r="L98" s="133">
        <v>0</v>
      </c>
      <c r="M98" s="133">
        <v>420</v>
      </c>
      <c r="N98" s="122" t="s">
        <v>14</v>
      </c>
      <c r="O98" s="122">
        <v>6</v>
      </c>
      <c r="P98" s="122">
        <v>6</v>
      </c>
      <c r="Q98" s="122">
        <v>6</v>
      </c>
      <c r="R98" s="122">
        <v>6</v>
      </c>
      <c r="S98" s="122">
        <v>6</v>
      </c>
      <c r="T98" s="122">
        <v>6</v>
      </c>
      <c r="U98" s="103">
        <f t="shared" si="2"/>
        <v>1</v>
      </c>
      <c r="V98" s="102">
        <v>12000000</v>
      </c>
      <c r="W98" s="102">
        <v>12000000</v>
      </c>
      <c r="X98" s="107">
        <f>W98/V98</f>
        <v>1</v>
      </c>
      <c r="Y98" s="99" t="s">
        <v>623</v>
      </c>
      <c r="Z98" s="100"/>
    </row>
    <row r="99" spans="1:26" ht="150.75" customHeight="1">
      <c r="A99" s="46"/>
      <c r="B99" s="96" t="s">
        <v>311</v>
      </c>
      <c r="C99" s="96" t="s">
        <v>661</v>
      </c>
      <c r="D99" s="96" t="s">
        <v>312</v>
      </c>
      <c r="E99" s="96" t="s">
        <v>313</v>
      </c>
      <c r="F99" s="99" t="s">
        <v>314</v>
      </c>
      <c r="G99" s="122" t="s">
        <v>314</v>
      </c>
      <c r="H99" s="147" t="s">
        <v>315</v>
      </c>
      <c r="I99" s="133" t="s">
        <v>503</v>
      </c>
      <c r="J99" s="133" t="s">
        <v>504</v>
      </c>
      <c r="K99" s="133" t="s">
        <v>538</v>
      </c>
      <c r="L99" s="133">
        <v>1</v>
      </c>
      <c r="M99" s="133">
        <v>1</v>
      </c>
      <c r="N99" s="122" t="s">
        <v>316</v>
      </c>
      <c r="O99" s="122">
        <v>1</v>
      </c>
      <c r="P99" s="122">
        <v>1</v>
      </c>
      <c r="Q99" s="122">
        <v>1</v>
      </c>
      <c r="R99" s="122">
        <v>1</v>
      </c>
      <c r="S99" s="122">
        <v>1</v>
      </c>
      <c r="T99" s="122">
        <v>0</v>
      </c>
      <c r="U99" s="103">
        <f t="shared" si="2"/>
        <v>0</v>
      </c>
      <c r="V99" s="102">
        <v>68000000</v>
      </c>
      <c r="W99" s="102">
        <v>12000000</v>
      </c>
      <c r="X99" s="103">
        <f>W99/V99</f>
        <v>0.17647058823529413</v>
      </c>
      <c r="Y99" s="99" t="s">
        <v>624</v>
      </c>
      <c r="Z99" s="99" t="s">
        <v>621</v>
      </c>
    </row>
    <row r="100" spans="1:26" ht="152.25" customHeight="1">
      <c r="A100" s="46"/>
      <c r="B100" s="95"/>
      <c r="C100" s="95"/>
      <c r="D100" s="95"/>
      <c r="E100" s="104"/>
      <c r="F100" s="105" t="s">
        <v>317</v>
      </c>
      <c r="G100" s="139" t="s">
        <v>318</v>
      </c>
      <c r="H100" s="150" t="s">
        <v>319</v>
      </c>
      <c r="I100" s="133" t="s">
        <v>503</v>
      </c>
      <c r="J100" s="133" t="s">
        <v>504</v>
      </c>
      <c r="K100" s="133" t="s">
        <v>538</v>
      </c>
      <c r="L100" s="133">
        <v>1</v>
      </c>
      <c r="M100" s="133">
        <v>1</v>
      </c>
      <c r="N100" s="122" t="s">
        <v>14</v>
      </c>
      <c r="O100" s="122">
        <v>1</v>
      </c>
      <c r="P100" s="122">
        <v>1</v>
      </c>
      <c r="Q100" s="122">
        <v>1</v>
      </c>
      <c r="R100" s="122">
        <v>1</v>
      </c>
      <c r="S100" s="122">
        <v>1</v>
      </c>
      <c r="T100" s="122">
        <v>0</v>
      </c>
      <c r="U100" s="103">
        <f t="shared" si="2"/>
        <v>0</v>
      </c>
      <c r="V100" s="102">
        <v>12000000</v>
      </c>
      <c r="W100" s="102">
        <v>0</v>
      </c>
      <c r="X100" s="103">
        <v>0</v>
      </c>
      <c r="Y100" s="99" t="s">
        <v>625</v>
      </c>
      <c r="Z100" s="100"/>
    </row>
    <row r="101" spans="1:26" ht="144.75" customHeight="1">
      <c r="A101" s="46"/>
      <c r="B101" s="95"/>
      <c r="C101" s="95"/>
      <c r="D101" s="95"/>
      <c r="E101" s="96" t="s">
        <v>320</v>
      </c>
      <c r="F101" s="105" t="s">
        <v>321</v>
      </c>
      <c r="G101" s="139" t="s">
        <v>322</v>
      </c>
      <c r="H101" s="150" t="s">
        <v>460</v>
      </c>
      <c r="I101" s="133" t="s">
        <v>503</v>
      </c>
      <c r="J101" s="133" t="s">
        <v>504</v>
      </c>
      <c r="K101" s="134" t="s">
        <v>513</v>
      </c>
      <c r="L101" s="134">
        <v>353</v>
      </c>
      <c r="M101" s="134">
        <v>360</v>
      </c>
      <c r="N101" s="122" t="s">
        <v>14</v>
      </c>
      <c r="O101" s="122">
        <v>1</v>
      </c>
      <c r="P101" s="122">
        <v>1</v>
      </c>
      <c r="Q101" s="122">
        <v>1</v>
      </c>
      <c r="R101" s="122">
        <v>1</v>
      </c>
      <c r="S101" s="122">
        <v>1</v>
      </c>
      <c r="T101" s="122">
        <v>3</v>
      </c>
      <c r="U101" s="103">
        <v>1</v>
      </c>
      <c r="V101" s="102">
        <v>29900000</v>
      </c>
      <c r="W101" s="102">
        <v>29900000</v>
      </c>
      <c r="X101" s="107">
        <f>W101/V101</f>
        <v>1</v>
      </c>
      <c r="Y101" s="124" t="s">
        <v>644</v>
      </c>
      <c r="Z101" s="99" t="s">
        <v>590</v>
      </c>
    </row>
    <row r="102" spans="1:26" ht="108">
      <c r="A102" s="46"/>
      <c r="B102" s="104"/>
      <c r="C102" s="104"/>
      <c r="D102" s="104"/>
      <c r="E102" s="104"/>
      <c r="F102" s="99" t="s">
        <v>323</v>
      </c>
      <c r="G102" s="122" t="s">
        <v>324</v>
      </c>
      <c r="H102" s="150" t="s">
        <v>315</v>
      </c>
      <c r="I102" s="133" t="s">
        <v>503</v>
      </c>
      <c r="J102" s="133" t="s">
        <v>504</v>
      </c>
      <c r="K102" s="134" t="s">
        <v>513</v>
      </c>
      <c r="L102" s="134">
        <v>353</v>
      </c>
      <c r="M102" s="134">
        <v>360</v>
      </c>
      <c r="N102" s="122" t="s">
        <v>316</v>
      </c>
      <c r="O102" s="122">
        <v>133</v>
      </c>
      <c r="P102" s="122">
        <v>133</v>
      </c>
      <c r="Q102" s="122">
        <v>133</v>
      </c>
      <c r="R102" s="122">
        <v>133</v>
      </c>
      <c r="S102" s="122">
        <v>133</v>
      </c>
      <c r="T102" s="122">
        <v>205</v>
      </c>
      <c r="U102" s="103">
        <v>1</v>
      </c>
      <c r="V102" s="102">
        <v>120000000</v>
      </c>
      <c r="W102" s="102">
        <v>120000000</v>
      </c>
      <c r="X102" s="107">
        <f>W102/V102</f>
        <v>1</v>
      </c>
      <c r="Y102" s="99" t="s">
        <v>626</v>
      </c>
      <c r="Z102" s="100"/>
    </row>
    <row r="103" spans="1:26" ht="210">
      <c r="A103" s="46"/>
      <c r="B103" s="106" t="s">
        <v>325</v>
      </c>
      <c r="C103" s="106" t="s">
        <v>652</v>
      </c>
      <c r="D103" s="106" t="s">
        <v>326</v>
      </c>
      <c r="E103" s="119" t="s">
        <v>327</v>
      </c>
      <c r="F103" s="105" t="s">
        <v>328</v>
      </c>
      <c r="G103" s="139" t="s">
        <v>329</v>
      </c>
      <c r="H103" s="150" t="s">
        <v>158</v>
      </c>
      <c r="I103" s="133" t="s">
        <v>503</v>
      </c>
      <c r="J103" s="133" t="s">
        <v>504</v>
      </c>
      <c r="K103" s="133" t="s">
        <v>530</v>
      </c>
      <c r="L103" s="133">
        <v>15</v>
      </c>
      <c r="M103" s="133">
        <v>15</v>
      </c>
      <c r="N103" s="144" t="s">
        <v>330</v>
      </c>
      <c r="O103" s="122">
        <v>7</v>
      </c>
      <c r="P103" s="122">
        <v>7</v>
      </c>
      <c r="Q103" s="122">
        <v>7</v>
      </c>
      <c r="R103" s="122">
        <v>7</v>
      </c>
      <c r="S103" s="122">
        <v>3</v>
      </c>
      <c r="T103" s="122">
        <v>3</v>
      </c>
      <c r="U103" s="103">
        <f t="shared" si="2"/>
        <v>1</v>
      </c>
      <c r="V103" s="102">
        <v>47800000</v>
      </c>
      <c r="W103" s="102">
        <v>41234977</v>
      </c>
      <c r="X103" s="107">
        <f>W103/V103</f>
        <v>0.86265642259414221</v>
      </c>
      <c r="Y103" s="99" t="s">
        <v>627</v>
      </c>
      <c r="Z103" s="99" t="s">
        <v>628</v>
      </c>
    </row>
    <row r="104" spans="1:26" ht="132" customHeight="1">
      <c r="A104" s="44" t="s">
        <v>331</v>
      </c>
      <c r="B104" s="121" t="s">
        <v>332</v>
      </c>
      <c r="C104" s="96" t="s">
        <v>662</v>
      </c>
      <c r="D104" s="96" t="s">
        <v>333</v>
      </c>
      <c r="E104" s="99" t="s">
        <v>334</v>
      </c>
      <c r="F104" s="99" t="s">
        <v>335</v>
      </c>
      <c r="G104" s="122" t="s">
        <v>335</v>
      </c>
      <c r="H104" s="147" t="s">
        <v>276</v>
      </c>
      <c r="I104" s="133" t="s">
        <v>503</v>
      </c>
      <c r="J104" s="133" t="s">
        <v>504</v>
      </c>
      <c r="K104" s="133" t="s">
        <v>518</v>
      </c>
      <c r="L104" s="133">
        <v>0</v>
      </c>
      <c r="M104" s="133">
        <v>4</v>
      </c>
      <c r="N104" s="122" t="s">
        <v>336</v>
      </c>
      <c r="O104" s="122">
        <v>0</v>
      </c>
      <c r="P104" s="135">
        <v>0</v>
      </c>
      <c r="Q104" s="135">
        <v>1</v>
      </c>
      <c r="R104" s="135">
        <v>0</v>
      </c>
      <c r="S104" s="122">
        <v>0</v>
      </c>
      <c r="T104" s="122">
        <v>0</v>
      </c>
      <c r="U104" s="103">
        <v>0</v>
      </c>
      <c r="V104" s="143">
        <v>0</v>
      </c>
      <c r="W104" s="143">
        <v>0</v>
      </c>
      <c r="X104" s="103">
        <v>0</v>
      </c>
      <c r="Y104" s="99" t="s">
        <v>591</v>
      </c>
      <c r="Z104" s="100"/>
    </row>
    <row r="105" spans="1:26" ht="146.25" customHeight="1">
      <c r="A105" s="44"/>
      <c r="B105" s="121"/>
      <c r="C105" s="104"/>
      <c r="D105" s="104"/>
      <c r="E105" s="99" t="s">
        <v>337</v>
      </c>
      <c r="F105" s="105" t="s">
        <v>338</v>
      </c>
      <c r="G105" s="139" t="s">
        <v>339</v>
      </c>
      <c r="H105" s="150" t="s">
        <v>457</v>
      </c>
      <c r="I105" s="133" t="s">
        <v>503</v>
      </c>
      <c r="J105" s="133" t="s">
        <v>504</v>
      </c>
      <c r="K105" s="133" t="s">
        <v>513</v>
      </c>
      <c r="L105" s="133">
        <v>353</v>
      </c>
      <c r="M105" s="133">
        <v>360</v>
      </c>
      <c r="N105" s="122" t="s">
        <v>336</v>
      </c>
      <c r="O105" s="122">
        <v>0</v>
      </c>
      <c r="P105" s="122">
        <v>0</v>
      </c>
      <c r="Q105" s="122">
        <v>1</v>
      </c>
      <c r="R105" s="122">
        <v>0</v>
      </c>
      <c r="S105" s="122">
        <v>0</v>
      </c>
      <c r="T105" s="122">
        <v>0</v>
      </c>
      <c r="U105" s="103">
        <v>0</v>
      </c>
      <c r="V105" s="143">
        <v>0</v>
      </c>
      <c r="W105" s="143">
        <v>0</v>
      </c>
      <c r="X105" s="103">
        <v>0</v>
      </c>
      <c r="Y105" s="99" t="s">
        <v>591</v>
      </c>
      <c r="Z105" s="100"/>
    </row>
    <row r="106" spans="1:26" ht="168.75" customHeight="1">
      <c r="A106" s="44"/>
      <c r="B106" s="96" t="s">
        <v>340</v>
      </c>
      <c r="C106" s="96" t="s">
        <v>663</v>
      </c>
      <c r="D106" s="96" t="s">
        <v>341</v>
      </c>
      <c r="E106" s="99" t="s">
        <v>342</v>
      </c>
      <c r="F106" s="105" t="s">
        <v>343</v>
      </c>
      <c r="G106" s="139" t="s">
        <v>344</v>
      </c>
      <c r="H106" s="150" t="s">
        <v>531</v>
      </c>
      <c r="I106" s="133" t="s">
        <v>503</v>
      </c>
      <c r="J106" s="133" t="s">
        <v>504</v>
      </c>
      <c r="K106" s="134" t="s">
        <v>513</v>
      </c>
      <c r="L106" s="134">
        <v>353</v>
      </c>
      <c r="M106" s="134">
        <v>360</v>
      </c>
      <c r="N106" s="122" t="s">
        <v>345</v>
      </c>
      <c r="O106" s="122">
        <v>2</v>
      </c>
      <c r="P106" s="122">
        <v>2</v>
      </c>
      <c r="Q106" s="122">
        <v>2</v>
      </c>
      <c r="R106" s="122">
        <v>2</v>
      </c>
      <c r="S106" s="122">
        <v>2</v>
      </c>
      <c r="T106" s="122">
        <v>1</v>
      </c>
      <c r="U106" s="116">
        <f t="shared" si="2"/>
        <v>0.5</v>
      </c>
      <c r="V106" s="102">
        <v>31200000</v>
      </c>
      <c r="W106" s="102">
        <v>28445638</v>
      </c>
      <c r="X106" s="107">
        <f t="shared" ref="X104:X125" si="3">W106/V106</f>
        <v>0.91171916666666664</v>
      </c>
      <c r="Y106" s="99" t="s">
        <v>629</v>
      </c>
      <c r="Z106" s="100"/>
    </row>
    <row r="107" spans="1:26" ht="118.5" customHeight="1">
      <c r="A107" s="44"/>
      <c r="B107" s="95"/>
      <c r="C107" s="95"/>
      <c r="D107" s="95"/>
      <c r="E107" s="99" t="s">
        <v>346</v>
      </c>
      <c r="F107" s="139" t="s">
        <v>347</v>
      </c>
      <c r="G107" s="139" t="s">
        <v>348</v>
      </c>
      <c r="H107" s="173" t="s">
        <v>408</v>
      </c>
      <c r="I107" s="133" t="s">
        <v>503</v>
      </c>
      <c r="J107" s="133" t="s">
        <v>504</v>
      </c>
      <c r="K107" s="134" t="s">
        <v>513</v>
      </c>
      <c r="L107" s="134">
        <v>353</v>
      </c>
      <c r="M107" s="134">
        <v>360</v>
      </c>
      <c r="N107" s="122" t="s">
        <v>345</v>
      </c>
      <c r="O107" s="122">
        <v>2</v>
      </c>
      <c r="P107" s="122">
        <v>2</v>
      </c>
      <c r="Q107" s="122">
        <v>2</v>
      </c>
      <c r="R107" s="122">
        <v>2</v>
      </c>
      <c r="S107" s="122">
        <v>2</v>
      </c>
      <c r="T107" s="122">
        <v>0</v>
      </c>
      <c r="U107" s="101">
        <f t="shared" si="2"/>
        <v>0</v>
      </c>
      <c r="V107" s="102">
        <v>31600000</v>
      </c>
      <c r="W107" s="102">
        <v>0</v>
      </c>
      <c r="X107" s="101">
        <f t="shared" si="3"/>
        <v>0</v>
      </c>
      <c r="Y107" s="99" t="s">
        <v>630</v>
      </c>
      <c r="Z107" s="99"/>
    </row>
    <row r="108" spans="1:26" ht="149.25" customHeight="1">
      <c r="A108" s="44"/>
      <c r="B108" s="95"/>
      <c r="C108" s="95"/>
      <c r="D108" s="95"/>
      <c r="E108" s="99" t="s">
        <v>349</v>
      </c>
      <c r="F108" s="105" t="s">
        <v>350</v>
      </c>
      <c r="G108" s="139" t="s">
        <v>351</v>
      </c>
      <c r="H108" s="173" t="s">
        <v>409</v>
      </c>
      <c r="I108" s="133" t="s">
        <v>503</v>
      </c>
      <c r="J108" s="133" t="s">
        <v>520</v>
      </c>
      <c r="K108" s="133" t="s">
        <v>525</v>
      </c>
      <c r="L108" s="133">
        <v>16</v>
      </c>
      <c r="M108" s="133">
        <v>70</v>
      </c>
      <c r="N108" s="122" t="s">
        <v>345</v>
      </c>
      <c r="O108" s="122">
        <v>7</v>
      </c>
      <c r="P108" s="122">
        <v>7</v>
      </c>
      <c r="Q108" s="122">
        <v>7</v>
      </c>
      <c r="R108" s="122">
        <v>7</v>
      </c>
      <c r="S108" s="122">
        <v>7</v>
      </c>
      <c r="T108" s="122">
        <v>14</v>
      </c>
      <c r="U108" s="103">
        <v>1</v>
      </c>
      <c r="V108" s="102">
        <v>15000000</v>
      </c>
      <c r="W108" s="102">
        <v>15000000</v>
      </c>
      <c r="X108" s="107">
        <f t="shared" si="3"/>
        <v>1</v>
      </c>
      <c r="Y108" s="99" t="s">
        <v>645</v>
      </c>
      <c r="Z108" s="99" t="s">
        <v>631</v>
      </c>
    </row>
    <row r="109" spans="1:26" ht="159" customHeight="1">
      <c r="A109" s="44"/>
      <c r="B109" s="95"/>
      <c r="C109" s="95"/>
      <c r="D109" s="95"/>
      <c r="E109" s="125" t="s">
        <v>352</v>
      </c>
      <c r="F109" s="105" t="s">
        <v>353</v>
      </c>
      <c r="G109" s="139" t="s">
        <v>354</v>
      </c>
      <c r="H109" s="150" t="s">
        <v>158</v>
      </c>
      <c r="I109" s="133" t="s">
        <v>503</v>
      </c>
      <c r="J109" s="133" t="s">
        <v>516</v>
      </c>
      <c r="K109" s="133" t="s">
        <v>538</v>
      </c>
      <c r="L109" s="133">
        <v>1</v>
      </c>
      <c r="M109" s="133">
        <v>1</v>
      </c>
      <c r="N109" s="122" t="s">
        <v>345</v>
      </c>
      <c r="O109" s="122">
        <v>0</v>
      </c>
      <c r="P109" s="135">
        <v>1</v>
      </c>
      <c r="Q109" s="135">
        <v>1</v>
      </c>
      <c r="R109" s="135">
        <v>2</v>
      </c>
      <c r="S109" s="122">
        <v>0</v>
      </c>
      <c r="T109" s="122">
        <v>0</v>
      </c>
      <c r="U109" s="103">
        <v>0</v>
      </c>
      <c r="V109" s="143">
        <v>0</v>
      </c>
      <c r="W109" s="143">
        <v>0</v>
      </c>
      <c r="X109" s="103">
        <v>0</v>
      </c>
      <c r="Y109" s="99" t="s">
        <v>573</v>
      </c>
      <c r="Z109" s="100"/>
    </row>
    <row r="110" spans="1:26" ht="220.5" customHeight="1">
      <c r="A110" s="44"/>
      <c r="B110" s="95"/>
      <c r="C110" s="95"/>
      <c r="D110" s="104"/>
      <c r="E110" s="126"/>
      <c r="F110" s="110" t="s">
        <v>355</v>
      </c>
      <c r="G110" s="153" t="s">
        <v>447</v>
      </c>
      <c r="H110" s="166" t="s">
        <v>442</v>
      </c>
      <c r="I110" s="133" t="s">
        <v>503</v>
      </c>
      <c r="J110" s="133" t="s">
        <v>504</v>
      </c>
      <c r="K110" s="133" t="s">
        <v>513</v>
      </c>
      <c r="L110" s="133">
        <v>353</v>
      </c>
      <c r="M110" s="133">
        <v>360</v>
      </c>
      <c r="N110" s="122" t="s">
        <v>356</v>
      </c>
      <c r="O110" s="122">
        <v>3</v>
      </c>
      <c r="P110" s="122">
        <v>3</v>
      </c>
      <c r="Q110" s="122">
        <v>3</v>
      </c>
      <c r="R110" s="122">
        <v>3</v>
      </c>
      <c r="S110" s="122">
        <v>3</v>
      </c>
      <c r="T110" s="122">
        <v>0</v>
      </c>
      <c r="U110" s="101">
        <f t="shared" si="2"/>
        <v>0</v>
      </c>
      <c r="V110" s="102">
        <v>31200000</v>
      </c>
      <c r="W110" s="102">
        <v>0</v>
      </c>
      <c r="X110" s="101">
        <f t="shared" si="3"/>
        <v>0</v>
      </c>
      <c r="Y110" s="99" t="s">
        <v>632</v>
      </c>
      <c r="Z110" s="99" t="s">
        <v>633</v>
      </c>
    </row>
    <row r="111" spans="1:26" ht="136.5" customHeight="1">
      <c r="A111" s="44"/>
      <c r="B111" s="95"/>
      <c r="C111" s="95"/>
      <c r="D111" s="96" t="s">
        <v>357</v>
      </c>
      <c r="E111" s="125" t="s">
        <v>358</v>
      </c>
      <c r="F111" s="110" t="s">
        <v>359</v>
      </c>
      <c r="G111" s="153" t="s">
        <v>360</v>
      </c>
      <c r="H111" s="166" t="s">
        <v>448</v>
      </c>
      <c r="I111" s="133" t="s">
        <v>503</v>
      </c>
      <c r="J111" s="133" t="s">
        <v>520</v>
      </c>
      <c r="K111" s="133" t="s">
        <v>519</v>
      </c>
      <c r="L111" s="133">
        <v>0</v>
      </c>
      <c r="M111" s="133">
        <v>40</v>
      </c>
      <c r="N111" s="122" t="s">
        <v>345</v>
      </c>
      <c r="O111" s="122">
        <v>1</v>
      </c>
      <c r="P111" s="122">
        <v>1</v>
      </c>
      <c r="Q111" s="122">
        <v>1</v>
      </c>
      <c r="R111" s="122">
        <v>1</v>
      </c>
      <c r="S111" s="122">
        <v>1</v>
      </c>
      <c r="T111" s="122">
        <v>0</v>
      </c>
      <c r="U111" s="101">
        <f t="shared" si="2"/>
        <v>0</v>
      </c>
      <c r="V111" s="102">
        <v>0</v>
      </c>
      <c r="W111" s="102">
        <v>0</v>
      </c>
      <c r="X111" s="103">
        <v>0</v>
      </c>
      <c r="Y111" s="99" t="s">
        <v>634</v>
      </c>
      <c r="Z111" s="99" t="s">
        <v>635</v>
      </c>
    </row>
    <row r="112" spans="1:26" ht="90" customHeight="1">
      <c r="A112" s="44"/>
      <c r="B112" s="95"/>
      <c r="C112" s="95"/>
      <c r="D112" s="95"/>
      <c r="E112" s="126"/>
      <c r="F112" s="99" t="s">
        <v>361</v>
      </c>
      <c r="G112" s="122" t="s">
        <v>362</v>
      </c>
      <c r="H112" s="150" t="s">
        <v>523</v>
      </c>
      <c r="I112" s="133" t="s">
        <v>503</v>
      </c>
      <c r="J112" s="133" t="s">
        <v>504</v>
      </c>
      <c r="K112" s="133" t="s">
        <v>538</v>
      </c>
      <c r="L112" s="133">
        <v>1</v>
      </c>
      <c r="M112" s="133">
        <v>1</v>
      </c>
      <c r="N112" s="122" t="s">
        <v>345</v>
      </c>
      <c r="O112" s="122">
        <v>0</v>
      </c>
      <c r="P112" s="135">
        <v>0</v>
      </c>
      <c r="Q112" s="135">
        <v>1</v>
      </c>
      <c r="R112" s="135">
        <v>0</v>
      </c>
      <c r="S112" s="122">
        <v>0</v>
      </c>
      <c r="T112" s="122">
        <v>0</v>
      </c>
      <c r="U112" s="103">
        <v>0</v>
      </c>
      <c r="V112" s="143">
        <v>0</v>
      </c>
      <c r="W112" s="143">
        <v>0</v>
      </c>
      <c r="X112" s="103">
        <v>0</v>
      </c>
      <c r="Y112" s="99" t="s">
        <v>573</v>
      </c>
      <c r="Z112" s="100"/>
    </row>
    <row r="113" spans="1:26" ht="114.75" customHeight="1">
      <c r="A113" s="44"/>
      <c r="B113" s="95"/>
      <c r="C113" s="95"/>
      <c r="D113" s="95"/>
      <c r="E113" s="99" t="s">
        <v>363</v>
      </c>
      <c r="F113" s="105" t="s">
        <v>364</v>
      </c>
      <c r="G113" s="139" t="s">
        <v>365</v>
      </c>
      <c r="H113" s="150" t="s">
        <v>523</v>
      </c>
      <c r="I113" s="133" t="s">
        <v>503</v>
      </c>
      <c r="J113" s="133" t="s">
        <v>504</v>
      </c>
      <c r="K113" s="133" t="s">
        <v>512</v>
      </c>
      <c r="L113" s="133">
        <v>0</v>
      </c>
      <c r="M113" s="133">
        <v>530</v>
      </c>
      <c r="N113" s="122" t="s">
        <v>345</v>
      </c>
      <c r="O113" s="122">
        <v>0</v>
      </c>
      <c r="P113" s="135">
        <v>1</v>
      </c>
      <c r="Q113" s="135">
        <v>0</v>
      </c>
      <c r="R113" s="135">
        <v>1</v>
      </c>
      <c r="S113" s="122">
        <v>0</v>
      </c>
      <c r="T113" s="122">
        <v>0</v>
      </c>
      <c r="U113" s="103">
        <v>0</v>
      </c>
      <c r="V113" s="143">
        <v>0</v>
      </c>
      <c r="W113" s="143">
        <v>0</v>
      </c>
      <c r="X113" s="103">
        <v>0</v>
      </c>
      <c r="Y113" s="99" t="s">
        <v>573</v>
      </c>
      <c r="Z113" s="100"/>
    </row>
    <row r="114" spans="1:26" ht="141" customHeight="1">
      <c r="A114" s="44"/>
      <c r="B114" s="95"/>
      <c r="C114" s="95"/>
      <c r="D114" s="95"/>
      <c r="E114" s="96" t="s">
        <v>366</v>
      </c>
      <c r="F114" s="105" t="s">
        <v>446</v>
      </c>
      <c r="G114" s="139" t="s">
        <v>445</v>
      </c>
      <c r="H114" s="150" t="s">
        <v>309</v>
      </c>
      <c r="I114" s="133" t="s">
        <v>503</v>
      </c>
      <c r="J114" s="133" t="s">
        <v>504</v>
      </c>
      <c r="K114" s="133" t="s">
        <v>527</v>
      </c>
      <c r="L114" s="133">
        <v>0</v>
      </c>
      <c r="M114" s="133">
        <v>420</v>
      </c>
      <c r="N114" s="122" t="s">
        <v>345</v>
      </c>
      <c r="O114" s="122">
        <v>2</v>
      </c>
      <c r="P114" s="122">
        <v>2</v>
      </c>
      <c r="Q114" s="122">
        <v>2</v>
      </c>
      <c r="R114" s="122">
        <v>2</v>
      </c>
      <c r="S114" s="122">
        <v>2</v>
      </c>
      <c r="T114" s="122">
        <v>0</v>
      </c>
      <c r="U114" s="101">
        <f t="shared" si="2"/>
        <v>0</v>
      </c>
      <c r="V114" s="102">
        <v>31200000</v>
      </c>
      <c r="W114" s="102">
        <v>0</v>
      </c>
      <c r="X114" s="101">
        <f t="shared" si="3"/>
        <v>0</v>
      </c>
      <c r="Y114" s="99" t="s">
        <v>636</v>
      </c>
      <c r="Z114" s="99" t="s">
        <v>637</v>
      </c>
    </row>
    <row r="115" spans="1:26" ht="121.5" customHeight="1">
      <c r="A115" s="44"/>
      <c r="B115" s="104"/>
      <c r="C115" s="104"/>
      <c r="D115" s="104"/>
      <c r="E115" s="104"/>
      <c r="F115" s="105" t="s">
        <v>443</v>
      </c>
      <c r="G115" s="139" t="s">
        <v>444</v>
      </c>
      <c r="H115" s="150" t="s">
        <v>442</v>
      </c>
      <c r="I115" s="133" t="s">
        <v>503</v>
      </c>
      <c r="J115" s="133" t="s">
        <v>504</v>
      </c>
      <c r="K115" s="134" t="s">
        <v>513</v>
      </c>
      <c r="L115" s="134">
        <v>353</v>
      </c>
      <c r="M115" s="134">
        <v>360</v>
      </c>
      <c r="N115" s="122" t="s">
        <v>367</v>
      </c>
      <c r="O115" s="122">
        <v>2</v>
      </c>
      <c r="P115" s="122">
        <v>2</v>
      </c>
      <c r="Q115" s="122">
        <v>2</v>
      </c>
      <c r="R115" s="122">
        <v>2</v>
      </c>
      <c r="S115" s="122">
        <v>2</v>
      </c>
      <c r="T115" s="122">
        <v>0</v>
      </c>
      <c r="U115" s="101">
        <f t="shared" si="2"/>
        <v>0</v>
      </c>
      <c r="V115" s="102">
        <v>31200000</v>
      </c>
      <c r="W115" s="102">
        <v>0</v>
      </c>
      <c r="X115" s="101">
        <f t="shared" si="3"/>
        <v>0</v>
      </c>
      <c r="Y115" s="99" t="s">
        <v>638</v>
      </c>
      <c r="Z115" s="100"/>
    </row>
    <row r="116" spans="1:26" ht="88.5" customHeight="1">
      <c r="A116" s="44"/>
      <c r="B116" s="96" t="s">
        <v>368</v>
      </c>
      <c r="C116" s="96" t="s">
        <v>665</v>
      </c>
      <c r="D116" s="96" t="s">
        <v>369</v>
      </c>
      <c r="E116" s="127" t="s">
        <v>370</v>
      </c>
      <c r="F116" s="105" t="s">
        <v>371</v>
      </c>
      <c r="G116" s="139" t="s">
        <v>372</v>
      </c>
      <c r="H116" s="150" t="s">
        <v>431</v>
      </c>
      <c r="I116" s="133" t="s">
        <v>503</v>
      </c>
      <c r="J116" s="133" t="s">
        <v>520</v>
      </c>
      <c r="K116" s="133" t="s">
        <v>525</v>
      </c>
      <c r="L116" s="133">
        <v>16</v>
      </c>
      <c r="M116" s="133">
        <v>70</v>
      </c>
      <c r="N116" s="122" t="s">
        <v>373</v>
      </c>
      <c r="O116" s="122">
        <v>0</v>
      </c>
      <c r="P116" s="135">
        <v>2</v>
      </c>
      <c r="Q116" s="135">
        <v>1</v>
      </c>
      <c r="R116" s="135">
        <v>1</v>
      </c>
      <c r="S116" s="122">
        <v>0</v>
      </c>
      <c r="T116" s="122">
        <v>0</v>
      </c>
      <c r="U116" s="101">
        <v>0</v>
      </c>
      <c r="V116" s="143">
        <v>0</v>
      </c>
      <c r="W116" s="143">
        <v>0</v>
      </c>
      <c r="X116" s="101">
        <v>0</v>
      </c>
      <c r="Y116" s="99" t="s">
        <v>573</v>
      </c>
      <c r="Z116" s="100"/>
    </row>
    <row r="117" spans="1:26" ht="121.5" customHeight="1">
      <c r="A117" s="44"/>
      <c r="B117" s="95"/>
      <c r="C117" s="95"/>
      <c r="D117" s="95"/>
      <c r="E117" s="128"/>
      <c r="F117" s="110" t="s">
        <v>374</v>
      </c>
      <c r="G117" s="153" t="s">
        <v>375</v>
      </c>
      <c r="H117" s="174" t="s">
        <v>433</v>
      </c>
      <c r="I117" s="133" t="s">
        <v>503</v>
      </c>
      <c r="J117" s="133" t="s">
        <v>504</v>
      </c>
      <c r="K117" s="133" t="s">
        <v>512</v>
      </c>
      <c r="L117" s="133">
        <v>0</v>
      </c>
      <c r="M117" s="133">
        <v>530</v>
      </c>
      <c r="N117" s="122" t="s">
        <v>336</v>
      </c>
      <c r="O117" s="122">
        <v>36</v>
      </c>
      <c r="P117" s="122">
        <v>36</v>
      </c>
      <c r="Q117" s="122">
        <v>36</v>
      </c>
      <c r="R117" s="122">
        <v>36</v>
      </c>
      <c r="S117" s="122">
        <v>36</v>
      </c>
      <c r="T117" s="122">
        <v>1</v>
      </c>
      <c r="U117" s="101">
        <f t="shared" ref="U117:U122" si="4">+T117/S117</f>
        <v>2.7777777777777776E-2</v>
      </c>
      <c r="V117" s="102">
        <v>3000000</v>
      </c>
      <c r="W117" s="102">
        <v>3000000</v>
      </c>
      <c r="X117" s="107">
        <f t="shared" si="3"/>
        <v>1</v>
      </c>
      <c r="Y117" s="99" t="s">
        <v>639</v>
      </c>
      <c r="Z117" s="100"/>
    </row>
    <row r="118" spans="1:26" ht="105" customHeight="1">
      <c r="A118" s="44"/>
      <c r="B118" s="95"/>
      <c r="C118" s="95"/>
      <c r="D118" s="95"/>
      <c r="E118" s="129"/>
      <c r="F118" s="105" t="s">
        <v>376</v>
      </c>
      <c r="G118" s="139" t="s">
        <v>377</v>
      </c>
      <c r="H118" s="175"/>
      <c r="I118" s="133" t="s">
        <v>503</v>
      </c>
      <c r="J118" s="133" t="s">
        <v>504</v>
      </c>
      <c r="K118" s="133" t="s">
        <v>512</v>
      </c>
      <c r="L118" s="133">
        <v>0</v>
      </c>
      <c r="M118" s="133">
        <v>530</v>
      </c>
      <c r="N118" s="122" t="s">
        <v>37</v>
      </c>
      <c r="O118" s="122">
        <v>108</v>
      </c>
      <c r="P118" s="122">
        <v>108</v>
      </c>
      <c r="Q118" s="122">
        <v>108</v>
      </c>
      <c r="R118" s="122">
        <v>108</v>
      </c>
      <c r="S118" s="122">
        <v>108</v>
      </c>
      <c r="T118" s="122">
        <v>0</v>
      </c>
      <c r="U118" s="101">
        <v>0</v>
      </c>
      <c r="V118" s="102">
        <v>0</v>
      </c>
      <c r="W118" s="102">
        <v>0</v>
      </c>
      <c r="X118" s="101">
        <v>0</v>
      </c>
      <c r="Y118" s="99" t="s">
        <v>646</v>
      </c>
      <c r="Z118" s="99"/>
    </row>
    <row r="119" spans="1:26" ht="111" customHeight="1">
      <c r="A119" s="44"/>
      <c r="B119" s="95"/>
      <c r="C119" s="104"/>
      <c r="D119" s="95"/>
      <c r="E119" s="110" t="s">
        <v>378</v>
      </c>
      <c r="F119" s="99" t="s">
        <v>379</v>
      </c>
      <c r="G119" s="122" t="s">
        <v>380</v>
      </c>
      <c r="H119" s="176"/>
      <c r="I119" s="133" t="s">
        <v>503</v>
      </c>
      <c r="J119" s="133" t="s">
        <v>504</v>
      </c>
      <c r="K119" s="133" t="s">
        <v>512</v>
      </c>
      <c r="L119" s="133">
        <v>0</v>
      </c>
      <c r="M119" s="133">
        <v>530</v>
      </c>
      <c r="N119" s="122"/>
      <c r="O119" s="122">
        <v>0</v>
      </c>
      <c r="P119" s="135">
        <v>1</v>
      </c>
      <c r="Q119" s="135">
        <v>2</v>
      </c>
      <c r="R119" s="135">
        <v>2</v>
      </c>
      <c r="S119" s="122">
        <v>0</v>
      </c>
      <c r="T119" s="122">
        <v>0</v>
      </c>
      <c r="U119" s="103">
        <v>0</v>
      </c>
      <c r="V119" s="143">
        <v>0</v>
      </c>
      <c r="W119" s="143">
        <v>0</v>
      </c>
      <c r="X119" s="103">
        <v>0</v>
      </c>
      <c r="Y119" s="99" t="s">
        <v>573</v>
      </c>
      <c r="Z119" s="100"/>
    </row>
    <row r="120" spans="1:26" ht="133.5" customHeight="1">
      <c r="A120" s="44"/>
      <c r="B120" s="121" t="s">
        <v>381</v>
      </c>
      <c r="C120" s="96" t="s">
        <v>658</v>
      </c>
      <c r="D120" s="96" t="s">
        <v>400</v>
      </c>
      <c r="E120" s="105" t="s">
        <v>382</v>
      </c>
      <c r="F120" s="105" t="s">
        <v>383</v>
      </c>
      <c r="G120" s="139" t="s">
        <v>384</v>
      </c>
      <c r="H120" s="150" t="s">
        <v>523</v>
      </c>
      <c r="I120" s="133" t="s">
        <v>503</v>
      </c>
      <c r="J120" s="133" t="s">
        <v>504</v>
      </c>
      <c r="K120" s="134" t="s">
        <v>513</v>
      </c>
      <c r="L120" s="134">
        <v>353</v>
      </c>
      <c r="M120" s="134">
        <v>360</v>
      </c>
      <c r="N120" s="122" t="s">
        <v>373</v>
      </c>
      <c r="O120" s="122">
        <v>1</v>
      </c>
      <c r="P120" s="122">
        <v>1</v>
      </c>
      <c r="Q120" s="122">
        <v>1</v>
      </c>
      <c r="R120" s="122">
        <v>1</v>
      </c>
      <c r="S120" s="122">
        <v>1</v>
      </c>
      <c r="T120" s="122">
        <v>0</v>
      </c>
      <c r="U120" s="101">
        <f>+T120/S120</f>
        <v>0</v>
      </c>
      <c r="V120" s="102">
        <v>0</v>
      </c>
      <c r="W120" s="102">
        <v>0</v>
      </c>
      <c r="X120" s="103">
        <v>0</v>
      </c>
      <c r="Y120" s="99" t="s">
        <v>640</v>
      </c>
      <c r="Z120" s="99" t="s">
        <v>641</v>
      </c>
    </row>
    <row r="121" spans="1:26" ht="106.5" customHeight="1">
      <c r="A121" s="44"/>
      <c r="B121" s="121"/>
      <c r="C121" s="95"/>
      <c r="D121" s="95"/>
      <c r="E121" s="110" t="s">
        <v>385</v>
      </c>
      <c r="F121" s="99" t="s">
        <v>386</v>
      </c>
      <c r="G121" s="122" t="s">
        <v>387</v>
      </c>
      <c r="H121" s="147" t="s">
        <v>434</v>
      </c>
      <c r="I121" s="133" t="s">
        <v>503</v>
      </c>
      <c r="J121" s="133" t="s">
        <v>504</v>
      </c>
      <c r="K121" s="133" t="s">
        <v>538</v>
      </c>
      <c r="L121" s="133">
        <v>1</v>
      </c>
      <c r="M121" s="133">
        <v>1</v>
      </c>
      <c r="N121" s="122" t="s">
        <v>373</v>
      </c>
      <c r="O121" s="122">
        <v>0</v>
      </c>
      <c r="P121" s="135">
        <v>1</v>
      </c>
      <c r="Q121" s="135">
        <v>0</v>
      </c>
      <c r="R121" s="135">
        <v>0</v>
      </c>
      <c r="S121" s="122">
        <v>0</v>
      </c>
      <c r="T121" s="122">
        <v>0</v>
      </c>
      <c r="U121" s="103">
        <v>0</v>
      </c>
      <c r="V121" s="143">
        <v>0</v>
      </c>
      <c r="W121" s="143">
        <v>0</v>
      </c>
      <c r="X121" s="103">
        <v>0</v>
      </c>
      <c r="Y121" s="99" t="s">
        <v>573</v>
      </c>
      <c r="Z121" s="100"/>
    </row>
    <row r="122" spans="1:26" ht="105.75" customHeight="1">
      <c r="A122" s="44"/>
      <c r="B122" s="121"/>
      <c r="C122" s="95"/>
      <c r="D122" s="95"/>
      <c r="E122" s="125" t="s">
        <v>388</v>
      </c>
      <c r="F122" s="99" t="s">
        <v>389</v>
      </c>
      <c r="G122" s="139" t="s">
        <v>390</v>
      </c>
      <c r="H122" s="150" t="s">
        <v>523</v>
      </c>
      <c r="I122" s="133" t="s">
        <v>503</v>
      </c>
      <c r="J122" s="133" t="s">
        <v>504</v>
      </c>
      <c r="K122" s="134" t="s">
        <v>513</v>
      </c>
      <c r="L122" s="134">
        <v>353</v>
      </c>
      <c r="M122" s="134">
        <v>360</v>
      </c>
      <c r="N122" s="122" t="s">
        <v>391</v>
      </c>
      <c r="O122" s="122">
        <v>1</v>
      </c>
      <c r="P122" s="122">
        <v>1</v>
      </c>
      <c r="Q122" s="122">
        <v>1</v>
      </c>
      <c r="R122" s="122">
        <v>1</v>
      </c>
      <c r="S122" s="122">
        <v>1</v>
      </c>
      <c r="T122" s="122">
        <v>0</v>
      </c>
      <c r="U122" s="101">
        <f t="shared" si="4"/>
        <v>0</v>
      </c>
      <c r="V122" s="102">
        <v>0</v>
      </c>
      <c r="W122" s="102">
        <v>0</v>
      </c>
      <c r="X122" s="103">
        <v>0</v>
      </c>
      <c r="Y122" s="99" t="s">
        <v>642</v>
      </c>
      <c r="Z122" s="99" t="s">
        <v>643</v>
      </c>
    </row>
    <row r="123" spans="1:26" ht="161.25" customHeight="1">
      <c r="A123" s="44"/>
      <c r="B123" s="121"/>
      <c r="C123" s="95"/>
      <c r="D123" s="95"/>
      <c r="E123" s="126"/>
      <c r="F123" s="99" t="s">
        <v>392</v>
      </c>
      <c r="G123" s="139" t="s">
        <v>393</v>
      </c>
      <c r="H123" s="150" t="s">
        <v>523</v>
      </c>
      <c r="I123" s="133" t="s">
        <v>503</v>
      </c>
      <c r="J123" s="133" t="s">
        <v>504</v>
      </c>
      <c r="K123" s="133" t="s">
        <v>513</v>
      </c>
      <c r="L123" s="134">
        <v>353</v>
      </c>
      <c r="M123" s="134">
        <v>360</v>
      </c>
      <c r="N123" s="122" t="s">
        <v>14</v>
      </c>
      <c r="O123" s="122">
        <v>1</v>
      </c>
      <c r="P123" s="122">
        <v>1</v>
      </c>
      <c r="Q123" s="122">
        <v>1</v>
      </c>
      <c r="R123" s="122">
        <v>1</v>
      </c>
      <c r="S123" s="122">
        <v>1</v>
      </c>
      <c r="T123" s="122">
        <v>1</v>
      </c>
      <c r="U123" s="103">
        <v>1</v>
      </c>
      <c r="V123" s="102">
        <v>21904534</v>
      </c>
      <c r="W123" s="102">
        <v>21904534</v>
      </c>
      <c r="X123" s="107">
        <f t="shared" si="3"/>
        <v>1</v>
      </c>
      <c r="Y123" s="130" t="s">
        <v>647</v>
      </c>
      <c r="Z123" s="99"/>
    </row>
    <row r="124" spans="1:26" ht="150.75" customHeight="1">
      <c r="A124" s="44"/>
      <c r="B124" s="121"/>
      <c r="C124" s="95"/>
      <c r="D124" s="104"/>
      <c r="E124" s="110" t="s">
        <v>394</v>
      </c>
      <c r="F124" s="99" t="s">
        <v>395</v>
      </c>
      <c r="G124" s="122" t="s">
        <v>396</v>
      </c>
      <c r="H124" s="147" t="s">
        <v>397</v>
      </c>
      <c r="I124" s="133" t="s">
        <v>503</v>
      </c>
      <c r="J124" s="133" t="s">
        <v>516</v>
      </c>
      <c r="K124" s="133" t="s">
        <v>517</v>
      </c>
      <c r="L124" s="133">
        <v>18839</v>
      </c>
      <c r="M124" s="133">
        <v>25400</v>
      </c>
      <c r="N124" s="122" t="s">
        <v>316</v>
      </c>
      <c r="O124" s="122">
        <v>0</v>
      </c>
      <c r="P124" s="135">
        <v>20</v>
      </c>
      <c r="Q124" s="135">
        <v>0</v>
      </c>
      <c r="R124" s="135">
        <v>20</v>
      </c>
      <c r="S124" s="122">
        <v>0</v>
      </c>
      <c r="T124" s="122">
        <v>0</v>
      </c>
      <c r="U124" s="103">
        <v>0</v>
      </c>
      <c r="V124" s="143">
        <v>0</v>
      </c>
      <c r="W124" s="143">
        <v>0</v>
      </c>
      <c r="X124" s="103">
        <v>0</v>
      </c>
      <c r="Y124" s="99" t="s">
        <v>573</v>
      </c>
      <c r="Z124" s="100"/>
    </row>
    <row r="125" spans="1:26" ht="204.75" customHeight="1">
      <c r="A125" s="44"/>
      <c r="B125" s="121"/>
      <c r="C125" s="104"/>
      <c r="D125" s="99" t="s">
        <v>398</v>
      </c>
      <c r="E125" s="110" t="s">
        <v>399</v>
      </c>
      <c r="F125" s="99" t="s">
        <v>436</v>
      </c>
      <c r="G125" s="122" t="s">
        <v>437</v>
      </c>
      <c r="H125" s="147" t="s">
        <v>435</v>
      </c>
      <c r="I125" s="133" t="s">
        <v>503</v>
      </c>
      <c r="J125" s="133" t="s">
        <v>516</v>
      </c>
      <c r="K125" s="133" t="s">
        <v>517</v>
      </c>
      <c r="L125" s="133">
        <v>18839</v>
      </c>
      <c r="M125" s="133">
        <v>25400</v>
      </c>
      <c r="N125" s="122" t="s">
        <v>14</v>
      </c>
      <c r="O125" s="122">
        <v>0</v>
      </c>
      <c r="P125" s="135">
        <v>80</v>
      </c>
      <c r="Q125" s="135">
        <v>0</v>
      </c>
      <c r="R125" s="135">
        <v>0</v>
      </c>
      <c r="S125" s="122">
        <v>0</v>
      </c>
      <c r="T125" s="122">
        <v>0</v>
      </c>
      <c r="U125" s="103">
        <v>0</v>
      </c>
      <c r="V125" s="143">
        <v>0</v>
      </c>
      <c r="W125" s="143">
        <v>0</v>
      </c>
      <c r="X125" s="103">
        <v>0</v>
      </c>
      <c r="Y125" s="99" t="s">
        <v>573</v>
      </c>
      <c r="Z125" s="100"/>
    </row>
    <row r="126" spans="1:26">
      <c r="E126" s="2"/>
      <c r="F126" s="2"/>
      <c r="G126" s="22"/>
      <c r="H126" s="2"/>
      <c r="N126" s="2"/>
      <c r="O126" s="22"/>
      <c r="P126" s="18"/>
      <c r="Q126" s="18"/>
      <c r="R126" s="18"/>
      <c r="S126" s="2"/>
      <c r="T126" s="2"/>
    </row>
    <row r="127" spans="1:26">
      <c r="E127" s="2"/>
      <c r="F127" s="2"/>
      <c r="G127" s="22"/>
      <c r="H127" s="2"/>
      <c r="N127" s="2"/>
      <c r="O127" s="22"/>
      <c r="P127" s="18"/>
      <c r="Q127" s="18"/>
      <c r="R127" s="18"/>
      <c r="S127" s="2"/>
      <c r="T127" s="2"/>
    </row>
    <row r="128" spans="1:26">
      <c r="E128" s="2"/>
      <c r="F128" s="2"/>
      <c r="G128" s="22"/>
      <c r="H128" s="2"/>
      <c r="N128" s="2"/>
      <c r="O128" s="2"/>
      <c r="P128" s="2"/>
      <c r="Q128" s="2"/>
      <c r="R128" s="2"/>
      <c r="S128" s="2"/>
      <c r="T128" s="2"/>
    </row>
    <row r="129" spans="5:20">
      <c r="E129" s="2"/>
      <c r="F129" s="2"/>
      <c r="G129" s="22"/>
      <c r="H129" s="2"/>
      <c r="N129" s="2"/>
      <c r="O129" s="2"/>
      <c r="P129" s="2"/>
      <c r="Q129" s="2"/>
      <c r="R129" s="2"/>
      <c r="S129" s="2"/>
      <c r="T129" s="2"/>
    </row>
    <row r="130" spans="5:20">
      <c r="E130" s="2"/>
      <c r="F130" s="2"/>
      <c r="G130" s="22"/>
      <c r="H130" s="2"/>
      <c r="N130" s="2"/>
      <c r="O130" s="2"/>
      <c r="P130" s="2"/>
      <c r="Q130" s="2"/>
      <c r="R130" s="2"/>
      <c r="S130" s="2"/>
      <c r="T130" s="2"/>
    </row>
    <row r="131" spans="5:20">
      <c r="E131" s="2"/>
      <c r="F131" s="2"/>
      <c r="G131" s="22"/>
      <c r="H131" s="2"/>
      <c r="N131" s="2"/>
      <c r="O131" s="2"/>
      <c r="P131" s="2"/>
      <c r="Q131" s="2"/>
      <c r="R131" s="2"/>
      <c r="S131" s="2"/>
      <c r="T131" s="2"/>
    </row>
    <row r="132" spans="5:20">
      <c r="E132" s="2"/>
      <c r="F132" s="2"/>
      <c r="G132" s="22"/>
      <c r="H132" s="2"/>
      <c r="N132" s="2"/>
      <c r="O132" s="2"/>
      <c r="P132" s="2"/>
      <c r="Q132" s="2"/>
      <c r="R132" s="2"/>
      <c r="S132" s="2"/>
      <c r="T132" s="2"/>
    </row>
    <row r="133" spans="5:20">
      <c r="E133" s="2"/>
      <c r="F133" s="2"/>
      <c r="G133" s="22"/>
      <c r="H133" s="2"/>
      <c r="N133" s="2"/>
      <c r="O133" s="2"/>
      <c r="P133" s="2"/>
      <c r="Q133" s="2"/>
      <c r="R133" s="2"/>
      <c r="S133" s="2"/>
      <c r="T133" s="2"/>
    </row>
    <row r="134" spans="5:20">
      <c r="E134" s="2"/>
      <c r="F134" s="2"/>
      <c r="G134" s="22"/>
      <c r="H134" s="2"/>
      <c r="N134" s="2"/>
      <c r="O134" s="2"/>
      <c r="P134" s="2"/>
      <c r="Q134" s="2"/>
      <c r="R134" s="2"/>
      <c r="S134" s="2"/>
      <c r="T134" s="2"/>
    </row>
    <row r="135" spans="5:20">
      <c r="E135" s="2"/>
      <c r="F135" s="2"/>
      <c r="G135" s="22"/>
      <c r="H135" s="2"/>
      <c r="N135" s="2"/>
      <c r="O135" s="2"/>
      <c r="P135" s="2"/>
      <c r="Q135" s="2"/>
      <c r="R135" s="2"/>
      <c r="S135" s="2"/>
      <c r="T135" s="2"/>
    </row>
    <row r="136" spans="5:20">
      <c r="E136" s="2"/>
      <c r="F136" s="2"/>
      <c r="G136" s="22"/>
      <c r="H136" s="2"/>
      <c r="N136" s="2"/>
      <c r="O136" s="2"/>
      <c r="P136" s="2"/>
      <c r="Q136" s="2"/>
      <c r="R136" s="2"/>
      <c r="S136" s="2"/>
      <c r="T136" s="2"/>
    </row>
    <row r="137" spans="5:20">
      <c r="E137" s="2"/>
      <c r="F137" s="2"/>
      <c r="G137" s="22"/>
      <c r="H137" s="2"/>
      <c r="N137" s="2"/>
      <c r="O137" s="2"/>
      <c r="P137" s="2"/>
      <c r="Q137" s="2"/>
      <c r="R137" s="2"/>
      <c r="S137" s="2"/>
      <c r="T137" s="2"/>
    </row>
    <row r="138" spans="5:20">
      <c r="E138" s="2"/>
      <c r="F138" s="2"/>
      <c r="G138" s="22"/>
      <c r="H138" s="2"/>
      <c r="N138" s="2"/>
      <c r="O138" s="2"/>
      <c r="P138" s="2"/>
      <c r="Q138" s="2"/>
      <c r="R138" s="2"/>
      <c r="S138" s="2"/>
      <c r="T138" s="2"/>
    </row>
    <row r="139" spans="5:20">
      <c r="E139" s="2"/>
      <c r="F139" s="2"/>
      <c r="G139" s="22"/>
      <c r="H139" s="2"/>
      <c r="N139" s="2"/>
      <c r="O139" s="2"/>
      <c r="P139" s="2"/>
      <c r="Q139" s="2"/>
      <c r="R139" s="2"/>
      <c r="S139" s="2"/>
      <c r="T139" s="2"/>
    </row>
    <row r="140" spans="5:20">
      <c r="E140" s="2"/>
      <c r="F140" s="2"/>
      <c r="G140" s="22"/>
      <c r="H140" s="2"/>
      <c r="N140" s="2"/>
      <c r="O140" s="2"/>
      <c r="P140" s="2"/>
      <c r="Q140" s="2"/>
      <c r="R140" s="2"/>
      <c r="S140" s="2"/>
      <c r="T140" s="2"/>
    </row>
    <row r="141" spans="5:20">
      <c r="E141" s="2"/>
      <c r="F141" s="2"/>
      <c r="G141" s="22"/>
      <c r="H141" s="2"/>
      <c r="N141" s="2"/>
      <c r="O141" s="2"/>
      <c r="P141" s="2"/>
      <c r="Q141" s="2"/>
      <c r="R141" s="2"/>
      <c r="S141" s="2"/>
      <c r="T141" s="2"/>
    </row>
    <row r="142" spans="5:20">
      <c r="E142" s="2"/>
      <c r="F142" s="2"/>
      <c r="G142" s="22"/>
      <c r="H142" s="2"/>
      <c r="N142" s="2"/>
      <c r="O142" s="2"/>
      <c r="P142" s="2"/>
      <c r="Q142" s="2"/>
      <c r="R142" s="2"/>
      <c r="S142" s="2"/>
      <c r="T142" s="2"/>
    </row>
    <row r="143" spans="5:20">
      <c r="E143" s="2"/>
      <c r="F143" s="2"/>
      <c r="G143" s="22"/>
      <c r="H143" s="2"/>
      <c r="N143" s="2"/>
      <c r="O143" s="2"/>
      <c r="P143" s="2"/>
      <c r="Q143" s="2"/>
      <c r="R143" s="2"/>
      <c r="S143" s="2"/>
      <c r="T143" s="2"/>
    </row>
    <row r="144" spans="5:20">
      <c r="E144" s="2"/>
      <c r="F144" s="2"/>
      <c r="G144" s="22"/>
      <c r="H144" s="2"/>
      <c r="N144" s="2"/>
      <c r="O144" s="2"/>
      <c r="P144" s="2"/>
      <c r="Q144" s="2"/>
      <c r="R144" s="2"/>
      <c r="S144" s="2"/>
      <c r="T144" s="2"/>
    </row>
    <row r="145" spans="5:20">
      <c r="E145" s="2"/>
      <c r="F145" s="2"/>
      <c r="G145" s="22"/>
      <c r="H145" s="2"/>
      <c r="N145" s="2"/>
      <c r="O145" s="2"/>
      <c r="P145" s="2"/>
      <c r="Q145" s="2"/>
      <c r="R145" s="2"/>
      <c r="S145" s="2"/>
      <c r="T145" s="2"/>
    </row>
    <row r="146" spans="5:20">
      <c r="E146" s="2"/>
      <c r="F146" s="2"/>
      <c r="G146" s="22"/>
      <c r="H146" s="2"/>
      <c r="N146" s="2"/>
      <c r="O146" s="2"/>
      <c r="P146" s="2"/>
      <c r="Q146" s="2"/>
      <c r="R146" s="2"/>
      <c r="S146" s="2"/>
      <c r="T146" s="2"/>
    </row>
    <row r="147" spans="5:20">
      <c r="E147" s="2"/>
      <c r="F147" s="2"/>
      <c r="G147" s="22"/>
      <c r="H147" s="2"/>
      <c r="N147" s="2"/>
      <c r="O147" s="2"/>
      <c r="P147" s="2"/>
      <c r="Q147" s="2"/>
      <c r="R147" s="2"/>
      <c r="S147" s="2"/>
      <c r="T147" s="2"/>
    </row>
    <row r="148" spans="5:20">
      <c r="E148" s="2"/>
      <c r="F148" s="2"/>
      <c r="G148" s="22"/>
      <c r="H148" s="2"/>
      <c r="N148" s="2"/>
      <c r="O148" s="2"/>
      <c r="P148" s="2"/>
      <c r="Q148" s="2"/>
      <c r="R148" s="2"/>
      <c r="S148" s="2"/>
      <c r="T148" s="2"/>
    </row>
    <row r="149" spans="5:20">
      <c r="E149" s="2"/>
      <c r="F149" s="2"/>
      <c r="G149" s="22"/>
      <c r="H149" s="2"/>
      <c r="N149" s="2"/>
      <c r="O149" s="2"/>
      <c r="P149" s="2"/>
      <c r="Q149" s="2"/>
      <c r="R149" s="2"/>
      <c r="S149" s="2"/>
      <c r="T149" s="2"/>
    </row>
    <row r="150" spans="5:20">
      <c r="E150" s="2"/>
      <c r="F150" s="2"/>
      <c r="G150" s="22"/>
      <c r="H150" s="2"/>
      <c r="N150" s="2"/>
      <c r="O150" s="2"/>
      <c r="P150" s="2"/>
      <c r="Q150" s="2"/>
      <c r="R150" s="2"/>
      <c r="S150" s="2"/>
      <c r="T150" s="2"/>
    </row>
    <row r="151" spans="5:20">
      <c r="E151" s="2"/>
      <c r="F151" s="2"/>
      <c r="G151" s="22"/>
      <c r="H151" s="2"/>
      <c r="N151" s="2"/>
      <c r="O151" s="2"/>
      <c r="P151" s="2"/>
      <c r="Q151" s="2"/>
      <c r="R151" s="2"/>
      <c r="S151" s="2"/>
      <c r="T151" s="2"/>
    </row>
    <row r="152" spans="5:20">
      <c r="E152" s="2"/>
      <c r="F152" s="2"/>
      <c r="G152" s="22"/>
      <c r="H152" s="2"/>
      <c r="N152" s="2"/>
      <c r="O152" s="2"/>
      <c r="P152" s="2"/>
      <c r="Q152" s="2"/>
      <c r="R152" s="2"/>
      <c r="S152" s="2"/>
      <c r="T152" s="2"/>
    </row>
    <row r="153" spans="5:20">
      <c r="E153" s="2"/>
      <c r="F153" s="2"/>
      <c r="G153" s="22"/>
      <c r="H153" s="2"/>
      <c r="N153" s="2"/>
      <c r="O153" s="2"/>
      <c r="P153" s="2"/>
      <c r="Q153" s="2"/>
      <c r="R153" s="2"/>
      <c r="S153" s="2"/>
      <c r="T153" s="2"/>
    </row>
    <row r="154" spans="5:20">
      <c r="E154" s="2"/>
      <c r="F154" s="2"/>
      <c r="G154" s="22"/>
      <c r="H154" s="2"/>
      <c r="N154" s="2"/>
      <c r="O154" s="2"/>
      <c r="P154" s="2"/>
      <c r="Q154" s="2"/>
      <c r="R154" s="2"/>
      <c r="S154" s="2"/>
      <c r="T154" s="2"/>
    </row>
    <row r="155" spans="5:20">
      <c r="E155" s="2"/>
      <c r="F155" s="2"/>
      <c r="G155" s="22"/>
      <c r="H155" s="2"/>
      <c r="N155" s="2"/>
      <c r="O155" s="2"/>
      <c r="P155" s="2"/>
      <c r="Q155" s="2"/>
      <c r="R155" s="2"/>
      <c r="S155" s="2"/>
      <c r="T155" s="2"/>
    </row>
    <row r="156" spans="5:20">
      <c r="E156" s="2"/>
      <c r="F156" s="2"/>
      <c r="G156" s="22"/>
      <c r="H156" s="2"/>
      <c r="N156" s="2"/>
      <c r="O156" s="2"/>
      <c r="P156" s="2"/>
      <c r="Q156" s="2"/>
      <c r="R156" s="2"/>
      <c r="S156" s="2"/>
      <c r="T156" s="2"/>
    </row>
    <row r="157" spans="5:20">
      <c r="E157" s="2"/>
      <c r="F157" s="2"/>
      <c r="G157" s="22"/>
      <c r="H157" s="2"/>
      <c r="N157" s="2"/>
      <c r="O157" s="2"/>
      <c r="P157" s="2"/>
      <c r="Q157" s="2"/>
      <c r="R157" s="2"/>
      <c r="S157" s="2"/>
      <c r="T157" s="2"/>
    </row>
    <row r="158" spans="5:20">
      <c r="E158" s="2"/>
      <c r="F158" s="2"/>
      <c r="G158" s="22"/>
      <c r="H158" s="2"/>
      <c r="N158" s="2"/>
      <c r="O158" s="2"/>
      <c r="P158" s="2"/>
      <c r="Q158" s="2"/>
      <c r="R158" s="2"/>
      <c r="S158" s="2"/>
      <c r="T158" s="2"/>
    </row>
    <row r="159" spans="5:20">
      <c r="E159" s="2"/>
      <c r="F159" s="2"/>
      <c r="G159" s="22"/>
      <c r="H159" s="2"/>
      <c r="N159" s="2"/>
      <c r="O159" s="2"/>
      <c r="P159" s="2"/>
      <c r="Q159" s="2"/>
      <c r="R159" s="2"/>
      <c r="S159" s="2"/>
      <c r="T159" s="2"/>
    </row>
    <row r="160" spans="5:20">
      <c r="E160" s="2"/>
      <c r="F160" s="2"/>
      <c r="G160" s="22"/>
      <c r="H160" s="2"/>
      <c r="N160" s="2"/>
      <c r="O160" s="2"/>
      <c r="P160" s="2"/>
      <c r="Q160" s="2"/>
      <c r="R160" s="2"/>
      <c r="S160" s="2"/>
      <c r="T160" s="2"/>
    </row>
    <row r="161" spans="5:20">
      <c r="E161" s="2"/>
      <c r="F161" s="2"/>
      <c r="G161" s="22"/>
      <c r="H161" s="2"/>
      <c r="N161" s="2"/>
      <c r="O161" s="2"/>
      <c r="P161" s="2"/>
      <c r="Q161" s="2"/>
      <c r="R161" s="2"/>
      <c r="S161" s="2"/>
      <c r="T161" s="2"/>
    </row>
    <row r="162" spans="5:20">
      <c r="E162" s="2"/>
      <c r="F162" s="2"/>
      <c r="G162" s="22"/>
      <c r="H162" s="2"/>
      <c r="N162" s="2"/>
      <c r="O162" s="2"/>
      <c r="P162" s="2"/>
      <c r="Q162" s="2"/>
      <c r="R162" s="2"/>
      <c r="S162" s="2"/>
      <c r="T162" s="2"/>
    </row>
    <row r="163" spans="5:20">
      <c r="E163" s="2"/>
      <c r="F163" s="2"/>
      <c r="G163" s="22"/>
      <c r="H163" s="2"/>
      <c r="N163" s="2"/>
      <c r="O163" s="2"/>
      <c r="P163" s="2"/>
      <c r="Q163" s="2"/>
      <c r="R163" s="2"/>
      <c r="S163" s="2"/>
      <c r="T163" s="2"/>
    </row>
    <row r="164" spans="5:20">
      <c r="E164" s="2"/>
      <c r="F164" s="2"/>
      <c r="G164" s="22"/>
      <c r="H164" s="2"/>
      <c r="N164" s="2"/>
      <c r="O164" s="2"/>
      <c r="P164" s="2"/>
      <c r="Q164" s="2"/>
      <c r="R164" s="2"/>
      <c r="S164" s="2"/>
      <c r="T164" s="2"/>
    </row>
    <row r="165" spans="5:20">
      <c r="E165" s="2"/>
      <c r="F165" s="2"/>
      <c r="G165" s="22"/>
      <c r="H165" s="2"/>
      <c r="N165" s="2"/>
      <c r="O165" s="2"/>
      <c r="P165" s="2"/>
      <c r="Q165" s="2"/>
      <c r="R165" s="2"/>
      <c r="S165" s="2"/>
      <c r="T165" s="2"/>
    </row>
    <row r="166" spans="5:20">
      <c r="E166" s="2"/>
      <c r="F166" s="2"/>
      <c r="G166" s="22"/>
      <c r="H166" s="2"/>
      <c r="N166" s="2"/>
      <c r="O166" s="2"/>
      <c r="P166" s="2"/>
      <c r="Q166" s="2"/>
      <c r="R166" s="2"/>
      <c r="S166" s="2"/>
      <c r="T166" s="2"/>
    </row>
    <row r="167" spans="5:20">
      <c r="E167" s="2"/>
      <c r="F167" s="2"/>
      <c r="G167" s="22"/>
      <c r="H167" s="2"/>
      <c r="N167" s="2"/>
      <c r="O167" s="2"/>
      <c r="P167" s="2"/>
      <c r="Q167" s="2"/>
      <c r="R167" s="2"/>
      <c r="S167" s="2"/>
      <c r="T167" s="2"/>
    </row>
    <row r="168" spans="5:20">
      <c r="E168" s="2"/>
      <c r="F168" s="2"/>
      <c r="G168" s="22"/>
      <c r="H168" s="2"/>
      <c r="N168" s="2"/>
      <c r="O168" s="2"/>
      <c r="P168" s="2"/>
      <c r="Q168" s="2"/>
      <c r="R168" s="2"/>
      <c r="S168" s="2"/>
      <c r="T168" s="2"/>
    </row>
    <row r="169" spans="5:20">
      <c r="E169" s="2"/>
      <c r="F169" s="2"/>
      <c r="G169" s="22"/>
      <c r="H169" s="2"/>
      <c r="N169" s="2"/>
      <c r="O169" s="2"/>
      <c r="P169" s="2"/>
      <c r="Q169" s="2"/>
      <c r="R169" s="2"/>
      <c r="S169" s="2"/>
      <c r="T169" s="2"/>
    </row>
    <row r="170" spans="5:20">
      <c r="E170" s="2"/>
      <c r="F170" s="2"/>
      <c r="G170" s="22"/>
      <c r="H170" s="2"/>
      <c r="N170" s="2"/>
      <c r="O170" s="2"/>
      <c r="P170" s="2"/>
      <c r="Q170" s="2"/>
      <c r="R170" s="2"/>
      <c r="S170" s="2"/>
      <c r="T170" s="2"/>
    </row>
    <row r="171" spans="5:20">
      <c r="E171" s="2"/>
      <c r="F171" s="2"/>
      <c r="G171" s="22"/>
      <c r="H171" s="2"/>
      <c r="N171" s="2"/>
      <c r="O171" s="2"/>
      <c r="P171" s="2"/>
      <c r="Q171" s="2"/>
      <c r="R171" s="2"/>
      <c r="S171" s="2"/>
      <c r="T171" s="2"/>
    </row>
    <row r="172" spans="5:20">
      <c r="E172" s="2"/>
      <c r="F172" s="2"/>
      <c r="G172" s="22"/>
      <c r="H172" s="2"/>
      <c r="N172" s="2"/>
      <c r="O172" s="2"/>
      <c r="P172" s="2"/>
      <c r="Q172" s="2"/>
      <c r="R172" s="2"/>
      <c r="S172" s="2"/>
      <c r="T172" s="2"/>
    </row>
    <row r="173" spans="5:20">
      <c r="E173" s="2"/>
      <c r="F173" s="2"/>
      <c r="G173" s="22"/>
      <c r="H173" s="2"/>
      <c r="N173" s="2"/>
      <c r="O173" s="2"/>
      <c r="P173" s="2"/>
      <c r="Q173" s="2"/>
      <c r="R173" s="2"/>
      <c r="S173" s="2"/>
      <c r="T173" s="2"/>
    </row>
    <row r="174" spans="5:20">
      <c r="E174" s="2"/>
      <c r="F174" s="2"/>
      <c r="G174" s="22"/>
      <c r="H174" s="2"/>
      <c r="N174" s="2"/>
      <c r="O174" s="2"/>
      <c r="P174" s="2"/>
      <c r="Q174" s="2"/>
      <c r="R174" s="2"/>
      <c r="S174" s="2"/>
      <c r="T174" s="2"/>
    </row>
    <row r="175" spans="5:20">
      <c r="E175" s="2"/>
      <c r="F175" s="2"/>
      <c r="G175" s="22"/>
      <c r="H175" s="2"/>
      <c r="N175" s="2"/>
      <c r="O175" s="2"/>
      <c r="P175" s="2"/>
      <c r="Q175" s="2"/>
      <c r="R175" s="2"/>
      <c r="S175" s="2"/>
      <c r="T175" s="2"/>
    </row>
    <row r="176" spans="5:20">
      <c r="E176" s="2"/>
      <c r="F176" s="2"/>
      <c r="G176" s="22"/>
      <c r="H176" s="2"/>
      <c r="N176" s="2"/>
      <c r="O176" s="2"/>
      <c r="P176" s="2"/>
      <c r="Q176" s="2"/>
      <c r="R176" s="2"/>
      <c r="S176" s="2"/>
      <c r="T176" s="2"/>
    </row>
    <row r="177" spans="5:20">
      <c r="E177" s="2"/>
      <c r="F177" s="2"/>
      <c r="G177" s="22"/>
      <c r="H177" s="2"/>
      <c r="N177" s="2"/>
      <c r="O177" s="2"/>
      <c r="P177" s="2"/>
      <c r="Q177" s="2"/>
      <c r="R177" s="2"/>
      <c r="S177" s="2"/>
      <c r="T177" s="2"/>
    </row>
    <row r="178" spans="5:20">
      <c r="E178" s="2"/>
      <c r="F178" s="2"/>
      <c r="G178" s="22"/>
      <c r="H178" s="2"/>
      <c r="N178" s="2"/>
      <c r="O178" s="2"/>
      <c r="P178" s="2"/>
      <c r="Q178" s="2"/>
      <c r="R178" s="2"/>
      <c r="S178" s="2"/>
      <c r="T178" s="2"/>
    </row>
    <row r="179" spans="5:20">
      <c r="E179" s="2"/>
      <c r="F179" s="2"/>
      <c r="G179" s="22"/>
      <c r="H179" s="2"/>
      <c r="N179" s="2"/>
      <c r="O179" s="2"/>
      <c r="P179" s="2"/>
      <c r="Q179" s="2"/>
      <c r="R179" s="2"/>
      <c r="S179" s="2"/>
      <c r="T179" s="2"/>
    </row>
    <row r="180" spans="5:20">
      <c r="E180" s="2"/>
      <c r="F180" s="2"/>
      <c r="G180" s="22"/>
      <c r="H180" s="2"/>
      <c r="N180" s="2"/>
      <c r="O180" s="2"/>
      <c r="P180" s="2"/>
      <c r="Q180" s="2"/>
      <c r="R180" s="2"/>
      <c r="S180" s="2"/>
      <c r="T180" s="2"/>
    </row>
    <row r="181" spans="5:20">
      <c r="E181" s="2"/>
      <c r="F181" s="2"/>
      <c r="G181" s="22"/>
      <c r="H181" s="2"/>
      <c r="N181" s="2"/>
      <c r="O181" s="2"/>
      <c r="P181" s="2"/>
      <c r="Q181" s="2"/>
      <c r="R181" s="2"/>
      <c r="S181" s="2"/>
      <c r="T181" s="2"/>
    </row>
    <row r="182" spans="5:20">
      <c r="E182" s="2"/>
      <c r="F182" s="2"/>
      <c r="G182" s="22"/>
      <c r="H182" s="2"/>
      <c r="N182" s="2"/>
      <c r="O182" s="2"/>
      <c r="P182" s="2"/>
      <c r="Q182" s="2"/>
      <c r="R182" s="2"/>
      <c r="S182" s="2"/>
      <c r="T182" s="2"/>
    </row>
    <row r="183" spans="5:20">
      <c r="E183" s="2"/>
      <c r="F183" s="2"/>
      <c r="G183" s="22"/>
      <c r="H183" s="2"/>
      <c r="N183" s="2"/>
      <c r="O183" s="2"/>
      <c r="P183" s="2"/>
      <c r="Q183" s="2"/>
      <c r="R183" s="2"/>
      <c r="S183" s="2"/>
      <c r="T183" s="2"/>
    </row>
    <row r="184" spans="5:20">
      <c r="E184" s="2"/>
      <c r="F184" s="2"/>
      <c r="G184" s="22"/>
      <c r="H184" s="2"/>
      <c r="N184" s="2"/>
      <c r="O184" s="2"/>
      <c r="P184" s="2"/>
      <c r="Q184" s="2"/>
      <c r="R184" s="2"/>
      <c r="S184" s="2"/>
      <c r="T184" s="2"/>
    </row>
    <row r="185" spans="5:20">
      <c r="E185" s="2"/>
      <c r="F185" s="2"/>
      <c r="G185" s="22"/>
      <c r="H185" s="2"/>
      <c r="N185" s="2"/>
      <c r="O185" s="2"/>
      <c r="P185" s="2"/>
      <c r="Q185" s="2"/>
      <c r="R185" s="2"/>
      <c r="S185" s="2"/>
      <c r="T185" s="2"/>
    </row>
    <row r="186" spans="5:20">
      <c r="E186" s="2"/>
      <c r="F186" s="2"/>
      <c r="G186" s="22"/>
      <c r="H186" s="2"/>
      <c r="N186" s="2"/>
      <c r="O186" s="2"/>
      <c r="P186" s="2"/>
      <c r="Q186" s="2"/>
      <c r="R186" s="2"/>
      <c r="S186" s="2"/>
      <c r="T186" s="2"/>
    </row>
    <row r="187" spans="5:20">
      <c r="E187" s="2"/>
      <c r="F187" s="2"/>
      <c r="G187" s="22"/>
      <c r="H187" s="2"/>
      <c r="N187" s="2"/>
      <c r="O187" s="2"/>
      <c r="P187" s="2"/>
      <c r="Q187" s="2"/>
      <c r="R187" s="2"/>
      <c r="S187" s="2"/>
      <c r="T187" s="2"/>
    </row>
    <row r="188" spans="5:20">
      <c r="E188" s="2"/>
      <c r="F188" s="2"/>
      <c r="G188" s="22"/>
      <c r="H188" s="2"/>
      <c r="N188" s="2"/>
      <c r="O188" s="2"/>
      <c r="P188" s="2"/>
      <c r="Q188" s="2"/>
      <c r="R188" s="2"/>
      <c r="S188" s="2"/>
      <c r="T188" s="2"/>
    </row>
    <row r="189" spans="5:20">
      <c r="E189" s="2"/>
      <c r="F189" s="2"/>
      <c r="G189" s="22"/>
      <c r="H189" s="2"/>
      <c r="N189" s="2"/>
      <c r="O189" s="2"/>
      <c r="P189" s="2"/>
      <c r="Q189" s="2"/>
      <c r="R189" s="2"/>
      <c r="S189" s="2"/>
      <c r="T189" s="2"/>
    </row>
    <row r="190" spans="5:20">
      <c r="E190" s="2"/>
      <c r="F190" s="2"/>
      <c r="G190" s="22"/>
      <c r="H190" s="2"/>
      <c r="N190" s="2"/>
      <c r="O190" s="2"/>
      <c r="P190" s="2"/>
      <c r="Q190" s="2"/>
      <c r="R190" s="2"/>
      <c r="S190" s="2"/>
      <c r="T190" s="2"/>
    </row>
    <row r="191" spans="5:20">
      <c r="E191" s="2"/>
      <c r="F191" s="2"/>
      <c r="G191" s="22"/>
      <c r="H191" s="2"/>
      <c r="N191" s="2"/>
      <c r="O191" s="2"/>
      <c r="P191" s="2"/>
      <c r="Q191" s="2"/>
      <c r="R191" s="2"/>
      <c r="S191" s="2"/>
      <c r="T191" s="2"/>
    </row>
    <row r="192" spans="5:20">
      <c r="E192" s="2"/>
      <c r="F192" s="2"/>
      <c r="G192" s="22"/>
      <c r="H192" s="2"/>
      <c r="N192" s="2"/>
      <c r="O192" s="2"/>
      <c r="P192" s="2"/>
      <c r="Q192" s="2"/>
      <c r="R192" s="2"/>
      <c r="S192" s="2"/>
      <c r="T192" s="2"/>
    </row>
    <row r="193" spans="5:20">
      <c r="E193" s="2"/>
      <c r="F193" s="2"/>
      <c r="G193" s="22"/>
      <c r="H193" s="2"/>
      <c r="N193" s="2"/>
      <c r="O193" s="2"/>
      <c r="P193" s="2"/>
      <c r="Q193" s="2"/>
      <c r="R193" s="2"/>
      <c r="S193" s="2"/>
      <c r="T193" s="2"/>
    </row>
    <row r="194" spans="5:20">
      <c r="E194" s="2"/>
      <c r="F194" s="2"/>
      <c r="G194" s="22"/>
      <c r="H194" s="2"/>
      <c r="N194" s="2"/>
      <c r="O194" s="2"/>
      <c r="P194" s="2"/>
      <c r="Q194" s="2"/>
      <c r="R194" s="2"/>
      <c r="S194" s="2"/>
      <c r="T194" s="2"/>
    </row>
    <row r="195" spans="5:20">
      <c r="E195" s="2"/>
      <c r="F195" s="2"/>
      <c r="G195" s="22"/>
      <c r="H195" s="2"/>
      <c r="N195" s="2"/>
      <c r="O195" s="2"/>
      <c r="P195" s="2"/>
      <c r="Q195" s="2"/>
      <c r="R195" s="2"/>
      <c r="S195" s="2"/>
      <c r="T195" s="2"/>
    </row>
    <row r="196" spans="5:20">
      <c r="E196" s="2"/>
      <c r="F196" s="2"/>
      <c r="G196" s="22"/>
      <c r="H196" s="2"/>
      <c r="N196" s="2"/>
      <c r="O196" s="2"/>
      <c r="P196" s="2"/>
      <c r="Q196" s="2"/>
      <c r="R196" s="2"/>
      <c r="S196" s="2"/>
      <c r="T196" s="2"/>
    </row>
    <row r="197" spans="5:20">
      <c r="E197" s="2"/>
      <c r="F197" s="2"/>
      <c r="G197" s="22"/>
      <c r="H197" s="2"/>
      <c r="N197" s="2"/>
      <c r="O197" s="2"/>
      <c r="P197" s="2"/>
      <c r="Q197" s="2"/>
      <c r="R197" s="2"/>
      <c r="S197" s="2"/>
      <c r="T197" s="2"/>
    </row>
    <row r="198" spans="5:20">
      <c r="E198" s="2"/>
      <c r="F198" s="2"/>
      <c r="G198" s="22"/>
      <c r="H198" s="2"/>
      <c r="N198" s="2"/>
      <c r="O198" s="2"/>
      <c r="P198" s="2"/>
      <c r="Q198" s="2"/>
      <c r="R198" s="2"/>
      <c r="S198" s="2"/>
      <c r="T198" s="2"/>
    </row>
    <row r="199" spans="5:20">
      <c r="E199" s="2"/>
      <c r="F199" s="2"/>
      <c r="G199" s="22"/>
      <c r="H199" s="2"/>
      <c r="N199" s="2"/>
      <c r="O199" s="2"/>
      <c r="P199" s="2"/>
      <c r="Q199" s="2"/>
      <c r="R199" s="2"/>
      <c r="S199" s="2"/>
      <c r="T199" s="2"/>
    </row>
    <row r="200" spans="5:20">
      <c r="E200" s="2"/>
      <c r="F200" s="2"/>
      <c r="G200" s="22"/>
      <c r="H200" s="2"/>
      <c r="N200" s="2"/>
      <c r="O200" s="2"/>
      <c r="P200" s="2"/>
      <c r="Q200" s="2"/>
      <c r="R200" s="2"/>
      <c r="S200" s="2"/>
      <c r="T200" s="2"/>
    </row>
    <row r="201" spans="5:20">
      <c r="E201" s="2"/>
      <c r="F201" s="2"/>
      <c r="G201" s="22"/>
      <c r="H201" s="2"/>
      <c r="N201" s="2"/>
      <c r="O201" s="2"/>
      <c r="P201" s="2"/>
      <c r="Q201" s="2"/>
      <c r="R201" s="2"/>
      <c r="S201" s="2"/>
      <c r="T201" s="2"/>
    </row>
    <row r="202" spans="5:20">
      <c r="E202" s="2"/>
      <c r="F202" s="2"/>
      <c r="G202" s="22"/>
      <c r="H202" s="2"/>
      <c r="N202" s="2"/>
      <c r="O202" s="2"/>
      <c r="P202" s="2"/>
      <c r="Q202" s="2"/>
      <c r="R202" s="2"/>
      <c r="S202" s="2"/>
      <c r="T202" s="2"/>
    </row>
    <row r="203" spans="5:20">
      <c r="E203" s="2"/>
      <c r="F203" s="2"/>
      <c r="G203" s="22"/>
      <c r="H203" s="2"/>
      <c r="N203" s="2"/>
      <c r="O203" s="2"/>
      <c r="P203" s="2"/>
      <c r="Q203" s="2"/>
      <c r="R203" s="2"/>
      <c r="S203" s="2"/>
      <c r="T203" s="2"/>
    </row>
    <row r="204" spans="5:20">
      <c r="E204" s="2"/>
      <c r="F204" s="2"/>
      <c r="G204" s="22"/>
      <c r="H204" s="2"/>
      <c r="N204" s="2"/>
      <c r="O204" s="2"/>
      <c r="P204" s="2"/>
      <c r="Q204" s="2"/>
      <c r="R204" s="2"/>
      <c r="S204" s="2"/>
      <c r="T204" s="2"/>
    </row>
    <row r="205" spans="5:20">
      <c r="E205" s="2"/>
      <c r="F205" s="2"/>
      <c r="G205" s="22"/>
      <c r="H205" s="2"/>
      <c r="N205" s="2"/>
      <c r="O205" s="2"/>
      <c r="P205" s="2"/>
      <c r="Q205" s="2"/>
      <c r="R205" s="2"/>
      <c r="S205" s="2"/>
      <c r="T205" s="2"/>
    </row>
    <row r="206" spans="5:20">
      <c r="E206" s="2"/>
      <c r="F206" s="2"/>
      <c r="G206" s="22"/>
      <c r="H206" s="2"/>
      <c r="N206" s="2"/>
      <c r="O206" s="2"/>
      <c r="P206" s="2"/>
      <c r="Q206" s="2"/>
      <c r="R206" s="2"/>
      <c r="S206" s="2"/>
      <c r="T206" s="2"/>
    </row>
    <row r="207" spans="5:20">
      <c r="E207" s="2"/>
      <c r="F207" s="2"/>
      <c r="G207" s="22"/>
      <c r="H207" s="2"/>
      <c r="N207" s="2"/>
      <c r="O207" s="2"/>
      <c r="P207" s="2"/>
      <c r="Q207" s="2"/>
      <c r="R207" s="2"/>
      <c r="S207" s="2"/>
      <c r="T207" s="2"/>
    </row>
    <row r="208" spans="5:20">
      <c r="E208" s="2"/>
      <c r="F208" s="2"/>
      <c r="G208" s="22"/>
      <c r="H208" s="2"/>
      <c r="N208" s="2"/>
      <c r="O208" s="2"/>
      <c r="P208" s="2"/>
      <c r="Q208" s="2"/>
      <c r="R208" s="2"/>
      <c r="S208" s="2"/>
      <c r="T208" s="2"/>
    </row>
    <row r="209" spans="5:20">
      <c r="E209" s="2"/>
      <c r="F209" s="2"/>
      <c r="G209" s="22"/>
      <c r="H209" s="2"/>
      <c r="N209" s="2"/>
      <c r="O209" s="2"/>
      <c r="P209" s="2"/>
      <c r="Q209" s="2"/>
      <c r="R209" s="2"/>
      <c r="S209" s="2"/>
      <c r="T209" s="2"/>
    </row>
    <row r="210" spans="5:20">
      <c r="E210" s="2"/>
      <c r="F210" s="2"/>
      <c r="G210" s="22"/>
      <c r="H210" s="2"/>
      <c r="N210" s="2"/>
      <c r="O210" s="2"/>
      <c r="P210" s="2"/>
      <c r="Q210" s="2"/>
      <c r="R210" s="2"/>
      <c r="S210" s="2"/>
      <c r="T210" s="2"/>
    </row>
    <row r="211" spans="5:20">
      <c r="E211" s="2"/>
      <c r="F211" s="2"/>
      <c r="G211" s="22"/>
      <c r="H211" s="2"/>
      <c r="N211" s="2"/>
      <c r="O211" s="2"/>
      <c r="P211" s="2"/>
      <c r="Q211" s="2"/>
      <c r="R211" s="2"/>
      <c r="S211" s="2"/>
      <c r="T211" s="2"/>
    </row>
    <row r="212" spans="5:20">
      <c r="E212" s="2"/>
      <c r="F212" s="2"/>
      <c r="G212" s="22"/>
      <c r="H212" s="2"/>
      <c r="N212" s="2"/>
      <c r="O212" s="2"/>
      <c r="P212" s="2"/>
      <c r="Q212" s="2"/>
      <c r="R212" s="2"/>
      <c r="S212" s="2"/>
      <c r="T212" s="2"/>
    </row>
  </sheetData>
  <autoFilter ref="A2:Z125" xr:uid="{00000000-0001-0000-0000-000000000000}"/>
  <mergeCells count="120">
    <mergeCell ref="J60:J62"/>
    <mergeCell ref="K60:K62"/>
    <mergeCell ref="L60:L62"/>
    <mergeCell ref="M60:M62"/>
    <mergeCell ref="Z1:Z2"/>
    <mergeCell ref="S1:U1"/>
    <mergeCell ref="N1:N2"/>
    <mergeCell ref="Y1:Y2"/>
    <mergeCell ref="V1:X1"/>
    <mergeCell ref="I1:M1"/>
    <mergeCell ref="M5:M7"/>
    <mergeCell ref="L5:L7"/>
    <mergeCell ref="K5:K7"/>
    <mergeCell ref="M17:M19"/>
    <mergeCell ref="K21:K23"/>
    <mergeCell ref="L21:L23"/>
    <mergeCell ref="M21:M23"/>
    <mergeCell ref="J5:J7"/>
    <mergeCell ref="I5:I7"/>
    <mergeCell ref="A1:A2"/>
    <mergeCell ref="B1:B2"/>
    <mergeCell ref="D1:D2"/>
    <mergeCell ref="E1:E2"/>
    <mergeCell ref="F1:F2"/>
    <mergeCell ref="A3:A62"/>
    <mergeCell ref="B3:B32"/>
    <mergeCell ref="D3:D16"/>
    <mergeCell ref="E3:E4"/>
    <mergeCell ref="E5:E7"/>
    <mergeCell ref="D57:D59"/>
    <mergeCell ref="E57:E59"/>
    <mergeCell ref="B52:B53"/>
    <mergeCell ref="D52:D53"/>
    <mergeCell ref="B33:B51"/>
    <mergeCell ref="D33:D36"/>
    <mergeCell ref="E33:E34"/>
    <mergeCell ref="D37:D48"/>
    <mergeCell ref="D49:D51"/>
    <mergeCell ref="E50:E51"/>
    <mergeCell ref="E13:E14"/>
    <mergeCell ref="D24:D32"/>
    <mergeCell ref="E24:E26"/>
    <mergeCell ref="E27:E28"/>
    <mergeCell ref="F97:F98"/>
    <mergeCell ref="H97:H98"/>
    <mergeCell ref="H117:H119"/>
    <mergeCell ref="N78:N81"/>
    <mergeCell ref="H82:H83"/>
    <mergeCell ref="A104:A125"/>
    <mergeCell ref="B104:B105"/>
    <mergeCell ref="D104:D105"/>
    <mergeCell ref="B106:B115"/>
    <mergeCell ref="D106:D110"/>
    <mergeCell ref="E109:E110"/>
    <mergeCell ref="D111:D115"/>
    <mergeCell ref="B120:B125"/>
    <mergeCell ref="D120:D124"/>
    <mergeCell ref="E122:E123"/>
    <mergeCell ref="E111:E112"/>
    <mergeCell ref="E114:E115"/>
    <mergeCell ref="B116:B119"/>
    <mergeCell ref="D116:D119"/>
    <mergeCell ref="E116:E118"/>
    <mergeCell ref="A82:A103"/>
    <mergeCell ref="B82:B89"/>
    <mergeCell ref="D82:D87"/>
    <mergeCell ref="E82:E83"/>
    <mergeCell ref="D88:D89"/>
    <mergeCell ref="B90:B96"/>
    <mergeCell ref="D90:D92"/>
    <mergeCell ref="B99:B102"/>
    <mergeCell ref="D99:D102"/>
    <mergeCell ref="E99:E100"/>
    <mergeCell ref="E101:E102"/>
    <mergeCell ref="D93:D96"/>
    <mergeCell ref="E93:E94"/>
    <mergeCell ref="B97:B98"/>
    <mergeCell ref="D97:D98"/>
    <mergeCell ref="E18:E19"/>
    <mergeCell ref="E30:E31"/>
    <mergeCell ref="H57:H59"/>
    <mergeCell ref="D60:D62"/>
    <mergeCell ref="E60:E61"/>
    <mergeCell ref="A63:A81"/>
    <mergeCell ref="B63:B76"/>
    <mergeCell ref="D63:D67"/>
    <mergeCell ref="D68:D76"/>
    <mergeCell ref="H68:H70"/>
    <mergeCell ref="E71:E72"/>
    <mergeCell ref="E74:E75"/>
    <mergeCell ref="B78:B81"/>
    <mergeCell ref="D78:D80"/>
    <mergeCell ref="E78:E79"/>
    <mergeCell ref="B54:B62"/>
    <mergeCell ref="D54:D56"/>
    <mergeCell ref="E55:E56"/>
    <mergeCell ref="C120:C125"/>
    <mergeCell ref="C3:C32"/>
    <mergeCell ref="O1:R1"/>
    <mergeCell ref="C82:C89"/>
    <mergeCell ref="C90:C92"/>
    <mergeCell ref="C93:C96"/>
    <mergeCell ref="C97:C98"/>
    <mergeCell ref="C99:C102"/>
    <mergeCell ref="C104:C105"/>
    <mergeCell ref="C106:C115"/>
    <mergeCell ref="C116:C119"/>
    <mergeCell ref="C1:C2"/>
    <mergeCell ref="C33:C36"/>
    <mergeCell ref="C37:C48"/>
    <mergeCell ref="C49:C51"/>
    <mergeCell ref="C52:C62"/>
    <mergeCell ref="C63:C76"/>
    <mergeCell ref="C78:C81"/>
    <mergeCell ref="E9:E10"/>
    <mergeCell ref="G1:G2"/>
    <mergeCell ref="H1:H2"/>
    <mergeCell ref="K17:K19"/>
    <mergeCell ref="L17:L19"/>
    <mergeCell ref="D17:D23"/>
  </mergeCells>
  <phoneticPr fontId="14" type="noConversion"/>
  <conditionalFormatting sqref="U1:U1048576">
    <cfRule type="cellIs" dxfId="7" priority="2" stopIfTrue="1" operator="between">
      <formula>70</formula>
      <formula>79</formula>
    </cfRule>
    <cfRule type="cellIs" dxfId="6" priority="3" operator="between">
      <formula>70</formula>
      <formula>79</formula>
    </cfRule>
    <cfRule type="cellIs" dxfId="5" priority="8" operator="between">
      <formula>800</formula>
      <formula>100</formula>
    </cfRule>
  </conditionalFormatting>
  <conditionalFormatting sqref="U2:U33 U35:U125">
    <cfRule type="dataBar" priority="10">
      <dataBar>
        <cfvo type="percent" val="80"/>
        <cfvo type="percent" val="100"/>
        <color rgb="FF00B050"/>
      </dataBar>
      <extLst>
        <ext xmlns:x14="http://schemas.microsoft.com/office/spreadsheetml/2009/9/main" uri="{B025F937-C7B1-47D3-B67F-A62EFF666E3E}">
          <x14:id>{829545E3-DC1A-449C-8A71-E8176432F784}</x14:id>
        </ext>
      </extLst>
    </cfRule>
    <cfRule type="cellIs" dxfId="4" priority="11" stopIfTrue="1" operator="between">
      <formula>80</formula>
      <formula>100</formula>
    </cfRule>
    <cfRule type="cellIs" dxfId="3" priority="12" operator="between">
      <formula>3</formula>
      <formula>8</formula>
    </cfRule>
  </conditionalFormatting>
  <conditionalFormatting sqref="U3:U125">
    <cfRule type="cellIs" dxfId="2" priority="9" operator="between">
      <formula>80</formula>
      <formula>100</formula>
    </cfRule>
  </conditionalFormatting>
  <conditionalFormatting sqref="U34">
    <cfRule type="cellIs" dxfId="1" priority="1" operator="between">
      <formula>70</formula>
      <formula>79</formula>
    </cfRule>
  </conditionalFormatting>
  <conditionalFormatting sqref="Y44:Y45 X1:X1048576">
    <cfRule type="cellIs" dxfId="0" priority="6" stopIfTrue="1" operator="between">
      <formula>80</formula>
      <formula>100</formula>
    </cfRule>
  </conditionalFormatting>
  <pageMargins left="0.23622047244094491" right="1.0236220472440944" top="0.74803149606299213" bottom="0.74803149606299213" header="0.31496062992125984" footer="0.31496062992125984"/>
  <pageSetup paperSize="5" scale="51" fitToHeight="0" orientation="landscape" horizontalDpi="360" verticalDpi="360" r:id="rId1"/>
  <extLst>
    <ext xmlns:x14="http://schemas.microsoft.com/office/spreadsheetml/2009/9/main" uri="{78C0D931-6437-407d-A8EE-F0AAD7539E65}">
      <x14:conditionalFormattings>
        <x14:conditionalFormatting xmlns:xm="http://schemas.microsoft.com/office/excel/2006/main">
          <x14:cfRule type="dataBar" id="{829545E3-DC1A-449C-8A71-E8176432F784}">
            <x14:dataBar minLength="0" maxLength="100" gradient="0">
              <x14:cfvo type="percent">
                <xm:f>80</xm:f>
              </x14:cfvo>
              <x14:cfvo type="percent">
                <xm:f>100</xm:f>
              </x14:cfvo>
              <x14:negativeFillColor rgb="FFFF0000"/>
              <x14:axisColor rgb="FF000000"/>
            </x14:dataBar>
          </x14:cfRule>
          <xm:sqref>U2:U33 U35:U125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131"/>
  <sheetViews>
    <sheetView showGridLines="0" tabSelected="1" topLeftCell="C115" zoomScale="60" zoomScaleNormal="60" workbookViewId="0">
      <selection activeCell="E134" sqref="E134"/>
    </sheetView>
  </sheetViews>
  <sheetFormatPr baseColWidth="10" defaultRowHeight="15"/>
  <cols>
    <col min="1" max="1" width="6.7109375" customWidth="1"/>
    <col min="2" max="2" width="33.28515625" customWidth="1"/>
    <col min="3" max="3" width="34.42578125" customWidth="1"/>
    <col min="4" max="4" width="59.85546875" customWidth="1"/>
    <col min="5" max="7" width="21.140625" customWidth="1"/>
    <col min="8" max="8" width="13.140625" customWidth="1"/>
    <col min="9" max="9" width="13.42578125" customWidth="1"/>
    <col min="10" max="10" width="14" customWidth="1"/>
    <col min="11" max="11" width="17.7109375" customWidth="1"/>
    <col min="12" max="12" width="17.85546875" customWidth="1"/>
    <col min="13" max="13" width="15.42578125" style="14" customWidth="1"/>
  </cols>
  <sheetData>
    <row r="2" spans="2:13" ht="52.5" customHeight="1">
      <c r="B2" s="81" t="s">
        <v>593</v>
      </c>
      <c r="C2" s="82"/>
      <c r="D2" s="82"/>
      <c r="E2" s="82"/>
      <c r="F2" s="82"/>
      <c r="G2" s="82"/>
      <c r="H2" s="82"/>
      <c r="I2" s="82"/>
      <c r="J2" s="82"/>
      <c r="K2" s="82"/>
      <c r="L2" s="82"/>
      <c r="M2" s="83"/>
    </row>
    <row r="3" spans="2:13" ht="22.5" customHeight="1">
      <c r="B3" s="79" t="s">
        <v>1</v>
      </c>
      <c r="C3" s="84" t="s">
        <v>2</v>
      </c>
      <c r="D3" s="79" t="s">
        <v>485</v>
      </c>
      <c r="E3" s="79" t="s">
        <v>539</v>
      </c>
      <c r="F3" s="79" t="s">
        <v>492</v>
      </c>
      <c r="G3" s="79" t="s">
        <v>559</v>
      </c>
      <c r="H3" s="80" t="s">
        <v>486</v>
      </c>
      <c r="I3" s="80"/>
      <c r="J3" s="80"/>
      <c r="K3" s="80"/>
      <c r="L3" s="80"/>
      <c r="M3" s="80"/>
    </row>
    <row r="4" spans="2:13" ht="27.75" customHeight="1">
      <c r="B4" s="79"/>
      <c r="C4" s="85"/>
      <c r="D4" s="79"/>
      <c r="E4" s="79"/>
      <c r="F4" s="79"/>
      <c r="G4" s="79"/>
      <c r="H4" s="4" t="s">
        <v>487</v>
      </c>
      <c r="I4" s="4" t="s">
        <v>488</v>
      </c>
      <c r="J4" s="4" t="s">
        <v>489</v>
      </c>
      <c r="K4" s="4" t="s">
        <v>490</v>
      </c>
      <c r="L4" s="4" t="s">
        <v>491</v>
      </c>
      <c r="M4" s="4" t="s">
        <v>485</v>
      </c>
    </row>
    <row r="5" spans="2:13" ht="28.5">
      <c r="B5" s="70" t="s">
        <v>8</v>
      </c>
      <c r="C5" s="70" t="s">
        <v>9</v>
      </c>
      <c r="D5" s="19" t="s">
        <v>414</v>
      </c>
      <c r="E5" s="76" t="s">
        <v>540</v>
      </c>
      <c r="F5" s="86">
        <v>14</v>
      </c>
      <c r="G5" s="24"/>
      <c r="H5" s="5">
        <v>1</v>
      </c>
      <c r="I5" s="27"/>
      <c r="J5" s="6"/>
      <c r="K5" s="7"/>
      <c r="L5" s="8"/>
      <c r="M5" s="87">
        <v>7</v>
      </c>
    </row>
    <row r="6" spans="2:13" ht="28.5">
      <c r="B6" s="72"/>
      <c r="C6" s="72"/>
      <c r="D6" s="19" t="s">
        <v>415</v>
      </c>
      <c r="E6" s="77"/>
      <c r="F6" s="86"/>
      <c r="G6" s="24" t="s">
        <v>560</v>
      </c>
      <c r="H6" s="5"/>
      <c r="I6" s="27"/>
      <c r="J6" s="6"/>
      <c r="K6" s="7"/>
      <c r="L6" s="8"/>
      <c r="M6" s="88"/>
    </row>
    <row r="7" spans="2:13" ht="28.5">
      <c r="B7" s="72"/>
      <c r="C7" s="72"/>
      <c r="D7" s="19" t="s">
        <v>22</v>
      </c>
      <c r="E7" s="77"/>
      <c r="F7" s="86"/>
      <c r="G7" s="24" t="s">
        <v>560</v>
      </c>
      <c r="H7" s="5"/>
      <c r="I7" s="27"/>
      <c r="J7" s="6"/>
      <c r="K7" s="7"/>
      <c r="L7" s="8"/>
      <c r="M7" s="88"/>
    </row>
    <row r="8" spans="2:13" ht="34.5" customHeight="1">
      <c r="B8" s="72"/>
      <c r="C8" s="72"/>
      <c r="D8" s="19" t="s">
        <v>17</v>
      </c>
      <c r="E8" s="77"/>
      <c r="F8" s="86"/>
      <c r="G8" s="24" t="s">
        <v>560</v>
      </c>
      <c r="H8" s="5"/>
      <c r="I8" s="27"/>
      <c r="J8" s="6"/>
      <c r="K8" s="7"/>
      <c r="L8" s="8"/>
      <c r="M8" s="88"/>
    </row>
    <row r="9" spans="2:13" ht="28.5">
      <c r="B9" s="72"/>
      <c r="C9" s="72"/>
      <c r="D9" s="19" t="s">
        <v>20</v>
      </c>
      <c r="E9" s="77"/>
      <c r="F9" s="86"/>
      <c r="G9" s="24" t="s">
        <v>560</v>
      </c>
      <c r="H9" s="5"/>
      <c r="I9" s="27"/>
      <c r="J9" s="6"/>
      <c r="K9" s="7"/>
      <c r="L9" s="8"/>
      <c r="M9" s="88"/>
    </row>
    <row r="10" spans="2:13" ht="37.5" customHeight="1">
      <c r="B10" s="72"/>
      <c r="C10" s="72"/>
      <c r="D10" s="19" t="s">
        <v>25</v>
      </c>
      <c r="E10" s="77"/>
      <c r="F10" s="86"/>
      <c r="G10" s="24"/>
      <c r="H10" s="5">
        <v>1</v>
      </c>
      <c r="I10" s="27"/>
      <c r="J10" s="6"/>
      <c r="K10" s="7"/>
      <c r="L10" s="8"/>
      <c r="M10" s="88"/>
    </row>
    <row r="11" spans="2:13" ht="42.75">
      <c r="B11" s="72"/>
      <c r="C11" s="72"/>
      <c r="D11" s="19" t="s">
        <v>29</v>
      </c>
      <c r="E11" s="77"/>
      <c r="F11" s="86"/>
      <c r="G11" s="24" t="s">
        <v>560</v>
      </c>
      <c r="H11" s="5"/>
      <c r="I11" s="27"/>
      <c r="J11" s="6"/>
      <c r="K11" s="7"/>
      <c r="L11" s="8"/>
      <c r="M11" s="88"/>
    </row>
    <row r="12" spans="2:13" ht="36" customHeight="1">
      <c r="B12" s="72"/>
      <c r="C12" s="72"/>
      <c r="D12" s="19" t="s">
        <v>32</v>
      </c>
      <c r="E12" s="77"/>
      <c r="F12" s="86"/>
      <c r="G12" s="24" t="s">
        <v>560</v>
      </c>
      <c r="H12" s="5"/>
      <c r="I12" s="27"/>
      <c r="J12" s="6"/>
      <c r="K12" s="7"/>
      <c r="L12" s="8"/>
      <c r="M12" s="88"/>
    </row>
    <row r="13" spans="2:13" ht="28.5">
      <c r="B13" s="72"/>
      <c r="C13" s="72"/>
      <c r="D13" s="19" t="s">
        <v>36</v>
      </c>
      <c r="E13" s="77"/>
      <c r="F13" s="86"/>
      <c r="G13" s="24" t="s">
        <v>560</v>
      </c>
      <c r="H13" s="5"/>
      <c r="I13" s="27"/>
      <c r="J13" s="6"/>
      <c r="K13" s="7"/>
      <c r="L13" s="8"/>
      <c r="M13" s="88"/>
    </row>
    <row r="14" spans="2:13" ht="50.25" customHeight="1">
      <c r="B14" s="72"/>
      <c r="C14" s="72"/>
      <c r="D14" s="19" t="s">
        <v>472</v>
      </c>
      <c r="E14" s="77"/>
      <c r="F14" s="86"/>
      <c r="G14" s="24"/>
      <c r="H14" s="5">
        <v>1</v>
      </c>
      <c r="I14" s="27"/>
      <c r="J14" s="6"/>
      <c r="K14" s="7"/>
      <c r="L14" s="8"/>
      <c r="M14" s="88"/>
    </row>
    <row r="15" spans="2:13" ht="28.5">
      <c r="B15" s="72"/>
      <c r="C15" s="72"/>
      <c r="D15" s="19" t="s">
        <v>40</v>
      </c>
      <c r="E15" s="77"/>
      <c r="F15" s="86"/>
      <c r="G15" s="24"/>
      <c r="H15" s="5"/>
      <c r="I15" s="27"/>
      <c r="J15" s="6"/>
      <c r="K15" s="7"/>
      <c r="L15" s="8">
        <v>1</v>
      </c>
      <c r="M15" s="88"/>
    </row>
    <row r="16" spans="2:13" ht="28.5">
      <c r="B16" s="72"/>
      <c r="C16" s="72"/>
      <c r="D16" s="19" t="s">
        <v>43</v>
      </c>
      <c r="E16" s="77"/>
      <c r="F16" s="86"/>
      <c r="G16" s="24"/>
      <c r="H16" s="5"/>
      <c r="I16" s="27"/>
      <c r="J16" s="6"/>
      <c r="K16" s="7"/>
      <c r="L16" s="8">
        <v>1</v>
      </c>
      <c r="M16" s="88"/>
    </row>
    <row r="17" spans="2:17" ht="28.5">
      <c r="B17" s="72"/>
      <c r="C17" s="72"/>
      <c r="D17" s="19" t="s">
        <v>46</v>
      </c>
      <c r="E17" s="77"/>
      <c r="F17" s="86"/>
      <c r="G17" s="24"/>
      <c r="H17" s="5"/>
      <c r="I17" s="27"/>
      <c r="J17" s="6"/>
      <c r="K17" s="7"/>
      <c r="L17" s="8">
        <v>1</v>
      </c>
      <c r="M17" s="88"/>
    </row>
    <row r="18" spans="2:17" ht="60" customHeight="1">
      <c r="B18" s="72"/>
      <c r="C18" s="71"/>
      <c r="D18" s="19" t="s">
        <v>50</v>
      </c>
      <c r="E18" s="77"/>
      <c r="F18" s="86"/>
      <c r="G18" s="24"/>
      <c r="H18" s="5"/>
      <c r="I18" s="27"/>
      <c r="J18" s="6"/>
      <c r="K18" s="7"/>
      <c r="L18" s="8">
        <v>1</v>
      </c>
      <c r="M18" s="89"/>
    </row>
    <row r="19" spans="2:17" ht="35.25" customHeight="1">
      <c r="B19" s="72"/>
      <c r="C19" s="70" t="s">
        <v>53</v>
      </c>
      <c r="D19" s="19" t="s">
        <v>56</v>
      </c>
      <c r="E19" s="77"/>
      <c r="F19" s="86">
        <v>7</v>
      </c>
      <c r="G19" s="24"/>
      <c r="H19" s="5"/>
      <c r="I19" s="27"/>
      <c r="J19" s="6"/>
      <c r="K19" s="7"/>
      <c r="L19" s="8">
        <v>1</v>
      </c>
      <c r="M19" s="87">
        <v>4</v>
      </c>
    </row>
    <row r="20" spans="2:17" ht="42.75">
      <c r="B20" s="72"/>
      <c r="C20" s="72"/>
      <c r="D20" s="19" t="s">
        <v>60</v>
      </c>
      <c r="E20" s="77"/>
      <c r="F20" s="86"/>
      <c r="G20" s="24"/>
      <c r="H20" s="5"/>
      <c r="I20" s="27"/>
      <c r="J20" s="6"/>
      <c r="K20" s="7"/>
      <c r="L20" s="8">
        <v>1</v>
      </c>
      <c r="M20" s="88"/>
    </row>
    <row r="21" spans="2:17" ht="28.5">
      <c r="B21" s="72"/>
      <c r="C21" s="72"/>
      <c r="D21" s="19" t="s">
        <v>429</v>
      </c>
      <c r="E21" s="77"/>
      <c r="F21" s="86"/>
      <c r="G21" s="24"/>
      <c r="H21" s="5"/>
      <c r="I21" s="27"/>
      <c r="J21" s="6"/>
      <c r="K21" s="7"/>
      <c r="L21" s="8">
        <v>1</v>
      </c>
      <c r="M21" s="88"/>
    </row>
    <row r="22" spans="2:17" ht="42.75">
      <c r="B22" s="72"/>
      <c r="C22" s="72"/>
      <c r="D22" s="19" t="s">
        <v>63</v>
      </c>
      <c r="E22" s="77"/>
      <c r="F22" s="86"/>
      <c r="G22" s="24"/>
      <c r="H22" s="5"/>
      <c r="I22" s="27"/>
      <c r="J22" s="6"/>
      <c r="K22" s="7"/>
      <c r="L22" s="8">
        <v>1</v>
      </c>
      <c r="M22" s="88"/>
      <c r="Q22" s="9"/>
    </row>
    <row r="23" spans="2:17" ht="28.5">
      <c r="B23" s="72"/>
      <c r="C23" s="72"/>
      <c r="D23" s="19" t="s">
        <v>66</v>
      </c>
      <c r="E23" s="77"/>
      <c r="F23" s="86"/>
      <c r="G23" s="24" t="s">
        <v>560</v>
      </c>
      <c r="H23" s="5"/>
      <c r="I23" s="27"/>
      <c r="J23" s="6"/>
      <c r="K23" s="7"/>
      <c r="L23" s="8"/>
      <c r="M23" s="88"/>
      <c r="Q23" s="9"/>
    </row>
    <row r="24" spans="2:17" ht="28.5">
      <c r="B24" s="72"/>
      <c r="C24" s="72"/>
      <c r="D24" s="19" t="s">
        <v>71</v>
      </c>
      <c r="E24" s="77"/>
      <c r="F24" s="86"/>
      <c r="G24" s="24" t="s">
        <v>560</v>
      </c>
      <c r="H24" s="5"/>
      <c r="I24" s="27"/>
      <c r="J24" s="6"/>
      <c r="K24" s="7"/>
      <c r="L24" s="8"/>
      <c r="M24" s="88"/>
      <c r="Q24" s="9"/>
    </row>
    <row r="25" spans="2:17" ht="28.5">
      <c r="B25" s="72"/>
      <c r="C25" s="71"/>
      <c r="D25" s="19" t="s">
        <v>74</v>
      </c>
      <c r="E25" s="77"/>
      <c r="F25" s="86"/>
      <c r="G25" s="24" t="s">
        <v>560</v>
      </c>
      <c r="H25" s="5"/>
      <c r="I25" s="27"/>
      <c r="J25" s="6"/>
      <c r="K25" s="7"/>
      <c r="L25" s="8"/>
      <c r="M25" s="89"/>
      <c r="Q25" s="9"/>
    </row>
    <row r="26" spans="2:17" ht="42.75">
      <c r="B26" s="72"/>
      <c r="C26" s="70" t="s">
        <v>76</v>
      </c>
      <c r="D26" s="19" t="s">
        <v>422</v>
      </c>
      <c r="E26" s="77"/>
      <c r="F26" s="86">
        <v>9</v>
      </c>
      <c r="G26" s="24"/>
      <c r="H26" s="5">
        <v>1</v>
      </c>
      <c r="I26" s="27"/>
      <c r="J26" s="6"/>
      <c r="K26" s="7"/>
      <c r="L26" s="8"/>
      <c r="M26" s="87">
        <v>7</v>
      </c>
      <c r="Q26" s="9"/>
    </row>
    <row r="27" spans="2:17" ht="28.5">
      <c r="B27" s="72"/>
      <c r="C27" s="72"/>
      <c r="D27" s="19" t="s">
        <v>473</v>
      </c>
      <c r="E27" s="77"/>
      <c r="F27" s="86"/>
      <c r="G27" s="24"/>
      <c r="H27" s="5"/>
      <c r="I27" s="27"/>
      <c r="J27" s="6"/>
      <c r="K27" s="7"/>
      <c r="L27" s="8">
        <v>1</v>
      </c>
      <c r="M27" s="88"/>
      <c r="Q27" s="9"/>
    </row>
    <row r="28" spans="2:17" ht="42.75">
      <c r="B28" s="72"/>
      <c r="C28" s="72"/>
      <c r="D28" s="19" t="s">
        <v>81</v>
      </c>
      <c r="E28" s="77"/>
      <c r="F28" s="86"/>
      <c r="G28" s="24"/>
      <c r="H28" s="5"/>
      <c r="I28" s="27"/>
      <c r="J28" s="6"/>
      <c r="K28" s="7"/>
      <c r="L28" s="8">
        <v>1</v>
      </c>
      <c r="M28" s="88"/>
      <c r="Q28" s="9"/>
    </row>
    <row r="29" spans="2:17" ht="42.75">
      <c r="B29" s="72"/>
      <c r="C29" s="72"/>
      <c r="D29" s="19" t="s">
        <v>86</v>
      </c>
      <c r="E29" s="77"/>
      <c r="F29" s="86"/>
      <c r="G29" s="24"/>
      <c r="H29" s="5"/>
      <c r="I29" s="27"/>
      <c r="J29" s="6"/>
      <c r="K29" s="7"/>
      <c r="L29" s="8">
        <v>1</v>
      </c>
      <c r="M29" s="88"/>
      <c r="Q29" s="9"/>
    </row>
    <row r="30" spans="2:17" ht="42.75">
      <c r="B30" s="72"/>
      <c r="C30" s="72"/>
      <c r="D30" s="19" t="s">
        <v>89</v>
      </c>
      <c r="E30" s="77"/>
      <c r="F30" s="86"/>
      <c r="G30" s="24" t="s">
        <v>560</v>
      </c>
      <c r="H30" s="5"/>
      <c r="I30" s="27"/>
      <c r="J30" s="6"/>
      <c r="K30" s="7"/>
      <c r="L30" s="8"/>
      <c r="M30" s="88"/>
      <c r="Q30" s="9"/>
    </row>
    <row r="31" spans="2:17" ht="28.5">
      <c r="B31" s="72"/>
      <c r="C31" s="72"/>
      <c r="D31" s="19" t="s">
        <v>92</v>
      </c>
      <c r="E31" s="77"/>
      <c r="F31" s="86"/>
      <c r="G31" s="24" t="s">
        <v>560</v>
      </c>
      <c r="H31" s="5"/>
      <c r="I31" s="27"/>
      <c r="J31" s="6"/>
      <c r="K31" s="7"/>
      <c r="L31" s="8"/>
      <c r="M31" s="88"/>
      <c r="Q31" s="9"/>
    </row>
    <row r="32" spans="2:17" ht="20.25" customHeight="1">
      <c r="B32" s="72"/>
      <c r="C32" s="72"/>
      <c r="D32" s="19" t="s">
        <v>94</v>
      </c>
      <c r="E32" s="77"/>
      <c r="F32" s="86"/>
      <c r="G32" s="24"/>
      <c r="H32" s="5"/>
      <c r="I32" s="27"/>
      <c r="J32" s="6"/>
      <c r="K32" s="7"/>
      <c r="L32" s="8">
        <v>1</v>
      </c>
      <c r="M32" s="88"/>
      <c r="Q32" s="9"/>
    </row>
    <row r="33" spans="2:17" ht="28.5">
      <c r="B33" s="72"/>
      <c r="C33" s="72"/>
      <c r="D33" s="19" t="s">
        <v>96</v>
      </c>
      <c r="E33" s="77"/>
      <c r="F33" s="86"/>
      <c r="G33" s="24"/>
      <c r="H33" s="5"/>
      <c r="I33" s="27"/>
      <c r="J33" s="6"/>
      <c r="K33" s="7"/>
      <c r="L33" s="8">
        <v>1</v>
      </c>
      <c r="M33" s="88"/>
      <c r="Q33" s="9"/>
    </row>
    <row r="34" spans="2:17" ht="29.25" customHeight="1">
      <c r="B34" s="71"/>
      <c r="C34" s="71"/>
      <c r="D34" s="19" t="s">
        <v>471</v>
      </c>
      <c r="E34" s="77"/>
      <c r="F34" s="86"/>
      <c r="G34" s="24"/>
      <c r="H34" s="5">
        <v>1</v>
      </c>
      <c r="I34" s="27"/>
      <c r="J34" s="6"/>
      <c r="K34" s="7"/>
      <c r="L34" s="8"/>
      <c r="M34" s="89"/>
      <c r="Q34" s="9"/>
    </row>
    <row r="35" spans="2:17" ht="28.5">
      <c r="B35" s="70" t="s">
        <v>100</v>
      </c>
      <c r="C35" s="70" t="s">
        <v>101</v>
      </c>
      <c r="D35" s="19" t="s">
        <v>104</v>
      </c>
      <c r="E35" s="77"/>
      <c r="F35" s="86">
        <v>4</v>
      </c>
      <c r="G35" s="24"/>
      <c r="H35" s="5"/>
      <c r="I35" s="27"/>
      <c r="J35" s="6"/>
      <c r="K35" s="7"/>
      <c r="L35" s="8">
        <v>1</v>
      </c>
      <c r="M35" s="87">
        <v>3</v>
      </c>
      <c r="Q35" s="9"/>
    </row>
    <row r="36" spans="2:17" ht="28.5">
      <c r="B36" s="72"/>
      <c r="C36" s="72"/>
      <c r="D36" s="19" t="s">
        <v>107</v>
      </c>
      <c r="E36" s="77"/>
      <c r="F36" s="86"/>
      <c r="G36" s="24" t="s">
        <v>560</v>
      </c>
      <c r="H36" s="5"/>
      <c r="I36" s="27"/>
      <c r="J36" s="6"/>
      <c r="K36" s="7"/>
      <c r="L36" s="8"/>
      <c r="M36" s="88"/>
      <c r="Q36" s="9"/>
    </row>
    <row r="37" spans="2:17" ht="28.5">
      <c r="B37" s="72"/>
      <c r="C37" s="72"/>
      <c r="D37" s="19" t="s">
        <v>110</v>
      </c>
      <c r="E37" s="77"/>
      <c r="F37" s="86"/>
      <c r="G37" s="24"/>
      <c r="H37" s="5"/>
      <c r="I37" s="27"/>
      <c r="J37" s="6"/>
      <c r="K37" s="7"/>
      <c r="L37" s="8">
        <v>1</v>
      </c>
      <c r="M37" s="88"/>
      <c r="Q37" s="9"/>
    </row>
    <row r="38" spans="2:17" ht="42.75">
      <c r="B38" s="72"/>
      <c r="C38" s="71"/>
      <c r="D38" s="19" t="s">
        <v>114</v>
      </c>
      <c r="E38" s="77"/>
      <c r="F38" s="86"/>
      <c r="G38" s="24"/>
      <c r="H38" s="5"/>
      <c r="I38" s="27"/>
      <c r="J38" s="6"/>
      <c r="K38" s="7"/>
      <c r="L38" s="8">
        <v>1</v>
      </c>
      <c r="M38" s="89"/>
      <c r="Q38" s="9"/>
    </row>
    <row r="39" spans="2:17" ht="42.75">
      <c r="B39" s="72"/>
      <c r="C39" s="70" t="s">
        <v>115</v>
      </c>
      <c r="D39" s="19" t="s">
        <v>117</v>
      </c>
      <c r="E39" s="77"/>
      <c r="F39" s="86">
        <v>12</v>
      </c>
      <c r="G39" s="24"/>
      <c r="H39" s="5"/>
      <c r="I39" s="27"/>
      <c r="J39" s="6"/>
      <c r="K39" s="7">
        <v>1</v>
      </c>
      <c r="L39" s="8"/>
      <c r="M39" s="87">
        <v>10</v>
      </c>
      <c r="Q39" s="9"/>
    </row>
    <row r="40" spans="2:17" ht="28.5">
      <c r="B40" s="72"/>
      <c r="C40" s="72"/>
      <c r="D40" s="19" t="s">
        <v>121</v>
      </c>
      <c r="E40" s="77"/>
      <c r="F40" s="86"/>
      <c r="G40" s="24" t="s">
        <v>560</v>
      </c>
      <c r="H40" s="5"/>
      <c r="I40" s="27"/>
      <c r="J40" s="6"/>
      <c r="K40" s="7"/>
      <c r="L40" s="8"/>
      <c r="M40" s="88"/>
      <c r="Q40" s="9"/>
    </row>
    <row r="41" spans="2:17" ht="28.5">
      <c r="B41" s="72"/>
      <c r="C41" s="72"/>
      <c r="D41" s="19" t="s">
        <v>125</v>
      </c>
      <c r="E41" s="77"/>
      <c r="F41" s="86"/>
      <c r="G41" s="24"/>
      <c r="H41" s="5"/>
      <c r="I41" s="27">
        <v>1</v>
      </c>
      <c r="J41" s="6"/>
      <c r="K41" s="7"/>
      <c r="L41" s="8"/>
      <c r="M41" s="88"/>
      <c r="Q41" s="9"/>
    </row>
    <row r="42" spans="2:17" ht="20.25" customHeight="1">
      <c r="B42" s="72"/>
      <c r="C42" s="72"/>
      <c r="D42" s="19" t="s">
        <v>474</v>
      </c>
      <c r="E42" s="77"/>
      <c r="F42" s="86"/>
      <c r="G42" s="24" t="s">
        <v>560</v>
      </c>
      <c r="H42" s="5"/>
      <c r="I42" s="27"/>
      <c r="J42" s="6"/>
      <c r="K42" s="7"/>
      <c r="L42" s="8"/>
      <c r="M42" s="88"/>
      <c r="Q42" s="9"/>
    </row>
    <row r="43" spans="2:17" ht="28.5">
      <c r="B43" s="72"/>
      <c r="C43" s="72"/>
      <c r="D43" s="19" t="s">
        <v>131</v>
      </c>
      <c r="E43" s="77"/>
      <c r="F43" s="86"/>
      <c r="G43" s="24"/>
      <c r="H43" s="5">
        <v>1</v>
      </c>
      <c r="I43" s="27"/>
      <c r="J43" s="6"/>
      <c r="K43" s="7"/>
      <c r="L43" s="8"/>
      <c r="M43" s="88"/>
      <c r="Q43" s="9"/>
    </row>
    <row r="44" spans="2:17" ht="28.5">
      <c r="B44" s="72"/>
      <c r="C44" s="72"/>
      <c r="D44" s="19" t="s">
        <v>134</v>
      </c>
      <c r="E44" s="77"/>
      <c r="F44" s="86"/>
      <c r="G44" s="24"/>
      <c r="H44" s="5">
        <v>1</v>
      </c>
      <c r="I44" s="27"/>
      <c r="J44" s="6"/>
      <c r="K44" s="7"/>
      <c r="L44" s="8"/>
      <c r="M44" s="88"/>
      <c r="Q44" s="9"/>
    </row>
    <row r="45" spans="2:17" ht="28.5">
      <c r="B45" s="72"/>
      <c r="C45" s="72"/>
      <c r="D45" s="19" t="s">
        <v>426</v>
      </c>
      <c r="E45" s="77"/>
      <c r="F45" s="86"/>
      <c r="G45" s="24"/>
      <c r="H45" s="5"/>
      <c r="I45" s="27"/>
      <c r="J45" s="6"/>
      <c r="K45" s="7"/>
      <c r="L45" s="8">
        <v>1</v>
      </c>
      <c r="M45" s="88"/>
      <c r="Q45" s="9"/>
    </row>
    <row r="46" spans="2:17" ht="28.5">
      <c r="B46" s="72"/>
      <c r="C46" s="72"/>
      <c r="D46" s="19" t="s">
        <v>476</v>
      </c>
      <c r="E46" s="77"/>
      <c r="F46" s="86"/>
      <c r="G46" s="24"/>
      <c r="H46" s="5">
        <v>1</v>
      </c>
      <c r="I46" s="27"/>
      <c r="J46" s="6"/>
      <c r="K46" s="7"/>
      <c r="L46" s="8"/>
      <c r="M46" s="88"/>
      <c r="Q46" s="9"/>
    </row>
    <row r="47" spans="2:17" ht="28.5">
      <c r="B47" s="72"/>
      <c r="C47" s="72"/>
      <c r="D47" s="19" t="s">
        <v>139</v>
      </c>
      <c r="E47" s="77"/>
      <c r="F47" s="86"/>
      <c r="G47" s="24"/>
      <c r="H47" s="5">
        <v>1</v>
      </c>
      <c r="I47" s="27"/>
      <c r="J47" s="6"/>
      <c r="K47" s="7"/>
      <c r="L47" s="8"/>
      <c r="M47" s="88"/>
      <c r="Q47" s="9"/>
    </row>
    <row r="48" spans="2:17" ht="28.5">
      <c r="B48" s="72"/>
      <c r="C48" s="72"/>
      <c r="D48" s="19" t="s">
        <v>143</v>
      </c>
      <c r="E48" s="77"/>
      <c r="F48" s="86"/>
      <c r="G48" s="24"/>
      <c r="H48" s="5"/>
      <c r="I48" s="27"/>
      <c r="J48" s="6"/>
      <c r="K48" s="7"/>
      <c r="L48" s="8">
        <v>1</v>
      </c>
      <c r="M48" s="88"/>
      <c r="Q48" s="9"/>
    </row>
    <row r="49" spans="2:17" ht="20.25" customHeight="1">
      <c r="B49" s="72"/>
      <c r="C49" s="72"/>
      <c r="D49" s="19" t="s">
        <v>147</v>
      </c>
      <c r="E49" s="77"/>
      <c r="F49" s="86"/>
      <c r="G49" s="24"/>
      <c r="H49" s="5"/>
      <c r="I49" s="27"/>
      <c r="J49" s="6"/>
      <c r="K49" s="7"/>
      <c r="L49" s="8">
        <v>1</v>
      </c>
      <c r="M49" s="88"/>
      <c r="Q49" s="9"/>
    </row>
    <row r="50" spans="2:17" ht="28.5">
      <c r="B50" s="72"/>
      <c r="C50" s="71"/>
      <c r="D50" s="19" t="s">
        <v>151</v>
      </c>
      <c r="E50" s="77"/>
      <c r="F50" s="86"/>
      <c r="G50" s="24"/>
      <c r="H50" s="5"/>
      <c r="I50" s="27"/>
      <c r="J50" s="6"/>
      <c r="K50" s="7"/>
      <c r="L50" s="8">
        <v>1</v>
      </c>
      <c r="M50" s="89"/>
      <c r="Q50" s="9"/>
    </row>
    <row r="51" spans="2:17" ht="28.5">
      <c r="B51" s="72"/>
      <c r="C51" s="70" t="s">
        <v>152</v>
      </c>
      <c r="D51" s="19" t="s">
        <v>154</v>
      </c>
      <c r="E51" s="77"/>
      <c r="F51" s="86">
        <v>3</v>
      </c>
      <c r="G51" s="24" t="s">
        <v>560</v>
      </c>
      <c r="H51" s="5"/>
      <c r="I51" s="27"/>
      <c r="J51" s="6"/>
      <c r="K51" s="7"/>
      <c r="L51" s="8"/>
      <c r="M51" s="87">
        <v>2</v>
      </c>
      <c r="Q51" s="9"/>
    </row>
    <row r="52" spans="2:17" ht="28.5">
      <c r="B52" s="72"/>
      <c r="C52" s="72"/>
      <c r="D52" s="19" t="s">
        <v>477</v>
      </c>
      <c r="E52" s="77"/>
      <c r="F52" s="86"/>
      <c r="G52" s="24"/>
      <c r="H52" s="5"/>
      <c r="I52" s="27"/>
      <c r="J52" s="6"/>
      <c r="K52" s="7"/>
      <c r="L52" s="8">
        <v>1</v>
      </c>
      <c r="M52" s="88"/>
      <c r="Q52" s="9"/>
    </row>
    <row r="53" spans="2:17" ht="28.5">
      <c r="B53" s="71"/>
      <c r="C53" s="71"/>
      <c r="D53" s="19" t="s">
        <v>480</v>
      </c>
      <c r="E53" s="77"/>
      <c r="F53" s="86"/>
      <c r="G53" s="24"/>
      <c r="H53" s="5">
        <v>1</v>
      </c>
      <c r="I53" s="27"/>
      <c r="J53" s="6"/>
      <c r="K53" s="7"/>
      <c r="L53" s="8"/>
      <c r="M53" s="89"/>
      <c r="Q53" s="9"/>
    </row>
    <row r="54" spans="2:17" ht="45" customHeight="1">
      <c r="B54" s="70" t="s">
        <v>161</v>
      </c>
      <c r="C54" s="70" t="s">
        <v>162</v>
      </c>
      <c r="D54" s="19" t="s">
        <v>164</v>
      </c>
      <c r="E54" s="77"/>
      <c r="F54" s="86">
        <v>2</v>
      </c>
      <c r="G54" s="24" t="s">
        <v>560</v>
      </c>
      <c r="H54" s="5"/>
      <c r="I54" s="27"/>
      <c r="J54" s="6"/>
      <c r="K54" s="7"/>
      <c r="L54" s="8"/>
      <c r="M54" s="87">
        <v>0</v>
      </c>
      <c r="Q54" s="9"/>
    </row>
    <row r="55" spans="2:17" ht="28.5">
      <c r="B55" s="71"/>
      <c r="C55" s="71"/>
      <c r="D55" s="19" t="s">
        <v>167</v>
      </c>
      <c r="E55" s="77"/>
      <c r="F55" s="86"/>
      <c r="G55" s="24" t="s">
        <v>560</v>
      </c>
      <c r="H55" s="5"/>
      <c r="I55" s="27"/>
      <c r="J55" s="6"/>
      <c r="K55" s="7"/>
      <c r="L55" s="8"/>
      <c r="M55" s="89"/>
      <c r="Q55" s="9"/>
    </row>
    <row r="56" spans="2:17" ht="42.75">
      <c r="B56" s="70" t="s">
        <v>168</v>
      </c>
      <c r="C56" s="70" t="s">
        <v>169</v>
      </c>
      <c r="D56" s="19" t="s">
        <v>482</v>
      </c>
      <c r="E56" s="77"/>
      <c r="F56" s="86">
        <v>3</v>
      </c>
      <c r="G56" s="24" t="s">
        <v>560</v>
      </c>
      <c r="H56" s="5"/>
      <c r="I56" s="27"/>
      <c r="J56" s="6"/>
      <c r="K56" s="7"/>
      <c r="L56" s="8"/>
      <c r="M56" s="87">
        <v>0</v>
      </c>
      <c r="Q56" s="9"/>
    </row>
    <row r="57" spans="2:17" ht="28.5">
      <c r="B57" s="72"/>
      <c r="C57" s="72"/>
      <c r="D57" s="19" t="s">
        <v>175</v>
      </c>
      <c r="E57" s="77"/>
      <c r="F57" s="86"/>
      <c r="G57" s="24" t="s">
        <v>560</v>
      </c>
      <c r="H57" s="5"/>
      <c r="I57" s="27"/>
      <c r="J57" s="6"/>
      <c r="K57" s="7"/>
      <c r="L57" s="8"/>
      <c r="M57" s="88"/>
      <c r="Q57" s="9"/>
    </row>
    <row r="58" spans="2:17" ht="42.75">
      <c r="B58" s="72"/>
      <c r="C58" s="71"/>
      <c r="D58" s="19" t="s">
        <v>529</v>
      </c>
      <c r="E58" s="77"/>
      <c r="F58" s="86"/>
      <c r="G58" s="24" t="s">
        <v>560</v>
      </c>
      <c r="H58" s="5"/>
      <c r="I58" s="27"/>
      <c r="J58" s="6"/>
      <c r="K58" s="7"/>
      <c r="L58" s="8"/>
      <c r="M58" s="89"/>
      <c r="Q58" s="9"/>
    </row>
    <row r="59" spans="2:17" ht="44.25" customHeight="1">
      <c r="B59" s="72"/>
      <c r="C59" s="70" t="s">
        <v>177</v>
      </c>
      <c r="D59" s="19" t="s">
        <v>180</v>
      </c>
      <c r="E59" s="77"/>
      <c r="F59" s="86">
        <v>3</v>
      </c>
      <c r="G59" s="24"/>
      <c r="H59" s="5"/>
      <c r="I59" s="27"/>
      <c r="J59" s="6"/>
      <c r="K59" s="7"/>
      <c r="L59" s="8">
        <v>1</v>
      </c>
      <c r="M59" s="87">
        <v>2</v>
      </c>
      <c r="Q59" s="9"/>
    </row>
    <row r="60" spans="2:17" ht="42.75">
      <c r="B60" s="72"/>
      <c r="C60" s="72"/>
      <c r="D60" s="19" t="s">
        <v>182</v>
      </c>
      <c r="E60" s="77"/>
      <c r="F60" s="86"/>
      <c r="G60" s="24"/>
      <c r="H60" s="5"/>
      <c r="I60" s="27"/>
      <c r="J60" s="6"/>
      <c r="K60" s="7"/>
      <c r="L60" s="8">
        <v>1</v>
      </c>
      <c r="M60" s="88"/>
      <c r="Q60" s="9"/>
    </row>
    <row r="61" spans="2:17" ht="42.75">
      <c r="B61" s="72"/>
      <c r="C61" s="71"/>
      <c r="D61" s="19" t="s">
        <v>184</v>
      </c>
      <c r="E61" s="77"/>
      <c r="F61" s="86"/>
      <c r="G61" s="24" t="s">
        <v>560</v>
      </c>
      <c r="H61" s="5"/>
      <c r="I61" s="27"/>
      <c r="J61" s="6"/>
      <c r="K61" s="7"/>
      <c r="L61" s="8"/>
      <c r="M61" s="89"/>
      <c r="Q61" s="9"/>
    </row>
    <row r="62" spans="2:17" ht="28.5">
      <c r="B62" s="72"/>
      <c r="C62" s="70" t="s">
        <v>562</v>
      </c>
      <c r="D62" s="19" t="s">
        <v>188</v>
      </c>
      <c r="E62" s="77"/>
      <c r="F62" s="76">
        <v>3</v>
      </c>
      <c r="G62" s="24" t="s">
        <v>560</v>
      </c>
      <c r="H62" s="5"/>
      <c r="I62" s="27"/>
      <c r="J62" s="6"/>
      <c r="K62" s="7"/>
      <c r="L62" s="8"/>
      <c r="M62" s="87">
        <v>0</v>
      </c>
      <c r="Q62" s="9"/>
    </row>
    <row r="63" spans="2:17" ht="28.5">
      <c r="B63" s="72"/>
      <c r="C63" s="72"/>
      <c r="D63" s="19" t="s">
        <v>192</v>
      </c>
      <c r="E63" s="77"/>
      <c r="F63" s="77"/>
      <c r="G63" s="24" t="s">
        <v>560</v>
      </c>
      <c r="H63" s="5"/>
      <c r="I63" s="27"/>
      <c r="J63" s="6"/>
      <c r="K63" s="7"/>
      <c r="L63" s="8"/>
      <c r="M63" s="88"/>
      <c r="Q63" s="9"/>
    </row>
    <row r="64" spans="2:17" ht="28.5">
      <c r="B64" s="71"/>
      <c r="C64" s="71"/>
      <c r="D64" s="19" t="s">
        <v>197</v>
      </c>
      <c r="E64" s="78"/>
      <c r="F64" s="78"/>
      <c r="G64" s="24" t="s">
        <v>560</v>
      </c>
      <c r="H64" s="5"/>
      <c r="I64" s="27"/>
      <c r="J64" s="6"/>
      <c r="K64" s="7"/>
      <c r="L64" s="8"/>
      <c r="M64" s="89"/>
      <c r="Q64" s="9"/>
    </row>
    <row r="65" spans="2:17" ht="28.5">
      <c r="B65" s="70" t="s">
        <v>544</v>
      </c>
      <c r="C65" s="70" t="s">
        <v>198</v>
      </c>
      <c r="D65" s="19" t="s">
        <v>201</v>
      </c>
      <c r="E65" s="76" t="s">
        <v>541</v>
      </c>
      <c r="F65" s="86">
        <v>5</v>
      </c>
      <c r="G65" s="24" t="s">
        <v>560</v>
      </c>
      <c r="H65" s="5"/>
      <c r="I65" s="27"/>
      <c r="J65" s="6"/>
      <c r="K65" s="7"/>
      <c r="L65" s="8"/>
      <c r="M65" s="87">
        <v>1</v>
      </c>
      <c r="Q65" s="9"/>
    </row>
    <row r="66" spans="2:17" ht="28.5">
      <c r="B66" s="72"/>
      <c r="C66" s="72"/>
      <c r="D66" s="19" t="s">
        <v>205</v>
      </c>
      <c r="E66" s="77"/>
      <c r="F66" s="86"/>
      <c r="G66" s="24" t="s">
        <v>560</v>
      </c>
      <c r="H66" s="5"/>
      <c r="I66" s="27"/>
      <c r="J66" s="6"/>
      <c r="K66" s="7"/>
      <c r="L66" s="8"/>
      <c r="M66" s="88"/>
      <c r="Q66" s="9"/>
    </row>
    <row r="67" spans="2:17" ht="28.5">
      <c r="B67" s="72"/>
      <c r="C67" s="72"/>
      <c r="D67" s="19" t="s">
        <v>208</v>
      </c>
      <c r="E67" s="77"/>
      <c r="F67" s="86"/>
      <c r="G67" s="24" t="s">
        <v>560</v>
      </c>
      <c r="H67" s="5"/>
      <c r="I67" s="27"/>
      <c r="J67" s="6"/>
      <c r="K67" s="7"/>
      <c r="L67" s="8"/>
      <c r="M67" s="88"/>
      <c r="Q67" s="9"/>
    </row>
    <row r="68" spans="2:17" ht="28.5">
      <c r="B68" s="72"/>
      <c r="C68" s="72"/>
      <c r="D68" s="19" t="s">
        <v>213</v>
      </c>
      <c r="E68" s="77"/>
      <c r="F68" s="86"/>
      <c r="G68" s="24" t="s">
        <v>560</v>
      </c>
      <c r="H68" s="5"/>
      <c r="I68" s="27"/>
      <c r="J68" s="6"/>
      <c r="K68" s="7"/>
      <c r="L68" s="8"/>
      <c r="M68" s="88"/>
      <c r="Q68" s="9"/>
    </row>
    <row r="69" spans="2:17" ht="28.5">
      <c r="B69" s="72"/>
      <c r="C69" s="71"/>
      <c r="D69" s="19" t="s">
        <v>468</v>
      </c>
      <c r="E69" s="77"/>
      <c r="F69" s="86"/>
      <c r="G69" s="24"/>
      <c r="H69" s="5"/>
      <c r="I69" s="27"/>
      <c r="J69" s="6"/>
      <c r="K69" s="7"/>
      <c r="L69" s="8">
        <v>1</v>
      </c>
      <c r="M69" s="89"/>
      <c r="Q69" s="9"/>
    </row>
    <row r="70" spans="2:17" ht="28.5">
      <c r="B70" s="72"/>
      <c r="C70" s="70" t="s">
        <v>216</v>
      </c>
      <c r="D70" s="19" t="s">
        <v>219</v>
      </c>
      <c r="E70" s="77"/>
      <c r="F70" s="86">
        <v>9</v>
      </c>
      <c r="G70" s="24"/>
      <c r="H70" s="5">
        <v>1</v>
      </c>
      <c r="I70" s="27"/>
      <c r="J70" s="6"/>
      <c r="K70" s="7"/>
      <c r="L70" s="8"/>
      <c r="M70" s="87">
        <v>8</v>
      </c>
      <c r="Q70" s="9"/>
    </row>
    <row r="71" spans="2:17" ht="20.25" customHeight="1">
      <c r="B71" s="72"/>
      <c r="C71" s="72"/>
      <c r="D71" s="19" t="s">
        <v>223</v>
      </c>
      <c r="E71" s="77"/>
      <c r="F71" s="86"/>
      <c r="G71" s="24"/>
      <c r="H71" s="5"/>
      <c r="I71" s="27"/>
      <c r="J71" s="6"/>
      <c r="K71" s="7"/>
      <c r="L71" s="8">
        <v>1</v>
      </c>
      <c r="M71" s="88"/>
      <c r="Q71" s="9"/>
    </row>
    <row r="72" spans="2:17" ht="28.5">
      <c r="B72" s="72"/>
      <c r="C72" s="72"/>
      <c r="D72" s="19" t="s">
        <v>226</v>
      </c>
      <c r="E72" s="77"/>
      <c r="F72" s="86"/>
      <c r="G72" s="24"/>
      <c r="H72" s="5"/>
      <c r="I72" s="27"/>
      <c r="J72" s="6"/>
      <c r="K72" s="7">
        <v>1</v>
      </c>
      <c r="L72" s="8"/>
      <c r="M72" s="88"/>
      <c r="Q72" s="9"/>
    </row>
    <row r="73" spans="2:17" ht="20.25" customHeight="1">
      <c r="B73" s="72"/>
      <c r="C73" s="72"/>
      <c r="D73" s="19" t="s">
        <v>229</v>
      </c>
      <c r="E73" s="77"/>
      <c r="F73" s="86"/>
      <c r="G73" s="24"/>
      <c r="H73" s="5"/>
      <c r="I73" s="27"/>
      <c r="J73" s="6"/>
      <c r="K73" s="7"/>
      <c r="L73" s="8">
        <v>1</v>
      </c>
      <c r="M73" s="88"/>
      <c r="Q73" s="9"/>
    </row>
    <row r="74" spans="2:17" ht="28.5">
      <c r="B74" s="72"/>
      <c r="C74" s="72"/>
      <c r="D74" s="19" t="s">
        <v>231</v>
      </c>
      <c r="E74" s="77"/>
      <c r="F74" s="86"/>
      <c r="G74" s="24"/>
      <c r="H74" s="5"/>
      <c r="I74" s="27"/>
      <c r="J74" s="6"/>
      <c r="K74" s="7"/>
      <c r="L74" s="8">
        <v>1</v>
      </c>
      <c r="M74" s="88"/>
      <c r="Q74" s="9"/>
    </row>
    <row r="75" spans="2:17" ht="28.5">
      <c r="B75" s="72"/>
      <c r="C75" s="72"/>
      <c r="D75" s="19" t="s">
        <v>234</v>
      </c>
      <c r="E75" s="77"/>
      <c r="F75" s="86"/>
      <c r="G75" s="24"/>
      <c r="H75" s="5">
        <v>1</v>
      </c>
      <c r="I75" s="27"/>
      <c r="J75" s="6"/>
      <c r="K75" s="7"/>
      <c r="L75" s="8"/>
      <c r="M75" s="88"/>
      <c r="Q75" s="9"/>
    </row>
    <row r="76" spans="2:17" ht="20.25" customHeight="1">
      <c r="B76" s="72"/>
      <c r="C76" s="72"/>
      <c r="D76" s="19" t="s">
        <v>238</v>
      </c>
      <c r="E76" s="77"/>
      <c r="F76" s="86"/>
      <c r="G76" s="24"/>
      <c r="H76" s="5"/>
      <c r="I76" s="27"/>
      <c r="J76" s="6"/>
      <c r="K76" s="7"/>
      <c r="L76" s="8">
        <v>1</v>
      </c>
      <c r="M76" s="88"/>
      <c r="Q76" s="9"/>
    </row>
    <row r="77" spans="2:17" ht="28.5">
      <c r="B77" s="72"/>
      <c r="C77" s="72"/>
      <c r="D77" s="19" t="s">
        <v>240</v>
      </c>
      <c r="E77" s="77"/>
      <c r="F77" s="86"/>
      <c r="G77" s="24" t="s">
        <v>560</v>
      </c>
      <c r="H77" s="5"/>
      <c r="I77" s="27"/>
      <c r="J77" s="6"/>
      <c r="K77" s="7"/>
      <c r="L77" s="8"/>
      <c r="M77" s="88"/>
      <c r="Q77" s="9"/>
    </row>
    <row r="78" spans="2:17" ht="28.5">
      <c r="B78" s="71"/>
      <c r="C78" s="71"/>
      <c r="D78" s="19" t="s">
        <v>462</v>
      </c>
      <c r="E78" s="77"/>
      <c r="F78" s="86"/>
      <c r="G78" s="24"/>
      <c r="H78" s="5"/>
      <c r="I78" s="27"/>
      <c r="J78" s="6"/>
      <c r="K78" s="7"/>
      <c r="L78" s="8">
        <v>1</v>
      </c>
      <c r="M78" s="89"/>
      <c r="Q78" s="9"/>
    </row>
    <row r="79" spans="2:17" ht="30">
      <c r="B79" s="20" t="s">
        <v>242</v>
      </c>
      <c r="C79" s="20" t="s">
        <v>243</v>
      </c>
      <c r="D79" s="19" t="s">
        <v>244</v>
      </c>
      <c r="E79" s="77"/>
      <c r="F79" s="24">
        <v>1</v>
      </c>
      <c r="G79" s="24" t="s">
        <v>560</v>
      </c>
      <c r="H79" s="5"/>
      <c r="I79" s="27"/>
      <c r="J79" s="6"/>
      <c r="K79" s="7"/>
      <c r="L79" s="8"/>
      <c r="M79" s="28">
        <v>0</v>
      </c>
      <c r="Q79" s="9"/>
    </row>
    <row r="80" spans="2:17" ht="45" customHeight="1">
      <c r="B80" s="70" t="s">
        <v>246</v>
      </c>
      <c r="C80" s="70" t="s">
        <v>247</v>
      </c>
      <c r="D80" s="19" t="s">
        <v>419</v>
      </c>
      <c r="E80" s="77"/>
      <c r="F80" s="76">
        <v>4</v>
      </c>
      <c r="G80" s="24"/>
      <c r="H80" s="5"/>
      <c r="I80" s="27"/>
      <c r="J80" s="6"/>
      <c r="K80" s="7"/>
      <c r="L80" s="8">
        <v>1</v>
      </c>
      <c r="M80" s="87">
        <v>3</v>
      </c>
      <c r="Q80" s="9"/>
    </row>
    <row r="81" spans="2:17" ht="28.5">
      <c r="B81" s="72"/>
      <c r="C81" s="72"/>
      <c r="D81" s="19" t="s">
        <v>250</v>
      </c>
      <c r="E81" s="77"/>
      <c r="F81" s="77"/>
      <c r="G81" s="24"/>
      <c r="H81" s="5"/>
      <c r="I81" s="27"/>
      <c r="J81" s="6"/>
      <c r="K81" s="7"/>
      <c r="L81" s="8">
        <v>1</v>
      </c>
      <c r="M81" s="88"/>
      <c r="Q81" s="9"/>
    </row>
    <row r="82" spans="2:17" ht="42.75">
      <c r="B82" s="72"/>
      <c r="C82" s="71"/>
      <c r="D82" s="19" t="s">
        <v>254</v>
      </c>
      <c r="E82" s="77"/>
      <c r="F82" s="77"/>
      <c r="G82" s="24" t="s">
        <v>560</v>
      </c>
      <c r="H82" s="5"/>
      <c r="I82" s="27"/>
      <c r="J82" s="6"/>
      <c r="K82" s="7"/>
      <c r="L82" s="8"/>
      <c r="M82" s="88"/>
      <c r="Q82" s="9"/>
    </row>
    <row r="83" spans="2:17" ht="42.75">
      <c r="B83" s="71"/>
      <c r="C83" s="20" t="s">
        <v>255</v>
      </c>
      <c r="D83" s="19" t="s">
        <v>258</v>
      </c>
      <c r="E83" s="78"/>
      <c r="F83" s="78"/>
      <c r="G83" s="24"/>
      <c r="H83" s="5"/>
      <c r="I83" s="27"/>
      <c r="J83" s="6"/>
      <c r="K83" s="7"/>
      <c r="L83" s="8">
        <v>1</v>
      </c>
      <c r="M83" s="89"/>
      <c r="Q83" s="9"/>
    </row>
    <row r="84" spans="2:17" ht="42.75">
      <c r="B84" s="70" t="s">
        <v>261</v>
      </c>
      <c r="C84" s="70" t="s">
        <v>262</v>
      </c>
      <c r="D84" s="19" t="s">
        <v>265</v>
      </c>
      <c r="E84" s="76" t="s">
        <v>542</v>
      </c>
      <c r="F84" s="86">
        <v>6</v>
      </c>
      <c r="G84" s="24" t="s">
        <v>560</v>
      </c>
      <c r="H84" s="5"/>
      <c r="I84" s="27"/>
      <c r="J84" s="6"/>
      <c r="K84" s="7"/>
      <c r="L84" s="8"/>
      <c r="M84" s="87">
        <v>2</v>
      </c>
      <c r="Q84" s="9"/>
    </row>
    <row r="85" spans="2:17" ht="42.75">
      <c r="B85" s="72"/>
      <c r="C85" s="72"/>
      <c r="D85" s="19" t="s">
        <v>267</v>
      </c>
      <c r="E85" s="77"/>
      <c r="F85" s="86"/>
      <c r="G85" s="24"/>
      <c r="H85" s="5"/>
      <c r="I85" s="27"/>
      <c r="J85" s="6"/>
      <c r="K85" s="7"/>
      <c r="L85" s="8">
        <v>1</v>
      </c>
      <c r="M85" s="88"/>
      <c r="Q85" s="9"/>
    </row>
    <row r="86" spans="2:17" ht="28.5">
      <c r="B86" s="72"/>
      <c r="C86" s="72"/>
      <c r="D86" s="19" t="s">
        <v>269</v>
      </c>
      <c r="E86" s="77"/>
      <c r="F86" s="86"/>
      <c r="G86" s="24" t="s">
        <v>560</v>
      </c>
      <c r="H86" s="5"/>
      <c r="I86" s="27"/>
      <c r="J86" s="6"/>
      <c r="K86" s="7"/>
      <c r="L86" s="8"/>
      <c r="M86" s="88"/>
      <c r="Q86" s="9"/>
    </row>
    <row r="87" spans="2:17" ht="28.5">
      <c r="B87" s="72"/>
      <c r="C87" s="72"/>
      <c r="D87" s="19" t="s">
        <v>272</v>
      </c>
      <c r="E87" s="77"/>
      <c r="F87" s="86"/>
      <c r="G87" s="24"/>
      <c r="H87" s="5">
        <v>1</v>
      </c>
      <c r="I87" s="27"/>
      <c r="J87" s="6"/>
      <c r="K87" s="7"/>
      <c r="L87" s="8"/>
      <c r="M87" s="88"/>
      <c r="Q87" s="9"/>
    </row>
    <row r="88" spans="2:17" ht="28.5">
      <c r="B88" s="72"/>
      <c r="C88" s="72"/>
      <c r="D88" s="19" t="s">
        <v>275</v>
      </c>
      <c r="E88" s="77"/>
      <c r="F88" s="86"/>
      <c r="G88" s="24" t="s">
        <v>560</v>
      </c>
      <c r="H88" s="5"/>
      <c r="I88" s="27"/>
      <c r="J88" s="6"/>
      <c r="K88" s="7"/>
      <c r="L88" s="8"/>
      <c r="M88" s="88"/>
      <c r="Q88" s="9"/>
    </row>
    <row r="89" spans="2:17" ht="28.5">
      <c r="B89" s="72"/>
      <c r="C89" s="71"/>
      <c r="D89" s="19" t="s">
        <v>279</v>
      </c>
      <c r="E89" s="77"/>
      <c r="F89" s="86"/>
      <c r="G89" s="24" t="s">
        <v>560</v>
      </c>
      <c r="H89" s="5"/>
      <c r="I89" s="27"/>
      <c r="J89" s="6"/>
      <c r="K89" s="7"/>
      <c r="L89" s="8"/>
      <c r="M89" s="89"/>
      <c r="Q89" s="9"/>
    </row>
    <row r="90" spans="2:17" ht="28.5">
      <c r="B90" s="72"/>
      <c r="C90" s="70" t="s">
        <v>280</v>
      </c>
      <c r="D90" s="19" t="s">
        <v>282</v>
      </c>
      <c r="E90" s="77"/>
      <c r="F90" s="86">
        <v>2</v>
      </c>
      <c r="G90" s="24" t="s">
        <v>560</v>
      </c>
      <c r="H90" s="5"/>
      <c r="I90" s="27"/>
      <c r="J90" s="6"/>
      <c r="K90" s="7"/>
      <c r="L90" s="8"/>
      <c r="M90" s="87">
        <v>1</v>
      </c>
      <c r="Q90" s="9"/>
    </row>
    <row r="91" spans="2:17" ht="28.5">
      <c r="B91" s="71"/>
      <c r="C91" s="71"/>
      <c r="D91" s="19" t="s">
        <v>284</v>
      </c>
      <c r="E91" s="77"/>
      <c r="F91" s="86"/>
      <c r="G91" s="24"/>
      <c r="H91" s="5"/>
      <c r="I91" s="27"/>
      <c r="J91" s="6"/>
      <c r="K91" s="7"/>
      <c r="L91" s="8">
        <v>1</v>
      </c>
      <c r="M91" s="89"/>
      <c r="Q91" s="9"/>
    </row>
    <row r="92" spans="2:17" ht="28.5">
      <c r="B92" s="70" t="s">
        <v>285</v>
      </c>
      <c r="C92" s="70" t="s">
        <v>286</v>
      </c>
      <c r="D92" s="19" t="s">
        <v>289</v>
      </c>
      <c r="E92" s="77"/>
      <c r="F92" s="86">
        <v>3</v>
      </c>
      <c r="G92" s="24" t="s">
        <v>560</v>
      </c>
      <c r="H92" s="5"/>
      <c r="I92" s="27"/>
      <c r="J92" s="6"/>
      <c r="K92" s="7"/>
      <c r="L92" s="8"/>
      <c r="M92" s="87">
        <v>2</v>
      </c>
      <c r="Q92" s="9"/>
    </row>
    <row r="93" spans="2:17" ht="42.75">
      <c r="B93" s="72"/>
      <c r="C93" s="72"/>
      <c r="D93" s="19" t="s">
        <v>292</v>
      </c>
      <c r="E93" s="77"/>
      <c r="F93" s="86"/>
      <c r="G93" s="24"/>
      <c r="H93" s="5"/>
      <c r="I93" s="27"/>
      <c r="J93" s="6"/>
      <c r="K93" s="7"/>
      <c r="L93" s="8">
        <v>1</v>
      </c>
      <c r="M93" s="88"/>
      <c r="Q93" s="9"/>
    </row>
    <row r="94" spans="2:17" ht="42.75">
      <c r="B94" s="72"/>
      <c r="C94" s="71"/>
      <c r="D94" s="19" t="s">
        <v>458</v>
      </c>
      <c r="E94" s="77"/>
      <c r="F94" s="86"/>
      <c r="G94" s="24"/>
      <c r="H94" s="5">
        <v>1</v>
      </c>
      <c r="I94" s="27"/>
      <c r="J94" s="6"/>
      <c r="K94" s="7"/>
      <c r="L94" s="8"/>
      <c r="M94" s="89"/>
      <c r="Q94" s="9"/>
    </row>
    <row r="95" spans="2:17" ht="28.5">
      <c r="B95" s="72"/>
      <c r="C95" s="70" t="s">
        <v>294</v>
      </c>
      <c r="D95" s="19" t="s">
        <v>297</v>
      </c>
      <c r="E95" s="77"/>
      <c r="F95" s="86">
        <v>4</v>
      </c>
      <c r="G95" s="24" t="s">
        <v>560</v>
      </c>
      <c r="H95" s="5"/>
      <c r="I95" s="27"/>
      <c r="J95" s="6"/>
      <c r="K95" s="7"/>
      <c r="L95" s="8"/>
      <c r="M95" s="87">
        <v>1</v>
      </c>
      <c r="Q95" s="9"/>
    </row>
    <row r="96" spans="2:17" ht="28.5">
      <c r="B96" s="72"/>
      <c r="C96" s="72"/>
      <c r="D96" s="19" t="s">
        <v>299</v>
      </c>
      <c r="E96" s="77"/>
      <c r="F96" s="86"/>
      <c r="G96" s="24" t="s">
        <v>560</v>
      </c>
      <c r="H96" s="5"/>
      <c r="I96" s="27"/>
      <c r="J96" s="6"/>
      <c r="K96" s="7"/>
      <c r="L96" s="8"/>
      <c r="M96" s="88"/>
      <c r="Q96" s="9"/>
    </row>
    <row r="97" spans="2:17" ht="28.5">
      <c r="B97" s="72"/>
      <c r="C97" s="72"/>
      <c r="D97" s="19" t="s">
        <v>301</v>
      </c>
      <c r="E97" s="77"/>
      <c r="F97" s="86"/>
      <c r="G97" s="24" t="s">
        <v>560</v>
      </c>
      <c r="H97" s="5"/>
      <c r="I97" s="27"/>
      <c r="J97" s="6"/>
      <c r="K97" s="7"/>
      <c r="L97" s="8"/>
      <c r="M97" s="88"/>
      <c r="Q97" s="9"/>
    </row>
    <row r="98" spans="2:17" ht="28.5">
      <c r="B98" s="71"/>
      <c r="C98" s="71"/>
      <c r="D98" s="19" t="s">
        <v>456</v>
      </c>
      <c r="E98" s="77"/>
      <c r="F98" s="86"/>
      <c r="G98" s="24"/>
      <c r="H98" s="5"/>
      <c r="I98" s="27"/>
      <c r="J98" s="6"/>
      <c r="K98" s="7"/>
      <c r="L98" s="8">
        <v>1</v>
      </c>
      <c r="M98" s="89"/>
      <c r="Q98" s="9"/>
    </row>
    <row r="99" spans="2:17" ht="45" customHeight="1">
      <c r="B99" s="70" t="s">
        <v>304</v>
      </c>
      <c r="C99" s="70" t="s">
        <v>305</v>
      </c>
      <c r="D99" s="19" t="s">
        <v>308</v>
      </c>
      <c r="E99" s="77"/>
      <c r="F99" s="76">
        <v>2</v>
      </c>
      <c r="G99" s="24"/>
      <c r="H99" s="5"/>
      <c r="I99" s="27"/>
      <c r="J99" s="6"/>
      <c r="K99" s="7"/>
      <c r="L99" s="8">
        <v>1</v>
      </c>
      <c r="M99" s="93">
        <v>2</v>
      </c>
      <c r="Q99" s="9"/>
    </row>
    <row r="100" spans="2:17" ht="28.5">
      <c r="B100" s="72"/>
      <c r="C100" s="72"/>
      <c r="D100" s="19" t="s">
        <v>483</v>
      </c>
      <c r="E100" s="77"/>
      <c r="F100" s="77"/>
      <c r="G100" s="24"/>
      <c r="H100" s="5"/>
      <c r="I100" s="27"/>
      <c r="J100" s="6"/>
      <c r="K100" s="7"/>
      <c r="L100" s="8">
        <v>1</v>
      </c>
      <c r="M100" s="93"/>
      <c r="Q100" s="9"/>
    </row>
    <row r="101" spans="2:17" ht="28.5">
      <c r="B101" s="70" t="s">
        <v>311</v>
      </c>
      <c r="C101" s="70" t="s">
        <v>312</v>
      </c>
      <c r="D101" s="19" t="s">
        <v>314</v>
      </c>
      <c r="E101" s="77"/>
      <c r="F101" s="76">
        <v>4</v>
      </c>
      <c r="G101" s="24"/>
      <c r="H101" s="5">
        <v>1</v>
      </c>
      <c r="I101" s="27"/>
      <c r="J101" s="6"/>
      <c r="K101" s="7"/>
      <c r="L101" s="8"/>
      <c r="M101" s="87">
        <v>4</v>
      </c>
      <c r="Q101" s="9"/>
    </row>
    <row r="102" spans="2:17" ht="28.5">
      <c r="B102" s="72"/>
      <c r="C102" s="72"/>
      <c r="D102" s="19" t="s">
        <v>318</v>
      </c>
      <c r="E102" s="77"/>
      <c r="F102" s="77"/>
      <c r="G102" s="24"/>
      <c r="H102" s="5">
        <v>1</v>
      </c>
      <c r="I102" s="27"/>
      <c r="J102" s="6"/>
      <c r="K102" s="7"/>
      <c r="L102" s="8"/>
      <c r="M102" s="88"/>
      <c r="Q102" s="9"/>
    </row>
    <row r="103" spans="2:17" ht="42.75">
      <c r="B103" s="72"/>
      <c r="C103" s="72"/>
      <c r="D103" s="19" t="s">
        <v>322</v>
      </c>
      <c r="E103" s="77"/>
      <c r="F103" s="77"/>
      <c r="G103" s="24"/>
      <c r="H103" s="5"/>
      <c r="I103" s="27"/>
      <c r="J103" s="6"/>
      <c r="K103" s="7"/>
      <c r="L103" s="8">
        <v>1</v>
      </c>
      <c r="M103" s="88"/>
      <c r="Q103" s="9"/>
    </row>
    <row r="104" spans="2:17" ht="28.5">
      <c r="B104" s="71"/>
      <c r="C104" s="71"/>
      <c r="D104" s="19" t="s">
        <v>324</v>
      </c>
      <c r="E104" s="77"/>
      <c r="F104" s="78"/>
      <c r="G104" s="24"/>
      <c r="H104" s="5"/>
      <c r="I104" s="27"/>
      <c r="J104" s="6"/>
      <c r="K104" s="7"/>
      <c r="L104" s="8">
        <v>1</v>
      </c>
      <c r="M104" s="89"/>
      <c r="Q104" s="9"/>
    </row>
    <row r="105" spans="2:17" ht="48.75" customHeight="1">
      <c r="B105" s="20" t="s">
        <v>325</v>
      </c>
      <c r="C105" s="20" t="s">
        <v>326</v>
      </c>
      <c r="D105" s="19" t="s">
        <v>329</v>
      </c>
      <c r="E105" s="78"/>
      <c r="F105" s="24">
        <v>1</v>
      </c>
      <c r="G105" s="24"/>
      <c r="H105" s="5"/>
      <c r="I105" s="27"/>
      <c r="J105" s="6"/>
      <c r="K105" s="7"/>
      <c r="L105" s="8">
        <v>1</v>
      </c>
      <c r="M105" s="28">
        <v>1</v>
      </c>
      <c r="Q105" s="9"/>
    </row>
    <row r="106" spans="2:17" ht="28.5">
      <c r="B106" s="70" t="s">
        <v>332</v>
      </c>
      <c r="C106" s="70" t="s">
        <v>333</v>
      </c>
      <c r="D106" s="19" t="s">
        <v>335</v>
      </c>
      <c r="E106" s="76" t="s">
        <v>543</v>
      </c>
      <c r="F106" s="86">
        <v>2</v>
      </c>
      <c r="G106" s="24" t="s">
        <v>560</v>
      </c>
      <c r="H106" s="5"/>
      <c r="I106" s="27"/>
      <c r="J106" s="6"/>
      <c r="K106" s="7"/>
      <c r="L106" s="8"/>
      <c r="M106" s="87">
        <v>0</v>
      </c>
      <c r="Q106" s="9"/>
    </row>
    <row r="107" spans="2:17" ht="42.75">
      <c r="B107" s="71"/>
      <c r="C107" s="71"/>
      <c r="D107" s="19" t="s">
        <v>339</v>
      </c>
      <c r="E107" s="77"/>
      <c r="F107" s="86"/>
      <c r="G107" s="24" t="s">
        <v>560</v>
      </c>
      <c r="H107" s="5"/>
      <c r="I107" s="27"/>
      <c r="J107" s="6"/>
      <c r="K107" s="7"/>
      <c r="L107" s="8"/>
      <c r="M107" s="89"/>
      <c r="Q107" s="9"/>
    </row>
    <row r="108" spans="2:17" ht="28.5">
      <c r="B108" s="70" t="s">
        <v>340</v>
      </c>
      <c r="C108" s="70" t="s">
        <v>341</v>
      </c>
      <c r="D108" s="19" t="s">
        <v>344</v>
      </c>
      <c r="E108" s="77"/>
      <c r="F108" s="86">
        <v>5</v>
      </c>
      <c r="G108" s="24"/>
      <c r="H108" s="5"/>
      <c r="I108" s="27">
        <v>1</v>
      </c>
      <c r="J108" s="6"/>
      <c r="K108" s="7"/>
      <c r="L108" s="8"/>
      <c r="M108" s="87">
        <v>4</v>
      </c>
      <c r="Q108" s="9"/>
    </row>
    <row r="109" spans="2:17" ht="30" customHeight="1">
      <c r="B109" s="72"/>
      <c r="C109" s="72"/>
      <c r="D109" s="19" t="s">
        <v>348</v>
      </c>
      <c r="E109" s="77"/>
      <c r="F109" s="86"/>
      <c r="G109" s="24"/>
      <c r="H109" s="5">
        <v>1</v>
      </c>
      <c r="I109" s="27"/>
      <c r="J109" s="6"/>
      <c r="K109" s="7"/>
      <c r="L109" s="8"/>
      <c r="M109" s="88"/>
    </row>
    <row r="110" spans="2:17" ht="33" customHeight="1">
      <c r="B110" s="72"/>
      <c r="C110" s="72"/>
      <c r="D110" s="19" t="s">
        <v>351</v>
      </c>
      <c r="E110" s="77"/>
      <c r="F110" s="86"/>
      <c r="G110" s="24"/>
      <c r="H110" s="5"/>
      <c r="I110" s="27"/>
      <c r="J110" s="6"/>
      <c r="K110" s="7"/>
      <c r="L110" s="8">
        <v>1</v>
      </c>
      <c r="M110" s="88"/>
    </row>
    <row r="111" spans="2:17" ht="44.25">
      <c r="B111" s="72"/>
      <c r="C111" s="72"/>
      <c r="D111" s="19" t="s">
        <v>354</v>
      </c>
      <c r="E111" s="77"/>
      <c r="F111" s="86"/>
      <c r="G111" s="24" t="s">
        <v>560</v>
      </c>
      <c r="H111" s="5"/>
      <c r="I111" s="27"/>
      <c r="J111" s="6"/>
      <c r="K111" s="7"/>
      <c r="L111" s="8"/>
      <c r="M111" s="88"/>
    </row>
    <row r="112" spans="2:17" ht="36.75" customHeight="1">
      <c r="B112" s="72"/>
      <c r="C112" s="71"/>
      <c r="D112" s="19" t="s">
        <v>447</v>
      </c>
      <c r="E112" s="77"/>
      <c r="F112" s="86"/>
      <c r="G112" s="24"/>
      <c r="H112" s="5">
        <v>1</v>
      </c>
      <c r="I112" s="27"/>
      <c r="J112" s="6"/>
      <c r="K112" s="7"/>
      <c r="L112" s="8"/>
      <c r="M112" s="89"/>
    </row>
    <row r="113" spans="2:13" ht="41.25" customHeight="1">
      <c r="B113" s="72"/>
      <c r="C113" s="70" t="s">
        <v>357</v>
      </c>
      <c r="D113" s="19" t="s">
        <v>360</v>
      </c>
      <c r="E113" s="77"/>
      <c r="F113" s="86">
        <v>5</v>
      </c>
      <c r="G113" s="24"/>
      <c r="H113" s="5">
        <v>1</v>
      </c>
      <c r="I113" s="27"/>
      <c r="J113" s="6"/>
      <c r="K113" s="7"/>
      <c r="L113" s="8"/>
      <c r="M113" s="87">
        <v>3</v>
      </c>
    </row>
    <row r="114" spans="2:13" ht="45.75" customHeight="1">
      <c r="B114" s="72"/>
      <c r="C114" s="72"/>
      <c r="D114" s="19" t="s">
        <v>362</v>
      </c>
      <c r="E114" s="77"/>
      <c r="F114" s="86"/>
      <c r="G114" s="24" t="s">
        <v>560</v>
      </c>
      <c r="H114" s="5"/>
      <c r="I114" s="27"/>
      <c r="J114" s="6"/>
      <c r="K114" s="7"/>
      <c r="L114" s="8"/>
      <c r="M114" s="88"/>
    </row>
    <row r="115" spans="2:13" ht="28.5">
      <c r="B115" s="72"/>
      <c r="C115" s="72"/>
      <c r="D115" s="19" t="s">
        <v>365</v>
      </c>
      <c r="E115" s="77"/>
      <c r="F115" s="86"/>
      <c r="G115" s="24" t="s">
        <v>560</v>
      </c>
      <c r="H115" s="5"/>
      <c r="I115" s="27"/>
      <c r="J115" s="6"/>
      <c r="K115" s="7"/>
      <c r="L115" s="8"/>
      <c r="M115" s="88"/>
    </row>
    <row r="116" spans="2:13" ht="42.75">
      <c r="B116" s="72"/>
      <c r="C116" s="72"/>
      <c r="D116" s="19" t="s">
        <v>445</v>
      </c>
      <c r="E116" s="77"/>
      <c r="F116" s="86"/>
      <c r="G116" s="24"/>
      <c r="H116" s="5">
        <v>1</v>
      </c>
      <c r="I116" s="27"/>
      <c r="J116" s="6"/>
      <c r="K116" s="7"/>
      <c r="L116" s="8"/>
      <c r="M116" s="88"/>
    </row>
    <row r="117" spans="2:13" ht="48.75" customHeight="1">
      <c r="B117" s="71"/>
      <c r="C117" s="71"/>
      <c r="D117" s="19" t="s">
        <v>444</v>
      </c>
      <c r="E117" s="77"/>
      <c r="F117" s="86"/>
      <c r="G117" s="24"/>
      <c r="H117" s="5">
        <v>1</v>
      </c>
      <c r="I117" s="27"/>
      <c r="J117" s="6"/>
      <c r="K117" s="7"/>
      <c r="L117" s="8"/>
      <c r="M117" s="89"/>
    </row>
    <row r="118" spans="2:13" ht="33" customHeight="1">
      <c r="B118" s="73" t="s">
        <v>368</v>
      </c>
      <c r="C118" s="73" t="s">
        <v>369</v>
      </c>
      <c r="D118" s="19" t="s">
        <v>372</v>
      </c>
      <c r="E118" s="77"/>
      <c r="F118" s="86">
        <v>4</v>
      </c>
      <c r="G118" s="24" t="s">
        <v>560</v>
      </c>
      <c r="H118" s="5"/>
      <c r="I118" s="27"/>
      <c r="J118" s="6"/>
      <c r="K118" s="7"/>
      <c r="L118" s="8"/>
      <c r="M118" s="87">
        <v>2</v>
      </c>
    </row>
    <row r="119" spans="2:13" ht="28.5">
      <c r="B119" s="74"/>
      <c r="C119" s="74"/>
      <c r="D119" s="19" t="s">
        <v>375</v>
      </c>
      <c r="E119" s="77"/>
      <c r="F119" s="86"/>
      <c r="G119" s="24"/>
      <c r="H119" s="5">
        <v>1</v>
      </c>
      <c r="I119" s="27"/>
      <c r="J119" s="6"/>
      <c r="K119" s="7"/>
      <c r="L119" s="8"/>
      <c r="M119" s="88"/>
    </row>
    <row r="120" spans="2:13" ht="28.5">
      <c r="B120" s="74"/>
      <c r="C120" s="74"/>
      <c r="D120" s="19" t="s">
        <v>377</v>
      </c>
      <c r="E120" s="77"/>
      <c r="F120" s="86"/>
      <c r="G120" s="24"/>
      <c r="H120" s="5"/>
      <c r="I120" s="27"/>
      <c r="J120" s="6"/>
      <c r="K120" s="7"/>
      <c r="L120" s="8">
        <v>1</v>
      </c>
      <c r="M120" s="88"/>
    </row>
    <row r="121" spans="2:13" ht="28.5">
      <c r="B121" s="75"/>
      <c r="C121" s="75"/>
      <c r="D121" s="19" t="s">
        <v>380</v>
      </c>
      <c r="E121" s="77"/>
      <c r="F121" s="86"/>
      <c r="G121" s="24" t="s">
        <v>560</v>
      </c>
      <c r="H121" s="5"/>
      <c r="I121" s="27"/>
      <c r="J121" s="6"/>
      <c r="K121" s="7"/>
      <c r="L121" s="8"/>
      <c r="M121" s="89"/>
    </row>
    <row r="122" spans="2:13" ht="35.25" customHeight="1">
      <c r="B122" s="73" t="s">
        <v>381</v>
      </c>
      <c r="C122" s="73" t="s">
        <v>400</v>
      </c>
      <c r="D122" s="19" t="s">
        <v>384</v>
      </c>
      <c r="E122" s="77"/>
      <c r="F122" s="86">
        <v>5</v>
      </c>
      <c r="G122" s="24"/>
      <c r="H122" s="5">
        <v>1</v>
      </c>
      <c r="I122" s="27"/>
      <c r="J122" s="6"/>
      <c r="K122" s="7"/>
      <c r="L122" s="8"/>
      <c r="M122" s="87">
        <v>3</v>
      </c>
    </row>
    <row r="123" spans="2:13" ht="28.5">
      <c r="B123" s="74"/>
      <c r="C123" s="74"/>
      <c r="D123" s="19" t="s">
        <v>387</v>
      </c>
      <c r="E123" s="77"/>
      <c r="F123" s="86"/>
      <c r="G123" s="24" t="s">
        <v>560</v>
      </c>
      <c r="H123" s="5"/>
      <c r="I123" s="27"/>
      <c r="J123" s="6"/>
      <c r="K123" s="7"/>
      <c r="L123" s="8"/>
      <c r="M123" s="88"/>
    </row>
    <row r="124" spans="2:13" ht="33.75" customHeight="1">
      <c r="B124" s="74"/>
      <c r="C124" s="74"/>
      <c r="D124" s="19" t="s">
        <v>390</v>
      </c>
      <c r="E124" s="77"/>
      <c r="F124" s="86"/>
      <c r="G124" s="24"/>
      <c r="H124" s="5">
        <v>1</v>
      </c>
      <c r="I124" s="27"/>
      <c r="J124" s="6"/>
      <c r="K124" s="7"/>
      <c r="L124" s="8"/>
      <c r="M124" s="88"/>
    </row>
    <row r="125" spans="2:13" ht="28.5">
      <c r="B125" s="74"/>
      <c r="C125" s="74"/>
      <c r="D125" s="19" t="s">
        <v>393</v>
      </c>
      <c r="E125" s="77"/>
      <c r="F125" s="86"/>
      <c r="G125" s="24"/>
      <c r="H125" s="5"/>
      <c r="I125" s="27"/>
      <c r="J125" s="6"/>
      <c r="K125" s="7"/>
      <c r="L125" s="8">
        <v>1</v>
      </c>
      <c r="M125" s="88"/>
    </row>
    <row r="126" spans="2:13" ht="42.75">
      <c r="B126" s="74"/>
      <c r="C126" s="75"/>
      <c r="D126" s="19" t="s">
        <v>396</v>
      </c>
      <c r="E126" s="77"/>
      <c r="F126" s="86"/>
      <c r="G126" s="24" t="s">
        <v>560</v>
      </c>
      <c r="H126" s="5"/>
      <c r="I126" s="27"/>
      <c r="J126" s="6"/>
      <c r="K126" s="7"/>
      <c r="L126" s="8"/>
      <c r="M126" s="89"/>
    </row>
    <row r="127" spans="2:13" ht="28.5">
      <c r="B127" s="75"/>
      <c r="C127" s="21" t="s">
        <v>398</v>
      </c>
      <c r="D127" s="19" t="s">
        <v>437</v>
      </c>
      <c r="E127" s="78"/>
      <c r="F127" s="25">
        <v>1</v>
      </c>
      <c r="G127" s="24" t="s">
        <v>560</v>
      </c>
      <c r="H127" s="5"/>
      <c r="I127" s="27"/>
      <c r="J127" s="6"/>
      <c r="K127" s="7"/>
      <c r="L127" s="8"/>
      <c r="M127" s="28">
        <v>0</v>
      </c>
    </row>
    <row r="128" spans="2:13" ht="20.25">
      <c r="B128" s="90" t="s">
        <v>492</v>
      </c>
      <c r="C128" s="91"/>
      <c r="D128" s="91"/>
      <c r="E128" s="92"/>
      <c r="F128" s="26">
        <v>123</v>
      </c>
      <c r="G128" s="10"/>
      <c r="H128" s="11">
        <f t="shared" ref="H128:M128" si="0">SUM(H5:H127)</f>
        <v>24</v>
      </c>
      <c r="I128" s="11">
        <f t="shared" si="0"/>
        <v>2</v>
      </c>
      <c r="J128" s="11">
        <f t="shared" si="0"/>
        <v>0</v>
      </c>
      <c r="K128" s="11">
        <f t="shared" si="0"/>
        <v>2</v>
      </c>
      <c r="L128" s="11">
        <f t="shared" si="0"/>
        <v>44</v>
      </c>
      <c r="M128" s="12">
        <f t="shared" si="0"/>
        <v>72</v>
      </c>
    </row>
    <row r="129" spans="2:13" ht="21">
      <c r="B129" s="67" t="s">
        <v>493</v>
      </c>
      <c r="C129" s="68"/>
      <c r="D129" s="68"/>
      <c r="E129" s="68"/>
      <c r="F129" s="68"/>
      <c r="G129" s="69"/>
      <c r="H129" s="13">
        <f t="shared" ref="H129:K129" si="1">H128/$M$128</f>
        <v>0.33333333333333331</v>
      </c>
      <c r="I129" s="13">
        <f t="shared" si="1"/>
        <v>2.7777777777777776E-2</v>
      </c>
      <c r="J129" s="13">
        <f t="shared" si="1"/>
        <v>0</v>
      </c>
      <c r="K129" s="13">
        <f t="shared" si="1"/>
        <v>2.7777777777777776E-2</v>
      </c>
      <c r="L129" s="13">
        <f>L128/$M$128</f>
        <v>0.61111111111111116</v>
      </c>
      <c r="M129" s="13">
        <f t="shared" ref="M129" si="2">M128/$F$128</f>
        <v>0.58536585365853655</v>
      </c>
    </row>
    <row r="130" spans="2:13" ht="21">
      <c r="B130" s="61" t="s">
        <v>494</v>
      </c>
      <c r="C130" s="62"/>
      <c r="D130" s="62"/>
      <c r="E130" s="62"/>
      <c r="F130" s="62"/>
      <c r="G130" s="63"/>
      <c r="H130" s="57">
        <f>+F128-M128</f>
        <v>51</v>
      </c>
      <c r="I130" s="58"/>
      <c r="J130" s="58"/>
      <c r="K130" s="58"/>
      <c r="L130" s="58"/>
      <c r="M130" s="59"/>
    </row>
    <row r="131" spans="2:13" ht="21">
      <c r="B131" s="64"/>
      <c r="C131" s="65"/>
      <c r="D131" s="65"/>
      <c r="E131" s="65"/>
      <c r="F131" s="65"/>
      <c r="G131" s="66"/>
      <c r="H131" s="60">
        <f>+H130/$F$128</f>
        <v>0.41463414634146339</v>
      </c>
      <c r="I131" s="60"/>
      <c r="J131" s="60"/>
      <c r="K131" s="60"/>
      <c r="L131" s="60"/>
      <c r="M131" s="60"/>
    </row>
  </sheetData>
  <mergeCells count="103">
    <mergeCell ref="M118:M121"/>
    <mergeCell ref="M122:M126"/>
    <mergeCell ref="B92:B98"/>
    <mergeCell ref="M92:M94"/>
    <mergeCell ref="M95:M98"/>
    <mergeCell ref="M106:M107"/>
    <mergeCell ref="M108:M112"/>
    <mergeCell ref="M19:M25"/>
    <mergeCell ref="M26:M34"/>
    <mergeCell ref="M35:M38"/>
    <mergeCell ref="M39:M50"/>
    <mergeCell ref="F108:F112"/>
    <mergeCell ref="F113:F117"/>
    <mergeCell ref="F118:F121"/>
    <mergeCell ref="F122:F126"/>
    <mergeCell ref="F39:F50"/>
    <mergeCell ref="F51:F53"/>
    <mergeCell ref="F54:F55"/>
    <mergeCell ref="F56:F58"/>
    <mergeCell ref="F59:F61"/>
    <mergeCell ref="M65:M69"/>
    <mergeCell ref="M70:M78"/>
    <mergeCell ref="M80:M83"/>
    <mergeCell ref="M84:M89"/>
    <mergeCell ref="M90:M91"/>
    <mergeCell ref="M51:M53"/>
    <mergeCell ref="M54:M55"/>
    <mergeCell ref="M56:M58"/>
    <mergeCell ref="M59:M61"/>
    <mergeCell ref="M62:M64"/>
    <mergeCell ref="M113:M117"/>
    <mergeCell ref="C99:C100"/>
    <mergeCell ref="M99:M100"/>
    <mergeCell ref="M101:M104"/>
    <mergeCell ref="B99:B100"/>
    <mergeCell ref="E65:E83"/>
    <mergeCell ref="B128:E128"/>
    <mergeCell ref="F90:F91"/>
    <mergeCell ref="F92:F94"/>
    <mergeCell ref="F95:F98"/>
    <mergeCell ref="F106:F107"/>
    <mergeCell ref="F65:F69"/>
    <mergeCell ref="F70:F78"/>
    <mergeCell ref="F80:F83"/>
    <mergeCell ref="F84:F89"/>
    <mergeCell ref="C84:C89"/>
    <mergeCell ref="C90:C91"/>
    <mergeCell ref="B84:B91"/>
    <mergeCell ref="C65:C69"/>
    <mergeCell ref="C70:C78"/>
    <mergeCell ref="B65:B78"/>
    <mergeCell ref="B80:B83"/>
    <mergeCell ref="C80:C82"/>
    <mergeCell ref="F99:F100"/>
    <mergeCell ref="F101:F104"/>
    <mergeCell ref="E3:E4"/>
    <mergeCell ref="H3:M3"/>
    <mergeCell ref="B2:M2"/>
    <mergeCell ref="E5:E64"/>
    <mergeCell ref="C51:C53"/>
    <mergeCell ref="C39:C50"/>
    <mergeCell ref="B35:B53"/>
    <mergeCell ref="B3:B4"/>
    <mergeCell ref="C3:C4"/>
    <mergeCell ref="D3:D4"/>
    <mergeCell ref="B5:B34"/>
    <mergeCell ref="C5:C18"/>
    <mergeCell ref="C19:C25"/>
    <mergeCell ref="C26:C34"/>
    <mergeCell ref="C35:C38"/>
    <mergeCell ref="B54:B55"/>
    <mergeCell ref="F3:F4"/>
    <mergeCell ref="F5:F18"/>
    <mergeCell ref="F19:F25"/>
    <mergeCell ref="F26:F34"/>
    <mergeCell ref="F35:F38"/>
    <mergeCell ref="G3:G4"/>
    <mergeCell ref="F62:F64"/>
    <mergeCell ref="M5:M18"/>
    <mergeCell ref="H130:M130"/>
    <mergeCell ref="H131:M131"/>
    <mergeCell ref="B130:G131"/>
    <mergeCell ref="B129:G129"/>
    <mergeCell ref="C54:C55"/>
    <mergeCell ref="C56:C58"/>
    <mergeCell ref="C59:C61"/>
    <mergeCell ref="C62:C64"/>
    <mergeCell ref="B56:B64"/>
    <mergeCell ref="C118:C121"/>
    <mergeCell ref="B118:B121"/>
    <mergeCell ref="C122:C126"/>
    <mergeCell ref="B122:B127"/>
    <mergeCell ref="E106:E127"/>
    <mergeCell ref="B108:B117"/>
    <mergeCell ref="C108:C112"/>
    <mergeCell ref="C113:C117"/>
    <mergeCell ref="C101:C104"/>
    <mergeCell ref="B101:B104"/>
    <mergeCell ref="E84:E105"/>
    <mergeCell ref="C106:C107"/>
    <mergeCell ref="B106:B107"/>
    <mergeCell ref="C92:C94"/>
    <mergeCell ref="C95:C98"/>
  </mergeCells>
  <pageMargins left="0.7" right="0.7" top="0.75" bottom="0.75" header="0.3" footer="0.3"/>
  <pageSetup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O95"/>
  <sheetViews>
    <sheetView workbookViewId="0">
      <selection activeCell="D91" sqref="D91"/>
    </sheetView>
  </sheetViews>
  <sheetFormatPr baseColWidth="10" defaultRowHeight="15"/>
  <cols>
    <col min="4" max="4" width="15.140625" customWidth="1"/>
    <col min="5" max="6" width="15" customWidth="1"/>
  </cols>
  <sheetData>
    <row r="4" spans="2:7">
      <c r="B4" s="31"/>
      <c r="C4" s="31"/>
      <c r="D4" s="31"/>
      <c r="E4" s="31"/>
      <c r="F4" s="31"/>
      <c r="G4" s="31"/>
    </row>
    <row r="5" spans="2:7" ht="21">
      <c r="B5" s="32"/>
      <c r="C5" s="32"/>
      <c r="D5" s="32"/>
      <c r="E5" s="32"/>
      <c r="F5" s="32"/>
      <c r="G5" s="32"/>
    </row>
    <row r="8" spans="2:7">
      <c r="B8" s="94"/>
      <c r="C8" s="94"/>
      <c r="D8" s="94"/>
      <c r="E8" s="94"/>
      <c r="F8" s="94"/>
      <c r="G8" s="94"/>
    </row>
    <row r="11" spans="2:7">
      <c r="B11" s="29"/>
      <c r="C11" s="29" t="s">
        <v>487</v>
      </c>
      <c r="D11" s="29" t="s">
        <v>488</v>
      </c>
      <c r="E11" s="29" t="s">
        <v>592</v>
      </c>
      <c r="F11" s="29" t="s">
        <v>491</v>
      </c>
      <c r="G11" s="23"/>
    </row>
    <row r="12" spans="2:7">
      <c r="B12" s="30"/>
      <c r="C12" s="30">
        <v>0.33</v>
      </c>
      <c r="D12" s="30">
        <v>0.03</v>
      </c>
      <c r="E12" s="30">
        <v>0.03</v>
      </c>
      <c r="F12" s="30">
        <v>0.61</v>
      </c>
    </row>
    <row r="22" spans="2:6">
      <c r="B22" s="29"/>
      <c r="C22" s="29" t="s">
        <v>487</v>
      </c>
      <c r="D22" s="29" t="s">
        <v>491</v>
      </c>
      <c r="E22" s="29"/>
      <c r="F22" s="29"/>
    </row>
    <row r="23" spans="2:6">
      <c r="B23" s="33"/>
      <c r="C23" s="33">
        <v>4</v>
      </c>
      <c r="D23" s="33">
        <v>14</v>
      </c>
      <c r="E23" s="33"/>
      <c r="F23" s="33"/>
    </row>
    <row r="34" spans="2:6">
      <c r="D34" s="29"/>
    </row>
    <row r="35" spans="2:6">
      <c r="D35" s="33"/>
    </row>
    <row r="36" spans="2:6">
      <c r="B36" s="29"/>
      <c r="C36" s="29" t="s">
        <v>487</v>
      </c>
      <c r="D36" s="29" t="s">
        <v>488</v>
      </c>
      <c r="E36" s="29" t="s">
        <v>592</v>
      </c>
      <c r="F36" s="29" t="s">
        <v>491</v>
      </c>
    </row>
    <row r="37" spans="2:6">
      <c r="B37" s="33"/>
      <c r="C37" s="33">
        <v>4</v>
      </c>
      <c r="D37" s="33">
        <v>1</v>
      </c>
      <c r="E37" s="33">
        <v>1</v>
      </c>
      <c r="F37" s="33">
        <v>10</v>
      </c>
    </row>
    <row r="49" spans="2:15">
      <c r="B49" s="29"/>
      <c r="C49" s="29"/>
      <c r="D49" s="29" t="s">
        <v>491</v>
      </c>
    </row>
    <row r="50" spans="2:15">
      <c r="B50" s="33"/>
      <c r="C50" s="33"/>
      <c r="D50" s="33">
        <v>1</v>
      </c>
    </row>
    <row r="55" spans="2:15">
      <c r="N55" s="29"/>
      <c r="O55" s="29"/>
    </row>
    <row r="56" spans="2:15">
      <c r="N56" s="33"/>
      <c r="O56" s="33"/>
    </row>
    <row r="65" spans="2:6">
      <c r="B65" s="29"/>
      <c r="C65" s="29" t="s">
        <v>487</v>
      </c>
      <c r="D65" s="29" t="s">
        <v>488</v>
      </c>
      <c r="E65" s="29" t="s">
        <v>592</v>
      </c>
      <c r="F65" s="29" t="s">
        <v>491</v>
      </c>
    </row>
    <row r="66" spans="2:6">
      <c r="B66" s="14">
        <v>9</v>
      </c>
      <c r="C66" s="14">
        <v>2</v>
      </c>
      <c r="D66" s="14">
        <v>1</v>
      </c>
      <c r="E66" s="14">
        <v>1</v>
      </c>
      <c r="F66" s="14">
        <v>6</v>
      </c>
    </row>
    <row r="67" spans="2:6">
      <c r="B67" s="34"/>
      <c r="C67" s="34">
        <f>C66/B66</f>
        <v>0.22222222222222221</v>
      </c>
      <c r="D67" s="34">
        <f>D66/B66</f>
        <v>0.1111111111111111</v>
      </c>
      <c r="E67" s="34">
        <f>E66/B66</f>
        <v>0.1111111111111111</v>
      </c>
      <c r="F67" s="34">
        <f>F66/B66</f>
        <v>0.66666666666666663</v>
      </c>
    </row>
    <row r="80" spans="2:6">
      <c r="B80" s="29"/>
      <c r="C80" s="39" t="s">
        <v>487</v>
      </c>
      <c r="D80" s="39" t="s">
        <v>491</v>
      </c>
    </row>
    <row r="81" spans="2:5">
      <c r="B81" s="14">
        <v>2</v>
      </c>
      <c r="C81" s="33">
        <v>1</v>
      </c>
      <c r="D81" s="33">
        <v>1</v>
      </c>
    </row>
    <row r="82" spans="2:5">
      <c r="C82" s="38">
        <f>C81/B81</f>
        <v>0.5</v>
      </c>
      <c r="D82" s="38">
        <f>D81/B81</f>
        <v>0.5</v>
      </c>
    </row>
    <row r="84" spans="2:5">
      <c r="B84">
        <v>7</v>
      </c>
      <c r="C84">
        <v>5</v>
      </c>
      <c r="D84">
        <v>1</v>
      </c>
      <c r="E84">
        <v>1</v>
      </c>
    </row>
    <row r="85" spans="2:5">
      <c r="C85" s="37">
        <f>C84/B84</f>
        <v>0.7142857142857143</v>
      </c>
      <c r="D85" s="37">
        <f>D84/B84</f>
        <v>0.14285714285714285</v>
      </c>
      <c r="E85" s="37">
        <f>E84/B84</f>
        <v>0.14285714285714285</v>
      </c>
    </row>
    <row r="94" spans="2:5">
      <c r="D94" s="29"/>
    </row>
    <row r="95" spans="2:5">
      <c r="D95" s="33"/>
    </row>
  </sheetData>
  <sortState xmlns:xlrd2="http://schemas.microsoft.com/office/spreadsheetml/2017/richdata2" ref="B5:G5">
    <sortCondition sortBy="fontColor" ref="B4:B5" dxfId="8"/>
  </sortState>
  <mergeCells count="1">
    <mergeCell ref="B8:G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q 2 K W l D 3 b A G k A A A A 9 g A A A B I A H A B D b 2 5 m a W c v U G F j a 2 F n Z S 5 4 b W w g o h g A K K A U A A A A A A A A A A A A A A A A A A A A A A A A A A A A h Y 8 x D o I w G I W v Q r r T l o q J I T 9 l Y J V o Y m J c m 1 K h E Y q h x X I 3 B 4 / k F c Q o 6 u b 4 v v c N 7 9 2 v N 8 j G t g k u q r e 6 M y m K M E W B M r I r t a l S N L h j u E I Z h 6 2 Q J 1 G p Y J K N T U Z b p q h 2 7 p w Q 4 r 3 H f o G 7 v i K M 0 o g c i v V O 1 q o V 6 C P r / 3 K o j X X C S I U 4 7 F 9 j O M N R T H F M l 5 g C m S E U 2 n w F N u 1 9 t j 8 Q 8 q F x Q 6 + 4 s m G + A T J H I O 8 P / A F Q S w M E F A A C A A g A K q 2 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q t i l o o i k e 4 D g A A A B E A A A A T A B w A R m 9 y b X V s Y X M v U 2 V j d G l v b j E u b S C i G A A o o B Q A A A A A A A A A A A A A A A A A A A A A A A A A A A A r T k 0 u y c z P U w i G 0 I b W A F B L A Q I t A B Q A A g A I A C q t i l p Q 9 2 w B p A A A A P Y A A A A S A A A A A A A A A A A A A A A A A A A A A A B D b 2 5 m a W c v U G F j a 2 F n Z S 5 4 b W x Q S w E C L Q A U A A I A C A A q r Y p a D 8 r p q 6 Q A A A D p A A A A E w A A A A A A A A A A A A A A A A D w A A A A W 0 N v b n R l b n R f V H l w Z X N d L n h t b F B L A Q I t A B Q A A g A I A C q t i 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S U f r + S 0 p d S 6 Z X M i U r t e 7 V A A A A A A I A A A A A A B B m A A A A A Q A A I A A A A L b 1 k m v N H R Y q i x c A M W H E L g d C i s D 8 N D J A s g 1 K / 2 E E Y 5 5 o A A A A A A 6 A A A A A A g A A I A A A A O D d p C 2 r H 0 l W O B o 7 0 j U 2 6 Y o R N n i R m o f k q r J 3 S z / B r 9 e V U A A A A E r 1 Z Y f n R H p 9 M o f t d S u u l q B 4 A g U p J c i 1 4 2 6 6 r m Z Y M c j f a 3 r i h F / 9 K 5 k x C B u H r B l + U O E 3 l r X F u m E d N b h 0 k / m H c 7 k J K 5 M c 1 7 b 6 n G 2 R X P c T w J X S Q A A A A M z v 7 0 T Z T y 8 x o d H w 7 X J C J C j H 0 + d U g 0 V v i c J r A q i 6 6 + K X d N w o H Z P P r j 3 F b X I q q p Z f x Q 6 x a O Y i x B K W 4 d O I Q X E j 4 0 0 = < / D a t a M a s h u p > 
</file>

<file path=customXml/itemProps1.xml><?xml version="1.0" encoding="utf-8"?>
<ds:datastoreItem xmlns:ds="http://schemas.openxmlformats.org/officeDocument/2006/customXml" ds:itemID="{39A26EDC-1B3B-4A46-8E54-088680F93A4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ACCION 2024</vt:lpstr>
      <vt:lpstr>SEFM 2024</vt:lpstr>
      <vt:lpstr>HojaGraficas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Lucelly Velasco</dc:creator>
  <cp:lastModifiedBy>AUXCULTURA22</cp:lastModifiedBy>
  <cp:lastPrinted>2024-01-03T14:18:10Z</cp:lastPrinted>
  <dcterms:created xsi:type="dcterms:W3CDTF">2023-08-26T18:43:40Z</dcterms:created>
  <dcterms:modified xsi:type="dcterms:W3CDTF">2025-05-22T15:06:34Z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2024-05-16T22:57:03Z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dd5fa404-f3a5-4d8c-9443-cdcfdce0ee98</vt:lpwstr>
  </property>
  <property fmtid="{D5CDD505-2E9C-101B-9397-08002B2CF9AE}" pid="8" name="MSIP_Label_fc111285-cafa-4fc9-8a9a-bd902089b24f_ContentBits">
    <vt:lpwstr>0</vt:lpwstr>
  </property>
</Properties>
</file>