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TURRIAGO\Downloads\"/>
    </mc:Choice>
  </mc:AlternateContent>
  <bookViews>
    <workbookView xWindow="0" yWindow="0" windowWidth="20490" windowHeight="7530" activeTab="7"/>
  </bookViews>
  <sheets>
    <sheet name="Sec Familia" sheetId="16" r:id="rId1"/>
    <sheet name="Sec Tic" sheetId="6" r:id="rId2"/>
    <sheet name="Sec Interior" sheetId="15" r:id="rId3"/>
    <sheet name="Sec Representación Judicial" sheetId="9" r:id="rId4"/>
    <sheet name="Sec Jurídica y contratación" sheetId="10" r:id="rId5"/>
    <sheet name="Sec Cultura" sheetId="18" r:id="rId6"/>
    <sheet name="Sec Hacienda" sheetId="11" r:id="rId7"/>
    <sheet name="Sec Administrativa" sheetId="12" r:id="rId8"/>
    <sheet name="Sec Turismo, Ind y Com" sheetId="13" r:id="rId9"/>
    <sheet name="Sec Educación" sheetId="17" r:id="rId10"/>
    <sheet name="Sec Agricultura" sheetId="7" r:id="rId11"/>
    <sheet name="Sec Planeación" sheetId="5" r:id="rId12"/>
    <sheet name="Oficina Privada" sheetId="4" r:id="rId13"/>
    <sheet name="Sec Aguas e Infra" sheetId="8" r:id="rId14"/>
    <sheet name="Sec Salud" sheetId="14" r:id="rId15"/>
  </sheets>
  <externalReferences>
    <externalReference r:id="rId16"/>
    <externalReference r:id="rId17"/>
    <externalReference r:id="rId18"/>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 i="8" l="1"/>
  <c r="W10" i="5"/>
  <c r="W11" i="5"/>
  <c r="W12" i="5"/>
  <c r="W13" i="5"/>
  <c r="W14" i="5"/>
  <c r="W15" i="5"/>
  <c r="W16" i="5"/>
  <c r="W17" i="5"/>
  <c r="W18" i="5"/>
  <c r="W19" i="5"/>
  <c r="W20" i="5"/>
  <c r="W9" i="5"/>
  <c r="W9" i="7"/>
  <c r="W10" i="13"/>
  <c r="W9" i="13"/>
  <c r="W9" i="12"/>
  <c r="W11" i="11"/>
  <c r="W12" i="11"/>
  <c r="W10" i="11"/>
  <c r="W10" i="18"/>
  <c r="W11" i="18"/>
  <c r="W9" i="18"/>
  <c r="W9" i="9"/>
  <c r="W10" i="15"/>
  <c r="W11" i="15"/>
  <c r="W12" i="15"/>
  <c r="W9" i="15"/>
  <c r="W10" i="16"/>
  <c r="W11" i="16"/>
  <c r="W12" i="16"/>
  <c r="W13" i="16"/>
  <c r="W14" i="16"/>
  <c r="W9" i="16"/>
  <c r="K9" i="12"/>
  <c r="K9" i="9"/>
  <c r="K10" i="10"/>
  <c r="K9" i="10"/>
  <c r="K10" i="11"/>
  <c r="K11" i="11"/>
  <c r="K12" i="11"/>
  <c r="K13" i="11"/>
  <c r="K9" i="11"/>
  <c r="K10" i="12"/>
  <c r="K11" i="12"/>
  <c r="K12" i="12"/>
  <c r="K13" i="12"/>
  <c r="K14" i="12"/>
  <c r="K15" i="12"/>
  <c r="K16" i="12"/>
  <c r="K17" i="12"/>
  <c r="K18" i="12"/>
  <c r="K19" i="12"/>
  <c r="K21" i="12"/>
  <c r="K22" i="12"/>
  <c r="K23" i="12"/>
  <c r="K24" i="12"/>
  <c r="K25" i="12"/>
  <c r="K26" i="12"/>
  <c r="K27" i="12"/>
  <c r="K28" i="12"/>
  <c r="K29" i="12"/>
  <c r="K30" i="12"/>
  <c r="K31" i="12"/>
  <c r="K10" i="13"/>
  <c r="K9" i="13"/>
  <c r="K9" i="14"/>
  <c r="K10" i="15"/>
  <c r="K11" i="15"/>
  <c r="K12" i="15"/>
  <c r="K9" i="15"/>
  <c r="K14" i="16"/>
  <c r="K10" i="16"/>
  <c r="K11" i="16"/>
  <c r="K12" i="16"/>
  <c r="K13" i="16"/>
  <c r="K9" i="16"/>
  <c r="K9" i="17"/>
  <c r="K10" i="18"/>
  <c r="K11" i="18"/>
  <c r="K9" i="18"/>
  <c r="K10" i="8"/>
  <c r="K11" i="8"/>
  <c r="K9" i="8"/>
  <c r="K9" i="7"/>
  <c r="K10" i="6"/>
  <c r="K11" i="6"/>
  <c r="K12" i="6"/>
  <c r="K13" i="6"/>
  <c r="K14" i="6"/>
  <c r="K15" i="6"/>
  <c r="K16" i="6"/>
  <c r="K17" i="6"/>
  <c r="K18" i="6"/>
  <c r="K19" i="6"/>
  <c r="K20" i="6"/>
  <c r="K21" i="6"/>
  <c r="K22" i="6"/>
  <c r="K23" i="6"/>
  <c r="K24" i="6"/>
  <c r="K25" i="6"/>
  <c r="K9" i="6"/>
  <c r="K10" i="5"/>
  <c r="K11" i="5"/>
  <c r="K12" i="5"/>
  <c r="K13" i="5"/>
  <c r="K14" i="5"/>
  <c r="K15" i="5"/>
  <c r="K16" i="5"/>
  <c r="K17" i="5"/>
  <c r="K18" i="5"/>
  <c r="K19" i="5"/>
  <c r="K20" i="5"/>
  <c r="K9" i="5"/>
  <c r="K10" i="4"/>
  <c r="K11" i="4"/>
  <c r="K12" i="4"/>
  <c r="K13" i="4"/>
  <c r="K9" i="4"/>
  <c r="U12" i="5"/>
  <c r="U9" i="5"/>
  <c r="I20" i="12" l="1"/>
  <c r="K20" i="12" s="1"/>
  <c r="I23" i="6" l="1"/>
  <c r="I22" i="6"/>
  <c r="I18" i="6"/>
  <c r="I9" i="6"/>
</calcChain>
</file>

<file path=xl/comments1.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0.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1.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2.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3.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4.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5.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2.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3.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4.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5.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6.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7.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8.xml><?xml version="1.0" encoding="utf-8"?>
<comments xmlns="http://schemas.openxmlformats.org/spreadsheetml/2006/main">
  <authors>
    <author>Usuario</author>
    <author>JENY ALEXA ACOSTA BRITO</author>
    <author>AUXADMINISTRA88</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 ref="C9" authorId="1" shapeId="0">
      <text>
        <r>
          <rPr>
            <b/>
            <sz val="9"/>
            <color indexed="81"/>
            <rFont val="Tahoma"/>
            <family val="2"/>
          </rPr>
          <t>JENY ALEXA ACOSTA BRITO:</t>
        </r>
        <r>
          <rPr>
            <sz val="9"/>
            <color indexed="81"/>
            <rFont val="Tahoma"/>
            <family val="2"/>
          </rPr>
          <t xml:space="preserve">
RESPONSABLE GESTION DOCUMENTAL</t>
        </r>
      </text>
    </comment>
    <comment ref="C10" authorId="1" shapeId="0">
      <text>
        <r>
          <rPr>
            <sz val="9"/>
            <color indexed="81"/>
            <rFont val="Tahoma"/>
            <family val="2"/>
          </rPr>
          <t xml:space="preserve">RESPONSABLE  GESTION DOCUMENTAL </t>
        </r>
      </text>
    </comment>
    <comment ref="C14" authorId="1" shapeId="0">
      <text>
        <r>
          <rPr>
            <b/>
            <sz val="9"/>
            <color indexed="81"/>
            <rFont val="Tahoma"/>
            <family val="2"/>
          </rPr>
          <t xml:space="preserve">RESPONSABLE  ATENCION AL CIUDADANO 
</t>
        </r>
      </text>
    </comment>
    <comment ref="C15" authorId="1" shapeId="0">
      <text>
        <r>
          <rPr>
            <b/>
            <sz val="9"/>
            <color indexed="81"/>
            <rFont val="Tahoma"/>
            <family val="2"/>
          </rPr>
          <t xml:space="preserve">RESPONSABLE  ATENCION AL CIUDADANO 
</t>
        </r>
      </text>
    </comment>
    <comment ref="C16" authorId="1" shapeId="0">
      <text>
        <r>
          <rPr>
            <b/>
            <sz val="9"/>
            <color indexed="81"/>
            <rFont val="Tahoma"/>
            <family val="2"/>
          </rPr>
          <t xml:space="preserve">RESPONSABLE  ATENCION AL CIUDADANO 
</t>
        </r>
      </text>
    </comment>
    <comment ref="C17" authorId="1" shapeId="0">
      <text>
        <r>
          <rPr>
            <b/>
            <sz val="9"/>
            <color indexed="81"/>
            <rFont val="Tahoma"/>
            <family val="2"/>
          </rPr>
          <t xml:space="preserve">RESPONSABLE  ATENCION AL CIUDADANO 
</t>
        </r>
      </text>
    </comment>
    <comment ref="AE17" authorId="2" shapeId="0">
      <text>
        <r>
          <rPr>
            <b/>
            <sz val="9"/>
            <color indexed="81"/>
            <rFont val="Tahoma"/>
            <family val="2"/>
          </rPr>
          <t>AUXADMINISTRA88:</t>
        </r>
        <r>
          <rPr>
            <sz val="9"/>
            <color indexed="81"/>
            <rFont val="Tahoma"/>
            <family val="2"/>
          </rPr>
          <t xml:space="preserve">
Sugiero elaborar pieza didactica para dar cumplimiento total a la meta</t>
        </r>
      </text>
    </comment>
    <comment ref="C18" authorId="1" shapeId="0">
      <text>
        <r>
          <rPr>
            <b/>
            <sz val="9"/>
            <color indexed="81"/>
            <rFont val="Tahoma"/>
            <family val="2"/>
          </rPr>
          <t xml:space="preserve">RESPONSABLE  ATENCION AL CIUDADANO 
</t>
        </r>
      </text>
    </comment>
    <comment ref="C19" authorId="1" shapeId="0">
      <text>
        <r>
          <rPr>
            <b/>
            <sz val="9"/>
            <color indexed="81"/>
            <rFont val="Tahoma"/>
            <family val="2"/>
          </rPr>
          <t xml:space="preserve">RESPONSABLE  ATENCION AL CIUDADANO 
</t>
        </r>
        <r>
          <rPr>
            <sz val="9"/>
            <color indexed="81"/>
            <rFont val="Tahoma"/>
            <family val="2"/>
          </rPr>
          <t xml:space="preserve">
</t>
        </r>
      </text>
    </comment>
    <comment ref="C20" authorId="1" shapeId="0">
      <text>
        <r>
          <rPr>
            <sz val="9"/>
            <color indexed="81"/>
            <rFont val="Tahoma"/>
            <family val="2"/>
          </rPr>
          <t xml:space="preserve">RESPONSABLE  GESTION DOCUMENTAL </t>
        </r>
      </text>
    </comment>
    <comment ref="C21" authorId="1" shapeId="0">
      <text>
        <r>
          <rPr>
            <b/>
            <sz val="9"/>
            <color indexed="81"/>
            <rFont val="Tahoma"/>
            <family val="2"/>
          </rPr>
          <t xml:space="preserve">RESPONSABLE  GESTION DOCUMENTAL </t>
        </r>
      </text>
    </comment>
    <comment ref="AE21" authorId="2" shapeId="0">
      <text>
        <r>
          <rPr>
            <b/>
            <sz val="9"/>
            <color indexed="81"/>
            <rFont val="Tahoma"/>
            <family val="2"/>
          </rPr>
          <t>AUXADMINISTRA88:</t>
        </r>
        <r>
          <rPr>
            <sz val="9"/>
            <color indexed="81"/>
            <rFont val="Tahoma"/>
            <family val="2"/>
          </rPr>
          <t xml:space="preserve">
sugiero diseñar una estrategia publicitaria para dar cumplimiento a la meta</t>
        </r>
      </text>
    </comment>
    <comment ref="C22" authorId="1" shapeId="0">
      <text>
        <r>
          <rPr>
            <b/>
            <sz val="9"/>
            <color indexed="81"/>
            <rFont val="Tahoma"/>
            <family val="2"/>
          </rPr>
          <t xml:space="preserve">RESPONSABLE  ATENCION AL CIUDADANO 
</t>
        </r>
      </text>
    </comment>
    <comment ref="C23" authorId="1" shapeId="0">
      <text>
        <r>
          <rPr>
            <b/>
            <sz val="9"/>
            <color indexed="81"/>
            <rFont val="Tahoma"/>
            <family val="2"/>
          </rPr>
          <t xml:space="preserve">RESPONSABLE  ATENCION AL CIUDADANO 
</t>
        </r>
      </text>
    </comment>
    <comment ref="C27" authorId="1" shapeId="0">
      <text>
        <r>
          <rPr>
            <b/>
            <sz val="9"/>
            <color indexed="81"/>
            <rFont val="Tahoma"/>
            <family val="2"/>
          </rPr>
          <t xml:space="preserve">RESPONSABLE  GESTION DOCUMENTAL </t>
        </r>
        <r>
          <rPr>
            <sz val="9"/>
            <color indexed="81"/>
            <rFont val="Tahoma"/>
            <family val="2"/>
          </rPr>
          <t xml:space="preserve">
</t>
        </r>
      </text>
    </comment>
    <comment ref="C28" authorId="1" shapeId="0">
      <text>
        <r>
          <rPr>
            <b/>
            <sz val="9"/>
            <color indexed="81"/>
            <rFont val="Tahoma"/>
            <family val="2"/>
          </rPr>
          <t xml:space="preserve">RESPONSABLE  GESTION DOCUMENTAL </t>
        </r>
      </text>
    </comment>
    <comment ref="C29" authorId="1" shapeId="0">
      <text>
        <r>
          <rPr>
            <b/>
            <sz val="9"/>
            <color indexed="81"/>
            <rFont val="Tahoma"/>
            <family val="2"/>
          </rPr>
          <t xml:space="preserve">RESPONSABLE  ATENCION AL CIUDADANO </t>
        </r>
        <r>
          <rPr>
            <sz val="9"/>
            <color indexed="81"/>
            <rFont val="Tahoma"/>
            <family val="2"/>
          </rPr>
          <t xml:space="preserve">
</t>
        </r>
      </text>
    </comment>
    <comment ref="C30" authorId="1" shapeId="0">
      <text>
        <r>
          <rPr>
            <b/>
            <sz val="9"/>
            <color indexed="81"/>
            <rFont val="Tahoma"/>
            <family val="2"/>
          </rPr>
          <t xml:space="preserve">RESPONSABLE  ATENCION AL CIUDADANO 
</t>
        </r>
        <r>
          <rPr>
            <sz val="9"/>
            <color indexed="81"/>
            <rFont val="Tahoma"/>
            <family val="2"/>
          </rPr>
          <t xml:space="preserve">
</t>
        </r>
      </text>
    </comment>
    <comment ref="C31" authorId="1" shapeId="0">
      <text>
        <r>
          <rPr>
            <b/>
            <sz val="9"/>
            <color indexed="81"/>
            <rFont val="Tahoma"/>
            <family val="2"/>
          </rPr>
          <t xml:space="preserve">RESPONSABLE  ATENCION AL CIUDADANO 
</t>
        </r>
        <r>
          <rPr>
            <sz val="9"/>
            <color indexed="81"/>
            <rFont val="Tahoma"/>
            <family val="2"/>
          </rPr>
          <t xml:space="preserve">
</t>
        </r>
      </text>
    </comment>
  </commentList>
</comments>
</file>

<file path=xl/comments9.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R6" authorId="0" shapeId="0">
      <text>
        <r>
          <rPr>
            <b/>
            <sz val="9"/>
            <color indexed="81"/>
            <rFont val="Tahoma"/>
            <family val="2"/>
          </rPr>
          <t>Usuario:</t>
        </r>
        <r>
          <rPr>
            <sz val="9"/>
            <color indexed="81"/>
            <rFont val="Tahoma"/>
            <family val="2"/>
          </rPr>
          <t xml:space="preserve">
Presupuesto asignado y ejecutado </t>
        </r>
      </text>
    </comment>
    <comment ref="R7" authorId="0" shapeId="0">
      <text>
        <r>
          <rPr>
            <b/>
            <sz val="9"/>
            <color indexed="81"/>
            <rFont val="Tahoma"/>
            <family val="2"/>
          </rPr>
          <t>Usuario:</t>
        </r>
        <r>
          <rPr>
            <sz val="9"/>
            <color indexed="81"/>
            <rFont val="Tahoma"/>
            <family val="2"/>
          </rPr>
          <t xml:space="preserve">
Señalar con una X según corresponda </t>
        </r>
      </text>
    </comment>
    <comment ref="R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sharedStrings.xml><?xml version="1.0" encoding="utf-8"?>
<sst xmlns="http://schemas.openxmlformats.org/spreadsheetml/2006/main" count="1401" uniqueCount="436">
  <si>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</si>
  <si>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</si>
  <si>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</si>
  <si>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</si>
  <si>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</si>
  <si>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</si>
  <si>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</si>
  <si>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</si>
  <si>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</si>
  <si>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</si>
  <si>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</si>
  <si>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BIENES Y/O SERVICIOS </t>
  </si>
  <si>
    <t xml:space="preserve">FUNCIONAMIENTO </t>
  </si>
  <si>
    <t xml:space="preserve">INVERSIÓN </t>
  </si>
  <si>
    <t xml:space="preserve">Fortalecimiento de La Capacidad de la Ciudadanía </t>
  </si>
  <si>
    <t>M</t>
  </si>
  <si>
    <t>X</t>
  </si>
  <si>
    <t xml:space="preserve">Realizar Eventos de  Rendición Pública  de Cuentas que divulgan la gestión administrativa,  en los municipios del Departamento con el propósito de generar espacios de doble vía con la ciudadanía  con la sociedad civil y/o Organizada </t>
  </si>
  <si>
    <t>Realizar  12  Eventos  de Rendición Públicas de Cuentas que divulgan la gestión administrativa en los municipios del Departamento del Quindio</t>
  </si>
  <si>
    <t xml:space="preserve">Eventos de Rendición de Cuentas realizados </t>
  </si>
  <si>
    <t>Listados de aistencia, registro fotografico, etc.</t>
  </si>
  <si>
    <t>Secretaría de Planeación- Dirección Oficina Privada  - Secretarías Sectoriales</t>
  </si>
  <si>
    <t>Infraestructura para la Prestación de Servicios a la Ciudadanía Suficiente y Adecuada.</t>
  </si>
  <si>
    <t>Implementar  pendones informativos   a la entrada de acceso de la Administración Departamental  que contenga: - Localización física de sede central y sucursales . - Horarios de atención de sede central y sucursales - Teléfonos de contacto, líneas gratuitas y fax -  Responsable (dependencia o nombre o cargo) de la atención de peticiones, quejas, reclamos y/o denuncias - Correo electrónico de contacto de la Administración Departamental etc, con el propósito de prestar un mejor servicio a la ciudadanía</t>
  </si>
  <si>
    <t xml:space="preserve">Implementar dos   pendones informativos (entrada de acceso de la Administración Departamental y en la Sede de Atención al Ciudadano), con el propósito de prestar un mejor servicio a la ciudadanía </t>
  </si>
  <si>
    <t>Nº de pendones informativos implementados</t>
  </si>
  <si>
    <t xml:space="preserve">Registro fotografico de los pendones ubicados a la entrada de edificio de la Administración Departamental y Sede de Atención al Servicio al Ciudadano  </t>
  </si>
  <si>
    <t>Secretaría Administrativa (Dirección de Recursos Físicos) - Oficina Privada (Comunicaciones)</t>
  </si>
  <si>
    <t>Publicar información sobre listado de trámites y servicios, en lugares visibles (diferentes al medio electrónico) y de fácil acceso al ciudadano.</t>
  </si>
  <si>
    <t>Crear e implementar una estrategia de comunicación diferente al medio electrónico que permitan  informar a los ciudadanos  el listado de trámites y servicios.</t>
  </si>
  <si>
    <t>Listado de tramites y servicios ubicado en lugar visible en el punto de atencion</t>
  </si>
  <si>
    <t>Publicación de la información  en las pantallas que se encuentran ubicadas en el punto de atención.</t>
  </si>
  <si>
    <t>Cualificación de los Equipos de Trabajo.</t>
  </si>
  <si>
    <t xml:space="preserve">Implementar una herramienta de control que permita la estandarización de la información que se entrega a la ciudadanía, a través de los diferentes canales de atención. </t>
  </si>
  <si>
    <t xml:space="preserve">Contar con una herramienta de control para la estandarización de la información que se entrega a la ciudadanía, a través de los diferentes canales de atención. </t>
  </si>
  <si>
    <t xml:space="preserve">Manual de estilo y publicacion de la información </t>
  </si>
  <si>
    <t>Manual elaborado y publicado</t>
  </si>
  <si>
    <t>Oficina Privada - Comunicaciones</t>
  </si>
  <si>
    <t>Articulación Interinstitucional para el Mejoramiento de los Canales de Servicio a la Ciudadanía</t>
  </si>
  <si>
    <t>Implementar espacios "Encuentros ciudadanos" donde la administración departamental pueda interactuar con la ciudadanía,  a través de la Rendición Pública  de Cuentas y/o ferias de atención al ciudadano virtuales y/o presenciales.</t>
  </si>
  <si>
    <t>Implementar 30   espacios  "Encuentros Ciudadanos", donde la administración departamental pueda  interactuar con la ciudadanía,  a través de la Rendición Pública  de Cuentas y/o ferias de atención al ciudadano virtuales y/o presenciales.</t>
  </si>
  <si>
    <t xml:space="preserve">Encuentros ciudadanos virtuales y/o presenciales realizados </t>
  </si>
  <si>
    <t xml:space="preserve">  Convocatorias, Registros de Asistencias, Registros Fotográficos   de los "Encuentros Ciudadanos" virtuales y/o presenciales realizados</t>
  </si>
  <si>
    <t>Oficina Privada - Dirección</t>
  </si>
  <si>
    <t xml:space="preserve">TIPO DE GASTO </t>
  </si>
  <si>
    <t>P</t>
  </si>
  <si>
    <t>E</t>
  </si>
  <si>
    <t>Realizar y publicar en la página web los informes  trimestrales  de seguimiento y evaluación al Plan de Desarrollo para consulta ciudadana.</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</si>
  <si>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</si>
  <si>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</si>
  <si>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</si>
  <si>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 xml:space="preserve">Secretaría de Planeación  </t>
  </si>
  <si>
    <t xml:space="preserve">Realizar seguimiento y evaluación  trimestral  de la  política de transparencia y acceso a la información pública  </t>
  </si>
  <si>
    <t xml:space="preserve">Realizar el seguimiento y evaluación  trimestral  de la política de transparencia y acceso a la información pública </t>
  </si>
  <si>
    <t>Seguimiento y evaluación  trimestral  de la política realizado</t>
  </si>
  <si>
    <t>Documentos y/o registro que evidencian el cumplimiento.</t>
  </si>
  <si>
    <t>Implementar acciones efectivas que permitan mejorar los trámites de la Administración Departamental de conformidad con los lineamientos del Departamento Administrativo de la Función Pública: a través de la reducción de costos, documentos, requisitos, tiempos, procesos, procedimientos y pasos; así mismo, generar esquemas no presenciales como el uso de correos electrónicos, internet y páginas web que signifiquen un menor esfuerzo para el usuario en su realización.</t>
  </si>
  <si>
    <t>Realizar el proceso de racionalización de trámites  en la Administración Departamental, de conformidad con los lineamientos del Departamento Administrativo de la Función Pública: a través de la reducción de costos, documentos, requisitos, tiempos, procesos, procedimientos y pasos.</t>
  </si>
  <si>
    <t>Proceso de racionalización de trámites  en la Administración Departamental realizado</t>
  </si>
  <si>
    <t>Documentos y registros que evidencian la implementación.</t>
  </si>
  <si>
    <t xml:space="preserve">Secretaría de Planeación - Secretarías de Despacho -  Equipo Técnico de Racionalización </t>
  </si>
  <si>
    <t>Realizar, publicar y socializar  el estudio de medición de satisfacción del usuario en relación con los trámites y servicios que presta la  Administración Departamental.</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</si>
  <si>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</si>
  <si>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</si>
  <si>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</si>
  <si>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Secretaría de Planeación</t>
  </si>
  <si>
    <t xml:space="preserve">Elaborar  y publicar    el informe  de  las principales ejecutorias  de  la gestión departamental, con el propósito de afianzar la relación Comunidad - Estado  y fomentar la Ley de Transparencia,  dando a conocer  el accionar de la Administración. </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</si>
  <si>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</si>
  <si>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</si>
  <si>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Documento informe de Gestión realizado . Constancia de Públicación .</t>
  </si>
  <si>
    <t>Secretaría de Planeación  - Secretaría de Tecnologías de la Información y Comunicaciónes</t>
  </si>
  <si>
    <t xml:space="preserve">Promocionar los sectores económicos,  productos y servicios del Departamento del Quindío desde la Casa Delegada en Bogotá.  "PIT"- Punto de Información Turística y atención al ciudadano                                                                         </t>
  </si>
  <si>
    <t>Brindar capacitación permanente a las agencias de viajes de la capital sobre el Destino Turistico y el diseño de productos;  realización de campañas para la promoción de los bienes y servicios del Departamento (cultural, empresarial, turístico y gastronómico; agroindustial)</t>
  </si>
  <si>
    <t># de Capacitaciones
# campañas realizadas
# de visitantes atendidos
# de solicitudes gestionadas</t>
  </si>
  <si>
    <t>Listados de asistencias, actas y publicaciones redes sociales                                  soporte de solicitudes gestionadas</t>
  </si>
  <si>
    <t>Casa Delegada (Secretaría de Planeación)</t>
  </si>
  <si>
    <t>Acompañar la  Gestión en materia de Cooperación Internacional del Departamento desde la ciudad de Bogotá D.C</t>
  </si>
  <si>
    <t xml:space="preserve">
Identificación y socialización de oportunidades en materia de Cooperación; fortalecimiento de las capacidades de los actores territoriales y relacionamiento regional en Cooperación Internacional </t>
  </si>
  <si>
    <t># de convocatorias socializadas y/o acompañadas   
# de capacitaciones realizadas       
# de alianzas u oportunidad Gestionadas o acompañadas</t>
  </si>
  <si>
    <t>Seguimiento a los compromisos del Plan de trabajo territorial de Cooperación</t>
  </si>
  <si>
    <t>Brindar apoyo a la gestión institucional del Departamento desde Bogotá D.C</t>
  </si>
  <si>
    <t>Acompañamiento y representación Institucional publico-privado; diseño de estrategias comunicacionales y fortalecimiento de los servicios administrativos, de gestión y calidad</t>
  </si>
  <si>
    <t xml:space="preserve"># de acciones acompañadas 
# de comunicados, boletines, piezas diseñadas y publicadas        
# de acciones fortalecidas y/o acompañadas         </t>
  </si>
  <si>
    <t>Archivo de solicitudes con soportes de la acción apoyada o acompañada; Diseño de piezas, documentación de entrevistas realizadas y  publicaciones realizadas</t>
  </si>
  <si>
    <t xml:space="preserve"> </t>
  </si>
  <si>
    <t xml:space="preserve">Capacitar a los funcionarios y contratistas de las Secretarías  de la  Administración Departamental  sobre la cultura de la Rendición Pública de Cuentas, generando  un cuestionario de evaluación, para  exaltar a las personas que obtengan calificaciones más altas.  </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</si>
  <si>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</si>
  <si>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</si>
  <si>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Listados de aistencia </t>
  </si>
  <si>
    <t>Realizar la caracterización de los   actores y grupos de interés, con el fin de conocer las necesidades y requerimientos de los grupos que maneja la Administración Departamental logrando de esta forma  un incremento de los procesos de participación ciudadana.</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</si>
  <si>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</si>
  <si>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</si>
  <si>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Documentos de caracterización de usuarios</t>
  </si>
  <si>
    <t xml:space="preserve">Revisar y ajustar  los procedimientos y formatos de " Atención al Ciudadano" de la administración Departamental del Quindío, con el propósito  de mejorar la prestación de los servicios a los ciudadanos, de tal manera que  responda a sus necesidades y expectativas. </t>
  </si>
  <si>
    <t>Revisar y ajustar  el 100%  de los  procedimientos y formatos de " Atención al Ciudadano" de la Administración Departamental del Quindio.</t>
  </si>
  <si>
    <t>Procedimientos y formatos revisados y/o ajustados</t>
  </si>
  <si>
    <t>Procedimientos y formatos cargados en la intranet</t>
  </si>
  <si>
    <t>Secretaría Administrativa  - Secretaría de Planeación</t>
  </si>
  <si>
    <t>Actualizar y Publicar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t>
  </si>
  <si>
    <t xml:space="preserve">Actualizar y Publicar  la Carta de Trato Digno al Ciudadano, atendiendo los derechos constitucionales y lo establecido en el numeral 5° del artículo 7° del Código de Procedimiento Administrativo y de lo Contencioso Administrativo (Ley 1437 de 2011), </t>
  </si>
  <si>
    <t>Carta actualizada y publicada.</t>
  </si>
  <si>
    <t>Documento de carta actualizado y constancia de publicación</t>
  </si>
  <si>
    <t>Secretaría Administrativa  - Secretaría de Tecnologías de la Información y Comunicaciónes</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</si>
  <si>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</si>
  <si>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</si>
  <si>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Autodiagnósticos realizados </t>
  </si>
  <si>
    <t>Documento de autodiagnóstico</t>
  </si>
  <si>
    <t>Secretaría Administrativa  - Secretaría de Aguas e Infraestructura - Secretaría Tecnologías de la Información y Comunicación.</t>
  </si>
  <si>
    <t>Adecuar y/o dotar  los espacios físicos de atención al ciudadano de la Administración Departamental de conformidad con las acciones priorizadas producto del autodiagnóstico realizado.</t>
  </si>
  <si>
    <t>Adecuar y/o dotar  4 espacios físicos de atención al ciudadano de la Administración Departamental.</t>
  </si>
  <si>
    <t>Espacios físicos adecuados y/o dotados</t>
  </si>
  <si>
    <t>I</t>
  </si>
  <si>
    <t xml:space="preserve">Secretaría Administrativa  - Secretaría de Aguas e Infraestructura </t>
  </si>
  <si>
    <t>Diseñar espacios con  módulos  de servicio, señalización y condiciones adecuadas para  atención al ciudadano, incluyendo  espacios para la  accesibilidad de personas con discapacidad, de acuerdo con los lineamientos de la NTC 6047.</t>
  </si>
  <si>
    <t>Diseñar  un  espacio con  módulos  de servicio, señalización y condiciones adecuadas para  atención al ciudadano, de conformidad con los lineamientos de la NTC 6047.</t>
  </si>
  <si>
    <t>Modulos diseñados, señalizados y adecuados.</t>
  </si>
  <si>
    <t xml:space="preserve"> Registro Fotograficos de los modulos diseñados, señalizados y adecuados.</t>
  </si>
  <si>
    <t>Uso Intensivo de Tecnologías de la Información y Comunicación TICs</t>
  </si>
  <si>
    <t>Implementar una herramienta de Chat en Linea que permita dar respuesta oportuna.</t>
  </si>
  <si>
    <t>Contar con el personal idóneo y la heramienta establecida en el sistema de chat</t>
  </si>
  <si>
    <t>Chat virtual institucional implementado</t>
  </si>
  <si>
    <t>Chat virtual en funcionamiento</t>
  </si>
  <si>
    <t>Actualizar el link de  Atención a la Ciudadanía  de la página web de la Gobernación del Quindío.</t>
  </si>
  <si>
    <t>Actualizar el link de  Atención a la Ciudadanía de la Gobernación del Quindío   quindio.gov.co/atención-a-la-ciudadanía/pqrd/peticiones-quejas-reclamos-y-denuncias.html</t>
  </si>
  <si>
    <t>Link de Atención a la Ciudadanía de la página web de la Gobernación del Quindío actualizado.</t>
  </si>
  <si>
    <t>Link en la Pagina web actualizada</t>
  </si>
  <si>
    <t>Link en pagina web</t>
  </si>
  <si>
    <t xml:space="preserve"> Implementar y divulgar la  Política de Seguridad de la Información y de Protección de Datos Personales de la Administración Departamental,  de conformidad con la normatividad legal a través del Comité Institucional de Gestión y Desempeño.</t>
  </si>
  <si>
    <t xml:space="preserve">Implementar y publicar ( link de transparencia) y divulgar la Política de Seguridad de la Información construida, de la Administración Departamental </t>
  </si>
  <si>
    <t xml:space="preserve">Política de Seguridad de la Información  implementada y divulgada </t>
  </si>
  <si>
    <t>Documentos que soportan la implementación de la Política.</t>
  </si>
  <si>
    <t>Secretaría Tecnologías de la Información y Comunicaciones</t>
  </si>
  <si>
    <t xml:space="preserve">Implementar y publicar  ( Link de Transparencia ) y divulgar  la Política de Protección de Datos Personales construida, de la Administración Departamental </t>
  </si>
  <si>
    <t>Política de Protección de Datos Personales, implementada y publicada.</t>
  </si>
  <si>
    <t>Implementar  acciones de desarrollos digitales que incorporen el uso de tecnologías de la información y las comunicaciones.</t>
  </si>
  <si>
    <t>Realizar 8 desarrollos digitales a nivel interno y/o externo para la Administración Departamental, que incorporen el uso de tecnologías de la información y las comunicaciones.</t>
  </si>
  <si>
    <t>Desarrollos digitales realizados</t>
  </si>
  <si>
    <t xml:space="preserve">Cuantificar el número y tipo de trámites realizados a traves de la página web,  para determinar la demanda de los mismos por parte de la ciudadania  </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</si>
  <si>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</si>
  <si>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</si>
  <si>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Docuemntos que acrediten el numero y tipo de tramites demandados a través de la página web</t>
  </si>
  <si>
    <t xml:space="preserve"> Secretaría Tecnologías de la Información y Comunicaciones - Secretaría de Hacienda</t>
  </si>
  <si>
    <t>Uso Intensivo de Tecnologias de la Información y Comunicación TICs</t>
  </si>
  <si>
    <t xml:space="preserve">Implementar los  mecanismos de accesibilidad a la información en el portal web https://quindio.gov.co/ para facilitar una mayor inclusión de personas en situación de discapacidad.
 </t>
  </si>
  <si>
    <t>Mecanismos de accesibilidad  actualizados con la información en el portal web https://quindio.gov.co/ para  las personas en situación de discapacidad.</t>
  </si>
  <si>
    <t>Mecanismos actualizados.</t>
  </si>
  <si>
    <t>Pagina web</t>
  </si>
  <si>
    <t>Ofrecer puntos de acceso comunitario a las tecnologis de la informacion y las comunicaciones en los diferentes secores urbanos del departamento del Quindio</t>
  </si>
  <si>
    <t>Brindar servicio de acceso y uso de tecnologias de la informacion y comunicaciones</t>
  </si>
  <si>
    <t xml:space="preserve">Nº  de Puntos  de acceso comunitario en zonas urbanas funcionando </t>
  </si>
  <si>
    <t xml:space="preserve">Registro de asistencia y fotografico  de puntos de acceso comunitario en zonas urbanas funcionando </t>
  </si>
  <si>
    <t>Capacitar personas y/o entidades (publicas y privadas) de la comunidad en la modalidad de teletrabajo a traves de las TIC</t>
  </si>
  <si>
    <t>Servicio de educación informal en teletrabajo</t>
  </si>
  <si>
    <t>Personas y/o entidades publicas o privadas de la comunidad capacitadas en teletrabajo</t>
  </si>
  <si>
    <t>Listados de asistencia, actas, contenidos</t>
  </si>
  <si>
    <t>Capacitar y/o formar personas a través de programas TIC en diferentes sectores del departamento, con enfasis en inclusión social y generacional</t>
  </si>
  <si>
    <t>Capacitar y/o formar 17.000  personas a través de programas TIC en diferentes sectores del departamento, con enfasis en inclusión social y generacional</t>
  </si>
  <si>
    <t>Personas en tecnologias de la informacion y las comunicaciones capacitadas</t>
  </si>
  <si>
    <t xml:space="preserve">Implementar  en la página web  un  mecanismos de evaluación de atención al ciudadano que se generen automáticamente </t>
  </si>
  <si>
    <t xml:space="preserve">Implementar  en  la pagina web,  un  mecanismos de evaluación de atención al ciudadano que se generen automáticamente </t>
  </si>
  <si>
    <t>Mecanismo de evaluación de atención al ciudadano automático  implementado</t>
  </si>
  <si>
    <t xml:space="preserve">Registro  fotográfico  del mecanismo implementado en la Pagina web </t>
  </si>
  <si>
    <t xml:space="preserve">Implementar un sistema de informacion web que permita la atención de los usuarios,  con la informacion necesaria,  asi como gestionar  las diferntes solicitudes que se realicen, referentes a los tramites  y/o OPA que se brinden en el edificio del centro administrativo departamental.                                                                              </t>
  </si>
  <si>
    <t>Implementar un software que tenga un sistema de clasificación  y respuesta según el tipo de atención para  los tramites y servicios recibidos por la entidad.</t>
  </si>
  <si>
    <t xml:space="preserve"> Software Sistema de clasificación y respuesta establecido </t>
  </si>
  <si>
    <t>Software implementado</t>
  </si>
  <si>
    <t xml:space="preserve"> Fortalecer  las organizaciones de  productores, mediante acciones de capacitación, acompañamiento, asesoría y seguimiento,  para el fomento de la cultura de la asociatividad</t>
  </si>
  <si>
    <t xml:space="preserve">Brindar capacitación, acompañamiento, asesoría y seguimiento a 30 asociaciones anuales para el fortalecimiento de la asociatividad, </t>
  </si>
  <si>
    <t>Asociaciones fortalecidas</t>
  </si>
  <si>
    <t>Actas de reunion y listados de asistencia</t>
  </si>
  <si>
    <t>Secretaría de Agricultura, desarrollo rural y medio ambiente</t>
  </si>
  <si>
    <t xml:space="preserve">Publicar en  el micrositio de la pagina WEB de la entidad la cantidad de tutelas y demas medios de control a los que se ha vinculado a la Gobernación o que ha iniciado el ente territorial </t>
  </si>
  <si>
    <t xml:space="preserve">Realizar un reporte  trimestral sobre las diferentes  la cantidad de tutelas y demas medios de control a los que se ha vinculado a la Gobernación o que ha iniciado el ente territorial </t>
  </si>
  <si>
    <t>Reporte trimestral de las audiencias en la  Página web oficial</t>
  </si>
  <si>
    <t>Reporte publicado en pagina web</t>
  </si>
  <si>
    <t>Secretaría de Representacion judicial</t>
  </si>
  <si>
    <t xml:space="preserve">Proporcionar a la ciudadanía información de interés respecto de las rutas de consulta de la contratación celebrada por el Departamento del Quindío (Aplicativos SECOP I, SECOP II y SIA OBSERVA). </t>
  </si>
  <si>
    <t xml:space="preserve">Actualizar en el micrositio web de la Secretaría Jurídica y de Contratación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</si>
  <si>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</si>
  <si>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Secretaría Jurídica y de Contratación</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</si>
  <si>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</si>
  <si>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Actualizar el micrositio web de la Secretaría Jurídica y de Contratación,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Protocolizaciones y Registro de actualizaciones de las Ligas y Clubes Deportivos, competencia de la Dirección de Asuntos Jurídicos, Conceptos y Revisiones, en cuanto a las  rutas de atencion de servicios. </t>
  </si>
  <si>
    <t>Micrositio web actualizado</t>
  </si>
  <si>
    <t>Actualizacion del micrositio web</t>
  </si>
  <si>
    <t xml:space="preserve">Publicar en la página web del  informe de auditoría fiscal, dando la posibilidad a los ciudadanos que participen  frente a dichos procesos. </t>
  </si>
  <si>
    <t>Publicar en la página web del  informe de auditoría fiscal,   dando la posibilidad a los ciudadanos que  participen  frente a dichos procesos.</t>
  </si>
  <si>
    <t>Informe de auditoría fiscal,   publicado en la página web</t>
  </si>
  <si>
    <t xml:space="preserve"> Registros  de  informes publicados </t>
  </si>
  <si>
    <t>Secretaría de Hacienda</t>
  </si>
  <si>
    <t>Brindar la información necesaria al contribuyente en temas de impuestos de  la gobernacion del Quindio</t>
  </si>
  <si>
    <t>Brindar la información oportuna   al contribuyente en materia de  impuestos (impuesto vehicular, impuesto al registro, impuesto al consumo, fincalizacion y venta de estampillas)</t>
  </si>
  <si>
    <t xml:space="preserve">Nº de contribuyentes asesorados </t>
  </si>
  <si>
    <t>Software ISVA
SEVENET</t>
  </si>
  <si>
    <t>Fomentar la cultura de pago,  a traves de campañas institucionales.</t>
  </si>
  <si>
    <t>Realizar dos  campañas para fomentar la cultura de pago en los contribuyentes</t>
  </si>
  <si>
    <t>Nº de campañas realizadas</t>
  </si>
  <si>
    <t>Registro de llamadas, correos electronicos, campañas, etc</t>
  </si>
  <si>
    <t xml:space="preserve">Porcentaje de recaudo virtual del ISVA </t>
  </si>
  <si>
    <t>Porcentaje de recaudo virtual ISVA</t>
  </si>
  <si>
    <t>Plataforma virtual PSE</t>
  </si>
  <si>
    <t>Elaborar informes  trimestrales de seguimiento y evaluación de las  Peticiones Quejas y Reclamos PQR que involucra  un análisis desde su recepción hasta  su respuesta (Registro de  los PQRS presentados, tiempo de respuesta,  número de solicitudes  de información con respuesta negativa, recomendaciones de la entidad sobre los trámites y servicios con mayor número de quejas y reclamos, recomendaciones de los particulares dirigidas a: mejorar el servicio que preste la entidad,  incentivar la participación en la gestión pública y racionalizar el empleo de los recursos disponibles etc.).</t>
  </si>
  <si>
    <t>Elaborar informes  trimestrales de seguimiento y evaluación de Peticiones Quejas y Reclamos PQR con su correspondiente publicación  en la página web, con el proposito de  mejorar el servicio que presta la entidad,  incentivar la participación en la gestión pública y racionalizar el empleo de los recursos disponibles</t>
  </si>
  <si>
    <t>Informes  trimestrales de seguimiento y evaluación elaborados y publicados en la página web</t>
  </si>
  <si>
    <t xml:space="preserve">Documentos de los informes elaborados. </t>
  </si>
  <si>
    <t>Secretaria Administrativa (Gestión Documental)</t>
  </si>
  <si>
    <t>Expedir los actos administrativos de desestimiento tácito de una petición, el cual quedarà normado en el Reglamento interno para las Peticiones Quejas y Reclamos de conformidad con los fundamentos de orden legal.</t>
  </si>
  <si>
    <t xml:space="preserve">Expedir el 100% de los actos administrativos en caso de desestimiento tácito de una petición.   </t>
  </si>
  <si>
    <t>Actos administrativos  de  desestimiento tácito de peticiones  expedidos.</t>
  </si>
  <si>
    <t>Implementar el enfoque diferencial de acceso a la informacion de la Procuraduria General e la Nacion</t>
  </si>
  <si>
    <t xml:space="preserve">Diseñar la estrategia para el enfoque diferencial de acceso en la oficina de atencion al ciudadano de acuerdo a la Guia de la Procuraduria General de la Nacion </t>
  </si>
  <si>
    <t>Estrategia diseñada</t>
  </si>
  <si>
    <t>Documento de estrategia</t>
  </si>
  <si>
    <t xml:space="preserve">Reglamentar  el precio de la expedición de copias que sean solicitadas a la Administración Departamental, basados en artículo 29 de la Ley 1755 de 2015, el principio de gratuidad y el Decreto Nacional 103 de 2015. </t>
  </si>
  <si>
    <t>Reglamentar  el precio de la expedición de copias que sean solicitadas a la Administración Departamental.</t>
  </si>
  <si>
    <t>Reglamento elaborado  e implementado.</t>
  </si>
  <si>
    <t>Acto administrativo elaborado y  publicado en pagina web</t>
  </si>
  <si>
    <t>Feria realizada</t>
  </si>
  <si>
    <t>Listados de asistencia y registro fotografico</t>
  </si>
  <si>
    <t>Secretaría Administrativa - Secretarias Sectoriales</t>
  </si>
  <si>
    <t xml:space="preserve">Realizar capacitaciones de Atención al Ciudadano socializando los protocolos  en las diferentes Secretarías de Despacho  de la Gobernación del Quindío. </t>
  </si>
  <si>
    <t>Realizar capacitaciones de Atención al Ciudadano  a las 17  Secretarías de Despacho de la Gobernación del Quindío.</t>
  </si>
  <si>
    <t xml:space="preserve">Secretarías de Despacho  con procesos de capacitación en Atención al Ciudadano 
</t>
  </si>
  <si>
    <t xml:space="preserve">Secretaría Administrativa- Dirección de Talento Humano          </t>
  </si>
  <si>
    <t xml:space="preserve">Establecer una estrategia de incentivos no monetarios a travès de  acto admnistrativo,  con el proposito de  destacar el desempeño de los servidores en relación al servicio prestado al ciudadano, como mecanismo para mejorar la prestación del servicio. </t>
  </si>
  <si>
    <t>Establecer una estrategia de incentivos no monetarios a través de un acto administrativo, para destacar el desempeño de los servidores en relación al servicio prestado al ciudadano.</t>
  </si>
  <si>
    <t xml:space="preserve">Estrategia de incentivos no monetarios implementada. </t>
  </si>
  <si>
    <t xml:space="preserve">Documento que soporte  el  sistema de incentivos implementado </t>
  </si>
  <si>
    <t>Elaborar e implementar un plan de entrenamiento en las labores de Servicio al Ciudadano, que permita a los servidores públicos que desempeñan este rol prestar una atención efectiva al ciudadano, haciendo uso adecuado de los sistemas, formatos, plataformas y procedimientos dispuestos por la entidad.</t>
  </si>
  <si>
    <t>Elaborar e implementar un plan de entrenamiento en las labores de Servicio al Ciudadano</t>
  </si>
  <si>
    <t>Plan de entrenamiento elaborado e implementado</t>
  </si>
  <si>
    <t>Plan de entrenamiento</t>
  </si>
  <si>
    <t>Crear e implementar una herramienta que permita medir el nivel de satisfacción de usuario frete al servicio prestado (diferentes a la evaluación de desempeño).</t>
  </si>
  <si>
    <t>Elaborar una  herramienta que permita medir el desempeño de los servidores públicos que atienden ciudadanos a través de  diferentes canales.</t>
  </si>
  <si>
    <t>Heramienta implementada</t>
  </si>
  <si>
    <t>Seguimientos realizados</t>
  </si>
  <si>
    <t>Socializar el Reglamento Interno para las Peticiones Quejas y Reglamos PQR que contenga: Objetivo. alcance, marco,  legal,   términos de respuesta, presentación y radicación de peticiones, canales de atención, mecanismos de seguimiento y evauación  etc. Departamental</t>
  </si>
  <si>
    <t xml:space="preserve">Socializar el Reglamento Interno para las Peticiones Quejas y Reglamos PQR, a los funcionarios y contratistas de las 17 Secretarias de la Administración Departamental </t>
  </si>
  <si>
    <t>Reglamento interno para las Peticiones Quejas y Reglamos PQR   socializado</t>
  </si>
  <si>
    <t xml:space="preserve">Documentos y registros que evidencian la socializacion </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</si>
  <si>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</si>
  <si>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</si>
  <si>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 xml:space="preserve">Secretarias Sectoriales con funcionarios y contratistas  capacitados </t>
  </si>
  <si>
    <t>Actas, listado de asistencia</t>
  </si>
  <si>
    <t>Ordenanza ajustada</t>
  </si>
  <si>
    <t xml:space="preserve"> Documento  de Ordenanza ajustada</t>
  </si>
  <si>
    <t xml:space="preserve">Realizar seguimiento y evaluación  a la implementación del  Plan de Acción del Sistema Departamental de Servicio a  la Ciudadanía  SDSC,    con el fin de desarrollar  las actividades de manera planificada  que permitan generar impactos positivos en la  ciudadanía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</si>
  <si>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</si>
  <si>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Plan de Acción  con procesos de seguimiento y evaluación realizados </t>
  </si>
  <si>
    <t xml:space="preserve">Documento que acrediten los procesos de seguimiento y evaluación </t>
  </si>
  <si>
    <t>Secretaría Administrativa - Comisión Intersectorial  de Servicio a la  Ciudadanía - Secretarías Sectoriales</t>
  </si>
  <si>
    <t>Implementar la  Comisión Intersectorial de Servicio a la Ciudadanía, como instancia encargada de la coordinación y orientación de las políticas y actividades del Sistema Departamental del Servicio a la Ciudadanía.</t>
  </si>
  <si>
    <t>Implementar la  Comisión Intersectorial de Servicio a la Ciudadanía a través  de la realización  de dos reuniones  anuales, con el propósito de coordinar  y orientar   las políticas y actividades del Sistema Departamental del Servicio a la Ciudadanía.</t>
  </si>
  <si>
    <t>Reuniones  de la Comisión  Intersctorial del Servicio a la Ciudadanía realizadas</t>
  </si>
  <si>
    <t>Actas de reunión y listados de asistencia</t>
  </si>
  <si>
    <t>Secretaría Administrativa</t>
  </si>
  <si>
    <t>Secretaría de Turismo, Industria y comercio</t>
  </si>
  <si>
    <t>Implementar la " Ruta de Servicios para la Atencion del Sector Turistico y Emprendedor ", con el propósito de brindar información pertinente y oportuna en cuanto a servicios a los ciudadanos y personas juridicas en el Sector turismo, industria y comercio</t>
  </si>
  <si>
    <t>Implementar  " La  Ruta de Servicios para la Atencion del Sector Turistico y Emprendedor ", con el propósito de brindar información pertinente y oportuna en cuanto a servicios a los ciudadanos y personas juridicas en el Sector turismo, industria y comercio</t>
  </si>
  <si>
    <t>Ruta de atencion implementada y publicada</t>
  </si>
  <si>
    <t>Documento Ruta de atencion elaborado y publicado</t>
  </si>
  <si>
    <t xml:space="preserve">Dar a conocer la oferta de servicios de salud a traves del diseño de una ruta de atencion </t>
  </si>
  <si>
    <t>Diseñar una ruta de atencion con la oferta de servicios de salud para los dferentes puntos de atencion al ciudadano</t>
  </si>
  <si>
    <t>Documento Ruta de atencion diseñado</t>
  </si>
  <si>
    <t>Documento diseñado y socializado</t>
  </si>
  <si>
    <t>Secretaría de Salud</t>
  </si>
  <si>
    <t xml:space="preserve">BEINES Y/O SERVICIOS </t>
  </si>
  <si>
    <t>Realizar socialización  de: Ruta de atención a Victimas de Trata de personas - Ruta de protección a Lideres Sociales, Defensores de DDHH y Funcionarios Publicos - Ruta para la Prevención del Reclutamiento Forzados para NNA</t>
  </si>
  <si>
    <t xml:space="preserve">Realizar socialización  a 500 personas cada año de:  Ruta de atención a Victimas de Trata de personas - Ruta de protección a Lideres Sociales, Defensores de DDHH y Funcionarios Publicos - Ruta para la Prevención del Reclutamiento Forzados para NNA, con el proposito de generar conocimiento </t>
  </si>
  <si>
    <t>Porcentaje de personas con procesos de socialización realizados</t>
  </si>
  <si>
    <t xml:space="preserve"> Registro de atencion.</t>
  </si>
  <si>
    <t>Secretaría del Interior</t>
  </si>
  <si>
    <t>Articulacion interinstitucional para el mejoramiento de los canales de Servicio a la ciudadania</t>
  </si>
  <si>
    <t xml:space="preserve">Realizar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 </t>
  </si>
  <si>
    <t>Realizar 30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t>
  </si>
  <si>
    <t>Numero de visitas realizadas</t>
  </si>
  <si>
    <t>Informes de visita</t>
  </si>
  <si>
    <t>Elaborar y publicar  el  cronograma  de promoción de la  participación ciudadana en la Administración Departamental , con el fin de consolidar y poner a disposición del ciudadano; la oferta de participación ciudadana que ofertan  desde las diferentes Secretarías de la administración Departamental</t>
  </si>
  <si>
    <t xml:space="preserve">Cronograma  elaborado y publicado </t>
  </si>
  <si>
    <t>Documento de cronograma</t>
  </si>
  <si>
    <t>x</t>
  </si>
  <si>
    <t xml:space="preserve">Analizar y públicar  los resultados obtenidos en la implementación del Plan de  Participación Ciudadana de la Administración Departamental </t>
  </si>
  <si>
    <t>Publicar  cuatrimestralemente    los resultados obtenidos en la implementación del Plan de  Participación Ciudadana</t>
  </si>
  <si>
    <t>No. de análisis y públicaciones realizadas</t>
  </si>
  <si>
    <t xml:space="preserve">Documentos  de analisis- Constancias de Públicación </t>
  </si>
  <si>
    <t xml:space="preserve">Acompañar  a las personas con discapacidad auditiva a traves del apoyo en diferentes eventos y/o actividades de la administracion departamental, mediante el servicio de interprete en lengua de señas. </t>
  </si>
  <si>
    <t xml:space="preserve">Acompañar los eventos y/o actividades por año de la administracion departamental, con el uso del servicio de interprete en lengua de señas. </t>
  </si>
  <si>
    <t xml:space="preserve">Nº de actividades desarrolladas </t>
  </si>
  <si>
    <t>Actas de supervision e informes del interprete</t>
  </si>
  <si>
    <t>Secretaría de Familia</t>
  </si>
  <si>
    <t>Recibir y dar respuesta a la población que se comunica en lenguas nativas a través de un enlace adscrito a la dirección de poblaciones responsable de realizar los acercamiento y los procesos con las diferentes comunidades indígenas en conjunto con el referente de cada comunidad</t>
  </si>
  <si>
    <t xml:space="preserve">Establecer un procedimiento  para recibir y dar respuesta a la población que se comunica en lenguas nativas. </t>
  </si>
  <si>
    <t xml:space="preserve">Procedimiento implementado, revisado y/o ajustado
</t>
  </si>
  <si>
    <t>Procedimiento revisado y/o ajustado
Actas de reunion y/o listados de asistencia</t>
  </si>
  <si>
    <t>Garantizar la atención a la población LGBTI y a la población sexualmente diversa.</t>
  </si>
  <si>
    <t>Establecer un procedimiento para recibir y dar respuesta a la población LGBTI- población sexualmente diversa.</t>
  </si>
  <si>
    <t xml:space="preserve">Garantizar la atención integral  dirigida a los niños, niñas y adolescentes </t>
  </si>
  <si>
    <t xml:space="preserve">Establecer un procedimiento que garantice la atención integral  a los niños, niñas y adolescentes </t>
  </si>
  <si>
    <t>Procedimiento implementado, revisado y/o ajustado</t>
  </si>
  <si>
    <t>Garantizar  la  atención dirigida a personas en condicion de discapacidad .</t>
  </si>
  <si>
    <t>Establecer un procedimiento de atención dirigida a personas en condicion de discapacidad</t>
  </si>
  <si>
    <t xml:space="preserve">Garantizar  la atención dirigida al adulto mayor </t>
  </si>
  <si>
    <t xml:space="preserve">Establecer un procedimiento de atención dirigida al adulto mayor </t>
  </si>
  <si>
    <t xml:space="preserve">BINES Y/O SERVICIOS </t>
  </si>
  <si>
    <t xml:space="preserve">Fortalecimiento de La Capacidad a la Ciudadanía </t>
  </si>
  <si>
    <t>Mejorar la calidad de la respuesta de las solicitudes presentadas ante la Secretaria de Educación Departamental mediante el l Sistema de Atencion al ciudadano</t>
  </si>
  <si>
    <t xml:space="preserve">Medir la tasa de satisfaccion del usuario con la calidad de la respuesta al ciudadano dada por el SAC, a traves de encuestas realizadas en la modalidad de presencialidad  </t>
  </si>
  <si>
    <t>Tasa de saisfaccion con la calidad de la respuesta de fondo</t>
  </si>
  <si>
    <t>Encuestas realizadas</t>
  </si>
  <si>
    <t>Secretaría de Educación</t>
  </si>
  <si>
    <t>Apoyar  el sector artistico y cultural del departamento, incrementando la tasa de participación y formación en actividades artistico-culturales</t>
  </si>
  <si>
    <t>Brindar apoyo a 1800 producciones artisticas y culturales</t>
  </si>
  <si>
    <t>Nº de producciones artisticas y culturales apoyadas</t>
  </si>
  <si>
    <t>Proyectos, formación, eventos culturales</t>
  </si>
  <si>
    <t>Secretaría de Cultura</t>
  </si>
  <si>
    <t>Brindar capacitacion  para  fortalecer la participacion ciudadana en procesos artisticos</t>
  </si>
  <si>
    <t>Capacitar a  18785 personas con educacion informal en areas artisticas y culturales</t>
  </si>
  <si>
    <t>Nº de personas capacitadas</t>
  </si>
  <si>
    <t>Certificados de asistencia</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</si>
  <si>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</si>
  <si>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</si>
  <si>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</si>
  <si>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</si>
  <si>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Código</t>
  </si>
  <si>
    <t>Versión</t>
  </si>
  <si>
    <t>Fecha</t>
  </si>
  <si>
    <t>Página</t>
  </si>
  <si>
    <t>1 de 1</t>
  </si>
  <si>
    <t>FORMATO</t>
  </si>
  <si>
    <t>F-SAD-127</t>
  </si>
  <si>
    <t>SEGUIMIENTO AL PLAN DE ACCION DEL SISTEMA DEPARTAMETAL DE SERVICIO A LA CIUDADANIA SDSC 2024 - 2027</t>
  </si>
  <si>
    <t>SEGUIMIENTO AL PLAN DE ACCION DEL SISTEMA DEPARTAMETAL DE SERVICIO A LA CIUDADANIA SDSC 2024- 2027</t>
  </si>
  <si>
    <t xml:space="preserve">Realizar Ferias de Atención al Ciudadano, estrategia que permitirá acercar las entidades de orden Nacional, Departamental y Municipal a los ciudadanos y facilitar el acceso a la información. </t>
  </si>
  <si>
    <t xml:space="preserve">Realizar una (1) Feria de Atención al Ciudadano anual con el fin acercar las entidades de orden Nacional, Departamental y Municipal a los ciudadanos y facilitar el acceso a la información. </t>
  </si>
  <si>
    <t>Realizar ajuste  a la  ORDENANZA NÚMERO 003 “POR LA CUAL SE CREA EL SISTEMA DEPARTAMENTAL DE SERVICIO A LA CIUDADANÍA - SDSC Y SE ESTABLECEN LOS LINEAMIENTOS GENERALES PARA SU IMPLEMENTACIÓN", con  los últimos lineamientos normativos,   con el propósito  de  incrementar la confianza en el estado y mejorar la relación cotidiana entre la ciudadanía y la Administración.</t>
  </si>
  <si>
    <t>Realizar ajuste a la  ORDENANZA NÚMERO 003 “POR LA CUAL SE CREA EL SISTEMA DEPARTAMENTAL DE SERVICIO A LA CIUDADANÍA - SDSC Y SE ESTABLECEN LOS LINEAMIENTOS GENERALES PARA SU IMPLEMENTACIÓN", con el propósito  de  incrementar la confianza en el estado y mejorar la relación cotidiana entre la ciudadanía y la Administración.</t>
  </si>
  <si>
    <t>Secretaria Administrativa (SDSC)</t>
  </si>
  <si>
    <t>Actualizar el micrositio web de la Secretaría de Turismo, industria y comercio, incluyendo la oferta de servicios, eventos, cronograma y enlaces; en articulacion con las redes sociales, con el propósito de brindar informacion actualizada, pertinente y oportuna a los ciudadanos y personas juridicas en el Sector turismo, industria y comercio</t>
  </si>
  <si>
    <t>PRESTACIÒN DE 
SERVICIOS</t>
  </si>
  <si>
    <t xml:space="preserve">Para la vigencia, no se tienen programada meta física </t>
  </si>
  <si>
    <r>
      <rPr>
        <b/>
        <sz val="11"/>
        <color theme="1"/>
        <rFont val="Calibri"/>
        <family val="2"/>
        <scheme val="minor"/>
      </rPr>
      <t xml:space="preserve">II TRIMESTRE:
</t>
    </r>
    <r>
      <rPr>
        <sz val="11"/>
        <color theme="1"/>
        <rFont val="Calibri"/>
        <family val="2"/>
        <scheme val="minor"/>
      </rPr>
      <t>-Esta actividad se cumplió en el año 2022, realizando módulos en el área de pasaportes. Cabe aclarar que en los espacios dispuestos para atención al ciudadano, este es el único lugar donde se pudo implementar la construcción de los módulos.</t>
    </r>
  </si>
  <si>
    <r>
      <rPr>
        <b/>
        <sz val="11"/>
        <color theme="1"/>
        <rFont val="Calibri"/>
        <family val="2"/>
        <scheme val="minor"/>
      </rPr>
      <t xml:space="preserve">II TRIMESTRE: </t>
    </r>
    <r>
      <rPr>
        <sz val="11"/>
        <color theme="1"/>
        <rFont val="Calibri"/>
        <family val="2"/>
        <scheme val="minor"/>
      </rPr>
      <t xml:space="preserve">
- Si bien estas acciones se cumplieron en vigencias anteriores, para el tercer trimestre del año 2024, se tiene proyectado a través del contrato de ferretería con numero de orden 126520, por un valor de $1.667.956.000, con fecha de emisión 26 de marzo de 2024, fecha de inicio 04 de abril de 2024 y con fecha de vencimiento del 31 de diciembre de 2024,  realizar intervenciones en el área de pasaportes y en el centro de convenciones.</t>
    </r>
  </si>
  <si>
    <r>
      <rPr>
        <b/>
        <sz val="12"/>
        <color theme="1"/>
        <rFont val="Calibri"/>
        <family val="2"/>
        <scheme val="minor"/>
      </rPr>
      <t xml:space="preserve">II TRIMESTRE:                                                                                                                                                                                                                                                                                                                                                                                           </t>
    </r>
    <r>
      <rPr>
        <sz val="12"/>
        <color theme="1"/>
        <rFont val="Calibri"/>
        <family val="2"/>
        <scheme val="minor"/>
      </rPr>
      <t>Esta actividad se cumplió en la vigencia 2021, realizando 4 autodiagnósticos, en el edificio Roberto Gómez Jaramillo (INDEPORTES), entrada principal del Centro Administrativo Departamental, gestión documental y la oficina de pasaportes.</t>
    </r>
  </si>
  <si>
    <t>$58.398.000</t>
  </si>
  <si>
    <t xml:space="preserve">Informe de Visita técnica Con Diagnostco elaborado </t>
  </si>
  <si>
    <t>A través del servicio de asesoría para el fortalecimiento de la asociatividad, se atendieron  19 Asociaciones del sector rural en elo periodo comprendido entre el 1 de abril al 31 de mayo de 2024, para un total de 29 contando las del primer y segundo trimestre del presente año. A estas organizaciones se les brindó apoyo en diversos temas técnicos, comerciales y organizacionales orientados a fortalecer la base social, la generación de productos, el cumplimiento sanitario, la formalización comercial y el apoyo a temas sanitarios de los productos terminados.
Las asociaciones fortalecidas corresponden a:
1.Acapacor
2.Cooperativa Territorio Nuestro
3.Procord
4.Apragen
5.Aprolacir
6.Asdegequin
7.Asocafecorsa
8.Porcigenova
9.Fundacion Jiampi
10.Asorgec
11.Amercacir
12. Asoagrocordillera
13. Asocampo
14.Asochapogen
15. Asodecir
16. Asomergen
17.Asopracir
18.Asociación Café Mujer Córdoba
19.Mercasalento
20.Asociación Mujeres de Montenegro
21. Asociación Mujeres de Circasia
22. Asociación Mujeres de Filandia
23.Asociación Mujeres de Génova
24.Asociación Mujeres de La Tebaida
25.Asociación Mujeres de Salento
26.Asociación Quesos QQ 
27.Asociación Asoagropijao
28.Asociación Herencia Campesina
29.  Asociación Mucabat</t>
  </si>
  <si>
    <t>EL MANUAL DE TRAMITES FUE AJUSTADO Y ACTUALIZADO SEGÚN LA NORMATIVIDAD VIGENTE PARA EL 2024. LAS EVIDENCIAS SE ENCUENTRAN EN EL DRIVE: https://drive.google.com/drive/folders/1EU3xoOSLiWAaJXtg6ydCGqxVFgSrcGf4?usp=sharing</t>
  </si>
  <si>
    <t>se remiten matrices las cuales, contienen los procesos judicales en lo que  hace parte el Deptarmento del Quindio como accionando en el primer trimeste del 2024, ACCION DE TUTELAS:  284 MEDIOS DIOS DE CONTROL : 12</t>
  </si>
  <si>
    <t xml:space="preserve">Se anexa link e imágenes del micrositio de la Secretaría Jurídica y de Contratación en el cual se puede evidenciar la publicación de las rutas de los instructivos y/o manuales de consulta de las plataformas SECOP I, SECOP II y SIA Observa, en la mencionada sección de la página web del Departamento del Quindío. https://quindio.gov.co/inicio-secretaria-juridica
Una vez se ingresa al link anteriormente citado, a mano izquierda se encuentra el botón “Contratación” en el cual se encuentra el menú “Consulta Procesos de Contratación” y en este último se encuentran disponibles para la ciudadanía en general los siguientes instructivos: 
•Instructivo de consulta y ejecución de contratos SECOP I (https://quindio.gov.co/contratacion/consulta-secop/instructivos-de-consulta-y-ejecucion-de-contratos-secop-i)
• Instructivo de Consulta SECOP II
(https://quindio.gov.co/contratacion/consulta-secop/instructivo-de-consulta-secop-ii)
•Instructivo de Consulta SIA OBSERVA (https://quindio.gov.co/medios/imagenes/IMG-20211228-WA0026.jpg)                                De otra parte, se precisa que este despacho se encuentra en constante revisión y actualización de documentos teniendo en cuenta los cambios normativos y directrices de la Agencia Nacional de Contratación Publica Colombia Compra Eficiente y de la Contraloría General del Quindío, como entes rectores encargados de las plataformas en mención, por lo cual en caso de ajustes o cambios en las mismas se realizará las correspondientes actualizaciones a los instructivos publicados. 
</t>
  </si>
  <si>
    <t xml:space="preserve">Se anexa link e imágenes del micrositio de la Secretaría Jurídica y de Contratación en el cual se puede evidenciar la publicación del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https://quindio.gov.co/personeria-juridica
https://quindio.gov.co/entidad-sin-animo-de-lucro
Una vez se ingresa al link anteriormente citado, a mano izquierda se encuentra los botones “Personerías Jurídicas” y “Inspección Vigilancia y Control de Entidades Sin Ánimo de Lucro” en los cuales se pueden consultar los documentos señalados anteriormente.  También se anexa copia del oficio mediante el cual se solicitó la actualización del micrositio de la Secretaría Jurídica y de Contratación en el tema de personerías jurídica e inspección vigilancia y control entidades sin ánimo de lucro (S.J.32.145.01-0024) y oficio mediante el cual se da respuesta de la respectiva actualización por parte de la secretaría de las TIC.  
Igualmente se precisa que 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se encuentra sujeto a actualización. </t>
  </si>
  <si>
    <t>EVIDENCIAS EN EL DRIVE https://drive.google.com/file/d/10UQHjQnYjX1Pu5rek0lTcapIrA6cHDJz/view?usp=sharing</t>
  </si>
  <si>
    <t>esta actividad en el momento no se puede llevar acabo, ya que no hay una actualizacion de los programas, y los equipos no tienne buen funcionamiento. Se estima que para el tercer trimestre se comiencen a ejecutar estas metas.</t>
  </si>
  <si>
    <t>Por pate de SDSC Se realizó la debida actualización a la Carta de Trato Digno al Ciudadano atendiendo los derechos constituciones y atendiendo lo establecido en el artículo 7 del código de procedimiento administrativo y de lo contencioso administrativo (ley 1437 de 2011. Conforme a ello se envió dicha carta a la oficina de comunicaciones para las correcciones pertinentes, de igual manera se envió a la Secretaria de Planeación para  su debida aprobación. El día 18 de abril se realizó una mesa de trabajo con la secretaria de las tecnologías e información para la debida publicación de Carta al Trato Digno. despues de todo el procedimiento logro ser publicada la carta al trato digno. Evidencias en el drive     LINK DE PUBLICACION: https://quindio.gov.co/ley-de-transparencia-1712?view=article&amp;id=10435:carta-de-trato-digno-a-la-ciudadania&amp;catid=2</t>
  </si>
  <si>
    <t>El dia 22 de abril de 2024 siendo las 11:00 am y el dia 28 de junio del 2024 a las 8am  se realizaron en el primer piso del CAD, salon antonio valencia se realizaron dos capacitaciones a las diferentes secretarias acerca del plan de accion de atencion a la ciudadania el cual cada una de estas llevan acabo un  seguimiento trimestral. En apoyo con la directora administrativa de talento humano Leidy Diana Garcia Guerrero y el equipo del SISTEMA DEPARTAMENTAL DE SERVICIO A LA CIUDADANIA, se brindo informacion adecuada, se respondieron dudas y se pautaron fechas para tales segumientos. - - el listado de asistencia y registro fotografico se anexa en el drive de las evidencias  y tambien se encuentra en el archivo de la oficina  SDCS.</t>
  </si>
  <si>
    <t>en este segundo trimestre no se elaboro un plan de entrenamiento, se considera que lo haremos en el tercer trimestre .</t>
  </si>
  <si>
    <t xml:space="preserve">en este segundo  trimestre no se hicieron reuniones con la comision intersectorial, esperamos que en los proximos podamos cumplir esta actividad </t>
  </si>
  <si>
    <t>el Sistema Departamental de Servicio a la ciudadania ha estado presente en las diferentes ferias que se han realizaado en el centro de conveciones y en el pueblo de pijao quindio. Dando informacion a la ciudadania, pero tenemos en  nuestros objetivos realizar una en la entrada del CAD</t>
  </si>
  <si>
    <t>en este segundo trimestre se realizo una mesa de trabajo con comunicaciones para el diseño de los penadones ya que el cual ellos hicieron y enviamos para revision de el doctor sebastian, luego nos informaron que debiamos esperar ya que tienen que aprobar primero la linea de marcas. entonces aun no se puede lograr la modificacion de los pendones. pero  en el sistema departametal tenenos un pendon en perfecto estado, el cual brinda informacion prescisa de la oficina SDSC.                                    evidencias en el drive</t>
  </si>
  <si>
    <t>Para el cumplimiento de esta meta, la direcciòn de Talento Humano realiza una estrategia de incentivos no monetarios a travès de  acto admnistrativo, realizando el reconocimiento a los mejores funcionarios, esto con el propòsito de  destacar el desempeño  al servicio prestado al ciudadano, como mecanismo de motivación para mejorar la prestación del servicio, mencionada activida se realizara el ùltimo cuatrimestre del 2024.</t>
  </si>
  <si>
    <t>Se dio cumplimiento a la meta por medio de la encuesta de satisfacción. (teniendo en cuenta que estamos trabajando con la vigencia 2023) la encuesta aun no ha sido actualizada  pero esta la de la vigencia 2023 en el siguiente link                                                                    . https://www.quindio.gov.co/modelo-integrado-de-planeacion/encuesta-de-satisfaccion</t>
  </si>
  <si>
    <t>A la fecha no se han realizado ajustes a la ordenanza.                                                            Evidencia . Ordenanza 003 de 01 de junio de 2021 y se encuentra publicada en la página de la Gobernación del Quindío en el siguiente link. https://www.quindio.gov.co/home/docs/items/item_101/ORDENANZA_003_01_DE_JUNIO_2021.pdf</t>
  </si>
  <si>
    <r>
      <t xml:space="preserve">Se realizo la publicacion de los informes presupuestales, correspondientes al segundo trimestre de 2024. https://quindio.gov.co/informes-presupuestales?view=article&amp;id=31652:informes-presupuestales-2024&amp;catid=1544                                                                                           </t>
    </r>
    <r>
      <rPr>
        <b/>
        <sz val="11"/>
        <color theme="1"/>
        <rFont val="Calibri"/>
        <family val="2"/>
        <scheme val="minor"/>
      </rPr>
      <t>Evidencia CARPETA DE EVIDENCIA COMPONENTE No.1</t>
    </r>
  </si>
  <si>
    <r>
      <t xml:space="preserve">Se realizo atenciòn  a todas las solicitudes presentadas de manera presencial y virtual hechas por los contribuyentes, para este periodo se atendiron 25.750 contribuyentes, como se evidencia en los archivos anexos tales como:                    1)Reporte Pago ISVA.                2) Informe Recaudo y Cobranza.                                    3)Fiscalizaciòn y Liquidacion.                               4)Informe RP.                                  primer trimestre 2024.                 Es de aclarar que, los contratistas adscritos a la Direcciòn Administrativa Tributaria, en su contrato de prestaciòn de servicios, cuentan con una obligaciòn la cual es, prestar apoyo
mediante la asesoría a los contribuyentes que se acerquen a Ia Dirección Administrativa
Tributaria de la Secretaría de Hacienda Departamenta                        </t>
    </r>
    <r>
      <rPr>
        <b/>
        <sz val="11"/>
        <color theme="1"/>
        <rFont val="Calibri"/>
        <family val="2"/>
        <scheme val="minor"/>
      </rPr>
      <t>CARPETA DE EVIDENCIA COMPONENTE No. 2</t>
    </r>
  </si>
  <si>
    <r>
      <t xml:space="preserve">Se adjunta reporte de ingresos por la plataforma virtual PSE,durante el primer trimestre 2024, se registraron 9.769 pagos electronicos.                           </t>
    </r>
    <r>
      <rPr>
        <b/>
        <sz val="11"/>
        <color theme="1"/>
        <rFont val="Calibri"/>
        <family val="2"/>
        <scheme val="minor"/>
      </rPr>
      <t xml:space="preserve">CARPETA DE EVIDENCIA CPMPONENTE Nº 4.  (en el drive)   </t>
    </r>
    <r>
      <rPr>
        <sz val="11"/>
        <color theme="1"/>
        <rFont val="Calibri"/>
        <family val="2"/>
        <scheme val="minor"/>
      </rPr>
      <t xml:space="preserve">      </t>
    </r>
  </si>
  <si>
    <t xml:space="preserve">Se adjunta reporte de la auditoriade llamadas que es suminstrado por la plataforma ISVA, para este primer trimestre 2024 se registraron 14.473 llamadas.        Es de aclarar que, los contratistas adscritos a la Secretaria de Hacienda Departamental, en su contrato de prestaciòn de servicios, cuentan con una obligaciòn la cual es Prestar apoyo en el desarrollo de estrategias que permitan garantizar el incremento de los ingresos proyectados en el recaudo de las diferentes rentas a través del acompañamiento en operativos de campo, visitas a diferentes entidades, empresas y/o instituciones para concientizar sobre la cultura de pago; campañas de sensibilización, capacitaciones; y la realizaciòn de  llamadas mensuales a los contribuyentes dejando la respectiva evidencia de las mismas.                                                 CARPETA DE EVIDENCIA COMPONENTE No. 3  ( en el drive)                                             </t>
  </si>
  <si>
    <t>Se realizaron 28 producciones artísticas en las siguientes actividades: * consejos descentralizados culturales  en  Salento , Calarcá, Filandia, La Tebaida y Circasia eventos artísticos en las siguientes categorias ( cantantes , banda musical , grupo de poesía Luis Vidales , cuentos de Edward Bedoya, grupos de danza folclórica, hip hop, chirimías, grupos de música popular , grupo de teatro, trovadores y cuentero,  coros entre otros );  visita de Vice ministro de las Culturas con 2 producciones artísticas  de Tuna y artista solista de saxofón ; una exhibición de la artista  Luza Quiceno Quiroga “ Territorio en café” ; una  en la sala Roberto Henao con la artista María del Carmen Torres “ Creada para Sentir” , una en el corredor del piso 12 de la secretaria de cultura con una obra artística por conmemoración del Terremoto de 25 de enero ;  se realizaron 2 recorridos en el  municipio de Salento resaltando la historia, visita a los monumentos , la iglesia y museos religioso; se realizó una muestra artística en el foro de Vulvarte “Mutilación genital femenina” en la sala Roberto Henao los proyectos 
Se dio apertura a las convotorias de concertacion resolucion 1831/ 21 de marzo y estimulos resolucion 1832/ 21 de marzo de 2024 en el mes de marzo , a la fecha los proyectios que  pasaron la fase se evaluacion se encuentran en la etapa de comite evaluador para la viabilidad del proyecto. se han realizado producciones artisticas apoyando eventos de poblacion diferencial como narp, migrantes,adulto mayor, politicas puliticas, dia del niño, fiesta del campesino, en las actividades de gobierno en la calle, apoyo artistico a las juntas de accion comunal a los municipios de armenia, cordoba y tebaida</t>
  </si>
  <si>
    <t xml:space="preserve">Se capacitan a 790 personas en procesos de formación artística en las casas de la cultura con Música (instrumentos de vientos en la   tebaida y calarca; guitarra en  calarca, barcelona, la tebaida; artes escénicas en los municipios de  Córdoba, Montenegro, Filandia  , Quimbaya,  Circasia ; artes plasticas en armenia , montenegro y quimbaya;  danza en montengro, armenia y quimbaya , canto en armenia, circo en salento, genova y la tebaida,  se realizaron charlas a 96  personas entre  los concejos municipales de los municipios de córdoba y Barcelona en sostenibilidad ambiental y cultural en el territorio cafetero y patrimonio y en Calarcá en lo relacionado con los valores y atributos ambientales y culturales de PCCC; se realizó un foro con la escuela Valvuarte sobre mutilación genital. </t>
  </si>
  <si>
    <t>Se han atendido a 29375 personas en visitas a las Bibliotecas que conforman la  red departamental apoyándose  con la promoción de lectura y escritura en  las extinciones bibliotecarias  en diferentes espacios convencionales y no convencionales como la creación de Club de Lecturas en la Tebaida, Filandia, Buenavista y Montenegro, Cordoba, también se retoma  el programa “Leer es mi cuento” en Quimbaya, en la vereda puerto rico de mismo municipio ,  Montenegro y la Tebaida en que se aprovechan estos espacios para promocionar  la Biblioteca de Autores Quindianos ; se han realizado visitas de promoción de lectura al centro vida la sagrada familia de Filandia , el Hogar del anciano en Salento; tamnien el programa hora del cuento en los siguientes municipios, se participo de la feria nacional del libro (FILBO) en Bogota, Se celebro el dia del idioma en el municipio de Pijao y Salento, se celebro el dia de la tierra con la Secretaria TICS en el municipio de Cordoba, se realizo el picnic literario en el municipio de Cordoba, Salento y La Tebaida.</t>
  </si>
  <si>
    <t xml:space="preserve">Se han comprometido recursos para su ejecución en el próximo trimestre </t>
  </si>
  <si>
    <t>Durante este periodo la secretaria administrativa a traves del area de gestion documental no ha expedido actos administrativos de desestimientos tácitos de una peticion</t>
  </si>
  <si>
    <t xml:space="preserve">Actualmente la Gobernacion del Quinido cuenta con la reglamentacion del precio de la expedicion de copias que son solicitadas a la administracion departamental por medio de la resolucion 01 de 25 de octubre del 2016 https://quindio.gov.co/home/docs/items/item_101/GACETA_No._230_RESOLUCION__0000001_DEL_25_DE_OCTUBRE_DE_2016.pdf
</t>
  </si>
  <si>
    <t>Durante este periodo la Gobernacion del Quindio se encuentra en etapa de elaboracio y actualizacion del reclamento interno para las peticiones, quejas, reclamos solicitudes y denuncias (PQRSD), en virtud de lo anterios me permito remitir lo que se lleva a la fecha en la actualizacion del manual. anexos evidencia en pdf.</t>
  </si>
  <si>
    <t xml:space="preserve">Durante este periodo el Area de Gestion Documental a través de la ventanilla unica se realizaron 31 capacitaciones a las diferentes secretarias de la entidad para el correcto funcionamiento del sistema de registro de PQRSD. Se anexa evidencia de las capacitaciones. </t>
  </si>
  <si>
    <t xml:space="preserve">Se adjunta evidencia del  informe de Gestión realizado imágenes que constan la Públicación </t>
  </si>
  <si>
    <t>Se encuentra publicado en la página web del Gobierno del Quindio.</t>
  </si>
  <si>
    <t>Sin avances - Se encuentra en etapa de evaluación de cronograma por parte de la Secretaria de Aguas e Insfraestructura con base en las necesidades del año vigente y el prespuesto disponible para realizar dichas actividades.</t>
  </si>
  <si>
    <t>Esta actividad no se desarrolló por parte de ninguna de las dos secretarias asignadas debido a que no se encuentra destinado el recurso dentro del plan de desarrollo.
Se recomienda reformular el indicador y re estructurarlo por una meta que tenga relación con el futuro plan de desarrollo "Por y Para la Gente"</t>
  </si>
  <si>
    <t>Se adjunta evidencia de la actualización de la pagina con el gobernador actual que constan esta actividad.</t>
  </si>
  <si>
    <t xml:space="preserve"> Secretaria TIC ya cuenta con sus politicas y planes actualizadas con base en las piezas graficas del nuevo Gobierno del Quindio</t>
  </si>
  <si>
    <t xml:space="preserve">
Para el año 2024 no se evidencia ningún avance al respecto ya que la meta fue cumplida durante la vigencia anterior. Cabe aclarar que la meta como tal no continua en el siguiente plan de desarrollo.
</t>
  </si>
  <si>
    <t xml:space="preserve">Se adjuntan la cantidad  y tipo de tramites registrados en la pagina SUIT </t>
  </si>
  <si>
    <t>Se adjunta evidencia</t>
  </si>
  <si>
    <t xml:space="preserve">Los puntos vive digital se encuentran en su mayoría en funcionamiento. 
</t>
  </si>
  <si>
    <t>Para este año no se tiene evidencia de avance sobre la meta y cabe aclarar que no tendrá continuidad en el nuevo plan de desarrollo. Además de lo anterior , la meta tuvo su cumplimiento en un 100% capacitando a más de 400 personas en temas relacionados a teletrabajo</t>
  </si>
  <si>
    <t>Para la fecha de redacción del presente informe se puede observar (según las evidencias adjuntas) un avance en 2557 personas capacitadas en diferentes programas que componen el modelo integrador tales como:
*Emprendedores digitales
*Mujeres TIC
*Creativos Digitales.
*Entre otros.
Además de lo anterior, la meta para el nuevo plan de desarrollo tendrá una modificación de aproximadamente 4625 personas por año para un total de 18.500 al final la vigencia 2024-2027</t>
  </si>
  <si>
    <t>Se adjunta evidencia para el indicador en mención</t>
  </si>
  <si>
    <t>Se adjunta evidencia de los modulos de la Ventanilla Unica Virtual ya implementado - Cabe aclarar que no es un software como tal sino una extensión de la pagina de web de la gobernación y por tal razón se recomienda reformular el indicador.</t>
  </si>
  <si>
    <t>Para el segundo trimestre del 2024,    en la dirección  Derechos Humanos, llevó cabo la matríz de parfticipación ciudadana en los temas sobre socialización de rutas de protección, socialización trata de personas y reclutamiento forzado ; según informe de dicha dirección, el avance de cumplimiento es el siguiente: 398 hombres y 236 mujeres capacitadas en los municipios de Armenia, Pijao,Montenegro, Tebaida, Quimbaya, Calarca.</t>
  </si>
  <si>
    <t>En el segundo trimestre 2024 por parte de la UDEGERD, se realizaron 9 visitas técnicas en cumplimiento del principio de subsidiaridad territorial con los municipios del depatamento del Quindio, Pijao, Circasia, Montenegro, Salento y Calarcá; por situaciones  de amenaza o riesgo.</t>
  </si>
  <si>
    <r>
      <t xml:space="preserve">Para el segundo trimestre de 2024 se cuenta publicada  la Matriz de Participación Ciudadana, con el consolidado de actividades programadas por las diferentes secretarias, donde se planificaron  mecanismos, espacios y estrategias que promueven la participación de los ciudadanos,la  publicación que s eencuantra  en el botón participa: </t>
    </r>
    <r>
      <rPr>
        <sz val="11"/>
        <color theme="4" tint="-0.249977111117893"/>
        <rFont val="Calibri"/>
        <family val="2"/>
        <scheme val="minor"/>
      </rPr>
      <t xml:space="preserve">https://quindio.gov.co/participa?view=article&amp;id=24340:diagnostico-e-identificacion-de-problemas&amp;catid=1549#a-temas-de-interes  </t>
    </r>
  </si>
  <si>
    <t xml:space="preserve">Para el segundo  trimestre del 2024 se llevó a cabo la consolidación de la Matriz Estratégica de Participación Ciudadana con el diligenciamiento  y la consolidación de las evidencias  presentadas por cada una de las Secretarías  con corte a mayo  de 2024,  el desarrollo y la consolidación de las  evidencias   se encuentran  en el archivo de la dirección de desarrollo comunitario seguridad, convivencia y participación ciudadana  </t>
  </si>
  <si>
    <t>El micrositio web de la Secretaría de Turismo Industria y Comercio, no ha sido actualizado sin embargo desde sus redes sociales, se estàn generando contenidos  que son de interés para los  empresarios del sector y de la ciudadanía en general, tales como convocatorias, información de eventos y la promoción del destino.</t>
  </si>
  <si>
    <r>
      <t xml:space="preserve">De acuerdo a la metodologìa implementada por el pograma CINNE (Centro de Innovaciòn Empresarial) se llevaron a cabo las siguientes asistencias tècnicas. 
</t>
    </r>
    <r>
      <rPr>
        <b/>
        <sz val="11"/>
        <color theme="1"/>
        <rFont val="Calibri"/>
        <family val="2"/>
        <scheme val="minor"/>
      </rPr>
      <t>-05 de abril del 2024 ,</t>
    </r>
    <r>
      <rPr>
        <sz val="11"/>
        <color theme="1"/>
        <rFont val="Calibri"/>
        <family val="2"/>
        <scheme val="minor"/>
      </rPr>
      <t xml:space="preserve">Ofrecer apoyo en la formulación de un proyecto que permita fomentar el emprendimiento en el  departamento. El proyecto se está formulando para solicitar recursos a través del SGR.                                                              </t>
    </r>
    <r>
      <rPr>
        <b/>
        <sz val="11"/>
        <color theme="1"/>
        <rFont val="Calibri"/>
        <family val="2"/>
        <scheme val="minor"/>
      </rPr>
      <t xml:space="preserve">11 de abril del 2024, </t>
    </r>
    <r>
      <rPr>
        <sz val="11"/>
        <color theme="1"/>
        <rFont val="Calibri"/>
        <family val="2"/>
        <scheme val="minor"/>
      </rPr>
      <t xml:space="preserve">Oferta de servicios de Datafonos gratuitos y ruta Cinne en feria de servicios NARP en el municipio de la Tebaida Quindio.                                                                                                                                                                           </t>
    </r>
    <r>
      <rPr>
        <b/>
        <sz val="11"/>
        <color theme="1"/>
        <rFont val="Calibri"/>
        <family val="2"/>
        <scheme val="minor"/>
      </rPr>
      <t>11 de abril del 2024,</t>
    </r>
    <r>
      <rPr>
        <sz val="11"/>
        <color theme="1"/>
        <rFont val="Calibri"/>
        <family val="2"/>
        <scheme val="minor"/>
      </rPr>
      <t xml:space="preserve"> Socialización Proyecto CINNE con emprendedores de INNPULSA Colombia.                                                          </t>
    </r>
    <r>
      <rPr>
        <b/>
        <sz val="11"/>
        <color theme="1"/>
        <rFont val="Calibri"/>
        <family val="2"/>
        <scheme val="minor"/>
      </rPr>
      <t>12 de abril del 2024,</t>
    </r>
    <r>
      <rPr>
        <sz val="11"/>
        <color theme="1"/>
        <rFont val="Calibri"/>
        <family val="2"/>
        <scheme val="minor"/>
      </rPr>
      <t xml:space="preserve"> Socialización base de datos definitiva del CINNE.                                                                                                                                                                                                                                                                      </t>
    </r>
    <r>
      <rPr>
        <b/>
        <sz val="11"/>
        <color theme="1"/>
        <rFont val="Calibri"/>
        <family val="2"/>
        <scheme val="minor"/>
      </rPr>
      <t>23 de abril del 2024,</t>
    </r>
    <r>
      <rPr>
        <sz val="11"/>
        <color theme="1"/>
        <rFont val="Calibri"/>
        <family val="2"/>
        <scheme val="minor"/>
      </rPr>
      <t xml:space="preserve"> realizar asistencia técnica empresarial en temas de innovación a la emprendedora CINNE Gloria Amparo Quimana.                                                                                                                                                                                  </t>
    </r>
    <r>
      <rPr>
        <b/>
        <sz val="11"/>
        <color theme="1"/>
        <rFont val="Calibri"/>
        <family val="2"/>
        <scheme val="minor"/>
      </rPr>
      <t xml:space="preserve">03 de mayo del 2024, </t>
    </r>
    <r>
      <rPr>
        <sz val="11"/>
        <color theme="1"/>
        <rFont val="Calibri"/>
        <family val="2"/>
        <scheme val="minor"/>
      </rPr>
      <t xml:space="preserve">avance del proyecto por SGR(enfoque del programa de CINNE).                                                         </t>
    </r>
    <r>
      <rPr>
        <b/>
        <sz val="11"/>
        <color theme="1"/>
        <rFont val="Calibri"/>
        <family val="2"/>
        <scheme val="minor"/>
      </rPr>
      <t xml:space="preserve">17 de mayo del 2024,  </t>
    </r>
    <r>
      <rPr>
        <sz val="11"/>
        <color theme="1"/>
        <rFont val="Calibri"/>
        <family val="2"/>
        <scheme val="minor"/>
      </rPr>
      <t xml:space="preserve">SOCIALIZACIÓN RUTA EXPORTADORA y OFERTA INSTITUCIONAL.   
</t>
    </r>
    <r>
      <rPr>
        <b/>
        <sz val="11"/>
        <color theme="1"/>
        <rFont val="Calibri"/>
        <family val="2"/>
        <scheme val="minor"/>
      </rPr>
      <t xml:space="preserve">                                                     ASISTENCIA TECNICA SECTOR TURISMO</t>
    </r>
    <r>
      <rPr>
        <sz val="11"/>
        <color theme="1"/>
        <rFont val="Calibri"/>
        <family val="2"/>
        <scheme val="minor"/>
      </rPr>
      <t xml:space="preserve">
Teniendo en cuenta la estrategia de la Ruta de formalidad en el sector turismo, se llevaron a cabo las siguientes asìstencias tècnicas.                              
</t>
    </r>
    <r>
      <rPr>
        <b/>
        <sz val="11"/>
        <color theme="1"/>
        <rFont val="Calibri"/>
        <family val="2"/>
        <scheme val="minor"/>
      </rPr>
      <t>-Abril 02 de  2024</t>
    </r>
    <r>
      <rPr>
        <sz val="11"/>
        <color theme="1"/>
        <rFont val="Calibri"/>
        <family val="2"/>
        <scheme val="minor"/>
      </rPr>
      <t xml:space="preserve">, visita de sensibilización implemetacion tarjeta TRA a los siguientes Hoteles :                                                                                                                                                                                           Hotel Quindio plaza Armenia.                                                                                                                                                                                                                                          Hotel Qumbaya Oro Armenia                                                                                                                                                                                                                                                        Hotel Vermon Armenia.                                                                                                                                                                                                                                                    Hotel Casa real Armenia.                                                                                                                                                                                                                                                  Hotel portal de los viajeros Armenia.                                                                                                                                                                                                                                     </t>
    </r>
    <r>
      <rPr>
        <b/>
        <sz val="11"/>
        <color theme="1"/>
        <rFont val="Calibri"/>
        <family val="2"/>
        <scheme val="minor"/>
      </rPr>
      <t>Abril 08 de 2024,</t>
    </r>
    <r>
      <rPr>
        <sz val="11"/>
        <color theme="1"/>
        <rFont val="Calibri"/>
        <family val="2"/>
        <scheme val="minor"/>
      </rPr>
      <t xml:space="preserve"> visita de sensibilización implementacion tarjeta TRA a los siguientes Hoteles:                                                                                                                                     Hotel colonial Armenia                                                                                                                                                                                                                                                    Hotel Quijote Armenia                                                                                                                                                                                                                                                        Hotel Confortel Armenia                                                                                                                                                                                                                                                   Hotel Cafe Real Armenia                                                                                                                                                                                                                                                          Hotel Imperio Cafetero Armenia.                                                                                                                                                                                                                                                                                                  
</t>
    </r>
    <r>
      <rPr>
        <b/>
        <sz val="11"/>
        <color theme="1"/>
        <rFont val="Calibri"/>
        <family val="2"/>
        <scheme val="minor"/>
      </rPr>
      <t>Abril 09 de 2024,</t>
    </r>
    <r>
      <rPr>
        <sz val="11"/>
        <color theme="1"/>
        <rFont val="Calibri"/>
        <family val="2"/>
        <scheme val="minor"/>
      </rPr>
      <t xml:space="preserve"> visita de sensibilización implementacion tarjeta TRA a los siguientes Hoteles:                                                                                                                                 Hotel Imperio cafertero Armenia.                                                                                                                                                                                                                                     Hotel la Villa Calarca.                                                                                                                                                                                                                                                      Hotel Armont Calarca.                                                                                                                                                                                                                                                          Hotel Davinci Calarca.                                                                                                                                                                                                                                                    Hotel Katay Calarca                                                                                                                                                                                                                                                           </t>
    </r>
    <r>
      <rPr>
        <b/>
        <sz val="11"/>
        <color theme="1"/>
        <rFont val="Calibri"/>
        <family val="2"/>
        <scheme val="minor"/>
      </rPr>
      <t xml:space="preserve">Abril 10 de 2024, </t>
    </r>
    <r>
      <rPr>
        <sz val="11"/>
        <color theme="1"/>
        <rFont val="Calibri"/>
        <family val="2"/>
        <scheme val="minor"/>
      </rPr>
      <t xml:space="preserve">visita de sensibilización implementacion tarjeta TRA a los siguientes Hoteles:                                                                                                                                                                                                                                                               Hotel La villa de Montenegro 
Hospedaje Berenice Montenegro
Hotel Cafeto Plaza  Montenegro 
Hotel Balcón Cafetero  Montenegro 
Casa Hotel Goretti    Montenegro                                                                                                                                                                                                                                                                                                                                                                                                                                                                                                             </t>
    </r>
    <r>
      <rPr>
        <b/>
        <sz val="11"/>
        <color theme="1"/>
        <rFont val="Calibri"/>
        <family val="2"/>
        <scheme val="minor"/>
      </rPr>
      <t xml:space="preserve">Abril 16 de 2024, </t>
    </r>
    <r>
      <rPr>
        <sz val="11"/>
        <color theme="1"/>
        <rFont val="Calibri"/>
        <family val="2"/>
        <scheme val="minor"/>
      </rPr>
      <t xml:space="preserve">  visita de sensibilización implementacion tarjeta TRA alos siguientes Hoteles:                                                                                                                                Hotel Mirador paisa                                                                                                                                                                                                                                                                                                                                                                                                                                                   Hotel La gran Estacion                                                                                                                                                                                                                                             Hospedaje los conductores                                                                                                                                                                                                                                               Hotel la estacion.                                                                                                                                                                                                                                                                                                                                                                                                                                                                                                                                                                                                                                                                                                                           
</t>
    </r>
    <r>
      <rPr>
        <b/>
        <sz val="11"/>
        <color theme="1"/>
        <rFont val="Calibri"/>
        <family val="2"/>
        <scheme val="minor"/>
      </rPr>
      <t>Abril 19 de Abril  2024,</t>
    </r>
    <r>
      <rPr>
        <sz val="11"/>
        <color theme="1"/>
        <rFont val="Calibri"/>
        <family val="2"/>
        <scheme val="minor"/>
      </rPr>
      <t xml:space="preserve"> visita de sensibilización implementacion tarjeta TRA alos siguientes Hoteles:                                                                                                                                   Hotel los Angeles                                                                                                                                                                                                                                                            Hostal la casada                                                                                                                                                                                                                                                         Hospedaje Lucy                                                                                                                                                                                                                                                               Hotel la maria                                                                                                                                                                                                                                                              Hospedaje el descanso de Sofy.                                                                                                                                                                                                                                         </t>
    </r>
    <r>
      <rPr>
        <b/>
        <sz val="11"/>
        <color theme="1"/>
        <rFont val="Calibri"/>
        <family val="2"/>
        <scheme val="minor"/>
      </rPr>
      <t>Abril 29 de 2024,</t>
    </r>
    <r>
      <rPr>
        <sz val="11"/>
        <color theme="1"/>
        <rFont val="Calibri"/>
        <family val="2"/>
        <scheme val="minor"/>
      </rPr>
      <t xml:space="preserve"> visita de sensibilización implementacion tarjeta TRA alos siguientes Hoteles:                                                                                                                                    Hotel Quimbaya Plaza Quimbaya                                                                                                                                                                                                                                                      Hotel Las Torres Quimbaya                                                                                                                                                                                                                                                                         Hotel La Terraza Quimbaya                                                                                                                                                                                                                                                                             Hotel Central Quimbaya                                                                                                                                                                                                                                                                                         Hostal La Chapolera Quimbaya.                                                                                                                                                           </t>
    </r>
    <r>
      <rPr>
        <b/>
        <sz val="11"/>
        <color theme="1"/>
        <rFont val="Calibri"/>
        <family val="2"/>
        <scheme val="minor"/>
      </rPr>
      <t xml:space="preserve">06 de mayo del 2024, </t>
    </r>
    <r>
      <rPr>
        <sz val="11"/>
        <color theme="1"/>
        <rFont val="Calibri"/>
        <family val="2"/>
        <scheme val="minor"/>
      </rPr>
      <t xml:space="preserve">Realizar visitas de sensibilización a los prestadores de servicios
hoteleros, con el fin de que cumplan con la plataforma TRA.                                                                                                       </t>
    </r>
    <r>
      <rPr>
        <b/>
        <sz val="11"/>
        <color theme="1"/>
        <rFont val="Calibri"/>
        <family val="2"/>
        <scheme val="minor"/>
      </rPr>
      <t xml:space="preserve">                                                                                                     10 de mayo del 2024,</t>
    </r>
    <r>
      <rPr>
        <sz val="11"/>
        <color theme="1"/>
        <rFont val="Calibri"/>
        <family val="2"/>
        <scheme val="minor"/>
      </rPr>
      <t xml:space="preserve">Realizar visitas de sensibilización a los establecimientos de prestación
de servicios hoteleros, con el fin de que cumplan con los requisitos exigidos por la ley, para su óptimo
funcionamiento.                                                                                                                                                                                      </t>
    </r>
    <r>
      <rPr>
        <b/>
        <sz val="11"/>
        <color theme="1"/>
        <rFont val="Calibri"/>
        <family val="2"/>
        <scheme val="minor"/>
      </rPr>
      <t>10 de mayo de 2024 ,</t>
    </r>
    <r>
      <rPr>
        <sz val="11"/>
        <color theme="1"/>
        <rFont val="Calibri"/>
        <family val="2"/>
        <scheme val="minor"/>
      </rPr>
      <t xml:space="preserve">socialización del taller sobre el manual de turismo accesible e inclusivo para todos, dirigido a funcionarios de la Alcaldía de Génova, operadores y empresarios del sector turístico del municipio de Génova                                                                                                                                                                                </t>
    </r>
    <r>
      <rPr>
        <b/>
        <sz val="11"/>
        <color theme="1"/>
        <rFont val="Calibri"/>
        <family val="2"/>
        <scheme val="minor"/>
      </rPr>
      <t>15 de mayo del 2024,</t>
    </r>
    <r>
      <rPr>
        <sz val="11"/>
        <color theme="1"/>
        <rFont val="Calibri"/>
        <family val="2"/>
        <scheme val="minor"/>
      </rPr>
      <t xml:space="preserve">Realizar visitas de sensibilización a los establecimientos de prestación
de servicios hoteleros, con el fin de que cumplan con los requisitos exigidos por la ley, para su óptimo
funcionamiento.
</t>
    </r>
    <r>
      <rPr>
        <b/>
        <sz val="11"/>
        <color theme="1"/>
        <rFont val="Calibri"/>
        <family val="2"/>
        <scheme val="minor"/>
      </rPr>
      <t>17 de mayo del 2024,</t>
    </r>
    <r>
      <rPr>
        <sz val="11"/>
        <color theme="1"/>
        <rFont val="Calibri"/>
        <family val="2"/>
        <scheme val="minor"/>
      </rPr>
      <t xml:space="preserve">Realizar visitas de sensibilización a los establecimientos de prestación
de servicios hoteleros, con el fin de que cumplan con los requisitos exigidos por la ley, para su óptimo
funcionamiento.                                                                                                                                                                                      </t>
    </r>
    <r>
      <rPr>
        <b/>
        <sz val="11"/>
        <color theme="1"/>
        <rFont val="Calibri"/>
        <family val="2"/>
        <scheme val="minor"/>
      </rPr>
      <t>22 de mayo del 2024,</t>
    </r>
    <r>
      <rPr>
        <sz val="11"/>
        <color theme="1"/>
        <rFont val="Calibri"/>
        <family val="2"/>
        <scheme val="minor"/>
      </rPr>
      <t xml:space="preserve">Capacitación en tarjeta de registro de alojamiento (TRA), a los empresarios turísticos del municipio de Salento.                                                                                                                                                                              </t>
    </r>
    <r>
      <rPr>
        <b/>
        <sz val="11"/>
        <color theme="1"/>
        <rFont val="Calibri"/>
        <family val="2"/>
        <scheme val="minor"/>
      </rPr>
      <t>23 de mayo del 2024</t>
    </r>
    <r>
      <rPr>
        <sz val="11"/>
        <color theme="1"/>
        <rFont val="Calibri"/>
        <family val="2"/>
        <scheme val="minor"/>
      </rPr>
      <t xml:space="preserve">, Realizar visitas de sensibilización a los prestadores de servicios hoteleros, con el fin de que cumplan con los requisitos exigidos por la ley, para su óptimo funcionamiento.                                                                     </t>
    </r>
    <r>
      <rPr>
        <b/>
        <sz val="11"/>
        <color theme="1"/>
        <rFont val="Calibri"/>
        <family val="2"/>
        <scheme val="minor"/>
      </rPr>
      <t>24 de mayo del 2024,</t>
    </r>
    <r>
      <rPr>
        <sz val="11"/>
        <color theme="1"/>
        <rFont val="Calibri"/>
        <family val="2"/>
        <scheme val="minor"/>
      </rPr>
      <t xml:space="preserve"> Visita de sensibilización al sector hotelero del municipio  deFilandia ,sobre implementación de la tarjeta de registro de alojamiento (TRA).                                                                                                                                           </t>
    </r>
    <r>
      <rPr>
        <b/>
        <sz val="11"/>
        <color theme="1"/>
        <rFont val="Calibri"/>
        <family val="2"/>
        <scheme val="minor"/>
      </rPr>
      <t xml:space="preserve">25 de mayo de 2024, </t>
    </r>
    <r>
      <rPr>
        <sz val="11"/>
        <color theme="1"/>
        <rFont val="Calibri"/>
        <family val="2"/>
        <scheme val="minor"/>
      </rPr>
      <t xml:space="preserve"> Realizar visitas de sensibilización a los establecimientos de prestación  de servicios hoteleros, con el fin de que cumplan con los requisitos exigidos por la ley, para su óptimo  funcionamiento.                                      </t>
    </r>
    <r>
      <rPr>
        <b/>
        <sz val="11"/>
        <color theme="1"/>
        <rFont val="Calibri"/>
        <family val="2"/>
        <scheme val="minor"/>
      </rPr>
      <t>27 de mayo de 2024,</t>
    </r>
    <r>
      <rPr>
        <sz val="11"/>
        <color theme="1"/>
        <rFont val="Calibri"/>
        <family val="2"/>
        <scheme val="minor"/>
      </rPr>
      <t xml:space="preserve"> Realizar visitas de sensibilización a los establecimientos de prestación  de servicios hoteleros, con el fin de que cumplan con los requisitos exigidos por la ley, para su óptimo  funcionamiento.                                              </t>
    </r>
    <r>
      <rPr>
        <b/>
        <sz val="11"/>
        <color theme="1"/>
        <rFont val="Calibri"/>
        <family val="2"/>
        <scheme val="minor"/>
      </rPr>
      <t>27 de mayo del 2024,</t>
    </r>
    <r>
      <rPr>
        <sz val="11"/>
        <color theme="1"/>
        <rFont val="Calibri"/>
        <family val="2"/>
        <scheme val="minor"/>
      </rPr>
      <t xml:space="preserve"> Visita  de sensibilización al sector hotelero del municipio de Circasia, sobre implementación de la tarjeta de registro de alojamiento (TRA).                                                                                                                                           </t>
    </r>
    <r>
      <rPr>
        <b/>
        <sz val="11"/>
        <color theme="1"/>
        <rFont val="Calibri"/>
        <family val="2"/>
        <scheme val="minor"/>
      </rPr>
      <t>29 de mayo del 2024,</t>
    </r>
    <r>
      <rPr>
        <sz val="11"/>
        <color theme="1"/>
        <rFont val="Calibri"/>
        <family val="2"/>
        <scheme val="minor"/>
      </rPr>
      <t xml:space="preserve"> Realizar visitas de sensibilización a los establecimientos de prestación  de servicios hoteleros, con el fin de que cumplan con los requisitos exigidos por la ley, para su óptimo  funcionamiento.                                      </t>
    </r>
    <r>
      <rPr>
        <b/>
        <sz val="11"/>
        <color theme="1"/>
        <rFont val="Calibri"/>
        <family val="2"/>
        <scheme val="minor"/>
      </rPr>
      <t>31 de mayo del 2024 ,</t>
    </r>
    <r>
      <rPr>
        <sz val="11"/>
        <color theme="1"/>
        <rFont val="Calibri"/>
        <family val="2"/>
        <scheme val="minor"/>
      </rPr>
      <t xml:space="preserve">Establecer alianzas estratégicas con la Secretaría de Turismo de la Alcaldía de Montenegro para promover la inclusión y accesibilidad en el sector turístico  local.                                                                                                 </t>
    </r>
    <r>
      <rPr>
        <b/>
        <sz val="11"/>
        <color theme="1"/>
        <rFont val="Calibri"/>
        <family val="2"/>
        <scheme val="minor"/>
      </rPr>
      <t>04 de junio de 2024</t>
    </r>
    <r>
      <rPr>
        <sz val="11"/>
        <color theme="1"/>
        <rFont val="Calibri"/>
        <family val="2"/>
        <scheme val="minor"/>
      </rPr>
      <t xml:space="preserve">, Realizar visitas de sensibilización a los establecimientos de prestación  de servicios hoteleros, con el fin de que cumplan con los requisitos exigidos por la ley, para su óptimo  funcionamiento.                                             </t>
    </r>
    <r>
      <rPr>
        <b/>
        <sz val="11"/>
        <color theme="1"/>
        <rFont val="Calibri"/>
        <family val="2"/>
        <scheme val="minor"/>
      </rPr>
      <t>05 de junio del 2024 ,</t>
    </r>
    <r>
      <rPr>
        <sz val="11"/>
        <color theme="1"/>
        <rFont val="Calibri"/>
        <family val="2"/>
        <scheme val="minor"/>
      </rPr>
      <t xml:space="preserve">Realizar visitas de sensibilización a los establecimientos de prestación  de servicios hoteleros, con el fin de que cumplan con los requisitos exigidos por la ley, para su óptimo  funcionamiento.                                             </t>
    </r>
    <r>
      <rPr>
        <b/>
        <sz val="11"/>
        <color theme="1"/>
        <rFont val="Calibri"/>
        <family val="2"/>
        <scheme val="minor"/>
      </rPr>
      <t>05 de junio del 2024</t>
    </r>
    <r>
      <rPr>
        <sz val="11"/>
        <color theme="1"/>
        <rFont val="Calibri"/>
        <family val="2"/>
        <scheme val="minor"/>
      </rPr>
      <t xml:space="preserve">, Ruta de sensibilización a sector hotelero del municipio de Montenegro en tarjeta de  registro de alojamiento (TRA)                                                                                                                                                                                    </t>
    </r>
    <r>
      <rPr>
        <b/>
        <sz val="11"/>
        <color theme="1"/>
        <rFont val="Calibri"/>
        <family val="2"/>
        <scheme val="minor"/>
      </rPr>
      <t>11 de junio del 2024</t>
    </r>
    <r>
      <rPr>
        <sz val="11"/>
        <color theme="1"/>
        <rFont val="Calibri"/>
        <family val="2"/>
        <scheme val="minor"/>
      </rPr>
      <t>, Visitas de sensibilización sector hotelero del municipio de Filandia para socialización e implementación de la tarjeta de registro de alojamiento (TRA).</t>
    </r>
  </si>
  <si>
    <t xml:space="preserve">OBSERVACIONES II TRIMESTRE </t>
  </si>
  <si>
    <t>EVIDENCIAS II TRIMESTRE</t>
  </si>
  <si>
    <r>
      <rPr>
        <b/>
        <sz val="11"/>
        <rFont val="Calibri"/>
        <family val="2"/>
        <scheme val="minor"/>
      </rPr>
      <t>1. Abril 11 de 2024,</t>
    </r>
    <r>
      <rPr>
        <sz val="11"/>
        <rFont val="Calibri"/>
        <family val="2"/>
        <scheme val="minor"/>
      </rPr>
      <t xml:space="preserve"> Genova recibio al gobierno del Quindio para trabajar con y para la gente.</t>
    </r>
    <r>
      <rPr>
        <b/>
        <sz val="11"/>
        <rFont val="Calibri"/>
        <family val="2"/>
        <scheme val="minor"/>
      </rPr>
      <t xml:space="preserve">                                                                                                                                   2. Abril 21 de 2024, </t>
    </r>
    <r>
      <rPr>
        <sz val="11"/>
        <rFont val="Calibri"/>
        <family val="2"/>
        <scheme val="minor"/>
      </rPr>
      <t xml:space="preserve">Convocatoria feria Tambo Filandia, Quindio   </t>
    </r>
    <r>
      <rPr>
        <b/>
        <sz val="11"/>
        <rFont val="Calibri"/>
        <family val="2"/>
        <scheme val="minor"/>
      </rPr>
      <t xml:space="preserve">                                                                                                                                                                             3. Abril 23 de 2024, </t>
    </r>
    <r>
      <rPr>
        <sz val="11"/>
        <rFont val="Calibri"/>
        <family val="2"/>
        <scheme val="minor"/>
      </rPr>
      <t xml:space="preserve">Nairo Quintana confirmo que el Quindio corazon deportivo sera el escenario para el gran fondo 2024.  </t>
    </r>
    <r>
      <rPr>
        <b/>
        <sz val="11"/>
        <rFont val="Calibri"/>
        <family val="2"/>
        <scheme val="minor"/>
      </rPr>
      <t xml:space="preserve">                                                                                    4.Abril 25 del 2024,</t>
    </r>
    <r>
      <rPr>
        <sz val="11"/>
        <rFont val="Calibri"/>
        <family val="2"/>
        <scheme val="minor"/>
      </rPr>
      <t xml:space="preserve"> Gobierno del Quindio entrego insumos a 24 emprendedores para fortalecer sus negocios.   </t>
    </r>
    <r>
      <rPr>
        <b/>
        <sz val="11"/>
        <rFont val="Calibri"/>
        <family val="2"/>
        <scheme val="minor"/>
      </rPr>
      <t xml:space="preserve">                                                                                                      5.Abril 25 del 2024, </t>
    </r>
    <r>
      <rPr>
        <sz val="11"/>
        <rFont val="Calibri"/>
        <family val="2"/>
        <scheme val="minor"/>
      </rPr>
      <t xml:space="preserve">Gorbierno del Quindio impulsa formulacion de proyectos turisticos Procolombia.                                                            </t>
    </r>
    <r>
      <rPr>
        <b/>
        <sz val="11"/>
        <rFont val="Calibri"/>
        <family val="2"/>
        <scheme val="minor"/>
      </rPr>
      <t>6. Mayo 09 de 2024</t>
    </r>
    <r>
      <rPr>
        <sz val="11"/>
        <rFont val="Calibri"/>
        <family val="2"/>
        <scheme val="minor"/>
      </rPr>
      <t>, el corazon de Colombia se prepara para brindar un servicio turistico de calidad.</t>
    </r>
    <r>
      <rPr>
        <b/>
        <sz val="11"/>
        <rFont val="Calibri"/>
        <family val="2"/>
        <scheme val="minor"/>
      </rPr>
      <t xml:space="preserve">                                                  7. Mayo 10 de 2024, </t>
    </r>
    <r>
      <rPr>
        <sz val="11"/>
        <rFont val="Calibri"/>
        <family val="2"/>
        <scheme val="minor"/>
      </rPr>
      <t xml:space="preserve">trabajamos junto a lo empresarios de departamento. </t>
    </r>
    <r>
      <rPr>
        <b/>
        <sz val="11"/>
        <rFont val="Calibri"/>
        <family val="2"/>
        <scheme val="minor"/>
      </rPr>
      <t xml:space="preserve">                                                                                            8. Mayo 12 de 2024, </t>
    </r>
    <r>
      <rPr>
        <sz val="11"/>
        <rFont val="Calibri"/>
        <family val="2"/>
        <scheme val="minor"/>
      </rPr>
      <t xml:space="preserve">celebracion del dia de la mujer  </t>
    </r>
    <r>
      <rPr>
        <b/>
        <sz val="11"/>
        <rFont val="Calibri"/>
        <family val="2"/>
        <scheme val="minor"/>
      </rPr>
      <t xml:space="preserve">                         9. Mayo 12 de 2024 </t>
    </r>
    <r>
      <rPr>
        <sz val="11"/>
        <rFont val="Calibri"/>
        <family val="2"/>
        <scheme val="minor"/>
      </rPr>
      <t xml:space="preserve">El gobierno en la calle llega a Pijao.  </t>
    </r>
    <r>
      <rPr>
        <b/>
        <sz val="11"/>
        <rFont val="Calibri"/>
        <family val="2"/>
        <scheme val="minor"/>
      </rPr>
      <t xml:space="preserve">                         10. Mayo 13 de 2024,  </t>
    </r>
    <r>
      <rPr>
        <sz val="11"/>
        <rFont val="Calibri"/>
        <family val="2"/>
        <scheme val="minor"/>
      </rPr>
      <t xml:space="preserve">El Gobierno del Quindío sigue trabajando para prestar un servicio turístico de calidad .   </t>
    </r>
    <r>
      <rPr>
        <b/>
        <sz val="11"/>
        <rFont val="Calibri"/>
        <family val="2"/>
        <scheme val="minor"/>
      </rPr>
      <t xml:space="preserve">                                                            11. Mayo 14 de 2024,</t>
    </r>
    <r>
      <rPr>
        <sz val="11"/>
        <rFont val="Calibri"/>
        <family val="2"/>
        <scheme val="minor"/>
      </rPr>
      <t xml:space="preserve">El Corazón de Colombia se prepara para brindar un servicio turístico de calidad.                                                 </t>
    </r>
    <r>
      <rPr>
        <b/>
        <sz val="11"/>
        <rFont val="Calibri"/>
        <family val="2"/>
        <scheme val="minor"/>
      </rPr>
      <t xml:space="preserve">12.Mayo 16 de 2024, </t>
    </r>
    <r>
      <rPr>
        <sz val="11"/>
        <rFont val="Calibri"/>
        <family val="2"/>
        <scheme val="minor"/>
      </rPr>
      <t xml:space="preserve">Votacion artesano favorito .                               </t>
    </r>
    <r>
      <rPr>
        <b/>
        <sz val="11"/>
        <rFont val="Calibri"/>
        <family val="2"/>
        <scheme val="minor"/>
      </rPr>
      <t xml:space="preserve">13. Mayo 16 de 2024, </t>
    </r>
    <r>
      <rPr>
        <sz val="11"/>
        <rFont val="Calibri"/>
        <family val="2"/>
        <scheme val="minor"/>
      </rPr>
      <t>Concurso gastronomico sabor a Platano.</t>
    </r>
    <r>
      <rPr>
        <b/>
        <sz val="11"/>
        <rFont val="Calibri"/>
        <family val="2"/>
        <scheme val="minor"/>
      </rPr>
      <t xml:space="preserve">        14. Mayo 17 de 2024</t>
    </r>
    <r>
      <rPr>
        <sz val="11"/>
        <rFont val="Calibri"/>
        <family val="2"/>
        <scheme val="minor"/>
      </rPr>
      <t xml:space="preserve"> , ¡Nuestros emprendedores de la ruta CINNE han dado un gran paso!                                                                     </t>
    </r>
    <r>
      <rPr>
        <b/>
        <sz val="11"/>
        <rFont val="Calibri"/>
        <family val="2"/>
        <scheme val="minor"/>
      </rPr>
      <t>15.Mayo 20 de 2024,</t>
    </r>
    <r>
      <rPr>
        <sz val="11"/>
        <rFont val="Calibri"/>
        <family val="2"/>
        <scheme val="minor"/>
      </rPr>
      <t xml:space="preserve"> Concurso sabor a Plátano.                     Concurso sabor a Plátano.                                                               </t>
    </r>
    <r>
      <rPr>
        <b/>
        <sz val="11"/>
        <rFont val="Calibri"/>
        <family val="2"/>
        <scheme val="minor"/>
      </rPr>
      <t xml:space="preserve">16.Mayo 20 de 2024,  </t>
    </r>
    <r>
      <rPr>
        <sz val="11"/>
        <rFont val="Calibri"/>
        <family val="2"/>
        <scheme val="minor"/>
      </rPr>
      <t xml:space="preserve">2Do conversatorio construcción de la política pública nacional de los artesanos.                                                   </t>
    </r>
    <r>
      <rPr>
        <b/>
        <sz val="11"/>
        <rFont val="Calibri"/>
        <family val="2"/>
        <scheme val="minor"/>
      </rPr>
      <t>17.Mayo 21 de 2024</t>
    </r>
    <r>
      <rPr>
        <sz val="11"/>
        <rFont val="Calibri"/>
        <family val="2"/>
        <scheme val="minor"/>
      </rPr>
      <t xml:space="preserve">, ¡Gobierno en la calle llegó a Pijao!            </t>
    </r>
    <r>
      <rPr>
        <b/>
        <sz val="11"/>
        <rFont val="Calibri"/>
        <family val="2"/>
        <scheme val="minor"/>
      </rPr>
      <t xml:space="preserve">18.Mayo 21 de 2024, </t>
    </r>
    <r>
      <rPr>
        <sz val="11"/>
        <rFont val="Calibri"/>
        <family val="2"/>
        <scheme val="minor"/>
      </rPr>
      <t xml:space="preserve">participa en el reconocimiento de los artesanos en el Quindio.                                                                   </t>
    </r>
    <r>
      <rPr>
        <b/>
        <sz val="11"/>
        <rFont val="Calibri"/>
        <family val="2"/>
        <scheme val="minor"/>
      </rPr>
      <t>19.Mayo 22 de 2024,</t>
    </r>
    <r>
      <rPr>
        <sz val="11"/>
        <rFont val="Calibri"/>
        <family val="2"/>
        <scheme val="minor"/>
      </rPr>
      <t xml:space="preserve">  ¡Los emprendedores de la ruta CINNE están encantados con las capacitaciones recibidas!                            </t>
    </r>
    <r>
      <rPr>
        <b/>
        <sz val="11"/>
        <rFont val="Calibri"/>
        <family val="2"/>
        <scheme val="minor"/>
      </rPr>
      <t xml:space="preserve">20.Mayo 22 de 2024,  </t>
    </r>
    <r>
      <rPr>
        <sz val="11"/>
        <rFont val="Calibri"/>
        <family val="2"/>
        <scheme val="minor"/>
      </rPr>
      <t xml:space="preserve">cierre total de vía.                                    </t>
    </r>
    <r>
      <rPr>
        <b/>
        <sz val="11"/>
        <rFont val="Calibri"/>
        <family val="2"/>
        <scheme val="minor"/>
      </rPr>
      <t xml:space="preserve">21.Mayo 24 de 2024, </t>
    </r>
    <r>
      <rPr>
        <sz val="11"/>
        <rFont val="Calibri"/>
        <family val="2"/>
        <scheme val="minor"/>
      </rPr>
      <t>Te tenemos una invitación llena de cultura quindiana</t>
    </r>
    <r>
      <rPr>
        <b/>
        <sz val="11"/>
        <rFont val="Calibri"/>
        <family val="2"/>
        <scheme val="minor"/>
      </rPr>
      <t xml:space="preserve">. </t>
    </r>
    <r>
      <rPr>
        <sz val="11"/>
        <rFont val="Calibri"/>
        <family val="2"/>
        <scheme val="minor"/>
      </rPr>
      <t xml:space="preserve">¡Vamos a Salento a tomarnos un café de los que hacían anteriormente nuestras abuelas!                                                          </t>
    </r>
    <r>
      <rPr>
        <b/>
        <sz val="11"/>
        <rFont val="Calibri"/>
        <family val="2"/>
        <scheme val="minor"/>
      </rPr>
      <t>22.Mayo 30 de 2024,</t>
    </r>
    <r>
      <rPr>
        <sz val="11"/>
        <rFont val="Calibri"/>
        <family val="2"/>
        <scheme val="minor"/>
      </rPr>
      <t xml:space="preserve">¡Felicitamos a los 4 artesanos del Quindío que recibieron reconocimientos de Carlos Fabio Álvarez Ángel, secretario de Turismo, en representación del gobernador Juan Miguel Galvis Bedoya!	</t>
    </r>
    <r>
      <rPr>
        <b/>
        <sz val="11"/>
        <rFont val="Calibri"/>
        <family val="2"/>
        <scheme val="minor"/>
      </rPr>
      <t xml:space="preserve">                                                                            23.Mayo 30 de 2024,</t>
    </r>
    <r>
      <rPr>
        <sz val="11"/>
        <rFont val="Calibri"/>
        <family val="2"/>
        <scheme val="minor"/>
      </rPr>
      <t>Día del Campesino “ por y para los campesinos”</t>
    </r>
    <r>
      <rPr>
        <b/>
        <sz val="11"/>
        <rFont val="Calibri"/>
        <family val="2"/>
        <scheme val="minor"/>
      </rPr>
      <t xml:space="preserve">                                                                                                      24.  Junio 01 de 2024,</t>
    </r>
    <r>
      <rPr>
        <sz val="11"/>
        <rFont val="Calibri"/>
        <family val="2"/>
        <scheme val="minor"/>
      </rPr>
      <t xml:space="preserve">Felicitaciones al Hotel y Parque de Aguas Las Bailarinas por la inauguración de la nueva zona Parque de Lluvias. </t>
    </r>
    <r>
      <rPr>
        <b/>
        <sz val="11"/>
        <rFont val="Calibri"/>
        <family val="2"/>
        <scheme val="minor"/>
      </rPr>
      <t xml:space="preserve"> 24 Junio 07 de 2024, </t>
    </r>
    <r>
      <rPr>
        <sz val="11"/>
        <rFont val="Calibri"/>
        <family val="2"/>
        <scheme val="minor"/>
      </rPr>
      <t xml:space="preserve">Feria de Servicio Institucionales en respuesta a la Alerta Temprana 041.                                                                             </t>
    </r>
    <r>
      <rPr>
        <b/>
        <sz val="11"/>
        <rFont val="Calibri"/>
        <family val="2"/>
        <scheme val="minor"/>
      </rPr>
      <t xml:space="preserve">25. Junio 08 de 2024, </t>
    </r>
    <r>
      <rPr>
        <sz val="11"/>
        <rFont val="Calibri"/>
        <family val="2"/>
        <scheme val="minor"/>
      </rPr>
      <t xml:space="preserve"> 2Da versión de la feria artesanal y emprendimiento.   </t>
    </r>
    <r>
      <rPr>
        <b/>
        <sz val="11"/>
        <rFont val="Calibri"/>
        <family val="2"/>
        <scheme val="minor"/>
      </rPr>
      <t xml:space="preserve">                                                                                     26. Junio 12 de 2024,</t>
    </r>
    <r>
      <rPr>
        <sz val="11"/>
        <rFont val="Calibri"/>
        <family val="2"/>
        <scheme val="minor"/>
      </rPr>
      <t xml:space="preserve">¡Prepárate para el Brasas Fest!.  </t>
    </r>
    <r>
      <rPr>
        <b/>
        <sz val="11"/>
        <rFont val="Calibri"/>
        <family val="2"/>
        <scheme val="minor"/>
      </rPr>
      <t xml:space="preserve">                         27. Junio 13 de 2024, </t>
    </r>
    <r>
      <rPr>
        <sz val="11"/>
        <rFont val="Calibri"/>
        <family val="2"/>
        <scheme val="minor"/>
      </rPr>
      <t xml:space="preserve">lanzamiento del Gran Fondo Nairo Quindío.  </t>
    </r>
    <r>
      <rPr>
        <b/>
        <sz val="11"/>
        <rFont val="Calibri"/>
        <family val="2"/>
        <scheme val="minor"/>
      </rPr>
      <t>28 Junio 15 de 2024,</t>
    </r>
    <r>
      <rPr>
        <sz val="11"/>
        <rFont val="Calibri"/>
        <family val="2"/>
        <scheme val="minor"/>
      </rPr>
      <t xml:space="preserve">  segunda versión de la feria artesanal y emprendimiento Tambo de Filandia.   </t>
    </r>
    <r>
      <rPr>
        <b/>
        <sz val="11"/>
        <rFont val="Calibri"/>
        <family val="2"/>
        <scheme val="minor"/>
      </rPr>
      <t xml:space="preserve">                                                   29. Junio 15 de 2024, </t>
    </r>
    <r>
      <rPr>
        <sz val="11"/>
        <rFont val="Calibri"/>
        <family val="2"/>
        <scheme val="minor"/>
      </rPr>
      <t xml:space="preserve">gran fondo nacional Nairo Quintana 28 y 30 de junio.                                                                                                                                                            </t>
    </r>
    <r>
      <rPr>
        <b/>
        <sz val="11"/>
        <rFont val="Calibri"/>
        <family val="2"/>
        <scheme val="minor"/>
      </rPr>
      <t xml:space="preserve"> </t>
    </r>
    <r>
      <rPr>
        <sz val="11"/>
        <rFont val="Calibri"/>
        <family val="2"/>
        <scheme val="minor"/>
      </rPr>
      <t xml:space="preserve">                                               	                                                                                                                                                                                                 </t>
    </r>
    <r>
      <rPr>
        <b/>
        <sz val="11"/>
        <rFont val="Calibri"/>
        <family val="2"/>
        <scheme val="minor"/>
      </rPr>
      <t xml:space="preserve">                                         </t>
    </r>
    <r>
      <rPr>
        <sz val="11"/>
        <rFont val="Calibri"/>
        <family val="2"/>
        <scheme val="minor"/>
      </rPr>
      <t xml:space="preserve"> </t>
    </r>
  </si>
  <si>
    <r>
      <rPr>
        <b/>
        <sz val="11"/>
        <rFont val="Calibri"/>
        <family val="2"/>
        <scheme val="minor"/>
      </rPr>
      <t xml:space="preserve">CINNE Y ASISTENCIA TECNICA                                                                        </t>
    </r>
    <r>
      <rPr>
        <sz val="11"/>
        <rFont val="Calibri"/>
        <family val="2"/>
        <scheme val="minor"/>
      </rPr>
      <t xml:space="preserve">02 de abril acta #104  </t>
    </r>
    <r>
      <rPr>
        <b/>
        <sz val="11"/>
        <rFont val="Calibri"/>
        <family val="2"/>
        <scheme val="minor"/>
      </rPr>
      <t xml:space="preserve">                                                                                   </t>
    </r>
    <r>
      <rPr>
        <sz val="11"/>
        <rFont val="Calibri"/>
        <family val="2"/>
        <scheme val="minor"/>
      </rPr>
      <t xml:space="preserve">05 de abril acta #258                                                                                                                                                                      08 de abril acta #129                                                                                       09 de abril acta # 141                                                                                  10 de abril acta # 154                                                                                  11 de abril acta #163                                                                                          11 de abril acta #286                                                                                   12 de abril acta #164                                                                                       16 de abril acta # 177                                                                                 19 de abril acta # 199                                                                                                                                                                23 de abril acta # 259                                                                                  29 de abril acta # 232                                                                                 03 de mayo acta #277                                                                                 06 de mayo acta #326                                                                                10 de mayo acta #407                                                                                 10 de mayo acta #382                                                                                 15 de mayo acta # 394                                                                                17 de mayo acta #432                                                                                17 de mayo acta #427                                                                                 22 de mayo acta # 448                                                                                  23 de mayo acta # 458                                                                                24 de mayo Acta #465                                                                                25 de mayo acta #473                                                                                27 de mayo acta # 474                                                                                29 de mayo acta # 484                                                                               31 de mayo acta # 497                                                                                      04 de junio acta # 502                                                                                05 de junio acta # 505                                                                                05 de junio acta # 512                                                                                11 de junio acta #577     </t>
    </r>
  </si>
  <si>
    <t xml:space="preserve">
Durante el primer trimestre de la vigencia 2024, no se realizó Rendición Publica de Cuentas, toda vez que la ley 1757 de 2015 en su artículo 52 establece que esta debe hacerse anualmente. Sin embargo, se proyectó los primeros 100 días de gobierno a realizarse el 20 de abril.</t>
  </si>
  <si>
    <t xml:space="preserve">
La rendición publica de cuentas es una actividad que se realiza de manera anual con respecto a la vigencia inmediatamente del año anterior, en este sentido, el gobierno anterior, realizó la rendición de cuentas en la vigencia 2023 (evidencias: https://quindio.gov.co/secretarias/secretaria-de-planeacion-y-planificacion/rendicion-publica-de-cuentas-2020/rendicion-publica-de-cuentas-vigencia-2021/rendicion-publica-de-cuentas-vigencia-2023 ). No obstante, el Gobierno del Quindío realizó la socialización del POAI en el evento de los 100 días de gobierno, evento que permitió visibilizar esas acciones importantes para el departamento durante el cuatrienio.
</t>
  </si>
  <si>
    <r>
      <rPr>
        <b/>
        <sz val="11"/>
        <color theme="1"/>
        <rFont val="Calibri"/>
        <family val="2"/>
        <scheme val="minor"/>
      </rPr>
      <t xml:space="preserve"> </t>
    </r>
    <r>
      <rPr>
        <sz val="11"/>
        <color theme="1"/>
        <rFont val="Calibri"/>
        <family val="2"/>
        <scheme val="minor"/>
      </rPr>
      <t xml:space="preserve">
Desde la Secretaría Privada no se tiene destinado presupuesto especifico a esta labor, sin embargo se le puede dar cumplimiento de manera articulada con la Secretaria Administrativa, en donde la Dirección de Comunicaciones puede apoyar con el insumo comunicativo y de diseño.</t>
    </r>
  </si>
  <si>
    <t xml:space="preserve"> 
Desde la Secretaría Privada no se tiene destinado presupuesto especifico a esta labor, sin embargo se le puede dar cumplimiento de manera articulada con la Secretaria Administrativa, en donde la Dirección de Comunicaciones puede apoyar con el insumo comunicativo y de diseño.</t>
  </si>
  <si>
    <r>
      <rPr>
        <b/>
        <sz val="11"/>
        <color theme="1"/>
        <rFont val="Calibri"/>
        <family val="2"/>
        <scheme val="minor"/>
      </rPr>
      <t xml:space="preserve"> </t>
    </r>
    <r>
      <rPr>
        <sz val="11"/>
        <color theme="1"/>
        <rFont val="Calibri"/>
        <family val="2"/>
        <scheme val="minor"/>
      </rPr>
      <t xml:space="preserve">
Para esta actividad como se mencionaba en el anterior seguimiento, la Secretaria Privada no cuenta con presupuesto asignado a esta acción, sin embargo desde la Dirección de Comunicaciones se puede brindar apoyo en la elaboración de diseños para pendones o material gráfico. </t>
    </r>
  </si>
  <si>
    <t xml:space="preserve">La Gobernación del Quindío cuenta con el link de la página de la gobernación y ventanilla única virtual de trámites, donde los ciudadanos pueden consultar la información de su interés: 
Link pagina web: https://quindio.gov.co/
Link tramites: https://www.ventanillaunicavirtualquindio.gov.co/
</t>
  </si>
  <si>
    <t>El Manual de Identidad Visual del Gobierno del Quindío es una guía completa que establece los lineamientos para el uso correcto de los elementos visuales que representan a esta entidad gubernamental. Su objetivo principal es garantizar la coherencia, consistencia y reconocimiento de la identidad visual en todas las comunicaciones oficiales.se anexa la correspondiente evidencia.
 https://quindio.gov.co/comunicaciones/identidad-gobierno-quindio</t>
  </si>
  <si>
    <t xml:space="preserve">se dio cumpliminto en el primer trimestre </t>
  </si>
  <si>
    <t xml:space="preserve">
Se han realizado 4 encuentros ciudadanos, bajo la premisa de un "Gobierno de la Gente y para la Gente" la Secretaria Privada a través de las diferentes Direcciones apoyo y articulo diferentes espacios de concentración ciudadano tales como: 
1. Apoyo mesas de Plan de Desarrollo desde la Línea Estratégica de Gobierno y Emprendimiento, asistiendo a las 12 mesas municipales con una asistencia total de 2521 ciudadanos, y las 10 comunas de la ciudad de Armenia, con una asistencia de 436 ciudadanos. 
2. La Ruta de la Felicidad es una estrategia que permite generar acciones de bienestar de los quindianos, en ese sentido se celebró el día internacional de la felicidad en la Institución Educativa Hojas Anchas del municipio de Circasia y la Gobernación del Quindío, con el acompañamiento de la Gestora Social del Quindío con la Participación de 60 ciudadanos. Como también la articulación con INDEPORTES para la celebración en el marco del Festival de la Mujer Campesina. 
3.Encuentro con la Superintendencia de Servicios Públicos. 
4. Encuentros con 33 empresarios del Quindío con el fin de socializar las obras por impuestos y sus beneficios. Con la asistencia de 44 instituciones públicas y privadas se desarrollo del comité Regional de Competitividad, donde el gobernador del Quindío destino 6 mil millones de pesos de inversión.
Las evidencias reposan en el sigueinte link de evidencias: https://drive.google.com/drive/folders/1MNp53uePRJmOyxt2vQpoAj6HSmWUP-o8?usp=drive_link </t>
  </si>
  <si>
    <t>Durante el segundo trimestre se han realizado 11 encuentros ciudadanos, que permiten visibilizar la Gestión del gobierno Departamental, como también el fortalecimiento de la estrategia "Pregúntele al Gobernador"
1.  100 Días de Gobierno – con la asistencia de 470 ciudadanos se realizó la socialización del informe de los 100 días del gobernador Juan Miguel Galvis Bedoya, la comunidad participante conoció el Plan Plurianual del Inversión del proyecto del Plan Departamental de Desarrollo 2024-2027, el cual contempla una inversión durante los próximos 4 años de 2 billones 60.664 millones de pesos; una cifra que permitirá la ejecución de importantes recursos en áreas como lo social, la productividad, infraestructura, salud y educación entre otros. 
2. Gobierno en la Calle Buenavista -  con la asistencia de 570 ciudadanos, se realizó  el GOBIERNO EN LA CALLE, en el municipio de Buenavista Quindío con el fin de acompañar a la población municipal en el desarrollo de la jornada POR Y PARA LA GENTE, donde se evidenció el mercado campesino, emprendimientos locales y la oferta institucional departamental y municipal como muestra del compromiso del gobierno del Quindío con la comunidad.
3. encuentro con las Juntas de Acción Comunal -  Desde el municipio de Córdoba, los representantes de los ciudadanos se mostraron complacidos y agradecidos por ser tenidos en cuenta en la construcción del Plan de Desarrollo departamental 2024-2027, que incluye acciones Por y Para La Gente en temas de seguridad, transporte y desarrollo social.
4. Encuentro Presidentes JAC y Ediles - el día once (11) de mayo del presente año, en las instalaciones del Centro Metropolitano de Convenciones, se propició un espacio de diálogo directo entre el señor gobernador y la comunidad, la cual pudo expresar sus necesidades y conocer el Plan de Desarrollo Departamental 2024 – 2027, con sus diferentes programas y oferta institucional para las comunidades que representan; con la asistencia de 270 ciudadanos.
5. Emprende FEST – con la participación de 250 jóvenes emprendedores, se realizó la segunda edición del UQ Emprende Fest, evento que se realizó en articulación entre la Gobernación del Quindío y la Universidad del Quindío con el propósito de respaldar las iniciativas empresariales de la juventud local.
6. Gobierno en la calle Pijao - En el marco de la jornada de “Gobierno en la Calle” en Pijao, el gobernador Juan Miguel Galvis Bedoya, hizo entrega de dos cheques por más de $157 millones de pesos al hospital Santa Ana, del municipio; dineros que servirán para impactar positivamente la calidad de vida de los pijaenses y de los habitantes de los municipios de la cordillera en materia de salud pública y atención hospitalaria. (520 asistentes)
7. Celebración día del campesino - se realizó la celebración del día del campesino en el corregimiento de la Virginia del municipio de Calarcá con la asistencia 618 campesinos. 
8. encuentros por y para los campesinos del Quindío en los municipios de
Filandia con la asistencia de 335 personas
Salento con la asistencia de 600 personas
Vereda la Cumaral en el municipio de Génova con la asistencia de 300 personas
Vereda la Mariela en el municipio de Pijao con la asistencia de 303 personas</t>
  </si>
  <si>
    <r>
      <t xml:space="preserve">Se realiza seguimiento a los planes de acción de Servicio a la Ciudadania de las 15 secretarias correspondientes. Dando como resultado que al momento todas las secretarias responden por sus lineas estrategicas en el tiempo establecido                                                          </t>
    </r>
    <r>
      <rPr>
        <b/>
        <sz val="12"/>
        <color theme="1"/>
        <rFont val="Calibri"/>
        <family val="2"/>
        <scheme val="minor"/>
      </rPr>
      <t xml:space="preserve">Evidencias </t>
    </r>
    <r>
      <rPr>
        <sz val="12"/>
        <color theme="1"/>
        <rFont val="Calibri"/>
        <family val="2"/>
        <scheme val="minor"/>
      </rPr>
      <t xml:space="preserve">en el drive link: https://drive.google.com/drive/folders/1R1ZDgLEPfy9_2P0Ve4gnz_JMtZkgKbEc?usp=drive_link </t>
    </r>
  </si>
  <si>
    <r>
      <t xml:space="preserve">Para dar cumplimiento a esta meta se diseño una estrategia publicitaria de enfoque diferencial de la población vulnerable, de los sectores LGTBI  y del sector Étnico.                                                                                         </t>
    </r>
    <r>
      <rPr>
        <b/>
        <sz val="12"/>
        <color theme="1"/>
        <rFont val="Calibri"/>
        <family val="2"/>
        <scheme val="minor"/>
      </rPr>
      <t xml:space="preserve">Evidencia, </t>
    </r>
    <r>
      <rPr>
        <sz val="12"/>
        <color theme="1"/>
        <rFont val="Calibri"/>
        <family val="2"/>
        <scheme val="minor"/>
      </rPr>
      <t>se adjuntan en el drive  Piezas publicitarias de enfoque diferencial.</t>
    </r>
  </si>
  <si>
    <r>
      <t xml:space="preserve">Carta del trato digno elaborada y publicada en la pagina Web.                                                                                </t>
    </r>
    <r>
      <rPr>
        <b/>
        <sz val="12"/>
        <color theme="1"/>
        <rFont val="Calibri"/>
        <family val="2"/>
        <scheme val="minor"/>
      </rPr>
      <t xml:space="preserve"> Evidencia.</t>
    </r>
    <r>
      <rPr>
        <sz val="12"/>
        <color theme="1"/>
        <rFont val="Calibri"/>
        <family val="2"/>
        <scheme val="minor"/>
      </rPr>
      <t xml:space="preserve"> Carta del Trato Digno, esta se evidenca en el siguiente link https://quindio.gov.co/ley-de-transparencia-1712?view=article&amp;id=10435:carta-de-trato-digno-a-la-ciudadania&amp;catid=2 link carta ;https://quindio.gov.co/medios/Carta_Trato_Digno_2024.pdf</t>
    </r>
  </si>
  <si>
    <r>
      <t xml:space="preserve">Link de atención a la Ciudadnía actualizado                  </t>
    </r>
    <r>
      <rPr>
        <b/>
        <sz val="12"/>
        <color theme="1"/>
        <rFont val="Calibri"/>
        <family val="2"/>
        <scheme val="minor"/>
      </rPr>
      <t xml:space="preserve">Evidencia  </t>
    </r>
    <r>
      <rPr>
        <sz val="12"/>
        <color theme="1"/>
        <rFont val="Calibri"/>
        <family val="2"/>
        <scheme val="minor"/>
      </rPr>
      <t xml:space="preserve">en el siguiente link se puede evidenciar la meta cumplida </t>
    </r>
    <r>
      <rPr>
        <b/>
        <sz val="12"/>
        <color theme="1"/>
        <rFont val="Calibri"/>
        <family val="2"/>
        <scheme val="minor"/>
      </rPr>
      <t xml:space="preserve"> https://quindio.gov.co/atencion-y-servicios-a-la-ciudadania/mecanismos-de-atencion-al-ciudadano</t>
    </r>
  </si>
  <si>
    <r>
      <t xml:space="preserve">Carta del trato digno elaborada y publicada en la pagina Web.                                                                                </t>
    </r>
    <r>
      <rPr>
        <b/>
        <sz val="12"/>
        <color theme="1"/>
        <rFont val="Calibri"/>
        <family val="2"/>
        <scheme val="minor"/>
      </rPr>
      <t xml:space="preserve"> Evidencia.</t>
    </r>
    <r>
      <rPr>
        <sz val="12"/>
        <color theme="1"/>
        <rFont val="Calibri"/>
        <family val="2"/>
        <scheme val="minor"/>
      </rPr>
      <t xml:space="preserve"> Carta del Trato Digno, esta se evidencia en el siguiente link https://quindio.gov.co/ley-de-transparencia-1712?view=article&amp;id=10435:carta-de-trato-digno-a-la-ciudadania&amp;catid=2</t>
    </r>
  </si>
  <si>
    <t>Desde la Dirección de Adulto mayor y discapacidad se celebra el contrato de prestación de servicios profesionales FAM605 de 2024 a la contratista Paola Andrea Rodríguez Saineda, en donde se anexa el acta de supervisión Nro. 001 y 002. Este contrato sale por medio del proyecto "Servicio de atención integral a población en condición de discapacidad en los municipios del Departamento del Quindío "TU Y YO JUNTOS EN LA INCLUSIÓN".</t>
  </si>
  <si>
    <t xml:space="preserve">Para los meses de abril y mayo del 2024, desde la secretaría de Familia, dirección de poblaciones se realizaron las siguientes actividades:
a) El día 04 de abril por medio del acta 470 se realizo una mesa de trabajo con los representantes de las asociaciones de comunidades indigenas y cabildos independientes con el fin de definir el orden del día de la primera mesa permanente de concertación departamental para la pervivencia y buen vivir.  
b) El día 15 de abril por medio del acta 787, se realizó la primer mesa permanente de concertación departamental para la pervivencia y buen vivir de las comunidades indigenas del departamento del Quindío. 
c) El día 25 de abril por medio del acta 815 socialización de planes, proyectos, indicadores y líneas estratégicas a cargo de la secretarías departamentales que benefician a las comunidades indigenas del Quindío, y construcción del Cápitulo étnico del plan de desarrollo departamental. 
d) El día 15 de mayo por medio del acta 1056, se realizó capacitación sobre temas relacionados con la presentación y registro de los censos, registro de reconocimiento de los integrantes de cada comunidad indigena, elaboración y presentación de estudios etnólogicos, entre otros trámites a cargo del ministerio del interior. 
e) y por último por medio del acta 1055 de mayo 15 capacitación sobre la normativa y temática que se aplican alrededor de las poblaciones indigenas presentes en el departamento del Quindío. 
</t>
  </si>
  <si>
    <t>Se realizó  1 mesa técnica con el  secretario TIC, con el fin de aprovechar el observatorio de diversidad, se pretende trabajar en la caracterización de la población OSIGD-LGBTI, para lo cual se propone el diseño de una herramienta tecnológica Acta No 969  del 9 de mayo 2024. también se  realizó 1 mesa técnica para  socializar y revisar las responsabilidades de la Secretaría del Interior respecto a la política pública de diversidad sexual e identidad de género del Departamento del Quindío, de manera ordenada y tal como está establecido en la matriz de planificación, así pues, se da lectura a las metas de las cuales son corresponsables las Alcaldías municipales, en donde se realizaron estas cinco (5) reuniones, iniciando en  La Tebaida Acta No 713 , Acta No 714 Comisaria La Tebaida  el 17 de abril 2024 y Circasia Acta No 1154 del 23 de mayo 2024.
Igualmente, se realizó  Conmemoración día internacional contra la Homofobia, Bifobia y Transfobia en conjunto con la Alcaldía de Armenia Acta No 1093 del 17 de mayo de 2024 con la presencia de 14 personas ,  así mismo, en el municipio de Circasia Acta No 1094 del 17 de mayo de 2024 con presencia de 10  personas.
Se desarrolló el 1  taller lúdico- formativo en la promoción de derechos OSIGD-LGBTI- a los internos  de  la Cárcel Penitenciaria de Mediana Seguridad CPMS pertenecientes  a esta población e interesados en la actividad académica, Armenia, impactando 16 internos  Acta no 1117 del 21 de mayo de 2024. Se realizó 1 Mesa de trabajo de  rutas de atención violencia de género y antidiscriminación con los representantes de las comisarías de Armenia , Buenavista, Calarcá, Córdoba, Filandia, Génova, Quimbaya y Salento, Procuraduría, Personería, Policía Nacional  y Defensoría del Pueblo, donde se propone realizar una socialización, de la recepción y/o manejo de los casos allegados de violencia en contra de la mujer, con el propósito de que todos los presentes conozcan el proceder de cada institución, el trámite correspondiente, medidas de protección/atención, acompañamiento, entre otras. Acta No 1141 del 23 de mayo 2024.</t>
  </si>
  <si>
    <t xml:space="preserve">
1  Diagnóstico social situacional de niños, niñas y adolescentes, correspondiente a uno de los anexos del plan departamental de desarrollo 2023-2027.
La conmemoración del mes de la niñez y la recreación 2024, en los 12 municipios.
Se adelantaron las gestiones para la puesta en marcha de los Hogares de Paso.
1  implementación del modelo de atención integral a la primera infancia en los municipios de Armenia (20 beneficiados), Calarcá (20 beneficiados) , Circasia (15 beneficiados) y La Tebaida (15 beneficiados), donde se llevaron a acabo encuentros psicosociales, nutricionales y entrega de bonos alimenticios, en convenio con la fundación Éxito.
5 Asistencias técnicas en el seguimiento de la Politica Pública de Primera Infancia, Infancia y Adolescencia.
2 Reuniones con el Instituto Colombiano de Bienestar Familiar en el marco del cierre de la Politica Pública de Primera Infancia, Infancia y Adolescencia.
5 Municipios con acompañamiento en el desarrollo de las Instancias de Participación Municipal.
5 Municipios con talleres en prevención y erradicación de la explotación sexual, comercial de niños, niñas y adolescentes (ESCNNA), prevencion del trbajo infantil y talleres de fortalecimiento de los entornos de la infancia y adolescencia en los municipios del Departamento del Quindío.</t>
  </si>
  <si>
    <t>20 Visitas domiciliarias para el Banco de Ayudas Técnicas en los municipios (Circasia, Córdoba, Armenia, Calarcá, Salento, Quimbaya y Montenegro). Se brindan asistencias técnicas en banco de ayudas técnicas a los municipios de Armenia, Quimbaya, La Tebaida, Calarcá, Córdoba y Filandia. Además, se remitió oficio a los 12 alcaldes donde se informan los requisitos para acceder al banco de ayudas. Se remite circular, invitando a jornada de asistencia técnica en el mes de mayo. Además, se realizan jornadas de asistencia técnica de manera Virtual en los municipios de Circasia, Salento, Montenegro, Génova, Buenavista y Pijao. 33 Solicitudes del Banco de Ayudas Técnicas recibidas y evaluadas. 4 Familias intervenidas con el programa RBC. 1 Actividad para fomentar el emprendimiento y el empleo para cuidadores y PCD, a través de un Stand en el evento conmemorativo del día Mundial de Concienciación sobre el Autismo.  16 socializaciones de la estrategia RBC, dirigida a diferentes grupos de agentes comunitarios, organizaciones, entidades del sector salud. 16 visitas y familias intervenidas con el programa RBC en los municipios de Calarcá, Circasia, Salento, La Tebaida y Quimbaya.</t>
  </si>
  <si>
    <t>1 Reuniones con el enlace de Planeación: Asesoría Técnica y corrección en la formulación y creación de la política Pública de Envejecimiento y Vejez. Además, se brinda asistencia técnica a los cabildos municipales de Circasia, Salento y Quimbaya. Se realizó acompañamiento y asistencia técnica a la primera sesión de cabildo departamental “Sabios del Quindío”. 2 Consejo Departamental de Adulto Mayor; convocatoria, seguimiento y realización. 815 Adultos Mayores beneficiados, entre Grupos de Adulto Mayor y CBA, de actividades de Rumba terapia, Actividades Lúdicas y Difusión del Banco de Ayudas Técnicas y Oferta Institucional de la Secretaría. Se ha impactado los 12 municipios del Departamento del Quindío, con las visitas técnicas realizadas, para el seguimiento al manejo del recurso de la Estampilla Pro Adulto Mayor. 12 Oficios remitidos a los municipios y secretarías departamentales, para el seguimiento a los procesos correspondientes a la transferencia del recurso de la Estampilla Pro Adulto Mayor.</t>
  </si>
  <si>
    <t>0,4</t>
  </si>
  <si>
    <t>$</t>
  </si>
  <si>
    <t xml:space="preserve">Se dio inicio al proceso de estructuración de informes seguimiento y evaluación al Plan de Desarrollo con el propósito de  ser publicados en la  página web para consulta ciudadana,  en la actualidad se encuentra  en un 90%   de concluído  el correspondiente  al  primer trimestre de 2024,  pendiente de ajuste  la información de la Secretaría de Salud, para terminar  el proceso para  posterior publicación </t>
  </si>
  <si>
    <t xml:space="preserve">Se ha realizado dos  seguimientos y evaluaciones   a la   política de transparencia y acceso a la información pública,  a través de personal de planta de la secretaría de Planeación y de  las diferentes Secretarias,  que tienen bajo su responsabilidad  el velar de que las páginas  se encuentra permanentemente  actualizadas con la información requerida  en cumplimiento de la Ley 1712 del 2014  </t>
  </si>
  <si>
    <t>Se inicio el proceso con la solicitud a las diferentes secretarias sectoriales de la designación de los responsables del Sistema Único de Información de Trámites SUIT,  se brindo capacitación a las Secretarias que cuentan con trámites en la plataforma con el propósito de actualizar la información  y realizar además la  priorización de trámites objeto de racionalización. Actividad que se pretende desarrollar en el segundo semestre</t>
  </si>
  <si>
    <t>Se encuentra en procesamiento estadistico la  encuesta aplicadas para medir el Indice de Satifacción del Usuario , correspondiente al primer semestre.</t>
  </si>
  <si>
    <t xml:space="preserve">Se publicó en la página web el Informe de gestión de la vigencia 2023 con sus correspondientes anexos,  con el propósito de afianzar la relación Comunidad - Estado  y fomentar la Ley de Transparencia,  dando a conocer  el accionar de la Administración. </t>
  </si>
  <si>
    <t>Esta actividad no se encuentra programada para la vigencia 2024, en cumplimiento de la Ordenanza No. 010 de 2019.</t>
  </si>
  <si>
    <r>
      <t xml:space="preserve">                                                                              Se implemento la Estrategia para promocionar los sectores económicos, productos y servicios del Departamento del Quindío desde la Casa Delegada en Bogotá.  "PIT"- Punto de Información Turística y atención al ciudadano.                                                                                                                                                                                          35  acciones de promoción; 
28 consultas ciudadanas atendidas;
31 consultas del destino Quindío atendidas;                                                                0 exaltación de empresarios Quindianos y su oferta                                                                                                                                                                                        </t>
    </r>
    <r>
      <rPr>
        <b/>
        <u/>
        <sz val="9"/>
        <color theme="1"/>
        <rFont val="Arial"/>
        <family val="2"/>
      </rPr>
      <t>Nota:</t>
    </r>
    <r>
      <rPr>
        <sz val="9"/>
        <color theme="1"/>
        <rFont val="Arial"/>
        <family val="2"/>
      </rPr>
      <t xml:space="preserve"> los soportes de la información se encuentran en los informes mensuales de gestión remitidos a la Secretaría de Planeación.      
</t>
    </r>
  </si>
  <si>
    <r>
      <t xml:space="preserve">                                                                                                                 Se implementó la estrategia  de acompañamiento a  la  Gestión en materia de Cooperación Internacional del Departamento desde la ciudad de Bogotá D.C.                                                                                                                                       
16 capacitaciones en C.I.
25 convocatorias socializada.                                                                                      2 acciones acompañadas  en materia de cooperación internacional                                  15 sesiones de trabajo con entidades. 
20 acciones comunicativas difundiendo posibilidades de C.I                                            </t>
    </r>
    <r>
      <rPr>
        <b/>
        <u/>
        <sz val="9"/>
        <color theme="1"/>
        <rFont val="Arial"/>
        <family val="2"/>
      </rPr>
      <t>Nota:</t>
    </r>
    <r>
      <rPr>
        <sz val="9"/>
        <color theme="1"/>
        <rFont val="Arial"/>
        <family val="2"/>
      </rPr>
      <t xml:space="preserve"> los soportes de la información se encuentran en los informes mensuales de gestión remitidos a la Secretaría de Planeación, correos electrónicos, publicaciones mediante redes sociales y página web de Casa Delegada.                                                            
</t>
    </r>
  </si>
  <si>
    <r>
      <t xml:space="preserve">                                                                                                                                                                                                                                                                                                                         
12 acciones orientadas a acompañar los doce municipios (empresarial, institucional)
2 préstamos de oficinas a empresarios y Quindianos.
52 acciones de apoyo para fortalecer procesos administrativos de gestión y calidad.
55 acciones comunicativas (notas, boletines, piezas, campañas, gestiones medios nacionales.
</t>
    </r>
    <r>
      <rPr>
        <b/>
        <sz val="9"/>
        <color theme="1"/>
        <rFont val="Arial"/>
        <family val="2"/>
      </rPr>
      <t>Nota:</t>
    </r>
    <r>
      <rPr>
        <sz val="9"/>
        <color theme="1"/>
        <rFont val="Arial"/>
        <family val="2"/>
      </rPr>
      <t xml:space="preserve"> los soportes de la información se encuentran en los informes mensuales de gestión remitidos a la Secretaría de Planeación, correos electrónicos, publicaciones mediante redes sociales y página web de Casa Delegada.</t>
    </r>
    <r>
      <rPr>
        <b/>
        <sz val="9"/>
        <color theme="1"/>
        <rFont val="Arial"/>
        <family val="2"/>
      </rPr>
      <t xml:space="preserve">                                                     
</t>
    </r>
  </si>
  <si>
    <t>Esta actividad no se ecnuentra programada para la vigencia 2024, en cumplimiento de la Ordenaza No. 010 de 2019.</t>
  </si>
  <si>
    <t>Esta actividad se tiene proyectada realizaren el tercer trimestre de 2024</t>
  </si>
  <si>
    <t xml:space="preserve">OBSERVACIONES PRIMER TRIMESTRE </t>
  </si>
  <si>
    <t xml:space="preserve">OBSERVACIONES SEGUNDO TRIMESTRE </t>
  </si>
  <si>
    <t xml:space="preserve">% avance  del Indicador  </t>
  </si>
  <si>
    <t>El equipo de el sistema departamental de servicio a la ciudadania realizo una mesa de trabajo con las tres secrearias el dia 18 de abril de 2024 donde se trataron estos tres temas y estamos en la Etapa de realización de cronograma por parte de la Secretaria de Aguas e Insfraestructura con base en las necesidades del año vigente y el prespuesto disponible para realizar dichas actividades.  Se adjunta la evidencia de la reunion y regristro fotografico en las evidencias del trimestre pasado. a la fecha la secretaria de aguas e infraestructura informa:
- Que si bien, estas acciones se cumplieron en vigencias anteriores, para el tercer trimestre del año 2024, se tiene proyectado a través del contrato de ferretería con numero de orden 126520, por un valor de $1.667.956.000, con fecha de emisión 26 de marzo de 2024, fecha de inicio 04 de abril de 2024 y con fecha de vencimiento del 31 de diciembre de 2024,  realizar intervenciones en el área de pasaportes y en el centro de convenciones.</t>
  </si>
  <si>
    <t xml:space="preserve">  	% ejecución presupuestal</t>
  </si>
  <si>
    <t>% ejecución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</si>
</sst>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quot;$&quot;\ * #,##0_-;\-&quot;$&quot;\ * #,##0_-;_-&quot;$&quot;\ * &quot;-&quot;??_-;_-@_-"/>
    <numFmt numFmtId="167" formatCode="_-* #,##0_-;\-* #,##0_-;_-* &quot;-&quot;??_-;_-@_-"/>
    <numFmt numFmtId="168" formatCode="&quot;$&quot;\ #,##0"/>
    <numFmt numFmtId="169" formatCode="&quot;$&quot;\ #,##0.00"/>
    <numFmt numFmtId="170" formatCode="_(&quot;$&quot;\ * #,##0.00_);_(&quot;$&quot;\ * \(#,##0.00\);_(&quot;$&quot;\ *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family val="2"/>
    </font>
    <font>
      <sz val="9"/>
      <color rgb="FF000000"/>
      <name val="Arial"/>
      <family val="2"/>
    </font>
    <font>
      <sz val="9"/>
      <name val="Arial"/>
      <family val="2"/>
    </font>
    <font>
      <sz val="11"/>
      <color rgb="FF000000"/>
      <name val="Calibri"/>
      <family val="2"/>
      <charset val="1"/>
    </font>
    <font>
      <b/>
      <sz val="9"/>
      <color indexed="81"/>
      <name val="Tahoma"/>
      <family val="2"/>
    </font>
    <font>
      <sz val="9"/>
      <color indexed="81"/>
      <name val="Tahoma"/>
      <family val="2"/>
    </font>
    <font>
      <sz val="14"/>
      <color rgb="FF000000"/>
      <name val="Arial"/>
      <family val="2"/>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10"/>
      <name val="Arial"/>
      <family val="2"/>
    </font>
    <font>
      <sz val="10"/>
      <color rgb="FF000000"/>
      <name val="Arial"/>
      <family val="2"/>
    </font>
    <font>
      <sz val="11"/>
      <color indexed="8"/>
      <name val="Calibri"/>
      <family val="2"/>
    </font>
    <font>
      <sz val="10"/>
      <color rgb="FF000000"/>
      <name val="Arial Narrow"/>
      <family val="2"/>
    </font>
    <font>
      <sz val="11"/>
      <color rgb="FF9C0006"/>
      <name val="Calibri"/>
      <family val="2"/>
      <scheme val="minor"/>
    </font>
    <font>
      <sz val="12"/>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1"/>
      <name val="Calibri"/>
      <family val="2"/>
      <scheme val="minor"/>
    </font>
    <font>
      <sz val="11"/>
      <color rgb="FF9C5700"/>
      <name val="Calibri"/>
      <family val="2"/>
      <scheme val="minor"/>
    </font>
    <font>
      <b/>
      <sz val="12"/>
      <color theme="1"/>
      <name val="Calibri"/>
      <family val="2"/>
      <scheme val="minor"/>
    </font>
    <font>
      <b/>
      <sz val="11"/>
      <name val="Calibri"/>
      <family val="2"/>
      <scheme val="minor"/>
    </font>
    <font>
      <sz val="11"/>
      <color theme="4" tint="-0.249977111117893"/>
      <name val="Calibri"/>
      <family val="2"/>
      <scheme val="minor"/>
    </font>
    <font>
      <sz val="12"/>
      <color rgb="FF000000"/>
      <name val="Calibri"/>
      <family val="2"/>
      <scheme val="minor"/>
    </font>
    <font>
      <b/>
      <u/>
      <sz val="9"/>
      <color theme="1"/>
      <name val="Arial"/>
      <family val="2"/>
    </font>
    <font>
      <b/>
      <sz val="9"/>
      <color theme="1"/>
      <name val="Arial"/>
      <family val="2"/>
    </font>
  </fonts>
  <fills count="38">
    <fill>
      <patternFill patternType="none"/>
    </fill>
    <fill>
      <patternFill patternType="gray125"/>
    </fill>
    <fill>
      <patternFill patternType="solid">
        <fgColor rgb="FFFFFFFF"/>
        <bgColor indexed="64"/>
      </patternFill>
    </fill>
    <fill>
      <patternFill patternType="solid">
        <fgColor rgb="FFFFC7CE"/>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00B050"/>
        <bgColor indexed="64"/>
      </patternFill>
    </fill>
    <fill>
      <patternFill patternType="solid">
        <fgColor rgb="FFFF0000"/>
        <bgColor indexed="64"/>
      </patternFill>
    </fill>
  </fills>
  <borders count="30">
    <border>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795">
    <xf numFmtId="0" fontId="0" fillId="0" borderId="0"/>
    <xf numFmtId="164" fontId="1" fillId="0" borderId="0" applyFont="0" applyFill="0" applyBorder="0" applyAlignment="0" applyProtection="0"/>
    <xf numFmtId="0" fontId="6" fillId="0" borderId="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0" fontId="19" fillId="3" borderId="0" applyNumberFormat="0" applyBorder="0" applyAlignment="0" applyProtection="0"/>
    <xf numFmtId="43" fontId="1"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7" borderId="16" applyNumberFormat="0" applyAlignment="0" applyProtection="0"/>
    <xf numFmtId="0" fontId="27" fillId="8" borderId="17" applyNumberFormat="0" applyAlignment="0" applyProtection="0"/>
    <xf numFmtId="0" fontId="28" fillId="8" borderId="16" applyNumberFormat="0" applyAlignment="0" applyProtection="0"/>
    <xf numFmtId="0" fontId="29" fillId="0" borderId="18" applyNumberFormat="0" applyFill="0" applyAlignment="0" applyProtection="0"/>
    <xf numFmtId="0" fontId="30" fillId="9" borderId="19" applyNumberFormat="0" applyAlignment="0" applyProtection="0"/>
    <xf numFmtId="0" fontId="31" fillId="0" borderId="0" applyNumberFormat="0" applyFill="0" applyBorder="0" applyAlignment="0" applyProtection="0"/>
    <xf numFmtId="0" fontId="1" fillId="10" borderId="20" applyNumberFormat="0" applyFont="0" applyAlignment="0" applyProtection="0"/>
    <xf numFmtId="0" fontId="32" fillId="0" borderId="0" applyNumberFormat="0" applyFill="0" applyBorder="0" applyAlignment="0" applyProtection="0"/>
    <xf numFmtId="0" fontId="2" fillId="0" borderId="21" applyNumberFormat="0" applyFill="0" applyAlignment="0" applyProtection="0"/>
    <xf numFmtId="0" fontId="3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4"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6"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50">
    <xf numFmtId="0" fontId="0" fillId="0" borderId="0" xfId="0"/>
    <xf numFmtId="0" fontId="3" fillId="0" borderId="6" xfId="0" applyFont="1" applyBorder="1" applyAlignment="1">
      <alignment horizontal="center" vertical="center"/>
    </xf>
    <xf numFmtId="0" fontId="4" fillId="0" borderId="6" xfId="0" applyFont="1" applyBorder="1" applyAlignment="1">
      <alignment horizontal="justify" vertical="center" wrapText="1"/>
    </xf>
    <xf numFmtId="0" fontId="4" fillId="0" borderId="6" xfId="0" applyFont="1" applyBorder="1" applyAlignment="1">
      <alignment horizontal="center" vertical="center" wrapText="1"/>
    </xf>
    <xf numFmtId="0" fontId="3" fillId="0" borderId="6" xfId="0" applyFont="1" applyBorder="1"/>
    <xf numFmtId="0" fontId="3"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6" xfId="2" applyFont="1" applyBorder="1" applyAlignment="1">
      <alignment horizontal="justify"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3" fillId="0" borderId="6" xfId="0" applyFont="1" applyBorder="1" applyAlignment="1">
      <alignment vertical="center" wrapText="1"/>
    </xf>
    <xf numFmtId="0" fontId="4" fillId="0" borderId="6" xfId="0" applyFont="1" applyBorder="1" applyAlignment="1">
      <alignment vertical="center" wrapText="1"/>
    </xf>
    <xf numFmtId="0" fontId="0" fillId="0" borderId="0" xfId="0"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0" fillId="0" borderId="6" xfId="0" applyBorder="1"/>
    <xf numFmtId="0" fontId="0" fillId="0" borderId="6" xfId="0" applyBorder="1" applyAlignment="1">
      <alignment horizontal="center" vertical="center"/>
    </xf>
    <xf numFmtId="0" fontId="2" fillId="0" borderId="6" xfId="0" applyFont="1" applyBorder="1"/>
    <xf numFmtId="164" fontId="0" fillId="0" borderId="6" xfId="1" applyFont="1" applyBorder="1" applyAlignment="1">
      <alignment vertical="center"/>
    </xf>
    <xf numFmtId="0" fontId="2" fillId="0" borderId="8" xfId="0" applyFont="1" applyBorder="1" applyAlignment="1">
      <alignment horizontal="center"/>
    </xf>
    <xf numFmtId="0" fontId="5" fillId="0" borderId="6" xfId="2" applyFont="1" applyBorder="1" applyAlignment="1">
      <alignment horizontal="left" vertical="center" wrapText="1"/>
    </xf>
    <xf numFmtId="0" fontId="4" fillId="0" borderId="6" xfId="0" applyFont="1" applyBorder="1" applyAlignment="1">
      <alignment horizontal="justify" vertical="center"/>
    </xf>
    <xf numFmtId="0" fontId="4" fillId="0" borderId="6" xfId="0" applyFont="1" applyBorder="1" applyAlignment="1">
      <alignment horizontal="center" vertical="center"/>
    </xf>
    <xf numFmtId="0" fontId="3" fillId="0" borderId="6" xfId="0" applyFont="1" applyBorder="1" applyAlignment="1">
      <alignment horizontal="justify" vertical="center"/>
    </xf>
    <xf numFmtId="0" fontId="5" fillId="0" borderId="6" xfId="0" applyFont="1" applyBorder="1"/>
    <xf numFmtId="0" fontId="5" fillId="0" borderId="6" xfId="0" applyFont="1" applyBorder="1" applyAlignment="1">
      <alignment horizontal="justify" vertical="center"/>
    </xf>
    <xf numFmtId="0" fontId="4" fillId="0" borderId="6" xfId="0" applyFont="1" applyBorder="1" applyAlignment="1">
      <alignment horizontal="left" vertical="center" wrapText="1"/>
    </xf>
    <xf numFmtId="0" fontId="5" fillId="0" borderId="6" xfId="0" applyFont="1" applyBorder="1" applyAlignment="1">
      <alignment vertical="center"/>
    </xf>
    <xf numFmtId="14" fontId="5" fillId="0" borderId="6" xfId="0" applyNumberFormat="1" applyFont="1" applyBorder="1" applyAlignment="1">
      <alignment horizontal="justify" vertical="center"/>
    </xf>
    <xf numFmtId="0" fontId="2" fillId="0" borderId="6" xfId="0" applyFont="1" applyBorder="1" applyAlignment="1">
      <alignment horizontal="center"/>
    </xf>
    <xf numFmtId="0" fontId="3" fillId="0" borderId="6" xfId="0" applyFont="1" applyBorder="1" applyAlignment="1">
      <alignment horizontal="center" vertical="center" wrapText="1"/>
    </xf>
    <xf numFmtId="9" fontId="0" fillId="0" borderId="6" xfId="4" applyFont="1" applyBorder="1" applyAlignment="1">
      <alignment horizontal="center" vertical="center"/>
    </xf>
    <xf numFmtId="0" fontId="3" fillId="0" borderId="6" xfId="0" applyFont="1" applyBorder="1" applyAlignment="1">
      <alignment horizontal="left" vertical="center"/>
    </xf>
    <xf numFmtId="164" fontId="3" fillId="0" borderId="6" xfId="1" applyFont="1" applyFill="1" applyBorder="1" applyAlignment="1">
      <alignment vertical="center"/>
    </xf>
    <xf numFmtId="44" fontId="3" fillId="0" borderId="6" xfId="3" applyFont="1" applyFill="1" applyBorder="1" applyAlignment="1">
      <alignment horizontal="right" vertical="center"/>
    </xf>
    <xf numFmtId="0" fontId="12" fillId="2" borderId="6" xfId="0" applyFont="1" applyFill="1" applyBorder="1" applyAlignment="1">
      <alignment horizontal="center" vertical="center"/>
    </xf>
    <xf numFmtId="0" fontId="12" fillId="0" borderId="6" xfId="0" applyFont="1" applyBorder="1" applyAlignment="1">
      <alignment vertical="center"/>
    </xf>
    <xf numFmtId="0" fontId="14" fillId="0" borderId="6" xfId="0" applyFont="1" applyBorder="1" applyAlignment="1">
      <alignment horizontal="center" vertical="center"/>
    </xf>
    <xf numFmtId="15" fontId="14" fillId="0" borderId="6" xfId="0" applyNumberFormat="1" applyFont="1" applyBorder="1" applyAlignment="1">
      <alignment horizontal="center" vertical="center"/>
    </xf>
    <xf numFmtId="0" fontId="12" fillId="0" borderId="6" xfId="0" applyFont="1" applyBorder="1" applyAlignment="1">
      <alignment horizontal="center" vertical="center"/>
    </xf>
    <xf numFmtId="166" fontId="0" fillId="0" borderId="6" xfId="3" applyNumberFormat="1" applyFont="1" applyBorder="1" applyAlignment="1">
      <alignment horizontal="center" vertical="center"/>
    </xf>
    <xf numFmtId="0" fontId="15" fillId="0" borderId="6" xfId="0" applyFont="1" applyBorder="1" applyAlignment="1">
      <alignment horizontal="center" vertical="center" wrapText="1"/>
    </xf>
    <xf numFmtId="0" fontId="16" fillId="0" borderId="6" xfId="0" applyFont="1" applyBorder="1" applyAlignment="1">
      <alignment horizontal="center" vertical="center" wrapText="1"/>
    </xf>
    <xf numFmtId="164" fontId="0" fillId="0" borderId="6" xfId="1" applyFont="1" applyFill="1" applyBorder="1" applyAlignment="1">
      <alignment vertical="center"/>
    </xf>
    <xf numFmtId="164" fontId="0" fillId="4" borderId="6" xfId="1" applyFont="1" applyFill="1" applyBorder="1" applyAlignment="1">
      <alignment vertical="center"/>
    </xf>
    <xf numFmtId="0" fontId="0" fillId="4" borderId="6" xfId="0" applyFill="1" applyBorder="1"/>
    <xf numFmtId="0" fontId="4" fillId="4" borderId="6" xfId="0" applyFont="1" applyFill="1" applyBorder="1" applyAlignment="1">
      <alignment horizontal="justify" vertical="center" wrapText="1"/>
    </xf>
    <xf numFmtId="0" fontId="4" fillId="4" borderId="6" xfId="0" applyFont="1" applyFill="1" applyBorder="1" applyAlignment="1">
      <alignment horizontal="justify" vertical="center"/>
    </xf>
    <xf numFmtId="0" fontId="5" fillId="4" borderId="6" xfId="0" applyFont="1" applyFill="1" applyBorder="1" applyAlignment="1">
      <alignment horizontal="justify" vertical="center"/>
    </xf>
    <xf numFmtId="0" fontId="4" fillId="4" borderId="6" xfId="0" applyFont="1" applyFill="1" applyBorder="1" applyAlignment="1">
      <alignment horizontal="left" vertical="center" wrapText="1"/>
    </xf>
    <xf numFmtId="0" fontId="0" fillId="4" borderId="0" xfId="0" applyFill="1"/>
    <xf numFmtId="0" fontId="20" fillId="4" borderId="6" xfId="0" applyFont="1" applyFill="1" applyBorder="1" applyAlignment="1">
      <alignment vertical="top" wrapText="1"/>
    </xf>
    <xf numFmtId="167" fontId="3" fillId="0" borderId="6" xfId="71" applyNumberFormat="1" applyFont="1" applyFill="1" applyBorder="1" applyAlignment="1">
      <alignment horizontal="center" vertical="center"/>
    </xf>
    <xf numFmtId="167" fontId="3" fillId="0" borderId="6" xfId="71" applyNumberFormat="1" applyFont="1" applyFill="1" applyBorder="1" applyAlignment="1">
      <alignment vertical="center"/>
    </xf>
    <xf numFmtId="0" fontId="0" fillId="0" borderId="0" xfId="0" applyAlignment="1">
      <alignment horizontal="center" vertical="center" wrapText="1"/>
    </xf>
    <xf numFmtId="0" fontId="0" fillId="0" borderId="6" xfId="0" applyBorder="1" applyAlignment="1">
      <alignment vertical="center" wrapText="1"/>
    </xf>
    <xf numFmtId="0" fontId="0" fillId="0" borderId="12" xfId="0" applyBorder="1" applyAlignment="1">
      <alignment vertical="center" wrapText="1"/>
    </xf>
    <xf numFmtId="0" fontId="0" fillId="0" borderId="6" xfId="0" applyBorder="1" applyAlignment="1">
      <alignment horizontal="center" vertical="center" wrapText="1"/>
    </xf>
    <xf numFmtId="0" fontId="3" fillId="0" borderId="6" xfId="0" applyFont="1" applyBorder="1" applyAlignment="1">
      <alignment vertical="center"/>
    </xf>
    <xf numFmtId="42" fontId="0" fillId="0" borderId="6" xfId="73" applyFont="1" applyBorder="1" applyAlignment="1">
      <alignment vertical="center"/>
    </xf>
    <xf numFmtId="0" fontId="4" fillId="0" borderId="6" xfId="0" applyFont="1" applyBorder="1" applyAlignment="1">
      <alignment vertical="center"/>
    </xf>
    <xf numFmtId="0" fontId="9" fillId="0" borderId="6" xfId="0" applyFont="1" applyBorder="1" applyAlignment="1">
      <alignment horizontal="center" vertical="center" wrapText="1"/>
    </xf>
    <xf numFmtId="0" fontId="3" fillId="0" borderId="6" xfId="0" applyFont="1" applyBorder="1" applyAlignment="1">
      <alignment horizontal="left" vertical="center" wrapText="1"/>
    </xf>
    <xf numFmtId="0" fontId="5" fillId="4" borderId="22" xfId="0" applyFont="1" applyFill="1" applyBorder="1" applyAlignment="1">
      <alignment vertical="center" wrapText="1"/>
    </xf>
    <xf numFmtId="0" fontId="5" fillId="4" borderId="24" xfId="0" applyFont="1" applyFill="1" applyBorder="1" applyAlignment="1">
      <alignment vertical="center" wrapText="1"/>
    </xf>
    <xf numFmtId="0" fontId="3" fillId="4" borderId="6" xfId="0" applyFont="1" applyFill="1" applyBorder="1" applyAlignment="1">
      <alignment horizontal="center" vertical="center"/>
    </xf>
    <xf numFmtId="0" fontId="0" fillId="0" borderId="6" xfId="0" applyBorder="1" applyAlignment="1">
      <alignment vertical="top" wrapText="1"/>
    </xf>
    <xf numFmtId="0" fontId="0" fillId="0" borderId="6" xfId="0" applyBorder="1" applyAlignment="1">
      <alignment horizontal="left" vertical="center" wrapText="1"/>
    </xf>
    <xf numFmtId="0" fontId="20" fillId="0" borderId="6" xfId="0" applyFont="1" applyBorder="1" applyAlignment="1">
      <alignment vertical="center" wrapText="1"/>
    </xf>
    <xf numFmtId="0" fontId="5" fillId="36" borderId="6" xfId="0" applyFont="1" applyFill="1" applyBorder="1" applyAlignment="1">
      <alignment horizontal="center" vertical="center"/>
    </xf>
    <xf numFmtId="164" fontId="0" fillId="0" borderId="6" xfId="6" applyFont="1" applyBorder="1" applyAlignment="1">
      <alignment vertical="center"/>
    </xf>
    <xf numFmtId="169" fontId="0" fillId="0" borderId="6" xfId="31" applyNumberFormat="1" applyFont="1" applyBorder="1" applyAlignment="1">
      <alignment horizontal="center" vertical="center"/>
    </xf>
    <xf numFmtId="0" fontId="3" fillId="36" borderId="6" xfId="0" applyFont="1" applyFill="1" applyBorder="1" applyAlignment="1">
      <alignment horizontal="center" vertical="center"/>
    </xf>
    <xf numFmtId="0" fontId="0" fillId="0" borderId="6" xfId="0" applyBorder="1" applyAlignment="1">
      <alignment wrapText="1"/>
    </xf>
    <xf numFmtId="3" fontId="0" fillId="0" borderId="6" xfId="1" applyNumberFormat="1" applyFont="1" applyBorder="1" applyAlignment="1">
      <alignment horizontal="center" vertical="center"/>
    </xf>
    <xf numFmtId="0" fontId="0" fillId="0" borderId="6" xfId="0" applyBorder="1" applyAlignment="1">
      <alignment horizontal="left" vertical="top" wrapText="1"/>
    </xf>
    <xf numFmtId="0" fontId="20" fillId="4" borderId="0" xfId="0" applyFont="1" applyFill="1" applyAlignment="1">
      <alignment vertical="center" wrapText="1"/>
    </xf>
    <xf numFmtId="44" fontId="0" fillId="0" borderId="6" xfId="0" applyNumberFormat="1" applyBorder="1" applyAlignment="1">
      <alignment vertical="center"/>
    </xf>
    <xf numFmtId="44" fontId="0" fillId="0" borderId="6" xfId="1" applyNumberFormat="1" applyFont="1" applyBorder="1" applyAlignment="1">
      <alignment vertical="center"/>
    </xf>
    <xf numFmtId="169" fontId="3" fillId="0" borderId="6" xfId="1" applyNumberFormat="1" applyFont="1" applyFill="1" applyBorder="1" applyAlignment="1">
      <alignment horizontal="center" vertical="center"/>
    </xf>
    <xf numFmtId="4" fontId="3" fillId="0" borderId="6" xfId="1" applyNumberFormat="1" applyFont="1" applyFill="1" applyBorder="1" applyAlignment="1">
      <alignment horizontal="center" vertical="center"/>
    </xf>
    <xf numFmtId="3" fontId="0" fillId="0" borderId="6" xfId="0" applyNumberFormat="1" applyBorder="1" applyAlignment="1">
      <alignment horizontal="center" vertical="center"/>
    </xf>
    <xf numFmtId="167" fontId="0" fillId="0" borderId="0" xfId="413" applyNumberFormat="1" applyFont="1" applyFill="1" applyAlignment="1">
      <alignment horizontal="center" vertical="center"/>
    </xf>
    <xf numFmtId="42" fontId="0" fillId="0" borderId="6" xfId="616" applyFont="1" applyBorder="1" applyAlignment="1">
      <alignment vertical="center"/>
    </xf>
    <xf numFmtId="168" fontId="0" fillId="0" borderId="6" xfId="0" applyNumberFormat="1" applyBorder="1" applyAlignment="1">
      <alignment vertical="center"/>
    </xf>
    <xf numFmtId="166" fontId="0" fillId="0" borderId="6" xfId="618" applyNumberFormat="1" applyFont="1" applyBorder="1" applyAlignment="1">
      <alignment horizontal="center" vertical="center"/>
    </xf>
    <xf numFmtId="168" fontId="0" fillId="0" borderId="6" xfId="0" applyNumberFormat="1" applyBorder="1" applyAlignment="1">
      <alignment horizontal="center" vertical="center"/>
    </xf>
    <xf numFmtId="0" fontId="0" fillId="4" borderId="6" xfId="0" applyFill="1" applyBorder="1" applyAlignment="1">
      <alignment horizontal="center" vertical="center" wrapText="1"/>
    </xf>
    <xf numFmtId="0" fontId="0" fillId="4" borderId="6" xfId="0" applyFill="1" applyBorder="1" applyAlignment="1">
      <alignment wrapText="1"/>
    </xf>
    <xf numFmtId="0" fontId="0" fillId="4" borderId="6" xfId="0" applyFill="1" applyBorder="1" applyAlignment="1">
      <alignment horizontal="center" vertical="center"/>
    </xf>
    <xf numFmtId="0" fontId="0" fillId="4" borderId="6" xfId="0" applyFill="1" applyBorder="1" applyAlignment="1">
      <alignment horizontal="center" wrapText="1"/>
    </xf>
    <xf numFmtId="0" fontId="3" fillId="36" borderId="6" xfId="0" applyFont="1" applyFill="1" applyBorder="1" applyAlignment="1">
      <alignment horizontal="center" vertical="center" wrapText="1"/>
    </xf>
    <xf numFmtId="164" fontId="0" fillId="4" borderId="6" xfId="1" applyFont="1" applyFill="1" applyBorder="1" applyAlignment="1">
      <alignment horizontal="center" vertical="center" wrapText="1"/>
    </xf>
    <xf numFmtId="164" fontId="0" fillId="4" borderId="8" xfId="1" applyFont="1" applyFill="1" applyBorder="1" applyAlignment="1">
      <alignment vertical="center"/>
    </xf>
    <xf numFmtId="164" fontId="0" fillId="4" borderId="22" xfId="1" applyFont="1" applyFill="1" applyBorder="1" applyAlignment="1">
      <alignment vertical="center"/>
    </xf>
    <xf numFmtId="164" fontId="0" fillId="4" borderId="24" xfId="1" applyFont="1" applyFill="1" applyBorder="1" applyAlignment="1">
      <alignment vertical="center"/>
    </xf>
    <xf numFmtId="164" fontId="0" fillId="4" borderId="25" xfId="1" applyFont="1" applyFill="1" applyBorder="1" applyAlignment="1">
      <alignment vertical="center"/>
    </xf>
    <xf numFmtId="0" fontId="0" fillId="4" borderId="6" xfId="0" applyFill="1" applyBorder="1" applyAlignment="1">
      <alignment vertical="center" wrapText="1"/>
    </xf>
    <xf numFmtId="0" fontId="0" fillId="4" borderId="28" xfId="0" applyFill="1" applyBorder="1" applyAlignment="1">
      <alignment horizontal="left" vertical="center" wrapText="1"/>
    </xf>
    <xf numFmtId="166" fontId="0" fillId="0" borderId="6" xfId="650" applyNumberFormat="1" applyFont="1" applyBorder="1" applyAlignment="1">
      <alignment horizontal="center" vertical="center"/>
    </xf>
    <xf numFmtId="0" fontId="20" fillId="4" borderId="6" xfId="0" applyFont="1" applyFill="1" applyBorder="1" applyAlignment="1">
      <alignment horizontal="justify" vertical="center" wrapText="1"/>
    </xf>
    <xf numFmtId="0" fontId="20" fillId="4" borderId="6" xfId="0" applyFont="1" applyFill="1" applyBorder="1" applyAlignment="1">
      <alignment horizontal="center" vertical="center"/>
    </xf>
    <xf numFmtId="0" fontId="20" fillId="4" borderId="6" xfId="0" applyFont="1" applyFill="1" applyBorder="1"/>
    <xf numFmtId="166" fontId="20" fillId="4" borderId="10" xfId="3" applyNumberFormat="1" applyFont="1" applyFill="1" applyBorder="1" applyAlignment="1">
      <alignment horizontal="center" vertical="center" wrapText="1"/>
    </xf>
    <xf numFmtId="166" fontId="20" fillId="4" borderId="10" xfId="3" applyNumberFormat="1" applyFont="1" applyFill="1" applyBorder="1" applyAlignment="1">
      <alignment vertical="center"/>
    </xf>
    <xf numFmtId="166" fontId="20" fillId="4" borderId="10" xfId="3" applyNumberFormat="1" applyFont="1" applyFill="1" applyBorder="1" applyAlignment="1">
      <alignment horizontal="center" vertical="center"/>
    </xf>
    <xf numFmtId="14" fontId="20" fillId="4" borderId="6" xfId="0" applyNumberFormat="1" applyFont="1" applyFill="1" applyBorder="1" applyAlignment="1">
      <alignment horizontal="justify" vertical="center"/>
    </xf>
    <xf numFmtId="0" fontId="37" fillId="4" borderId="6" xfId="0" applyFont="1" applyFill="1" applyBorder="1" applyAlignment="1">
      <alignment horizontal="center" vertical="center"/>
    </xf>
    <xf numFmtId="166" fontId="20" fillId="4" borderId="11" xfId="3" applyNumberFormat="1" applyFont="1" applyFill="1" applyBorder="1" applyAlignment="1">
      <alignment horizontal="center" vertical="center" wrapText="1"/>
    </xf>
    <xf numFmtId="166" fontId="20" fillId="4" borderId="11" xfId="3" applyNumberFormat="1" applyFont="1" applyFill="1" applyBorder="1" applyAlignment="1">
      <alignment vertical="center"/>
    </xf>
    <xf numFmtId="166" fontId="20" fillId="4" borderId="11" xfId="3" applyNumberFormat="1" applyFont="1" applyFill="1" applyBorder="1" applyAlignment="1">
      <alignment horizontal="center" vertical="center"/>
    </xf>
    <xf numFmtId="0" fontId="20" fillId="4" borderId="6" xfId="0" applyFont="1" applyFill="1" applyBorder="1" applyAlignment="1">
      <alignment horizontal="justify" vertical="center"/>
    </xf>
    <xf numFmtId="0" fontId="20" fillId="4" borderId="6" xfId="2" applyFont="1" applyFill="1" applyBorder="1" applyAlignment="1">
      <alignment horizontal="justify" vertical="center" wrapText="1"/>
    </xf>
    <xf numFmtId="0" fontId="20" fillId="4" borderId="6" xfId="0" applyFont="1" applyFill="1" applyBorder="1" applyAlignment="1">
      <alignment horizontal="left" vertical="center" wrapText="1"/>
    </xf>
    <xf numFmtId="0" fontId="20" fillId="4" borderId="6" xfId="0" applyFont="1" applyFill="1" applyBorder="1" applyAlignment="1">
      <alignment vertical="center" wrapText="1"/>
    </xf>
    <xf numFmtId="166" fontId="20" fillId="4" borderId="12" xfId="3" applyNumberFormat="1" applyFont="1" applyFill="1" applyBorder="1" applyAlignment="1">
      <alignment horizontal="center" vertical="center" wrapText="1"/>
    </xf>
    <xf numFmtId="166" fontId="20" fillId="4" borderId="12" xfId="3" applyNumberFormat="1" applyFont="1" applyFill="1" applyBorder="1" applyAlignment="1">
      <alignment vertical="center"/>
    </xf>
    <xf numFmtId="166" fontId="20" fillId="4" borderId="12" xfId="3" applyNumberFormat="1" applyFont="1" applyFill="1" applyBorder="1" applyAlignment="1">
      <alignment horizontal="center" vertical="center"/>
    </xf>
    <xf numFmtId="0" fontId="37" fillId="0" borderId="8" xfId="0" applyFont="1" applyBorder="1" applyAlignment="1">
      <alignment horizontal="center"/>
    </xf>
    <xf numFmtId="0" fontId="37" fillId="0" borderId="6" xfId="0" applyFont="1" applyBorder="1" applyAlignment="1">
      <alignment horizontal="center" vertical="center"/>
    </xf>
    <xf numFmtId="0" fontId="37" fillId="0" borderId="6" xfId="0" applyFont="1" applyBorder="1" applyAlignment="1">
      <alignment vertical="center"/>
    </xf>
    <xf numFmtId="0" fontId="37" fillId="0" borderId="6" xfId="0" applyFont="1" applyBorder="1"/>
    <xf numFmtId="0" fontId="20" fillId="4" borderId="6" xfId="0" applyFont="1" applyFill="1" applyBorder="1" applyAlignment="1">
      <alignment horizontal="center" vertical="center" wrapText="1"/>
    </xf>
    <xf numFmtId="0" fontId="40" fillId="4" borderId="6" xfId="2" applyFont="1" applyFill="1" applyBorder="1" applyAlignment="1">
      <alignment vertical="center" wrapText="1"/>
    </xf>
    <xf numFmtId="0" fontId="20" fillId="4" borderId="12" xfId="0" applyFont="1" applyFill="1" applyBorder="1" applyAlignment="1">
      <alignment vertical="center" wrapText="1"/>
    </xf>
    <xf numFmtId="0" fontId="0" fillId="0" borderId="6" xfId="0" applyBorder="1" applyAlignment="1">
      <alignment horizontal="justify" vertical="center" wrapText="1"/>
    </xf>
    <xf numFmtId="0" fontId="0" fillId="0" borderId="6" xfId="0" applyBorder="1" applyAlignment="1">
      <alignment horizontal="justify" vertical="center"/>
    </xf>
    <xf numFmtId="0" fontId="0" fillId="0" borderId="0" xfId="0" applyAlignment="1">
      <alignment vertical="center"/>
    </xf>
    <xf numFmtId="166" fontId="3" fillId="0" borderId="6" xfId="3" applyNumberFormat="1" applyFont="1" applyBorder="1" applyAlignment="1">
      <alignment horizontal="center" vertical="center"/>
    </xf>
    <xf numFmtId="166" fontId="3" fillId="0" borderId="6" xfId="3" applyNumberFormat="1" applyFont="1" applyBorder="1" applyAlignment="1">
      <alignment vertical="center"/>
    </xf>
    <xf numFmtId="170" fontId="3" fillId="0" borderId="6" xfId="1" applyNumberFormat="1" applyFont="1" applyFill="1" applyBorder="1" applyAlignment="1">
      <alignment vertical="center"/>
    </xf>
    <xf numFmtId="43" fontId="0" fillId="0" borderId="6" xfId="71" applyFont="1" applyFill="1" applyBorder="1" applyAlignment="1">
      <alignment horizontal="center" vertical="center"/>
    </xf>
    <xf numFmtId="0" fontId="35" fillId="0" borderId="6" xfId="0" applyFont="1" applyBorder="1" applyAlignment="1">
      <alignment horizontal="center" vertical="center"/>
    </xf>
    <xf numFmtId="0" fontId="35" fillId="0" borderId="6" xfId="0" applyFont="1" applyBorder="1"/>
    <xf numFmtId="164" fontId="35" fillId="0" borderId="6" xfId="1" applyFont="1" applyBorder="1" applyAlignment="1">
      <alignment vertical="center"/>
    </xf>
    <xf numFmtId="0" fontId="35" fillId="0" borderId="6" xfId="0" applyFont="1" applyBorder="1" applyAlignment="1">
      <alignment vertical="center"/>
    </xf>
    <xf numFmtId="10" fontId="0" fillId="0" borderId="6" xfId="0" applyNumberFormat="1" applyBorder="1" applyAlignment="1">
      <alignment horizontal="center" vertical="center"/>
    </xf>
    <xf numFmtId="9" fontId="0" fillId="0" borderId="6" xfId="0" applyNumberFormat="1" applyBorder="1" applyAlignment="1">
      <alignment horizontal="center" vertical="center"/>
    </xf>
    <xf numFmtId="9" fontId="15" fillId="0" borderId="6" xfId="0" applyNumberFormat="1" applyFont="1" applyBorder="1" applyAlignment="1">
      <alignment horizontal="center" vertical="center" wrapText="1"/>
    </xf>
    <xf numFmtId="0" fontId="3" fillId="37" borderId="6" xfId="0" applyFont="1" applyFill="1" applyBorder="1" applyAlignment="1">
      <alignment horizontal="center" vertical="center"/>
    </xf>
    <xf numFmtId="0" fontId="4" fillId="37" borderId="6" xfId="0" applyFont="1" applyFill="1" applyBorder="1" applyAlignment="1">
      <alignment horizontal="justify" vertical="center" wrapText="1"/>
    </xf>
    <xf numFmtId="0" fontId="35" fillId="37" borderId="6" xfId="0" applyFont="1" applyFill="1" applyBorder="1" applyAlignment="1">
      <alignment horizontal="center" vertical="center"/>
    </xf>
    <xf numFmtId="0" fontId="35" fillId="37" borderId="6" xfId="0" applyFont="1" applyFill="1" applyBorder="1"/>
    <xf numFmtId="9" fontId="0" fillId="37" borderId="6" xfId="0" applyNumberFormat="1" applyFill="1" applyBorder="1" applyAlignment="1">
      <alignment horizontal="center" vertical="center"/>
    </xf>
    <xf numFmtId="0" fontId="0" fillId="37" borderId="6" xfId="0" applyFill="1" applyBorder="1" applyAlignment="1">
      <alignment horizontal="center" vertical="center"/>
    </xf>
    <xf numFmtId="0" fontId="0" fillId="37" borderId="6" xfId="0" applyFill="1" applyBorder="1"/>
    <xf numFmtId="0" fontId="5" fillId="37" borderId="6" xfId="0" applyFont="1" applyFill="1" applyBorder="1" applyAlignment="1">
      <alignment horizontal="center" vertical="center"/>
    </xf>
    <xf numFmtId="0" fontId="5" fillId="37" borderId="6" xfId="0" applyFont="1" applyFill="1" applyBorder="1"/>
    <xf numFmtId="164" fontId="35" fillId="37" borderId="6" xfId="1" applyFont="1" applyFill="1" applyBorder="1" applyAlignment="1">
      <alignment vertical="center"/>
    </xf>
    <xf numFmtId="164" fontId="0" fillId="37" borderId="6" xfId="1" applyFont="1" applyFill="1" applyBorder="1" applyAlignment="1">
      <alignment vertical="center"/>
    </xf>
    <xf numFmtId="0" fontId="5" fillId="37" borderId="6" xfId="0" applyFont="1" applyFill="1" applyBorder="1" applyAlignment="1">
      <alignment horizontal="justify" vertical="center" wrapText="1"/>
    </xf>
    <xf numFmtId="0" fontId="0" fillId="37" borderId="0" xfId="0" applyFill="1"/>
    <xf numFmtId="0" fontId="3" fillId="37" borderId="6" xfId="0" applyFont="1" applyFill="1" applyBorder="1" applyAlignment="1">
      <alignment horizontal="justify" vertical="center" wrapText="1"/>
    </xf>
    <xf numFmtId="0" fontId="0" fillId="37" borderId="6" xfId="0" applyFill="1" applyBorder="1" applyAlignment="1">
      <alignment horizontal="center" vertical="center" wrapText="1"/>
    </xf>
    <xf numFmtId="0" fontId="4" fillId="37" borderId="6" xfId="0" applyFont="1" applyFill="1" applyBorder="1" applyAlignment="1">
      <alignment horizontal="justify" vertical="center"/>
    </xf>
    <xf numFmtId="0" fontId="3" fillId="37" borderId="6" xfId="0" applyFont="1" applyFill="1" applyBorder="1"/>
    <xf numFmtId="0" fontId="5" fillId="37" borderId="6" xfId="2" applyFont="1" applyFill="1" applyBorder="1" applyAlignment="1">
      <alignment horizontal="justify" vertical="center" wrapText="1"/>
    </xf>
    <xf numFmtId="0" fontId="0" fillId="37" borderId="6" xfId="0" applyFill="1" applyBorder="1" applyAlignment="1">
      <alignment horizontal="center" wrapText="1"/>
    </xf>
    <xf numFmtId="10" fontId="3" fillId="0" borderId="6" xfId="0" applyNumberFormat="1" applyFont="1" applyBorder="1" applyAlignment="1">
      <alignment horizontal="center" vertical="center"/>
    </xf>
    <xf numFmtId="9" fontId="20" fillId="4" borderId="6" xfId="0" applyNumberFormat="1" applyFont="1" applyFill="1" applyBorder="1" applyAlignment="1">
      <alignment horizontal="center" vertical="center"/>
    </xf>
    <xf numFmtId="1" fontId="20" fillId="4" borderId="6" xfId="0" applyNumberFormat="1" applyFont="1" applyFill="1" applyBorder="1" applyAlignment="1">
      <alignment horizontal="center" vertical="center"/>
    </xf>
    <xf numFmtId="10" fontId="20" fillId="4" borderId="6"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14" fillId="0" borderId="0" xfId="0" applyFont="1" applyBorder="1" applyAlignment="1">
      <alignment horizontal="center" vertical="center"/>
    </xf>
    <xf numFmtId="15" fontId="14" fillId="0" borderId="0" xfId="0" applyNumberFormat="1" applyFont="1" applyBorder="1" applyAlignment="1">
      <alignment horizontal="center" vertical="center"/>
    </xf>
    <xf numFmtId="0" fontId="12" fillId="0" borderId="0" xfId="0" applyFont="1" applyBorder="1" applyAlignment="1">
      <alignment horizontal="center" vertical="center"/>
    </xf>
    <xf numFmtId="10" fontId="3" fillId="0" borderId="6" xfId="3" applyNumberFormat="1" applyFont="1" applyBorder="1" applyAlignment="1">
      <alignment horizontal="center" vertical="center"/>
    </xf>
    <xf numFmtId="10" fontId="0" fillId="0" borderId="6" xfId="31" applyNumberFormat="1" applyFont="1" applyBorder="1" applyAlignment="1">
      <alignment horizontal="center" vertical="center"/>
    </xf>
    <xf numFmtId="9" fontId="0" fillId="4" borderId="8" xfId="1" applyNumberFormat="1" applyFont="1" applyFill="1" applyBorder="1" applyAlignment="1">
      <alignment horizontal="center" vertical="center"/>
    </xf>
    <xf numFmtId="10" fontId="0" fillId="0" borderId="6" xfId="6" applyNumberFormat="1" applyFont="1" applyBorder="1" applyAlignment="1">
      <alignment horizontal="center" vertical="center"/>
    </xf>
    <xf numFmtId="10" fontId="0" fillId="0" borderId="6" xfId="1" applyNumberFormat="1" applyFont="1" applyBorder="1" applyAlignment="1">
      <alignment horizontal="center" vertical="center"/>
    </xf>
    <xf numFmtId="0" fontId="2" fillId="0" borderId="6" xfId="0" applyFont="1" applyBorder="1" applyAlignment="1">
      <alignment horizontal="center" vertical="center"/>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3" fillId="0" borderId="6" xfId="0" applyFont="1" applyBorder="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0" fillId="4" borderId="10"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1" xfId="0" applyFill="1" applyBorder="1" applyAlignment="1">
      <alignment horizontal="center" vertical="center" wrapText="1"/>
    </xf>
    <xf numFmtId="0" fontId="4" fillId="0" borderId="6" xfId="0" applyFont="1" applyBorder="1" applyAlignment="1">
      <alignment horizontal="justify" vertical="center" wrapText="1"/>
    </xf>
    <xf numFmtId="0" fontId="2" fillId="0" borderId="6" xfId="0" applyFont="1" applyBorder="1" applyAlignment="1">
      <alignment horizontal="center"/>
    </xf>
    <xf numFmtId="0" fontId="37" fillId="0" borderId="6" xfId="0" applyFont="1" applyBorder="1" applyAlignment="1">
      <alignment horizontal="center" vertical="center"/>
    </xf>
    <xf numFmtId="0" fontId="37" fillId="0" borderId="7" xfId="0" applyFont="1" applyBorder="1" applyAlignment="1">
      <alignment horizontal="center"/>
    </xf>
    <xf numFmtId="0" fontId="37" fillId="0" borderId="6" xfId="0" applyFont="1" applyBorder="1" applyAlignment="1">
      <alignment horizontal="center"/>
    </xf>
    <xf numFmtId="0" fontId="37" fillId="0" borderId="8" xfId="0" applyFont="1" applyBorder="1" applyAlignment="1">
      <alignment horizontal="center"/>
    </xf>
    <xf numFmtId="0" fontId="37" fillId="0" borderId="9" xfId="0" applyFont="1" applyBorder="1" applyAlignment="1">
      <alignment horizont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8" xfId="0" applyFont="1" applyBorder="1" applyAlignment="1">
      <alignment horizontal="center" vertical="center"/>
    </xf>
    <xf numFmtId="0" fontId="37" fillId="0" borderId="7" xfId="0" applyFont="1" applyBorder="1" applyAlignment="1">
      <alignment horizontal="center" vertical="center"/>
    </xf>
    <xf numFmtId="0" fontId="37" fillId="0" borderId="9" xfId="0" applyFont="1" applyBorder="1" applyAlignment="1">
      <alignment horizontal="center" vertical="center"/>
    </xf>
    <xf numFmtId="0" fontId="37" fillId="0" borderId="10" xfId="0" applyFont="1" applyBorder="1" applyAlignment="1">
      <alignment horizontal="center" vertical="center" wrapText="1"/>
    </xf>
    <xf numFmtId="0" fontId="37" fillId="0" borderId="12" xfId="0" applyFont="1" applyBorder="1" applyAlignment="1">
      <alignment horizontal="center" vertical="center" wrapText="1"/>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166" fontId="20" fillId="4" borderId="10" xfId="3" applyNumberFormat="1" applyFont="1" applyFill="1" applyBorder="1" applyAlignment="1">
      <alignment horizontal="center" vertical="center" wrapText="1"/>
    </xf>
    <xf numFmtId="166" fontId="20" fillId="4" borderId="11" xfId="3" applyNumberFormat="1" applyFont="1" applyFill="1" applyBorder="1" applyAlignment="1">
      <alignment horizontal="center" vertical="center" wrapText="1"/>
    </xf>
    <xf numFmtId="166" fontId="20" fillId="4" borderId="12" xfId="3" applyNumberFormat="1" applyFont="1" applyFill="1" applyBorder="1" applyAlignment="1">
      <alignment horizontal="center" vertical="center" wrapText="1"/>
    </xf>
    <xf numFmtId="6" fontId="20" fillId="4" borderId="10" xfId="31" applyNumberFormat="1" applyFont="1" applyFill="1" applyBorder="1" applyAlignment="1">
      <alignment horizontal="center" vertical="center" wrapText="1"/>
    </xf>
    <xf numFmtId="43" fontId="20" fillId="4" borderId="11" xfId="31" applyFont="1" applyFill="1" applyBorder="1" applyAlignment="1">
      <alignment horizontal="center" vertical="center" wrapText="1"/>
    </xf>
    <xf numFmtId="43" fontId="20" fillId="4" borderId="12" xfId="31" applyFont="1" applyFill="1" applyBorder="1" applyAlignment="1">
      <alignment horizontal="center" vertical="center" wrapText="1"/>
    </xf>
    <xf numFmtId="6" fontId="20" fillId="4" borderId="10" xfId="1" applyNumberFormat="1" applyFont="1" applyFill="1" applyBorder="1" applyAlignment="1">
      <alignment horizontal="center" vertical="center" wrapText="1"/>
    </xf>
    <xf numFmtId="2" fontId="20" fillId="4" borderId="11" xfId="1" applyNumberFormat="1" applyFont="1" applyFill="1" applyBorder="1" applyAlignment="1">
      <alignment horizontal="center" vertical="center" wrapText="1"/>
    </xf>
    <xf numFmtId="2" fontId="20" fillId="4" borderId="12" xfId="1" applyNumberFormat="1" applyFont="1" applyFill="1" applyBorder="1" applyAlignment="1">
      <alignment horizontal="center" vertical="center" wrapText="1"/>
    </xf>
    <xf numFmtId="10" fontId="20" fillId="4" borderId="10" xfId="1" applyNumberFormat="1" applyFont="1" applyFill="1" applyBorder="1" applyAlignment="1">
      <alignment horizontal="center" vertical="center" wrapText="1"/>
    </xf>
    <xf numFmtId="10" fontId="20" fillId="4" borderId="11" xfId="1" applyNumberFormat="1" applyFont="1" applyFill="1" applyBorder="1" applyAlignment="1">
      <alignment horizontal="center" vertical="center" wrapText="1"/>
    </xf>
    <xf numFmtId="10" fontId="20" fillId="4" borderId="12" xfId="1" applyNumberFormat="1" applyFont="1" applyFill="1" applyBorder="1" applyAlignment="1">
      <alignment horizontal="center" vertical="center" wrapText="1"/>
    </xf>
    <xf numFmtId="0" fontId="35" fillId="0" borderId="6" xfId="74" applyFont="1" applyBorder="1" applyAlignment="1">
      <alignment horizontal="left" vertical="center" wrapText="1"/>
    </xf>
    <xf numFmtId="0" fontId="34" fillId="0" borderId="23" xfId="74" applyBorder="1" applyAlignment="1">
      <alignment horizontal="left" vertical="center" wrapText="1"/>
    </xf>
    <xf numFmtId="0" fontId="35" fillId="4" borderId="25" xfId="74" applyFont="1" applyFill="1" applyBorder="1" applyAlignment="1">
      <alignment horizontal="left" vertical="center" wrapText="1"/>
    </xf>
    <xf numFmtId="0" fontId="34" fillId="4" borderId="29" xfId="74" applyFill="1" applyBorder="1" applyAlignment="1">
      <alignment horizontal="left"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8" fillId="0" borderId="10" xfId="0" applyFont="1" applyBorder="1" applyAlignment="1">
      <alignment horizontal="left" vertical="top" wrapText="1"/>
    </xf>
    <xf numFmtId="0" fontId="18" fillId="0" borderId="12" xfId="0" applyFont="1" applyBorder="1" applyAlignment="1">
      <alignment horizontal="left" vertical="top"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xf>
    <xf numFmtId="0" fontId="0" fillId="0" borderId="7" xfId="0" applyBorder="1" applyAlignment="1">
      <alignment horizontal="left" vertical="center"/>
    </xf>
    <xf numFmtId="10" fontId="0" fillId="0" borderId="10" xfId="0" applyNumberFormat="1" applyBorder="1" applyAlignment="1">
      <alignment horizontal="center" vertical="center"/>
    </xf>
    <xf numFmtId="10" fontId="0" fillId="0" borderId="11" xfId="0" applyNumberFormat="1" applyBorder="1" applyAlignment="1">
      <alignment horizontal="center" vertical="center"/>
    </xf>
    <xf numFmtId="10" fontId="0" fillId="0" borderId="12" xfId="0" applyNumberFormat="1" applyBorder="1" applyAlignment="1">
      <alignment horizontal="center" vertical="center"/>
    </xf>
    <xf numFmtId="0" fontId="5" fillId="35" borderId="6" xfId="0" applyFont="1" applyFill="1" applyBorder="1" applyAlignment="1">
      <alignment horizontal="center" vertical="center"/>
    </xf>
    <xf numFmtId="44" fontId="0" fillId="0" borderId="10" xfId="0" applyNumberFormat="1" applyBorder="1" applyAlignment="1">
      <alignment horizontal="center" vertical="center"/>
    </xf>
    <xf numFmtId="44" fontId="0" fillId="0" borderId="11" xfId="0" applyNumberFormat="1" applyBorder="1" applyAlignment="1">
      <alignment horizontal="center" vertical="center"/>
    </xf>
    <xf numFmtId="44" fontId="0" fillId="0" borderId="12" xfId="0" applyNumberFormat="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cellXfs>
  <cellStyles count="795">
    <cellStyle name="20% - Énfasis1" xfId="48" builtinId="30" customBuiltin="1"/>
    <cellStyle name="20% - Énfasis2" xfId="51" builtinId="34" customBuiltin="1"/>
    <cellStyle name="20% - Énfasis3" xfId="54" builtinId="38" customBuiltin="1"/>
    <cellStyle name="20% - Énfasis4" xfId="57" builtinId="42" customBuiltin="1"/>
    <cellStyle name="20% - Énfasis5" xfId="60" builtinId="46" customBuiltin="1"/>
    <cellStyle name="20% - Énfasis6" xfId="63" builtinId="50" customBuiltin="1"/>
    <cellStyle name="40% - Énfasis1" xfId="49" builtinId="31" customBuiltin="1"/>
    <cellStyle name="40% - Énfasis2" xfId="52" builtinId="35" customBuiltin="1"/>
    <cellStyle name="40% - Énfasis3" xfId="55" builtinId="39" customBuiltin="1"/>
    <cellStyle name="40% - Énfasis4" xfId="58" builtinId="43" customBuiltin="1"/>
    <cellStyle name="40% - Énfasis5" xfId="61" builtinId="47" customBuiltin="1"/>
    <cellStyle name="40% - Énfasis6" xfId="64" builtinId="51" customBuiltin="1"/>
    <cellStyle name="60% - Énfasis1 2" xfId="79"/>
    <cellStyle name="60% - Énfasis2 2" xfId="80"/>
    <cellStyle name="60% - Énfasis3 2" xfId="81"/>
    <cellStyle name="60% - Énfasis4 2" xfId="82"/>
    <cellStyle name="60% - Énfasis5 2" xfId="83"/>
    <cellStyle name="60% - Énfasis6 2" xfId="84"/>
    <cellStyle name="Bueno" xfId="37" builtinId="26" customBuiltin="1"/>
    <cellStyle name="Cálculo" xfId="40" builtinId="22" customBuiltin="1"/>
    <cellStyle name="Celda de comprobación" xfId="42" builtinId="23" customBuiltin="1"/>
    <cellStyle name="Celda vinculada" xfId="41" builtinId="24" customBuiltin="1"/>
    <cellStyle name="Encabezado 1" xfId="33" builtinId="16" customBuiltin="1"/>
    <cellStyle name="Encabezado 4" xfId="36" builtinId="19" customBuiltin="1"/>
    <cellStyle name="Énfasis1" xfId="47" builtinId="29" customBuiltin="1"/>
    <cellStyle name="Énfasis2" xfId="50" builtinId="33" customBuiltin="1"/>
    <cellStyle name="Énfasis3" xfId="53" builtinId="37" customBuiltin="1"/>
    <cellStyle name="Énfasis4" xfId="56" builtinId="41" customBuiltin="1"/>
    <cellStyle name="Énfasis5" xfId="59" builtinId="45" customBuiltin="1"/>
    <cellStyle name="Énfasis6" xfId="62" builtinId="49" customBuiltin="1"/>
    <cellStyle name="Entrada" xfId="38" builtinId="20" customBuiltin="1"/>
    <cellStyle name="Hipervínculo" xfId="74" builtinId="8"/>
    <cellStyle name="Incorrecto" xfId="30" builtinId="27" customBuiltin="1"/>
    <cellStyle name="Millares" xfId="31" builtinId="3"/>
    <cellStyle name="Millares [0] 2" xfId="110"/>
    <cellStyle name="Millares [0] 2 2" xfId="195"/>
    <cellStyle name="Millares [0] 2 2 2" xfId="559"/>
    <cellStyle name="Millares [0] 2 2 3" xfId="774"/>
    <cellStyle name="Millares [0] 2 3" xfId="283"/>
    <cellStyle name="Millares [0] 2 4" xfId="373"/>
    <cellStyle name="Millares [0] 2 5" xfId="474"/>
    <cellStyle name="Millares [0] 2 6" xfId="689"/>
    <cellStyle name="Millares [0] 3" xfId="150"/>
    <cellStyle name="Millares [0] 3 2" xfId="514"/>
    <cellStyle name="Millares [0] 3 3" xfId="729"/>
    <cellStyle name="Millares [0] 4" xfId="241"/>
    <cellStyle name="Millares [0] 5" xfId="330"/>
    <cellStyle name="Millares [0] 6" xfId="434"/>
    <cellStyle name="Millares [0] 7" xfId="604"/>
    <cellStyle name="Millares [0] 8" xfId="648"/>
    <cellStyle name="Millares 10" xfId="211"/>
    <cellStyle name="Millares 10 2" xfId="575"/>
    <cellStyle name="Millares 10 3" xfId="790"/>
    <cellStyle name="Millares 11" xfId="212"/>
    <cellStyle name="Millares 11 2" xfId="576"/>
    <cellStyle name="Millares 11 3" xfId="791"/>
    <cellStyle name="Millares 12" xfId="213"/>
    <cellStyle name="Millares 12 2" xfId="577"/>
    <cellStyle name="Millares 12 3" xfId="792"/>
    <cellStyle name="Millares 13" xfId="240"/>
    <cellStyle name="Millares 14" xfId="257"/>
    <cellStyle name="Millares 15" xfId="300"/>
    <cellStyle name="Millares 16" xfId="301"/>
    <cellStyle name="Millares 17" xfId="302"/>
    <cellStyle name="Millares 18" xfId="304"/>
    <cellStyle name="Millares 19" xfId="298"/>
    <cellStyle name="Millares 2" xfId="8"/>
    <cellStyle name="Millares 2 10" xfId="402"/>
    <cellStyle name="Millares 2 11" xfId="581"/>
    <cellStyle name="Millares 2 12" xfId="625"/>
    <cellStyle name="Millares 2 2" xfId="11"/>
    <cellStyle name="Millares 2 2 10" xfId="628"/>
    <cellStyle name="Millares 2 2 2" xfId="70"/>
    <cellStyle name="Millares 2 2 2 2" xfId="117"/>
    <cellStyle name="Millares 2 2 2 2 2" xfId="202"/>
    <cellStyle name="Millares 2 2 2 2 2 2" xfId="566"/>
    <cellStyle name="Millares 2 2 2 2 2 3" xfId="781"/>
    <cellStyle name="Millares 2 2 2 2 3" xfId="290"/>
    <cellStyle name="Millares 2 2 2 2 4" xfId="380"/>
    <cellStyle name="Millares 2 2 2 2 5" xfId="481"/>
    <cellStyle name="Millares 2 2 2 2 6" xfId="696"/>
    <cellStyle name="Millares 2 2 2 3" xfId="163"/>
    <cellStyle name="Millares 2 2 2 3 2" xfId="527"/>
    <cellStyle name="Millares 2 2 2 3 3" xfId="742"/>
    <cellStyle name="Millares 2 2 2 4" xfId="249"/>
    <cellStyle name="Millares 2 2 2 5" xfId="339"/>
    <cellStyle name="Millares 2 2 2 6" xfId="442"/>
    <cellStyle name="Millares 2 2 2 7" xfId="613"/>
    <cellStyle name="Millares 2 2 2 8" xfId="656"/>
    <cellStyle name="Millares 2 2 3" xfId="7"/>
    <cellStyle name="Millares 2 2 3 10" xfId="401"/>
    <cellStyle name="Millares 2 2 3 11" xfId="580"/>
    <cellStyle name="Millares 2 2 3 12" xfId="624"/>
    <cellStyle name="Millares 2 2 3 2" xfId="10"/>
    <cellStyle name="Millares 2 2 3 2 2" xfId="69"/>
    <cellStyle name="Millares 2 2 3 2 2 2" xfId="116"/>
    <cellStyle name="Millares 2 2 3 2 2 2 2" xfId="201"/>
    <cellStyle name="Millares 2 2 3 2 2 2 2 2" xfId="565"/>
    <cellStyle name="Millares 2 2 3 2 2 2 2 3" xfId="780"/>
    <cellStyle name="Millares 2 2 3 2 2 2 3" xfId="289"/>
    <cellStyle name="Millares 2 2 3 2 2 2 4" xfId="379"/>
    <cellStyle name="Millares 2 2 3 2 2 2 5" xfId="480"/>
    <cellStyle name="Millares 2 2 3 2 2 2 6" xfId="695"/>
    <cellStyle name="Millares 2 2 3 2 2 3" xfId="162"/>
    <cellStyle name="Millares 2 2 3 2 2 3 2" xfId="526"/>
    <cellStyle name="Millares 2 2 3 2 2 3 3" xfId="741"/>
    <cellStyle name="Millares 2 2 3 2 2 4" xfId="248"/>
    <cellStyle name="Millares 2 2 3 2 2 5" xfId="338"/>
    <cellStyle name="Millares 2 2 3 2 2 6" xfId="441"/>
    <cellStyle name="Millares 2 2 3 2 2 7" xfId="612"/>
    <cellStyle name="Millares 2 2 3 2 2 8" xfId="655"/>
    <cellStyle name="Millares 2 2 3 2 3" xfId="89"/>
    <cellStyle name="Millares 2 2 3 2 3 2" xfId="174"/>
    <cellStyle name="Millares 2 2 3 2 3 2 2" xfId="538"/>
    <cellStyle name="Millares 2 2 3 2 3 2 3" xfId="753"/>
    <cellStyle name="Millares 2 2 3 2 3 3" xfId="262"/>
    <cellStyle name="Millares 2 2 3 2 3 4" xfId="352"/>
    <cellStyle name="Millares 2 2 3 2 3 5" xfId="453"/>
    <cellStyle name="Millares 2 2 3 2 3 6" xfId="668"/>
    <cellStyle name="Millares 2 2 3 2 4" xfId="129"/>
    <cellStyle name="Millares 2 2 3 2 4 2" xfId="493"/>
    <cellStyle name="Millares 2 2 3 2 4 3" xfId="708"/>
    <cellStyle name="Millares 2 2 3 2 5" xfId="220"/>
    <cellStyle name="Millares 2 2 3 2 6" xfId="309"/>
    <cellStyle name="Millares 2 2 3 2 7" xfId="407"/>
    <cellStyle name="Millares 2 2 3 2 8" xfId="583"/>
    <cellStyle name="Millares 2 2 3 2 9" xfId="627"/>
    <cellStyle name="Millares 2 2 3 3" xfId="17"/>
    <cellStyle name="Millares 2 2 3 3 2" xfId="96"/>
    <cellStyle name="Millares 2 2 3 3 2 2" xfId="181"/>
    <cellStyle name="Millares 2 2 3 3 2 2 2" xfId="545"/>
    <cellStyle name="Millares 2 2 3 3 2 2 3" xfId="760"/>
    <cellStyle name="Millares 2 2 3 3 2 3" xfId="269"/>
    <cellStyle name="Millares 2 2 3 3 2 4" xfId="359"/>
    <cellStyle name="Millares 2 2 3 3 2 5" xfId="460"/>
    <cellStyle name="Millares 2 2 3 3 2 6" xfId="675"/>
    <cellStyle name="Millares 2 2 3 3 3" xfId="136"/>
    <cellStyle name="Millares 2 2 3 3 3 2" xfId="500"/>
    <cellStyle name="Millares 2 2 3 3 3 3" xfId="715"/>
    <cellStyle name="Millares 2 2 3 3 4" xfId="227"/>
    <cellStyle name="Millares 2 2 3 3 5" xfId="316"/>
    <cellStyle name="Millares 2 2 3 3 6" xfId="420"/>
    <cellStyle name="Millares 2 2 3 3 7" xfId="590"/>
    <cellStyle name="Millares 2 2 3 3 8" xfId="634"/>
    <cellStyle name="Millares 2 2 3 4" xfId="28"/>
    <cellStyle name="Millares 2 2 3 4 2" xfId="107"/>
    <cellStyle name="Millares 2 2 3 4 2 2" xfId="192"/>
    <cellStyle name="Millares 2 2 3 4 2 2 2" xfId="556"/>
    <cellStyle name="Millares 2 2 3 4 2 2 3" xfId="771"/>
    <cellStyle name="Millares 2 2 3 4 2 3" xfId="280"/>
    <cellStyle name="Millares 2 2 3 4 2 4" xfId="370"/>
    <cellStyle name="Millares 2 2 3 4 2 5" xfId="471"/>
    <cellStyle name="Millares 2 2 3 4 2 6" xfId="686"/>
    <cellStyle name="Millares 2 2 3 4 3" xfId="147"/>
    <cellStyle name="Millares 2 2 3 4 3 2" xfId="511"/>
    <cellStyle name="Millares 2 2 3 4 3 3" xfId="726"/>
    <cellStyle name="Millares 2 2 3 4 4" xfId="238"/>
    <cellStyle name="Millares 2 2 3 4 5" xfId="327"/>
    <cellStyle name="Millares 2 2 3 4 6" xfId="431"/>
    <cellStyle name="Millares 2 2 3 4 7" xfId="601"/>
    <cellStyle name="Millares 2 2 3 4 8" xfId="645"/>
    <cellStyle name="Millares 2 2 3 5" xfId="66"/>
    <cellStyle name="Millares 2 2 3 5 2" xfId="113"/>
    <cellStyle name="Millares 2 2 3 5 2 2" xfId="198"/>
    <cellStyle name="Millares 2 2 3 5 2 2 2" xfId="562"/>
    <cellStyle name="Millares 2 2 3 5 2 2 3" xfId="777"/>
    <cellStyle name="Millares 2 2 3 5 2 3" xfId="286"/>
    <cellStyle name="Millares 2 2 3 5 2 4" xfId="376"/>
    <cellStyle name="Millares 2 2 3 5 2 5" xfId="477"/>
    <cellStyle name="Millares 2 2 3 5 2 6" xfId="692"/>
    <cellStyle name="Millares 2 2 3 5 3" xfId="159"/>
    <cellStyle name="Millares 2 2 3 5 3 2" xfId="523"/>
    <cellStyle name="Millares 2 2 3 5 3 3" xfId="738"/>
    <cellStyle name="Millares 2 2 3 5 4" xfId="245"/>
    <cellStyle name="Millares 2 2 3 5 5" xfId="335"/>
    <cellStyle name="Millares 2 2 3 5 6" xfId="438"/>
    <cellStyle name="Millares 2 2 3 5 7" xfId="609"/>
    <cellStyle name="Millares 2 2 3 5 8" xfId="652"/>
    <cellStyle name="Millares 2 2 3 6" xfId="86"/>
    <cellStyle name="Millares 2 2 3 6 2" xfId="171"/>
    <cellStyle name="Millares 2 2 3 6 2 2" xfId="535"/>
    <cellStyle name="Millares 2 2 3 6 2 3" xfId="750"/>
    <cellStyle name="Millares 2 2 3 6 3" xfId="259"/>
    <cellStyle name="Millares 2 2 3 6 4" xfId="349"/>
    <cellStyle name="Millares 2 2 3 6 5" xfId="450"/>
    <cellStyle name="Millares 2 2 3 6 6" xfId="665"/>
    <cellStyle name="Millares 2 2 3 7" xfId="126"/>
    <cellStyle name="Millares 2 2 3 7 2" xfId="490"/>
    <cellStyle name="Millares 2 2 3 7 3" xfId="705"/>
    <cellStyle name="Millares 2 2 3 8" xfId="217"/>
    <cellStyle name="Millares 2 2 3 9" xfId="306"/>
    <cellStyle name="Millares 2 2 4" xfId="90"/>
    <cellStyle name="Millares 2 2 4 2" xfId="175"/>
    <cellStyle name="Millares 2 2 4 2 2" xfId="539"/>
    <cellStyle name="Millares 2 2 4 2 3" xfId="754"/>
    <cellStyle name="Millares 2 2 4 3" xfId="263"/>
    <cellStyle name="Millares 2 2 4 4" xfId="353"/>
    <cellStyle name="Millares 2 2 4 5" xfId="454"/>
    <cellStyle name="Millares 2 2 4 6" xfId="669"/>
    <cellStyle name="Millares 2 2 5" xfId="130"/>
    <cellStyle name="Millares 2 2 5 2" xfId="494"/>
    <cellStyle name="Millares 2 2 5 3" xfId="709"/>
    <cellStyle name="Millares 2 2 6" xfId="221"/>
    <cellStyle name="Millares 2 2 7" xfId="310"/>
    <cellStyle name="Millares 2 2 8" xfId="408"/>
    <cellStyle name="Millares 2 2 9" xfId="584"/>
    <cellStyle name="Millares 2 3" xfId="18"/>
    <cellStyle name="Millares 2 3 2" xfId="97"/>
    <cellStyle name="Millares 2 3 2 2" xfId="182"/>
    <cellStyle name="Millares 2 3 2 2 2" xfId="546"/>
    <cellStyle name="Millares 2 3 2 2 3" xfId="761"/>
    <cellStyle name="Millares 2 3 2 3" xfId="270"/>
    <cellStyle name="Millares 2 3 2 4" xfId="360"/>
    <cellStyle name="Millares 2 3 2 5" xfId="461"/>
    <cellStyle name="Millares 2 3 2 6" xfId="676"/>
    <cellStyle name="Millares 2 3 3" xfId="137"/>
    <cellStyle name="Millares 2 3 3 2" xfId="501"/>
    <cellStyle name="Millares 2 3 3 3" xfId="716"/>
    <cellStyle name="Millares 2 3 4" xfId="228"/>
    <cellStyle name="Millares 2 3 5" xfId="317"/>
    <cellStyle name="Millares 2 3 6" xfId="421"/>
    <cellStyle name="Millares 2 3 7" xfId="591"/>
    <cellStyle name="Millares 2 3 8" xfId="635"/>
    <cellStyle name="Millares 2 4" xfId="29"/>
    <cellStyle name="Millares 2 4 2" xfId="108"/>
    <cellStyle name="Millares 2 4 2 2" xfId="193"/>
    <cellStyle name="Millares 2 4 2 2 2" xfId="557"/>
    <cellStyle name="Millares 2 4 2 2 3" xfId="772"/>
    <cellStyle name="Millares 2 4 2 3" xfId="281"/>
    <cellStyle name="Millares 2 4 2 4" xfId="371"/>
    <cellStyle name="Millares 2 4 2 5" xfId="472"/>
    <cellStyle name="Millares 2 4 2 6" xfId="687"/>
    <cellStyle name="Millares 2 4 3" xfId="148"/>
    <cellStyle name="Millares 2 4 3 2" xfId="512"/>
    <cellStyle name="Millares 2 4 3 3" xfId="727"/>
    <cellStyle name="Millares 2 4 4" xfId="239"/>
    <cellStyle name="Millares 2 4 5" xfId="328"/>
    <cellStyle name="Millares 2 4 6" xfId="432"/>
    <cellStyle name="Millares 2 4 7" xfId="602"/>
    <cellStyle name="Millares 2 4 8" xfId="646"/>
    <cellStyle name="Millares 2 5" xfId="67"/>
    <cellStyle name="Millares 2 5 2" xfId="114"/>
    <cellStyle name="Millares 2 5 2 2" xfId="199"/>
    <cellStyle name="Millares 2 5 2 2 2" xfId="563"/>
    <cellStyle name="Millares 2 5 2 2 3" xfId="778"/>
    <cellStyle name="Millares 2 5 2 3" xfId="287"/>
    <cellStyle name="Millares 2 5 2 4" xfId="377"/>
    <cellStyle name="Millares 2 5 2 5" xfId="478"/>
    <cellStyle name="Millares 2 5 2 6" xfId="693"/>
    <cellStyle name="Millares 2 5 3" xfId="160"/>
    <cellStyle name="Millares 2 5 3 2" xfId="524"/>
    <cellStyle name="Millares 2 5 3 3" xfId="739"/>
    <cellStyle name="Millares 2 5 4" xfId="246"/>
    <cellStyle name="Millares 2 5 5" xfId="336"/>
    <cellStyle name="Millares 2 5 6" xfId="439"/>
    <cellStyle name="Millares 2 5 7" xfId="610"/>
    <cellStyle name="Millares 2 5 8" xfId="653"/>
    <cellStyle name="Millares 2 6" xfId="87"/>
    <cellStyle name="Millares 2 6 2" xfId="172"/>
    <cellStyle name="Millares 2 6 2 2" xfId="536"/>
    <cellStyle name="Millares 2 6 2 3" xfId="751"/>
    <cellStyle name="Millares 2 6 3" xfId="260"/>
    <cellStyle name="Millares 2 6 4" xfId="350"/>
    <cellStyle name="Millares 2 6 5" xfId="451"/>
    <cellStyle name="Millares 2 6 6" xfId="666"/>
    <cellStyle name="Millares 2 7" xfId="127"/>
    <cellStyle name="Millares 2 7 2" xfId="491"/>
    <cellStyle name="Millares 2 7 3" xfId="706"/>
    <cellStyle name="Millares 2 8" xfId="218"/>
    <cellStyle name="Millares 2 9" xfId="307"/>
    <cellStyle name="Millares 20" xfId="329"/>
    <cellStyle name="Millares 21" xfId="347"/>
    <cellStyle name="Millares 22" xfId="394"/>
    <cellStyle name="Millares 23" xfId="332"/>
    <cellStyle name="Millares 24" xfId="388"/>
    <cellStyle name="Millares 25" xfId="392"/>
    <cellStyle name="Millares 26" xfId="346"/>
    <cellStyle name="Millares 27" xfId="409"/>
    <cellStyle name="Millares 28" xfId="412"/>
    <cellStyle name="Millares 29" xfId="413"/>
    <cellStyle name="Millares 3" xfId="71"/>
    <cellStyle name="Millares 3 2" xfId="118"/>
    <cellStyle name="Millares 3 2 2" xfId="203"/>
    <cellStyle name="Millares 3 2 2 2" xfId="567"/>
    <cellStyle name="Millares 3 2 2 3" xfId="782"/>
    <cellStyle name="Millares 3 2 3" xfId="291"/>
    <cellStyle name="Millares 3 2 4" xfId="381"/>
    <cellStyle name="Millares 3 2 5" xfId="482"/>
    <cellStyle name="Millares 3 2 6" xfId="697"/>
    <cellStyle name="Millares 3 3" xfId="164"/>
    <cellStyle name="Millares 3 3 2" xfId="528"/>
    <cellStyle name="Millares 3 3 3" xfId="743"/>
    <cellStyle name="Millares 3 4" xfId="250"/>
    <cellStyle name="Millares 3 5" xfId="340"/>
    <cellStyle name="Millares 3 6" xfId="443"/>
    <cellStyle name="Millares 3 7" xfId="614"/>
    <cellStyle name="Millares 3 8" xfId="657"/>
    <cellStyle name="Millares 30" xfId="414"/>
    <cellStyle name="Millares 31" xfId="433"/>
    <cellStyle name="Millares 32" xfId="436"/>
    <cellStyle name="Millares 33" xfId="603"/>
    <cellStyle name="Millares 34" xfId="621"/>
    <cellStyle name="Millares 35" xfId="607"/>
    <cellStyle name="Millares 36" xfId="647"/>
    <cellStyle name="Millares 37" xfId="663"/>
    <cellStyle name="Millares 38" xfId="794"/>
    <cellStyle name="Millares 4" xfId="109"/>
    <cellStyle name="Millares 4 2" xfId="194"/>
    <cellStyle name="Millares 4 2 2" xfId="558"/>
    <cellStyle name="Millares 4 2 3" xfId="773"/>
    <cellStyle name="Millares 4 3" xfId="282"/>
    <cellStyle name="Millares 4 4" xfId="372"/>
    <cellStyle name="Millares 4 5" xfId="473"/>
    <cellStyle name="Millares 4 6" xfId="688"/>
    <cellStyle name="Millares 5" xfId="124"/>
    <cellStyle name="Millares 5 2" xfId="209"/>
    <cellStyle name="Millares 5 2 2" xfId="573"/>
    <cellStyle name="Millares 5 2 3" xfId="788"/>
    <cellStyle name="Millares 5 3" xfId="297"/>
    <cellStyle name="Millares 5 4" xfId="387"/>
    <cellStyle name="Millares 5 5" xfId="488"/>
    <cellStyle name="Millares 5 6" xfId="703"/>
    <cellStyle name="Millares 6" xfId="149"/>
    <cellStyle name="Millares 6 2" xfId="513"/>
    <cellStyle name="Millares 6 3" xfId="728"/>
    <cellStyle name="Millares 7" xfId="152"/>
    <cellStyle name="Millares 7 2" xfId="516"/>
    <cellStyle name="Millares 7 3" xfId="731"/>
    <cellStyle name="Millares 8" xfId="153"/>
    <cellStyle name="Millares 8 2" xfId="517"/>
    <cellStyle name="Millares 8 3" xfId="732"/>
    <cellStyle name="Millares 9" xfId="155"/>
    <cellStyle name="Millares 9 2" xfId="519"/>
    <cellStyle name="Millares 9 3" xfId="734"/>
    <cellStyle name="Moneda" xfId="3" builtinId="4"/>
    <cellStyle name="Moneda [0]" xfId="1" builtinId="7"/>
    <cellStyle name="Moneda [0] 2" xfId="6"/>
    <cellStyle name="Moneda [0] 3" xfId="73"/>
    <cellStyle name="Moneda [0] 3 2" xfId="120"/>
    <cellStyle name="Moneda [0] 3 2 2" xfId="205"/>
    <cellStyle name="Moneda [0] 3 2 2 2" xfId="569"/>
    <cellStyle name="Moneda [0] 3 2 2 3" xfId="784"/>
    <cellStyle name="Moneda [0] 3 2 3" xfId="293"/>
    <cellStyle name="Moneda [0] 3 2 4" xfId="383"/>
    <cellStyle name="Moneda [0] 3 2 5" xfId="484"/>
    <cellStyle name="Moneda [0] 3 2 6" xfId="699"/>
    <cellStyle name="Moneda [0] 3 3" xfId="166"/>
    <cellStyle name="Moneda [0] 3 3 2" xfId="530"/>
    <cellStyle name="Moneda [0] 3 3 3" xfId="745"/>
    <cellStyle name="Moneda [0] 3 4" xfId="252"/>
    <cellStyle name="Moneda [0] 3 5" xfId="342"/>
    <cellStyle name="Moneda [0] 3 6" xfId="445"/>
    <cellStyle name="Moneda [0] 3 7" xfId="616"/>
    <cellStyle name="Moneda [0] 3 8" xfId="659"/>
    <cellStyle name="Moneda 10" xfId="22"/>
    <cellStyle name="Moneda 10 2" xfId="101"/>
    <cellStyle name="Moneda 10 2 2" xfId="186"/>
    <cellStyle name="Moneda 10 2 2 2" xfId="550"/>
    <cellStyle name="Moneda 10 2 2 3" xfId="765"/>
    <cellStyle name="Moneda 10 2 3" xfId="274"/>
    <cellStyle name="Moneda 10 2 4" xfId="364"/>
    <cellStyle name="Moneda 10 2 5" xfId="465"/>
    <cellStyle name="Moneda 10 2 6" xfId="680"/>
    <cellStyle name="Moneda 10 3" xfId="141"/>
    <cellStyle name="Moneda 10 3 2" xfId="505"/>
    <cellStyle name="Moneda 10 3 3" xfId="720"/>
    <cellStyle name="Moneda 10 4" xfId="232"/>
    <cellStyle name="Moneda 10 5" xfId="321"/>
    <cellStyle name="Moneda 10 6" xfId="425"/>
    <cellStyle name="Moneda 10 7" xfId="595"/>
    <cellStyle name="Moneda 10 8" xfId="639"/>
    <cellStyle name="Moneda 11" xfId="16"/>
    <cellStyle name="Moneda 11 2" xfId="95"/>
    <cellStyle name="Moneda 11 2 2" xfId="180"/>
    <cellStyle name="Moneda 11 2 2 2" xfId="544"/>
    <cellStyle name="Moneda 11 2 2 3" xfId="759"/>
    <cellStyle name="Moneda 11 2 3" xfId="268"/>
    <cellStyle name="Moneda 11 2 4" xfId="358"/>
    <cellStyle name="Moneda 11 2 5" xfId="459"/>
    <cellStyle name="Moneda 11 2 6" xfId="674"/>
    <cellStyle name="Moneda 11 3" xfId="135"/>
    <cellStyle name="Moneda 11 3 2" xfId="499"/>
    <cellStyle name="Moneda 11 3 3" xfId="714"/>
    <cellStyle name="Moneda 11 4" xfId="226"/>
    <cellStyle name="Moneda 11 5" xfId="315"/>
    <cellStyle name="Moneda 11 6" xfId="419"/>
    <cellStyle name="Moneda 11 7" xfId="589"/>
    <cellStyle name="Moneda 11 8" xfId="633"/>
    <cellStyle name="Moneda 12" xfId="20"/>
    <cellStyle name="Moneda 12 2" xfId="99"/>
    <cellStyle name="Moneda 12 2 2" xfId="184"/>
    <cellStyle name="Moneda 12 2 2 2" xfId="548"/>
    <cellStyle name="Moneda 12 2 2 3" xfId="763"/>
    <cellStyle name="Moneda 12 2 3" xfId="272"/>
    <cellStyle name="Moneda 12 2 4" xfId="362"/>
    <cellStyle name="Moneda 12 2 5" xfId="463"/>
    <cellStyle name="Moneda 12 2 6" xfId="678"/>
    <cellStyle name="Moneda 12 3" xfId="139"/>
    <cellStyle name="Moneda 12 3 2" xfId="503"/>
    <cellStyle name="Moneda 12 3 3" xfId="718"/>
    <cellStyle name="Moneda 12 4" xfId="230"/>
    <cellStyle name="Moneda 12 5" xfId="319"/>
    <cellStyle name="Moneda 12 6" xfId="423"/>
    <cellStyle name="Moneda 12 7" xfId="593"/>
    <cellStyle name="Moneda 12 8" xfId="637"/>
    <cellStyle name="Moneda 13" xfId="26"/>
    <cellStyle name="Moneda 13 2" xfId="105"/>
    <cellStyle name="Moneda 13 2 2" xfId="190"/>
    <cellStyle name="Moneda 13 2 2 2" xfId="554"/>
    <cellStyle name="Moneda 13 2 2 3" xfId="769"/>
    <cellStyle name="Moneda 13 2 3" xfId="278"/>
    <cellStyle name="Moneda 13 2 4" xfId="368"/>
    <cellStyle name="Moneda 13 2 5" xfId="469"/>
    <cellStyle name="Moneda 13 2 6" xfId="684"/>
    <cellStyle name="Moneda 13 3" xfId="145"/>
    <cellStyle name="Moneda 13 3 2" xfId="509"/>
    <cellStyle name="Moneda 13 3 3" xfId="724"/>
    <cellStyle name="Moneda 13 4" xfId="236"/>
    <cellStyle name="Moneda 13 5" xfId="325"/>
    <cellStyle name="Moneda 13 6" xfId="429"/>
    <cellStyle name="Moneda 13 7" xfId="599"/>
    <cellStyle name="Moneda 13 8" xfId="643"/>
    <cellStyle name="Moneda 14" xfId="27"/>
    <cellStyle name="Moneda 14 2" xfId="106"/>
    <cellStyle name="Moneda 14 2 2" xfId="191"/>
    <cellStyle name="Moneda 14 2 2 2" xfId="555"/>
    <cellStyle name="Moneda 14 2 2 3" xfId="770"/>
    <cellStyle name="Moneda 14 2 3" xfId="279"/>
    <cellStyle name="Moneda 14 2 4" xfId="369"/>
    <cellStyle name="Moneda 14 2 5" xfId="470"/>
    <cellStyle name="Moneda 14 2 6" xfId="685"/>
    <cellStyle name="Moneda 14 3" xfId="146"/>
    <cellStyle name="Moneda 14 3 2" xfId="510"/>
    <cellStyle name="Moneda 14 3 3" xfId="725"/>
    <cellStyle name="Moneda 14 4" xfId="237"/>
    <cellStyle name="Moneda 14 5" xfId="326"/>
    <cellStyle name="Moneda 14 6" xfId="430"/>
    <cellStyle name="Moneda 14 7" xfId="600"/>
    <cellStyle name="Moneda 14 8" xfId="644"/>
    <cellStyle name="Moneda 15" xfId="24"/>
    <cellStyle name="Moneda 15 2" xfId="103"/>
    <cellStyle name="Moneda 15 2 2" xfId="188"/>
    <cellStyle name="Moneda 15 2 2 2" xfId="552"/>
    <cellStyle name="Moneda 15 2 2 3" xfId="767"/>
    <cellStyle name="Moneda 15 2 3" xfId="276"/>
    <cellStyle name="Moneda 15 2 4" xfId="366"/>
    <cellStyle name="Moneda 15 2 5" xfId="467"/>
    <cellStyle name="Moneda 15 2 6" xfId="682"/>
    <cellStyle name="Moneda 15 3" xfId="143"/>
    <cellStyle name="Moneda 15 3 2" xfId="507"/>
    <cellStyle name="Moneda 15 3 3" xfId="722"/>
    <cellStyle name="Moneda 15 4" xfId="234"/>
    <cellStyle name="Moneda 15 5" xfId="323"/>
    <cellStyle name="Moneda 15 6" xfId="427"/>
    <cellStyle name="Moneda 15 7" xfId="597"/>
    <cellStyle name="Moneda 15 8" xfId="641"/>
    <cellStyle name="Moneda 16" xfId="25"/>
    <cellStyle name="Moneda 16 2" xfId="104"/>
    <cellStyle name="Moneda 16 2 2" xfId="189"/>
    <cellStyle name="Moneda 16 2 2 2" xfId="553"/>
    <cellStyle name="Moneda 16 2 2 3" xfId="768"/>
    <cellStyle name="Moneda 16 2 3" xfId="277"/>
    <cellStyle name="Moneda 16 2 4" xfId="367"/>
    <cellStyle name="Moneda 16 2 5" xfId="468"/>
    <cellStyle name="Moneda 16 2 6" xfId="683"/>
    <cellStyle name="Moneda 16 3" xfId="144"/>
    <cellStyle name="Moneda 16 3 2" xfId="508"/>
    <cellStyle name="Moneda 16 3 3" xfId="723"/>
    <cellStyle name="Moneda 16 4" xfId="235"/>
    <cellStyle name="Moneda 16 5" xfId="324"/>
    <cellStyle name="Moneda 16 6" xfId="428"/>
    <cellStyle name="Moneda 16 7" xfId="598"/>
    <cellStyle name="Moneda 16 8" xfId="642"/>
    <cellStyle name="Moneda 17" xfId="23"/>
    <cellStyle name="Moneda 17 2" xfId="102"/>
    <cellStyle name="Moneda 17 2 2" xfId="187"/>
    <cellStyle name="Moneda 17 2 2 2" xfId="551"/>
    <cellStyle name="Moneda 17 2 2 3" xfId="766"/>
    <cellStyle name="Moneda 17 2 3" xfId="275"/>
    <cellStyle name="Moneda 17 2 4" xfId="365"/>
    <cellStyle name="Moneda 17 2 5" xfId="466"/>
    <cellStyle name="Moneda 17 2 6" xfId="681"/>
    <cellStyle name="Moneda 17 3" xfId="142"/>
    <cellStyle name="Moneda 17 3 2" xfId="506"/>
    <cellStyle name="Moneda 17 3 3" xfId="721"/>
    <cellStyle name="Moneda 17 4" xfId="233"/>
    <cellStyle name="Moneda 17 5" xfId="322"/>
    <cellStyle name="Moneda 17 6" xfId="426"/>
    <cellStyle name="Moneda 17 7" xfId="596"/>
    <cellStyle name="Moneda 17 8" xfId="640"/>
    <cellStyle name="Moneda 18" xfId="65"/>
    <cellStyle name="Moneda 18 2" xfId="112"/>
    <cellStyle name="Moneda 18 2 2" xfId="197"/>
    <cellStyle name="Moneda 18 2 2 2" xfId="561"/>
    <cellStyle name="Moneda 18 2 2 3" xfId="776"/>
    <cellStyle name="Moneda 18 2 3" xfId="285"/>
    <cellStyle name="Moneda 18 2 4" xfId="375"/>
    <cellStyle name="Moneda 18 2 5" xfId="476"/>
    <cellStyle name="Moneda 18 2 6" xfId="691"/>
    <cellStyle name="Moneda 18 3" xfId="158"/>
    <cellStyle name="Moneda 18 3 2" xfId="522"/>
    <cellStyle name="Moneda 18 3 3" xfId="737"/>
    <cellStyle name="Moneda 18 4" xfId="244"/>
    <cellStyle name="Moneda 18 5" xfId="334"/>
    <cellStyle name="Moneda 18 6" xfId="437"/>
    <cellStyle name="Moneda 18 7" xfId="608"/>
    <cellStyle name="Moneda 18 8" xfId="651"/>
    <cellStyle name="Moneda 19" xfId="72"/>
    <cellStyle name="Moneda 19 2" xfId="119"/>
    <cellStyle name="Moneda 19 2 2" xfId="204"/>
    <cellStyle name="Moneda 19 2 2 2" xfId="568"/>
    <cellStyle name="Moneda 19 2 2 3" xfId="783"/>
    <cellStyle name="Moneda 19 2 3" xfId="292"/>
    <cellStyle name="Moneda 19 2 4" xfId="382"/>
    <cellStyle name="Moneda 19 2 5" xfId="483"/>
    <cellStyle name="Moneda 19 2 6" xfId="698"/>
    <cellStyle name="Moneda 19 3" xfId="165"/>
    <cellStyle name="Moneda 19 3 2" xfId="529"/>
    <cellStyle name="Moneda 19 3 3" xfId="744"/>
    <cellStyle name="Moneda 19 4" xfId="251"/>
    <cellStyle name="Moneda 19 5" xfId="341"/>
    <cellStyle name="Moneda 19 6" xfId="444"/>
    <cellStyle name="Moneda 19 7" xfId="615"/>
    <cellStyle name="Moneda 19 8" xfId="658"/>
    <cellStyle name="Moneda 2" xfId="5"/>
    <cellStyle name="Moneda 20" xfId="75"/>
    <cellStyle name="Moneda 20 2" xfId="121"/>
    <cellStyle name="Moneda 20 2 2" xfId="206"/>
    <cellStyle name="Moneda 20 2 2 2" xfId="570"/>
    <cellStyle name="Moneda 20 2 2 3" xfId="785"/>
    <cellStyle name="Moneda 20 2 3" xfId="294"/>
    <cellStyle name="Moneda 20 2 4" xfId="384"/>
    <cellStyle name="Moneda 20 2 5" xfId="485"/>
    <cellStyle name="Moneda 20 2 6" xfId="700"/>
    <cellStyle name="Moneda 20 3" xfId="167"/>
    <cellStyle name="Moneda 20 3 2" xfId="531"/>
    <cellStyle name="Moneda 20 3 3" xfId="746"/>
    <cellStyle name="Moneda 20 4" xfId="253"/>
    <cellStyle name="Moneda 20 5" xfId="343"/>
    <cellStyle name="Moneda 20 6" xfId="446"/>
    <cellStyle name="Moneda 20 7" xfId="617"/>
    <cellStyle name="Moneda 20 8" xfId="660"/>
    <cellStyle name="Moneda 21" xfId="76"/>
    <cellStyle name="Moneda 21 2" xfId="122"/>
    <cellStyle name="Moneda 21 2 2" xfId="207"/>
    <cellStyle name="Moneda 21 2 2 2" xfId="571"/>
    <cellStyle name="Moneda 21 2 2 3" xfId="786"/>
    <cellStyle name="Moneda 21 2 3" xfId="295"/>
    <cellStyle name="Moneda 21 2 4" xfId="385"/>
    <cellStyle name="Moneda 21 2 5" xfId="486"/>
    <cellStyle name="Moneda 21 2 6" xfId="701"/>
    <cellStyle name="Moneda 21 3" xfId="168"/>
    <cellStyle name="Moneda 21 3 2" xfId="532"/>
    <cellStyle name="Moneda 21 3 3" xfId="747"/>
    <cellStyle name="Moneda 21 4" xfId="254"/>
    <cellStyle name="Moneda 21 5" xfId="344"/>
    <cellStyle name="Moneda 21 6" xfId="447"/>
    <cellStyle name="Moneda 21 7" xfId="618"/>
    <cellStyle name="Moneda 21 8" xfId="661"/>
    <cellStyle name="Moneda 22" xfId="77"/>
    <cellStyle name="Moneda 22 2" xfId="123"/>
    <cellStyle name="Moneda 22 2 2" xfId="208"/>
    <cellStyle name="Moneda 22 2 2 2" xfId="572"/>
    <cellStyle name="Moneda 22 2 2 3" xfId="787"/>
    <cellStyle name="Moneda 22 2 3" xfId="296"/>
    <cellStyle name="Moneda 22 2 4" xfId="386"/>
    <cellStyle name="Moneda 22 2 5" xfId="487"/>
    <cellStyle name="Moneda 22 2 6" xfId="702"/>
    <cellStyle name="Moneda 22 3" xfId="169"/>
    <cellStyle name="Moneda 22 3 2" xfId="533"/>
    <cellStyle name="Moneda 22 3 3" xfId="748"/>
    <cellStyle name="Moneda 22 4" xfId="255"/>
    <cellStyle name="Moneda 22 5" xfId="345"/>
    <cellStyle name="Moneda 22 6" xfId="448"/>
    <cellStyle name="Moneda 22 7" xfId="619"/>
    <cellStyle name="Moneda 22 8" xfId="662"/>
    <cellStyle name="Moneda 23" xfId="85"/>
    <cellStyle name="Moneda 23 2" xfId="170"/>
    <cellStyle name="Moneda 23 2 2" xfId="534"/>
    <cellStyle name="Moneda 23 2 3" xfId="749"/>
    <cellStyle name="Moneda 23 3" xfId="258"/>
    <cellStyle name="Moneda 23 4" xfId="348"/>
    <cellStyle name="Moneda 23 5" xfId="449"/>
    <cellStyle name="Moneda 23 6" xfId="664"/>
    <cellStyle name="Moneda 24" xfId="111"/>
    <cellStyle name="Moneda 24 2" xfId="196"/>
    <cellStyle name="Moneda 24 2 2" xfId="560"/>
    <cellStyle name="Moneda 24 2 3" xfId="775"/>
    <cellStyle name="Moneda 24 3" xfId="284"/>
    <cellStyle name="Moneda 24 4" xfId="374"/>
    <cellStyle name="Moneda 24 5" xfId="475"/>
    <cellStyle name="Moneda 24 6" xfId="690"/>
    <cellStyle name="Moneda 25" xfId="125"/>
    <cellStyle name="Moneda 25 2" xfId="489"/>
    <cellStyle name="Moneda 25 3" xfId="704"/>
    <cellStyle name="Moneda 26" xfId="151"/>
    <cellStyle name="Moneda 26 2" xfId="515"/>
    <cellStyle name="Moneda 26 3" xfId="730"/>
    <cellStyle name="Moneda 27" xfId="157"/>
    <cellStyle name="Moneda 27 2" xfId="521"/>
    <cellStyle name="Moneda 27 3" xfId="736"/>
    <cellStyle name="Moneda 28" xfId="156"/>
    <cellStyle name="Moneda 28 2" xfId="520"/>
    <cellStyle name="Moneda 28 3" xfId="735"/>
    <cellStyle name="Moneda 29" xfId="154"/>
    <cellStyle name="Moneda 29 2" xfId="518"/>
    <cellStyle name="Moneda 29 3" xfId="733"/>
    <cellStyle name="Moneda 3" xfId="9"/>
    <cellStyle name="Moneda 3 2" xfId="68"/>
    <cellStyle name="Moneda 3 2 2" xfId="115"/>
    <cellStyle name="Moneda 3 2 2 2" xfId="200"/>
    <cellStyle name="Moneda 3 2 2 2 2" xfId="564"/>
    <cellStyle name="Moneda 3 2 2 2 3" xfId="779"/>
    <cellStyle name="Moneda 3 2 2 3" xfId="288"/>
    <cellStyle name="Moneda 3 2 2 4" xfId="378"/>
    <cellStyle name="Moneda 3 2 2 5" xfId="479"/>
    <cellStyle name="Moneda 3 2 2 6" xfId="694"/>
    <cellStyle name="Moneda 3 2 3" xfId="161"/>
    <cellStyle name="Moneda 3 2 3 2" xfId="525"/>
    <cellStyle name="Moneda 3 2 3 3" xfId="740"/>
    <cellStyle name="Moneda 3 2 4" xfId="247"/>
    <cellStyle name="Moneda 3 2 5" xfId="337"/>
    <cellStyle name="Moneda 3 2 6" xfId="440"/>
    <cellStyle name="Moneda 3 2 7" xfId="611"/>
    <cellStyle name="Moneda 3 2 8" xfId="654"/>
    <cellStyle name="Moneda 3 3" xfId="88"/>
    <cellStyle name="Moneda 3 3 2" xfId="173"/>
    <cellStyle name="Moneda 3 3 2 2" xfId="537"/>
    <cellStyle name="Moneda 3 3 2 3" xfId="752"/>
    <cellStyle name="Moneda 3 3 3" xfId="261"/>
    <cellStyle name="Moneda 3 3 4" xfId="351"/>
    <cellStyle name="Moneda 3 3 5" xfId="452"/>
    <cellStyle name="Moneda 3 3 6" xfId="667"/>
    <cellStyle name="Moneda 3 4" xfId="128"/>
    <cellStyle name="Moneda 3 4 2" xfId="492"/>
    <cellStyle name="Moneda 3 4 3" xfId="707"/>
    <cellStyle name="Moneda 3 5" xfId="219"/>
    <cellStyle name="Moneda 3 6" xfId="308"/>
    <cellStyle name="Moneda 3 7" xfId="406"/>
    <cellStyle name="Moneda 3 8" xfId="582"/>
    <cellStyle name="Moneda 3 9" xfId="626"/>
    <cellStyle name="Moneda 30" xfId="210"/>
    <cellStyle name="Moneda 30 2" xfId="574"/>
    <cellStyle name="Moneda 30 3" xfId="789"/>
    <cellStyle name="Moneda 31" xfId="214"/>
    <cellStyle name="Moneda 31 2" xfId="578"/>
    <cellStyle name="Moneda 31 3" xfId="793"/>
    <cellStyle name="Moneda 32" xfId="215"/>
    <cellStyle name="Moneda 33" xfId="242"/>
    <cellStyle name="Moneda 34" xfId="256"/>
    <cellStyle name="Moneda 35" xfId="299"/>
    <cellStyle name="Moneda 36" xfId="216"/>
    <cellStyle name="Moneda 37" xfId="243"/>
    <cellStyle name="Moneda 38" xfId="303"/>
    <cellStyle name="Moneda 39" xfId="305"/>
    <cellStyle name="Moneda 4" xfId="14"/>
    <cellStyle name="Moneda 4 2" xfId="93"/>
    <cellStyle name="Moneda 4 2 2" xfId="178"/>
    <cellStyle name="Moneda 4 2 2 2" xfId="542"/>
    <cellStyle name="Moneda 4 2 2 3" xfId="757"/>
    <cellStyle name="Moneda 4 2 3" xfId="266"/>
    <cellStyle name="Moneda 4 2 4" xfId="356"/>
    <cellStyle name="Moneda 4 2 5" xfId="457"/>
    <cellStyle name="Moneda 4 2 6" xfId="672"/>
    <cellStyle name="Moneda 4 3" xfId="133"/>
    <cellStyle name="Moneda 4 3 2" xfId="497"/>
    <cellStyle name="Moneda 4 3 3" xfId="712"/>
    <cellStyle name="Moneda 4 4" xfId="224"/>
    <cellStyle name="Moneda 4 5" xfId="313"/>
    <cellStyle name="Moneda 4 6" xfId="417"/>
    <cellStyle name="Moneda 4 7" xfId="587"/>
    <cellStyle name="Moneda 4 8" xfId="631"/>
    <cellStyle name="Moneda 40" xfId="331"/>
    <cellStyle name="Moneda 41" xfId="333"/>
    <cellStyle name="Moneda 42" xfId="393"/>
    <cellStyle name="Moneda 43" xfId="391"/>
    <cellStyle name="Moneda 44" xfId="390"/>
    <cellStyle name="Moneda 45" xfId="389"/>
    <cellStyle name="Moneda 46" xfId="398"/>
    <cellStyle name="Moneda 47" xfId="400"/>
    <cellStyle name="Moneda 48" xfId="396"/>
    <cellStyle name="Moneda 49" xfId="397"/>
    <cellStyle name="Moneda 5" xfId="15"/>
    <cellStyle name="Moneda 5 2" xfId="94"/>
    <cellStyle name="Moneda 5 2 2" xfId="179"/>
    <cellStyle name="Moneda 5 2 2 2" xfId="543"/>
    <cellStyle name="Moneda 5 2 2 3" xfId="758"/>
    <cellStyle name="Moneda 5 2 3" xfId="267"/>
    <cellStyle name="Moneda 5 2 4" xfId="357"/>
    <cellStyle name="Moneda 5 2 5" xfId="458"/>
    <cellStyle name="Moneda 5 2 6" xfId="673"/>
    <cellStyle name="Moneda 5 3" xfId="134"/>
    <cellStyle name="Moneda 5 3 2" xfId="498"/>
    <cellStyle name="Moneda 5 3 3" xfId="713"/>
    <cellStyle name="Moneda 5 4" xfId="225"/>
    <cellStyle name="Moneda 5 5" xfId="314"/>
    <cellStyle name="Moneda 5 6" xfId="418"/>
    <cellStyle name="Moneda 5 7" xfId="588"/>
    <cellStyle name="Moneda 5 8" xfId="632"/>
    <cellStyle name="Moneda 50" xfId="395"/>
    <cellStyle name="Moneda 51" xfId="399"/>
    <cellStyle name="Moneda 52" xfId="404"/>
    <cellStyle name="Moneda 53" xfId="405"/>
    <cellStyle name="Moneda 54" xfId="410"/>
    <cellStyle name="Moneda 55" xfId="411"/>
    <cellStyle name="Moneda 56" xfId="403"/>
    <cellStyle name="Moneda 57" xfId="435"/>
    <cellStyle name="Moneda 58" xfId="579"/>
    <cellStyle name="Moneda 59" xfId="605"/>
    <cellStyle name="Moneda 6" xfId="12"/>
    <cellStyle name="Moneda 6 2" xfId="91"/>
    <cellStyle name="Moneda 6 2 2" xfId="176"/>
    <cellStyle name="Moneda 6 2 2 2" xfId="540"/>
    <cellStyle name="Moneda 6 2 2 3" xfId="755"/>
    <cellStyle name="Moneda 6 2 3" xfId="264"/>
    <cellStyle name="Moneda 6 2 4" xfId="354"/>
    <cellStyle name="Moneda 6 2 5" xfId="455"/>
    <cellStyle name="Moneda 6 2 6" xfId="670"/>
    <cellStyle name="Moneda 6 3" xfId="131"/>
    <cellStyle name="Moneda 6 3 2" xfId="495"/>
    <cellStyle name="Moneda 6 3 3" xfId="710"/>
    <cellStyle name="Moneda 6 4" xfId="222"/>
    <cellStyle name="Moneda 6 5" xfId="311"/>
    <cellStyle name="Moneda 6 6" xfId="415"/>
    <cellStyle name="Moneda 6 7" xfId="585"/>
    <cellStyle name="Moneda 6 8" xfId="629"/>
    <cellStyle name="Moneda 60" xfId="620"/>
    <cellStyle name="Moneda 61" xfId="606"/>
    <cellStyle name="Moneda 62" xfId="622"/>
    <cellStyle name="Moneda 63" xfId="623"/>
    <cellStyle name="Moneda 64" xfId="649"/>
    <cellStyle name="Moneda 65" xfId="650"/>
    <cellStyle name="Moneda 7" xfId="13"/>
    <cellStyle name="Moneda 7 2" xfId="92"/>
    <cellStyle name="Moneda 7 2 2" xfId="177"/>
    <cellStyle name="Moneda 7 2 2 2" xfId="541"/>
    <cellStyle name="Moneda 7 2 2 3" xfId="756"/>
    <cellStyle name="Moneda 7 2 3" xfId="265"/>
    <cellStyle name="Moneda 7 2 4" xfId="355"/>
    <cellStyle name="Moneda 7 2 5" xfId="456"/>
    <cellStyle name="Moneda 7 2 6" xfId="671"/>
    <cellStyle name="Moneda 7 3" xfId="132"/>
    <cellStyle name="Moneda 7 3 2" xfId="496"/>
    <cellStyle name="Moneda 7 3 3" xfId="711"/>
    <cellStyle name="Moneda 7 4" xfId="223"/>
    <cellStyle name="Moneda 7 5" xfId="312"/>
    <cellStyle name="Moneda 7 6" xfId="416"/>
    <cellStyle name="Moneda 7 7" xfId="586"/>
    <cellStyle name="Moneda 7 8" xfId="630"/>
    <cellStyle name="Moneda 8" xfId="19"/>
    <cellStyle name="Moneda 8 2" xfId="98"/>
    <cellStyle name="Moneda 8 2 2" xfId="183"/>
    <cellStyle name="Moneda 8 2 2 2" xfId="547"/>
    <cellStyle name="Moneda 8 2 2 3" xfId="762"/>
    <cellStyle name="Moneda 8 2 3" xfId="271"/>
    <cellStyle name="Moneda 8 2 4" xfId="361"/>
    <cellStyle name="Moneda 8 2 5" xfId="462"/>
    <cellStyle name="Moneda 8 2 6" xfId="677"/>
    <cellStyle name="Moneda 8 3" xfId="138"/>
    <cellStyle name="Moneda 8 3 2" xfId="502"/>
    <cellStyle name="Moneda 8 3 3" xfId="717"/>
    <cellStyle name="Moneda 8 4" xfId="229"/>
    <cellStyle name="Moneda 8 5" xfId="318"/>
    <cellStyle name="Moneda 8 6" xfId="422"/>
    <cellStyle name="Moneda 8 7" xfId="592"/>
    <cellStyle name="Moneda 8 8" xfId="636"/>
    <cellStyle name="Moneda 9" xfId="21"/>
    <cellStyle name="Moneda 9 2" xfId="100"/>
    <cellStyle name="Moneda 9 2 2" xfId="185"/>
    <cellStyle name="Moneda 9 2 2 2" xfId="549"/>
    <cellStyle name="Moneda 9 2 2 3" xfId="764"/>
    <cellStyle name="Moneda 9 2 3" xfId="273"/>
    <cellStyle name="Moneda 9 2 4" xfId="363"/>
    <cellStyle name="Moneda 9 2 5" xfId="464"/>
    <cellStyle name="Moneda 9 2 6" xfId="679"/>
    <cellStyle name="Moneda 9 3" xfId="140"/>
    <cellStyle name="Moneda 9 3 2" xfId="504"/>
    <cellStyle name="Moneda 9 3 3" xfId="719"/>
    <cellStyle name="Moneda 9 4" xfId="231"/>
    <cellStyle name="Moneda 9 5" xfId="320"/>
    <cellStyle name="Moneda 9 6" xfId="424"/>
    <cellStyle name="Moneda 9 7" xfId="594"/>
    <cellStyle name="Moneda 9 8" xfId="638"/>
    <cellStyle name="Neutral 2" xfId="78"/>
    <cellStyle name="Normal" xfId="0" builtinId="0"/>
    <cellStyle name="Normal 2" xfId="2"/>
    <cellStyle name="Notas" xfId="44" builtinId="10" customBuiltin="1"/>
    <cellStyle name="Porcentaje" xfId="4" builtinId="5"/>
    <cellStyle name="Salida" xfId="39" builtinId="21" customBuiltin="1"/>
    <cellStyle name="Texto de advertencia" xfId="43" builtinId="11" customBuiltin="1"/>
    <cellStyle name="Texto explicativo" xfId="45" builtinId="53" customBuiltin="1"/>
    <cellStyle name="Título" xfId="32" builtinId="15" customBuiltin="1"/>
    <cellStyle name="Título 2" xfId="34" builtinId="17" customBuiltin="1"/>
    <cellStyle name="Título 3" xfId="35" builtinId="18" customBuiltin="1"/>
    <cellStyle name="Total" xfId="4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305435</xdr:colOff>
      <xdr:row>0</xdr:row>
      <xdr:rowOff>0</xdr:rowOff>
    </xdr:from>
    <xdr:to>
      <xdr:col>4</xdr:col>
      <xdr:colOff>1011555</xdr:colOff>
      <xdr:row>4</xdr:row>
      <xdr:rowOff>0</xdr:rowOff>
    </xdr:to>
    <xdr:pic>
      <xdr:nvPicPr>
        <xdr:cNvPr id="2" name="Imagen 1">
          <a:extLst>
            <a:ext uri="{FF2B5EF4-FFF2-40B4-BE49-F238E27FC236}">
              <a16:creationId xmlns:a16="http://schemas.microsoft.com/office/drawing/2014/main" id="{22FD9789-0F43-4397-AF5E-C365B337DD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8310" y="0"/>
          <a:ext cx="706120" cy="7429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600710</xdr:colOff>
      <xdr:row>0</xdr:row>
      <xdr:rowOff>38100</xdr:rowOff>
    </xdr:from>
    <xdr:to>
      <xdr:col>4</xdr:col>
      <xdr:colOff>1303020</xdr:colOff>
      <xdr:row>3</xdr:row>
      <xdr:rowOff>114300</xdr:rowOff>
    </xdr:to>
    <xdr:pic>
      <xdr:nvPicPr>
        <xdr:cNvPr id="2" name="Imagen 1">
          <a:extLst>
            <a:ext uri="{FF2B5EF4-FFF2-40B4-BE49-F238E27FC236}">
              <a16:creationId xmlns:a16="http://schemas.microsoft.com/office/drawing/2014/main" id="{E7F7520A-624C-47A2-A93B-FFB2579DD1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5490" y="38100"/>
          <a:ext cx="702310" cy="73152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360047</xdr:colOff>
      <xdr:row>0</xdr:row>
      <xdr:rowOff>22860</xdr:rowOff>
    </xdr:from>
    <xdr:to>
      <xdr:col>4</xdr:col>
      <xdr:colOff>1066801</xdr:colOff>
      <xdr:row>3</xdr:row>
      <xdr:rowOff>152400</xdr:rowOff>
    </xdr:to>
    <xdr:pic>
      <xdr:nvPicPr>
        <xdr:cNvPr id="2" name="Imagen 1">
          <a:extLst>
            <a:ext uri="{FF2B5EF4-FFF2-40B4-BE49-F238E27FC236}">
              <a16:creationId xmlns:a16="http://schemas.microsoft.com/office/drawing/2014/main" id="{2133D0A2-A435-4985-A233-084B0D89DA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7" y="22860"/>
          <a:ext cx="706754" cy="69342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457200</xdr:colOff>
      <xdr:row>0</xdr:row>
      <xdr:rowOff>31326</xdr:rowOff>
    </xdr:from>
    <xdr:to>
      <xdr:col>4</xdr:col>
      <xdr:colOff>1380067</xdr:colOff>
      <xdr:row>3</xdr:row>
      <xdr:rowOff>209549</xdr:rowOff>
    </xdr:to>
    <xdr:pic>
      <xdr:nvPicPr>
        <xdr:cNvPr id="2" name="Imagen 1">
          <a:extLst>
            <a:ext uri="{FF2B5EF4-FFF2-40B4-BE49-F238E27FC236}">
              <a16:creationId xmlns:a16="http://schemas.microsoft.com/office/drawing/2014/main" id="{F54FE03E-746A-4CD5-9004-8AE758E02A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2975" y="31326"/>
          <a:ext cx="922867" cy="921173"/>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781269</xdr:colOff>
      <xdr:row>0</xdr:row>
      <xdr:rowOff>31326</xdr:rowOff>
    </xdr:from>
    <xdr:to>
      <xdr:col>4</xdr:col>
      <xdr:colOff>1704136</xdr:colOff>
      <xdr:row>3</xdr:row>
      <xdr:rowOff>224701</xdr:rowOff>
    </xdr:to>
    <xdr:pic>
      <xdr:nvPicPr>
        <xdr:cNvPr id="2" name="Imagen 1">
          <a:extLst>
            <a:ext uri="{FF2B5EF4-FFF2-40B4-BE49-F238E27FC236}">
              <a16:creationId xmlns:a16="http://schemas.microsoft.com/office/drawing/2014/main" id="{E815ADB7-2738-48E7-B383-D634432D8E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4235" y="31326"/>
          <a:ext cx="922867" cy="9553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466726</xdr:colOff>
      <xdr:row>0</xdr:row>
      <xdr:rowOff>38100</xdr:rowOff>
    </xdr:from>
    <xdr:to>
      <xdr:col>4</xdr:col>
      <xdr:colOff>1282065</xdr:colOff>
      <xdr:row>3</xdr:row>
      <xdr:rowOff>129540</xdr:rowOff>
    </xdr:to>
    <xdr:pic>
      <xdr:nvPicPr>
        <xdr:cNvPr id="2" name="Imagen 1">
          <a:extLst>
            <a:ext uri="{FF2B5EF4-FFF2-40B4-BE49-F238E27FC236}">
              <a16:creationId xmlns:a16="http://schemas.microsoft.com/office/drawing/2014/main" id="{B532DB85-5F17-4647-ABA1-2F4E3A802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1" y="38100"/>
          <a:ext cx="815339" cy="8343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288290</xdr:colOff>
      <xdr:row>0</xdr:row>
      <xdr:rowOff>1</xdr:rowOff>
    </xdr:from>
    <xdr:to>
      <xdr:col>4</xdr:col>
      <xdr:colOff>960120</xdr:colOff>
      <xdr:row>3</xdr:row>
      <xdr:rowOff>114301</xdr:rowOff>
    </xdr:to>
    <xdr:pic>
      <xdr:nvPicPr>
        <xdr:cNvPr id="2" name="Imagen 1">
          <a:extLst>
            <a:ext uri="{FF2B5EF4-FFF2-40B4-BE49-F238E27FC236}">
              <a16:creationId xmlns:a16="http://schemas.microsoft.com/office/drawing/2014/main" id="{E735EFDA-2151-4DF9-A200-B2431FCD8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3070" y="1"/>
          <a:ext cx="671830" cy="6781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673313</xdr:colOff>
      <xdr:row>0</xdr:row>
      <xdr:rowOff>31327</xdr:rowOff>
    </xdr:from>
    <xdr:to>
      <xdr:col>4</xdr:col>
      <xdr:colOff>1380067</xdr:colOff>
      <xdr:row>3</xdr:row>
      <xdr:rowOff>176107</xdr:rowOff>
    </xdr:to>
    <xdr:pic>
      <xdr:nvPicPr>
        <xdr:cNvPr id="2" name="Imagen 1">
          <a:extLst>
            <a:ext uri="{FF2B5EF4-FFF2-40B4-BE49-F238E27FC236}">
              <a16:creationId xmlns:a16="http://schemas.microsoft.com/office/drawing/2014/main" id="{6D851774-797C-4776-A0C2-3BECBE26C1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0913" y="31327"/>
          <a:ext cx="706754" cy="71204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676910</xdr:colOff>
      <xdr:row>0</xdr:row>
      <xdr:rowOff>0</xdr:rowOff>
    </xdr:from>
    <xdr:to>
      <xdr:col>4</xdr:col>
      <xdr:colOff>1383030</xdr:colOff>
      <xdr:row>3</xdr:row>
      <xdr:rowOff>196215</xdr:rowOff>
    </xdr:to>
    <xdr:pic>
      <xdr:nvPicPr>
        <xdr:cNvPr id="2" name="Imagen 1">
          <a:extLst>
            <a:ext uri="{FF2B5EF4-FFF2-40B4-BE49-F238E27FC236}">
              <a16:creationId xmlns:a16="http://schemas.microsoft.com/office/drawing/2014/main" id="{C85F2835-BAA5-445C-AF6B-F018120628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4585" y="0"/>
          <a:ext cx="706120" cy="7581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514351</xdr:colOff>
      <xdr:row>0</xdr:row>
      <xdr:rowOff>0</xdr:rowOff>
    </xdr:from>
    <xdr:to>
      <xdr:col>4</xdr:col>
      <xdr:colOff>1325880</xdr:colOff>
      <xdr:row>3</xdr:row>
      <xdr:rowOff>160020</xdr:rowOff>
    </xdr:to>
    <xdr:pic>
      <xdr:nvPicPr>
        <xdr:cNvPr id="2" name="Imagen 1">
          <a:extLst>
            <a:ext uri="{FF2B5EF4-FFF2-40B4-BE49-F238E27FC236}">
              <a16:creationId xmlns:a16="http://schemas.microsoft.com/office/drawing/2014/main" id="{12BB3906-B5D8-4816-8643-D154A880A1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131" y="0"/>
          <a:ext cx="811529" cy="8458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1123951</xdr:colOff>
      <xdr:row>0</xdr:row>
      <xdr:rowOff>0</xdr:rowOff>
    </xdr:from>
    <xdr:to>
      <xdr:col>4</xdr:col>
      <xdr:colOff>2028825</xdr:colOff>
      <xdr:row>3</xdr:row>
      <xdr:rowOff>139064</xdr:rowOff>
    </xdr:to>
    <xdr:pic>
      <xdr:nvPicPr>
        <xdr:cNvPr id="2" name="Imagen 1">
          <a:extLst>
            <a:ext uri="{FF2B5EF4-FFF2-40B4-BE49-F238E27FC236}">
              <a16:creationId xmlns:a16="http://schemas.microsoft.com/office/drawing/2014/main" id="{0643599A-C62F-4DB9-80CB-FF09C9BBB4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1" y="0"/>
          <a:ext cx="904874" cy="88201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257810</xdr:colOff>
      <xdr:row>0</xdr:row>
      <xdr:rowOff>0</xdr:rowOff>
    </xdr:from>
    <xdr:to>
      <xdr:col>4</xdr:col>
      <xdr:colOff>960120</xdr:colOff>
      <xdr:row>3</xdr:row>
      <xdr:rowOff>152400</xdr:rowOff>
    </xdr:to>
    <xdr:pic>
      <xdr:nvPicPr>
        <xdr:cNvPr id="4" name="Imagen 3">
          <a:extLst>
            <a:ext uri="{FF2B5EF4-FFF2-40B4-BE49-F238E27FC236}">
              <a16:creationId xmlns:a16="http://schemas.microsoft.com/office/drawing/2014/main" id="{B1FA6E0F-AB1B-40D7-BC6D-7AF03CEA53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370" y="0"/>
          <a:ext cx="702310" cy="71628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504826</xdr:colOff>
      <xdr:row>0</xdr:row>
      <xdr:rowOff>22861</xdr:rowOff>
    </xdr:from>
    <xdr:to>
      <xdr:col>4</xdr:col>
      <xdr:colOff>1409700</xdr:colOff>
      <xdr:row>3</xdr:row>
      <xdr:rowOff>161925</xdr:rowOff>
    </xdr:to>
    <xdr:pic>
      <xdr:nvPicPr>
        <xdr:cNvPr id="2" name="Imagen 1">
          <a:extLst>
            <a:ext uri="{FF2B5EF4-FFF2-40B4-BE49-F238E27FC236}">
              <a16:creationId xmlns:a16="http://schemas.microsoft.com/office/drawing/2014/main" id="{0900CC97-A8B2-4B25-AE90-507F8672EF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6776" y="22861"/>
          <a:ext cx="904874" cy="88201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690244</xdr:colOff>
      <xdr:row>0</xdr:row>
      <xdr:rowOff>22861</xdr:rowOff>
    </xdr:from>
    <xdr:to>
      <xdr:col>4</xdr:col>
      <xdr:colOff>1447799</xdr:colOff>
      <xdr:row>3</xdr:row>
      <xdr:rowOff>104775</xdr:rowOff>
    </xdr:to>
    <xdr:pic>
      <xdr:nvPicPr>
        <xdr:cNvPr id="2" name="Imagen 1">
          <a:extLst>
            <a:ext uri="{FF2B5EF4-FFF2-40B4-BE49-F238E27FC236}">
              <a16:creationId xmlns:a16="http://schemas.microsoft.com/office/drawing/2014/main" id="{2E5FB603-9413-47AA-B846-F19F097B86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7094" y="22861"/>
          <a:ext cx="757555" cy="74866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737870</xdr:colOff>
      <xdr:row>0</xdr:row>
      <xdr:rowOff>22861</xdr:rowOff>
    </xdr:from>
    <xdr:to>
      <xdr:col>4</xdr:col>
      <xdr:colOff>1409700</xdr:colOff>
      <xdr:row>3</xdr:row>
      <xdr:rowOff>152401</xdr:rowOff>
    </xdr:to>
    <xdr:pic>
      <xdr:nvPicPr>
        <xdr:cNvPr id="2" name="Imagen 1">
          <a:extLst>
            <a:ext uri="{FF2B5EF4-FFF2-40B4-BE49-F238E27FC236}">
              <a16:creationId xmlns:a16="http://schemas.microsoft.com/office/drawing/2014/main" id="{9B27B387-3F1B-4206-BA86-8A315C70B7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5150" y="22861"/>
          <a:ext cx="671830" cy="69342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3.%20TIC%20-%20Plan%20de%20Accion%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2.%20Administrativa%20-%20Plan%20de%20Ac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2.%20Planeacion%20-%20Plan%20de%20A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Tic"/>
      <sheetName val="PLAN DE ACCION"/>
      <sheetName val="SGTO PLAN "/>
    </sheetNames>
    <sheetDataSet>
      <sheetData sheetId="0" refreshError="1"/>
      <sheetData sheetId="1" refreshError="1">
        <row r="8">
          <cell r="I8">
            <v>1</v>
          </cell>
        </row>
        <row r="18">
          <cell r="I18">
            <v>0</v>
          </cell>
        </row>
        <row r="22">
          <cell r="I22">
            <v>0</v>
          </cell>
        </row>
        <row r="23">
          <cell r="I23">
            <v>500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efreshError="1">
        <row r="8">
          <cell r="I8">
            <v>4</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efreshError="1">
        <row r="8">
          <cell r="J8">
            <v>4</v>
          </cell>
        </row>
        <row r="11">
          <cell r="P11">
            <v>0</v>
          </cell>
        </row>
      </sheetData>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3.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4"/>
  <sheetViews>
    <sheetView zoomScale="65" zoomScaleNormal="65" workbookViewId="0">
      <selection activeCell="D9" sqref="D9"/>
    </sheetView>
  </sheetViews>
  <sheetFormatPr baseColWidth="10" defaultRowHeight="15" x14ac:dyDescent="0.25"/>
  <cols>
    <col min="1" max="1" width="1.85546875" customWidth="1"/>
    <col min="2" max="2" width="5.85546875" customWidth="1"/>
    <col min="3" max="3" width="28.85546875" customWidth="1"/>
    <col min="4" max="4" width="24.5703125" customWidth="1"/>
    <col min="5" max="5" width="17.42578125" customWidth="1"/>
    <col min="6" max="6" width="14.5703125" customWidth="1"/>
    <col min="7" max="7" width="13.85546875" bestFit="1" customWidth="1"/>
    <col min="8" max="8" width="16.140625" customWidth="1"/>
    <col min="9" max="9" width="8.5703125" customWidth="1"/>
    <col min="10" max="10" width="9.85546875" customWidth="1"/>
    <col min="11" max="11" width="19.14062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21.42578125" bestFit="1" customWidth="1"/>
    <col min="19" max="19" width="18.42578125" bestFit="1" customWidth="1"/>
    <col min="20" max="20" width="11.42578125" bestFit="1" customWidth="1"/>
    <col min="21" max="21" width="17" bestFit="1" customWidth="1"/>
    <col min="22" max="22" width="16.28515625" bestFit="1" customWidth="1"/>
    <col min="23" max="23" width="21.140625" customWidth="1"/>
    <col min="24" max="24" width="18.85546875" bestFit="1" customWidth="1"/>
    <col min="25" max="25" width="14" customWidth="1"/>
    <col min="26" max="26" width="16.5703125" bestFit="1" customWidth="1"/>
    <col min="27" max="27" width="14" customWidth="1"/>
    <col min="28" max="28" width="16.5703125" bestFit="1" customWidth="1"/>
    <col min="29" max="29" width="14" customWidth="1"/>
    <col min="30" max="30" width="27.85546875" customWidth="1"/>
    <col min="31" max="31" width="64.140625" customWidth="1"/>
  </cols>
  <sheetData>
    <row r="1" spans="2:31" ht="15.75" x14ac:dyDescent="0.25">
      <c r="E1" s="173"/>
      <c r="F1" s="174" t="s">
        <v>327</v>
      </c>
      <c r="G1" s="174"/>
      <c r="H1" s="174"/>
      <c r="I1" s="174"/>
      <c r="J1" s="174"/>
      <c r="K1" s="174"/>
      <c r="L1" s="174"/>
      <c r="M1" s="174"/>
      <c r="N1" s="174"/>
      <c r="O1" s="174"/>
      <c r="P1" s="174"/>
      <c r="Q1" s="174"/>
      <c r="R1" s="174"/>
      <c r="S1" s="174"/>
      <c r="T1" s="174"/>
      <c r="U1" s="36" t="s">
        <v>322</v>
      </c>
      <c r="V1" s="36" t="s">
        <v>328</v>
      </c>
      <c r="W1" s="163"/>
    </row>
    <row r="2" spans="2:31" x14ac:dyDescent="0.25">
      <c r="C2" s="51"/>
      <c r="E2" s="173"/>
      <c r="F2" s="175" t="s">
        <v>329</v>
      </c>
      <c r="G2" s="175"/>
      <c r="H2" s="175"/>
      <c r="I2" s="175"/>
      <c r="J2" s="175"/>
      <c r="K2" s="175"/>
      <c r="L2" s="175"/>
      <c r="M2" s="175"/>
      <c r="N2" s="175"/>
      <c r="O2" s="175"/>
      <c r="P2" s="175"/>
      <c r="Q2" s="175"/>
      <c r="R2" s="175"/>
      <c r="S2" s="175"/>
      <c r="T2" s="175"/>
      <c r="U2" s="37" t="s">
        <v>323</v>
      </c>
      <c r="V2" s="38">
        <v>1</v>
      </c>
      <c r="W2" s="164"/>
    </row>
    <row r="3" spans="2:31" x14ac:dyDescent="0.25">
      <c r="E3" s="173"/>
      <c r="F3" s="175"/>
      <c r="G3" s="175"/>
      <c r="H3" s="175"/>
      <c r="I3" s="175"/>
      <c r="J3" s="175"/>
      <c r="K3" s="175"/>
      <c r="L3" s="175"/>
      <c r="M3" s="175"/>
      <c r="N3" s="175"/>
      <c r="O3" s="175"/>
      <c r="P3" s="175"/>
      <c r="Q3" s="175"/>
      <c r="R3" s="175"/>
      <c r="S3" s="175"/>
      <c r="T3" s="175"/>
      <c r="U3" s="37" t="s">
        <v>324</v>
      </c>
      <c r="V3" s="39">
        <v>44651</v>
      </c>
      <c r="W3" s="165"/>
    </row>
    <row r="4" spans="2:31" x14ac:dyDescent="0.25">
      <c r="E4" s="173"/>
      <c r="F4" s="175"/>
      <c r="G4" s="175"/>
      <c r="H4" s="175"/>
      <c r="I4" s="175"/>
      <c r="J4" s="175"/>
      <c r="K4" s="175"/>
      <c r="L4" s="175"/>
      <c r="M4" s="175"/>
      <c r="N4" s="175"/>
      <c r="O4" s="175"/>
      <c r="P4" s="175"/>
      <c r="Q4" s="175"/>
      <c r="R4" s="175"/>
      <c r="S4" s="175"/>
      <c r="T4" s="175"/>
      <c r="U4" s="37" t="s">
        <v>325</v>
      </c>
      <c r="V4" s="40" t="s">
        <v>326</v>
      </c>
      <c r="W4" s="166"/>
    </row>
    <row r="6" spans="2:31" x14ac:dyDescent="0.25">
      <c r="B6" s="172" t="s">
        <v>0</v>
      </c>
      <c r="C6" s="172" t="s">
        <v>1</v>
      </c>
      <c r="D6" s="172" t="s">
        <v>2</v>
      </c>
      <c r="E6" s="172" t="s">
        <v>3</v>
      </c>
      <c r="F6" s="172" t="s">
        <v>4</v>
      </c>
      <c r="G6" s="172" t="s">
        <v>5</v>
      </c>
      <c r="H6" s="172" t="s">
        <v>6</v>
      </c>
      <c r="I6" s="183" t="s">
        <v>7</v>
      </c>
      <c r="J6" s="184"/>
      <c r="K6" s="184"/>
      <c r="L6" s="184"/>
      <c r="M6" s="184"/>
      <c r="N6" s="184"/>
      <c r="O6" s="184"/>
      <c r="P6" s="184"/>
      <c r="Q6" s="185"/>
      <c r="R6" s="183" t="s">
        <v>8</v>
      </c>
      <c r="S6" s="184"/>
      <c r="T6" s="184"/>
      <c r="U6" s="184"/>
      <c r="V6" s="184"/>
      <c r="W6" s="184"/>
      <c r="X6" s="184"/>
      <c r="Y6" s="184"/>
      <c r="Z6" s="184"/>
      <c r="AA6" s="184"/>
      <c r="AB6" s="184"/>
      <c r="AC6" s="185"/>
      <c r="AD6" s="172" t="s">
        <v>9</v>
      </c>
      <c r="AE6" s="172" t="s">
        <v>10</v>
      </c>
    </row>
    <row r="7" spans="2:31" ht="26.45" customHeight="1"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6" t="s">
        <v>434</v>
      </c>
      <c r="X7" s="172">
        <v>2025</v>
      </c>
      <c r="Y7" s="172"/>
      <c r="Z7" s="172">
        <v>2026</v>
      </c>
      <c r="AA7" s="172"/>
      <c r="AB7" s="172">
        <v>2027</v>
      </c>
      <c r="AC7" s="172"/>
      <c r="AD7" s="172"/>
      <c r="AE7" s="172"/>
    </row>
    <row r="8" spans="2:31"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11</v>
      </c>
      <c r="S8" s="18" t="s">
        <v>12</v>
      </c>
      <c r="T8" s="18" t="s">
        <v>13</v>
      </c>
      <c r="U8" s="14" t="s">
        <v>45</v>
      </c>
      <c r="V8" s="14" t="s">
        <v>46</v>
      </c>
      <c r="W8" s="177"/>
      <c r="X8" s="14" t="s">
        <v>45</v>
      </c>
      <c r="Y8" s="14" t="s">
        <v>46</v>
      </c>
      <c r="Z8" s="14" t="s">
        <v>45</v>
      </c>
      <c r="AA8" s="14" t="s">
        <v>46</v>
      </c>
      <c r="AB8" s="14" t="s">
        <v>45</v>
      </c>
      <c r="AC8" s="14" t="s">
        <v>46</v>
      </c>
      <c r="AD8" s="172"/>
      <c r="AE8" s="172"/>
    </row>
    <row r="9" spans="2:31" ht="155.25" customHeight="1" x14ac:dyDescent="0.25">
      <c r="B9" s="66">
        <v>1</v>
      </c>
      <c r="C9" s="5" t="s">
        <v>14</v>
      </c>
      <c r="D9" s="6" t="s">
        <v>284</v>
      </c>
      <c r="E9" s="6" t="s">
        <v>285</v>
      </c>
      <c r="F9" s="5" t="s">
        <v>286</v>
      </c>
      <c r="G9" s="1" t="s">
        <v>15</v>
      </c>
      <c r="H9" s="5" t="s">
        <v>287</v>
      </c>
      <c r="I9" s="128">
        <v>12</v>
      </c>
      <c r="J9" s="1">
        <v>7</v>
      </c>
      <c r="K9" s="159">
        <f>J9/I9</f>
        <v>0.58333333333333337</v>
      </c>
      <c r="L9" s="1"/>
      <c r="M9" s="16"/>
      <c r="N9" s="1"/>
      <c r="O9" s="16"/>
      <c r="P9" s="1"/>
      <c r="Q9" s="16"/>
      <c r="R9" s="16"/>
      <c r="S9" s="16"/>
      <c r="T9" s="1" t="s">
        <v>16</v>
      </c>
      <c r="U9" s="129">
        <v>390000000</v>
      </c>
      <c r="V9" s="130">
        <v>91040000</v>
      </c>
      <c r="W9" s="167">
        <f>V9/U9</f>
        <v>0.23343589743589743</v>
      </c>
      <c r="X9" s="34"/>
      <c r="Y9" s="16"/>
      <c r="Z9" s="34"/>
      <c r="AA9" s="16"/>
      <c r="AB9" s="34"/>
      <c r="AC9" s="16"/>
      <c r="AD9" s="22" t="s">
        <v>288</v>
      </c>
      <c r="AE9" s="56" t="s">
        <v>411</v>
      </c>
    </row>
    <row r="10" spans="2:31" ht="278.45" customHeight="1" x14ac:dyDescent="0.25">
      <c r="B10" s="1">
        <v>2</v>
      </c>
      <c r="C10" s="5" t="s">
        <v>14</v>
      </c>
      <c r="D10" s="6" t="s">
        <v>289</v>
      </c>
      <c r="E10" s="6" t="s">
        <v>290</v>
      </c>
      <c r="F10" s="5" t="s">
        <v>291</v>
      </c>
      <c r="G10" s="1" t="s">
        <v>15</v>
      </c>
      <c r="H10" s="5" t="s">
        <v>292</v>
      </c>
      <c r="I10" s="1">
        <v>1</v>
      </c>
      <c r="J10" s="1">
        <v>0.48</v>
      </c>
      <c r="K10" s="159">
        <f t="shared" ref="K10:K13" si="0">J10/I10</f>
        <v>0.48</v>
      </c>
      <c r="L10" s="1"/>
      <c r="M10" s="16"/>
      <c r="N10" s="1"/>
      <c r="O10" s="16"/>
      <c r="P10" s="1"/>
      <c r="Q10" s="16"/>
      <c r="R10" s="16"/>
      <c r="S10" s="16"/>
      <c r="T10" s="1" t="s">
        <v>16</v>
      </c>
      <c r="U10" s="131">
        <v>7963007464.6000004</v>
      </c>
      <c r="V10" s="132">
        <v>4000647306.1999998</v>
      </c>
      <c r="W10" s="167">
        <f t="shared" ref="W10:W14" si="1">V10/U10</f>
        <v>0.50240406328703113</v>
      </c>
      <c r="X10" s="34"/>
      <c r="Y10" s="16"/>
      <c r="Z10" s="34"/>
      <c r="AA10" s="16"/>
      <c r="AB10" s="34"/>
      <c r="AC10" s="16"/>
      <c r="AD10" s="22" t="s">
        <v>288</v>
      </c>
      <c r="AE10" s="74" t="s">
        <v>412</v>
      </c>
    </row>
    <row r="11" spans="2:31" ht="409.5" x14ac:dyDescent="0.25">
      <c r="B11" s="1">
        <v>3</v>
      </c>
      <c r="C11" s="5" t="s">
        <v>14</v>
      </c>
      <c r="D11" s="7" t="s">
        <v>293</v>
      </c>
      <c r="E11" s="7" t="s">
        <v>294</v>
      </c>
      <c r="F11" s="5" t="s">
        <v>291</v>
      </c>
      <c r="G11" s="1" t="s">
        <v>15</v>
      </c>
      <c r="H11" s="5" t="s">
        <v>292</v>
      </c>
      <c r="I11" s="128">
        <v>12</v>
      </c>
      <c r="J11" s="1">
        <v>7</v>
      </c>
      <c r="K11" s="159">
        <f t="shared" si="0"/>
        <v>0.58333333333333337</v>
      </c>
      <c r="L11" s="1"/>
      <c r="M11" s="16"/>
      <c r="N11" s="1"/>
      <c r="O11" s="16"/>
      <c r="P11" s="1"/>
      <c r="Q11" s="16"/>
      <c r="R11" s="16"/>
      <c r="S11" s="16"/>
      <c r="T11" s="1" t="s">
        <v>16</v>
      </c>
      <c r="U11" s="129">
        <v>390000000</v>
      </c>
      <c r="V11" s="130">
        <v>91040000</v>
      </c>
      <c r="W11" s="167">
        <f t="shared" si="1"/>
        <v>0.23343589743589743</v>
      </c>
      <c r="X11" s="53"/>
      <c r="Y11" s="16"/>
      <c r="Z11" s="53"/>
      <c r="AA11" s="16"/>
      <c r="AB11" s="53"/>
      <c r="AC11" s="16"/>
      <c r="AD11" s="22" t="s">
        <v>288</v>
      </c>
      <c r="AE11" s="126" t="s">
        <v>413</v>
      </c>
    </row>
    <row r="12" spans="2:31" ht="409.5" x14ac:dyDescent="0.25">
      <c r="B12" s="1">
        <v>4</v>
      </c>
      <c r="C12" s="5" t="s">
        <v>14</v>
      </c>
      <c r="D12" s="7" t="s">
        <v>295</v>
      </c>
      <c r="E12" s="7" t="s">
        <v>296</v>
      </c>
      <c r="F12" s="5" t="s">
        <v>297</v>
      </c>
      <c r="G12" s="1" t="s">
        <v>15</v>
      </c>
      <c r="H12" s="5" t="s">
        <v>292</v>
      </c>
      <c r="I12" s="1">
        <v>1</v>
      </c>
      <c r="J12" s="1">
        <v>0.48</v>
      </c>
      <c r="K12" s="159">
        <f t="shared" si="0"/>
        <v>0.48</v>
      </c>
      <c r="L12" s="1"/>
      <c r="M12" s="16"/>
      <c r="N12" s="1"/>
      <c r="O12" s="16"/>
      <c r="P12" s="1"/>
      <c r="Q12" s="16"/>
      <c r="R12" s="16"/>
      <c r="S12" s="16"/>
      <c r="T12" s="1" t="s">
        <v>16</v>
      </c>
      <c r="U12" s="131">
        <v>7963007464.6000004</v>
      </c>
      <c r="V12" s="132">
        <v>4000647306.1999998</v>
      </c>
      <c r="W12" s="167">
        <f t="shared" si="1"/>
        <v>0.50240406328703113</v>
      </c>
      <c r="X12" s="53"/>
      <c r="Y12" s="16"/>
      <c r="Z12" s="53"/>
      <c r="AA12" s="16"/>
      <c r="AB12" s="53"/>
      <c r="AC12" s="16"/>
      <c r="AD12" s="22" t="s">
        <v>288</v>
      </c>
      <c r="AE12" s="74" t="s">
        <v>414</v>
      </c>
    </row>
    <row r="13" spans="2:31" ht="258.60000000000002" customHeight="1" x14ac:dyDescent="0.25">
      <c r="B13" s="1">
        <v>5</v>
      </c>
      <c r="C13" s="5" t="s">
        <v>14</v>
      </c>
      <c r="D13" s="7" t="s">
        <v>298</v>
      </c>
      <c r="E13" s="7" t="s">
        <v>299</v>
      </c>
      <c r="F13" s="7" t="s">
        <v>297</v>
      </c>
      <c r="G13" s="1" t="s">
        <v>15</v>
      </c>
      <c r="H13" s="5" t="s">
        <v>292</v>
      </c>
      <c r="I13" s="128">
        <v>12</v>
      </c>
      <c r="J13" s="1">
        <v>7</v>
      </c>
      <c r="K13" s="159">
        <f t="shared" si="0"/>
        <v>0.58333333333333337</v>
      </c>
      <c r="L13" s="1"/>
      <c r="M13" s="16"/>
      <c r="N13" s="1"/>
      <c r="O13" s="16"/>
      <c r="P13" s="1"/>
      <c r="Q13" s="16"/>
      <c r="R13" s="16"/>
      <c r="S13" s="16"/>
      <c r="T13" s="1" t="s">
        <v>16</v>
      </c>
      <c r="U13" s="129">
        <v>390000000</v>
      </c>
      <c r="V13" s="130">
        <v>91040000</v>
      </c>
      <c r="W13" s="167">
        <f t="shared" si="1"/>
        <v>0.23343589743589743</v>
      </c>
      <c r="X13" s="54"/>
      <c r="Y13" s="16"/>
      <c r="Z13" s="54"/>
      <c r="AA13" s="16"/>
      <c r="AB13" s="54"/>
      <c r="AC13" s="16"/>
      <c r="AD13" s="22" t="s">
        <v>288</v>
      </c>
      <c r="AE13" s="127" t="s">
        <v>415</v>
      </c>
    </row>
    <row r="14" spans="2:31" ht="212.45" customHeight="1" x14ac:dyDescent="0.25">
      <c r="B14" s="1">
        <v>6</v>
      </c>
      <c r="C14" s="5" t="s">
        <v>14</v>
      </c>
      <c r="D14" s="7" t="s">
        <v>300</v>
      </c>
      <c r="E14" s="7" t="s">
        <v>301</v>
      </c>
      <c r="F14" s="7" t="s">
        <v>297</v>
      </c>
      <c r="G14" s="1" t="s">
        <v>15</v>
      </c>
      <c r="H14" s="5" t="s">
        <v>292</v>
      </c>
      <c r="I14" s="1">
        <v>1</v>
      </c>
      <c r="J14" s="1">
        <v>0.48</v>
      </c>
      <c r="K14" s="159">
        <f>J14/I14</f>
        <v>0.48</v>
      </c>
      <c r="L14" s="1"/>
      <c r="M14" s="16"/>
      <c r="N14" s="1"/>
      <c r="O14" s="16"/>
      <c r="P14" s="1"/>
      <c r="Q14" s="16"/>
      <c r="R14" s="16"/>
      <c r="S14" s="16"/>
      <c r="T14" s="1" t="s">
        <v>16</v>
      </c>
      <c r="U14" s="131">
        <v>7963007464.6000004</v>
      </c>
      <c r="V14" s="132">
        <v>4000647306.1999998</v>
      </c>
      <c r="W14" s="167">
        <f t="shared" si="1"/>
        <v>0.50240406328703113</v>
      </c>
      <c r="X14" s="34"/>
      <c r="Y14" s="16"/>
      <c r="Z14" s="34"/>
      <c r="AA14" s="16"/>
      <c r="AB14" s="34"/>
      <c r="AC14" s="16"/>
      <c r="AD14" s="22" t="s">
        <v>288</v>
      </c>
      <c r="AE14" s="127" t="s">
        <v>416</v>
      </c>
    </row>
  </sheetData>
  <mergeCells count="25">
    <mergeCell ref="AD6:AD8"/>
    <mergeCell ref="AE6:AE8"/>
    <mergeCell ref="I7:J7"/>
    <mergeCell ref="L7:M7"/>
    <mergeCell ref="N7:O7"/>
    <mergeCell ref="P7:Q7"/>
    <mergeCell ref="R7:T7"/>
    <mergeCell ref="U7:V7"/>
    <mergeCell ref="X7:Y7"/>
    <mergeCell ref="Z7:AA7"/>
    <mergeCell ref="AB7:AC7"/>
    <mergeCell ref="R6:AC6"/>
    <mergeCell ref="I6:Q6"/>
    <mergeCell ref="W7:W8"/>
    <mergeCell ref="G6:G8"/>
    <mergeCell ref="H6:H8"/>
    <mergeCell ref="E1:E4"/>
    <mergeCell ref="F1:T1"/>
    <mergeCell ref="F2:T4"/>
    <mergeCell ref="K7:K8"/>
    <mergeCell ref="B6:B8"/>
    <mergeCell ref="C6:C8"/>
    <mergeCell ref="D6:D8"/>
    <mergeCell ref="E6:E8"/>
    <mergeCell ref="F6:F8"/>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9"/>
  <sheetViews>
    <sheetView workbookViewId="0">
      <selection activeCell="AD9" sqref="AD9"/>
    </sheetView>
  </sheetViews>
  <sheetFormatPr baseColWidth="10" defaultRowHeight="15" x14ac:dyDescent="0.25"/>
  <cols>
    <col min="1" max="1" width="1.85546875" customWidth="1"/>
    <col min="2" max="2" width="5.85546875" customWidth="1"/>
    <col min="3" max="3" width="28.85546875" customWidth="1"/>
    <col min="4" max="4" width="23.5703125" customWidth="1"/>
    <col min="5" max="5" width="26.42578125" customWidth="1"/>
    <col min="6" max="6" width="14.5703125" customWidth="1"/>
    <col min="7" max="8" width="16.140625" customWidth="1"/>
    <col min="9" max="9" width="8.5703125" customWidth="1"/>
    <col min="10" max="10" width="9.85546875" customWidth="1"/>
    <col min="11" max="11" width="16.4257812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19.140625" customWidth="1"/>
    <col min="19" max="19" width="18.42578125" bestFit="1" customWidth="1"/>
    <col min="20" max="20" width="11.42578125" bestFit="1" customWidth="1"/>
    <col min="21" max="28" width="14" customWidth="1"/>
    <col min="29" max="29" width="24.5703125" bestFit="1" customWidth="1"/>
    <col min="30" max="30" width="28.42578125" customWidth="1"/>
  </cols>
  <sheetData>
    <row r="1" spans="2:30" ht="17.100000000000001" customHeight="1" x14ac:dyDescent="0.25">
      <c r="E1" s="173"/>
      <c r="F1" s="174" t="s">
        <v>327</v>
      </c>
      <c r="G1" s="174"/>
      <c r="H1" s="174"/>
      <c r="I1" s="174"/>
      <c r="J1" s="174"/>
      <c r="K1" s="174"/>
      <c r="L1" s="174"/>
      <c r="M1" s="174"/>
      <c r="N1" s="174"/>
      <c r="O1" s="174"/>
      <c r="P1" s="174"/>
      <c r="Q1" s="174"/>
      <c r="R1" s="174"/>
      <c r="S1" s="174"/>
      <c r="T1" s="174"/>
      <c r="U1" s="36" t="s">
        <v>322</v>
      </c>
      <c r="V1" s="36" t="s">
        <v>328</v>
      </c>
    </row>
    <row r="2" spans="2:30" ht="17.100000000000001" customHeight="1" x14ac:dyDescent="0.25">
      <c r="E2" s="173"/>
      <c r="F2" s="175" t="s">
        <v>329</v>
      </c>
      <c r="G2" s="175"/>
      <c r="H2" s="175"/>
      <c r="I2" s="175"/>
      <c r="J2" s="175"/>
      <c r="K2" s="175"/>
      <c r="L2" s="175"/>
      <c r="M2" s="175"/>
      <c r="N2" s="175"/>
      <c r="O2" s="175"/>
      <c r="P2" s="175"/>
      <c r="Q2" s="175"/>
      <c r="R2" s="175"/>
      <c r="S2" s="175"/>
      <c r="T2" s="175"/>
      <c r="U2" s="37" t="s">
        <v>323</v>
      </c>
      <c r="V2" s="38">
        <v>1</v>
      </c>
    </row>
    <row r="3" spans="2:30" ht="18" customHeight="1" x14ac:dyDescent="0.25">
      <c r="E3" s="173"/>
      <c r="F3" s="175"/>
      <c r="G3" s="175"/>
      <c r="H3" s="175"/>
      <c r="I3" s="175"/>
      <c r="J3" s="175"/>
      <c r="K3" s="175"/>
      <c r="L3" s="175"/>
      <c r="M3" s="175"/>
      <c r="N3" s="175"/>
      <c r="O3" s="175"/>
      <c r="P3" s="175"/>
      <c r="Q3" s="175"/>
      <c r="R3" s="175"/>
      <c r="S3" s="175"/>
      <c r="T3" s="175"/>
      <c r="U3" s="37" t="s">
        <v>324</v>
      </c>
      <c r="V3" s="39">
        <v>44651</v>
      </c>
    </row>
    <row r="4" spans="2:30" x14ac:dyDescent="0.25">
      <c r="E4" s="173"/>
      <c r="F4" s="175"/>
      <c r="G4" s="175"/>
      <c r="H4" s="175"/>
      <c r="I4" s="175"/>
      <c r="J4" s="175"/>
      <c r="K4" s="175"/>
      <c r="L4" s="175"/>
      <c r="M4" s="175"/>
      <c r="N4" s="175"/>
      <c r="O4" s="175"/>
      <c r="P4" s="175"/>
      <c r="Q4" s="175"/>
      <c r="R4" s="175"/>
      <c r="S4" s="175"/>
      <c r="T4" s="175"/>
      <c r="U4" s="37" t="s">
        <v>325</v>
      </c>
      <c r="V4" s="40" t="s">
        <v>326</v>
      </c>
    </row>
    <row r="5" spans="2:30" x14ac:dyDescent="0.25">
      <c r="B5" s="227"/>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9"/>
    </row>
    <row r="6" spans="2:30" x14ac:dyDescent="0.25">
      <c r="B6" s="172" t="s">
        <v>0</v>
      </c>
      <c r="C6" s="172" t="s">
        <v>1</v>
      </c>
      <c r="D6" s="172" t="s">
        <v>2</v>
      </c>
      <c r="E6" s="172" t="s">
        <v>3</v>
      </c>
      <c r="F6" s="172" t="s">
        <v>4</v>
      </c>
      <c r="G6" s="172" t="s">
        <v>5</v>
      </c>
      <c r="H6" s="172" t="s">
        <v>6</v>
      </c>
      <c r="I6" s="185" t="s">
        <v>7</v>
      </c>
      <c r="J6" s="185"/>
      <c r="K6" s="185"/>
      <c r="L6" s="190"/>
      <c r="M6" s="190"/>
      <c r="N6" s="190"/>
      <c r="O6" s="190"/>
      <c r="P6" s="190"/>
      <c r="Q6" s="20"/>
      <c r="R6" s="183" t="s">
        <v>8</v>
      </c>
      <c r="S6" s="184"/>
      <c r="T6" s="184"/>
      <c r="U6" s="184"/>
      <c r="V6" s="184"/>
      <c r="W6" s="184"/>
      <c r="X6" s="184"/>
      <c r="Y6" s="184"/>
      <c r="Z6" s="184"/>
      <c r="AA6" s="184"/>
      <c r="AB6" s="185"/>
      <c r="AC6" s="172" t="s">
        <v>9</v>
      </c>
      <c r="AD6" s="172" t="s">
        <v>10</v>
      </c>
    </row>
    <row r="7" spans="2:30"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2">
        <v>2025</v>
      </c>
      <c r="X7" s="172"/>
      <c r="Y7" s="172">
        <v>2026</v>
      </c>
      <c r="Z7" s="172"/>
      <c r="AA7" s="172">
        <v>2027</v>
      </c>
      <c r="AB7" s="172"/>
      <c r="AC7" s="172"/>
      <c r="AD7" s="172"/>
    </row>
    <row r="8" spans="2:30"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302</v>
      </c>
      <c r="S8" s="18" t="s">
        <v>12</v>
      </c>
      <c r="T8" s="18" t="s">
        <v>13</v>
      </c>
      <c r="U8" s="14" t="s">
        <v>45</v>
      </c>
      <c r="V8" s="14" t="s">
        <v>46</v>
      </c>
      <c r="W8" s="14"/>
      <c r="X8" s="14" t="s">
        <v>46</v>
      </c>
      <c r="Y8" s="14" t="s">
        <v>45</v>
      </c>
      <c r="Z8" s="14" t="s">
        <v>46</v>
      </c>
      <c r="AA8" s="14" t="s">
        <v>45</v>
      </c>
      <c r="AB8" s="14" t="s">
        <v>46</v>
      </c>
      <c r="AC8" s="172"/>
      <c r="AD8" s="172"/>
    </row>
    <row r="9" spans="2:30" ht="84" x14ac:dyDescent="0.25">
      <c r="B9" s="73">
        <v>1</v>
      </c>
      <c r="C9" s="5" t="s">
        <v>303</v>
      </c>
      <c r="D9" s="7" t="s">
        <v>304</v>
      </c>
      <c r="E9" s="7" t="s">
        <v>305</v>
      </c>
      <c r="F9" s="5" t="s">
        <v>306</v>
      </c>
      <c r="G9" s="1" t="s">
        <v>15</v>
      </c>
      <c r="H9" s="6" t="s">
        <v>307</v>
      </c>
      <c r="I9" s="138">
        <v>1</v>
      </c>
      <c r="J9" s="138">
        <v>0.5</v>
      </c>
      <c r="K9" s="138">
        <f>J9/I9</f>
        <v>0.5</v>
      </c>
      <c r="L9" s="17"/>
      <c r="M9" s="17"/>
      <c r="N9" s="17"/>
      <c r="O9" s="17"/>
      <c r="P9" s="17"/>
      <c r="Q9" s="17"/>
      <c r="R9" s="16"/>
      <c r="S9" s="17" t="s">
        <v>16</v>
      </c>
      <c r="T9" s="16"/>
      <c r="U9" s="19"/>
      <c r="V9" s="19"/>
      <c r="W9" s="19"/>
      <c r="X9" s="19"/>
      <c r="Y9" s="19"/>
      <c r="Z9" s="19"/>
      <c r="AA9" s="19"/>
      <c r="AB9" s="19"/>
      <c r="AC9" s="33" t="s">
        <v>308</v>
      </c>
      <c r="AD9" s="67" t="s">
        <v>338</v>
      </c>
    </row>
  </sheetData>
  <mergeCells count="25">
    <mergeCell ref="E1:E4"/>
    <mergeCell ref="F1:T1"/>
    <mergeCell ref="F2:T4"/>
    <mergeCell ref="AC6:AC8"/>
    <mergeCell ref="AD6:AD8"/>
    <mergeCell ref="I7:J7"/>
    <mergeCell ref="L7:M7"/>
    <mergeCell ref="N7:O7"/>
    <mergeCell ref="P7:Q7"/>
    <mergeCell ref="R7:T7"/>
    <mergeCell ref="U7:V7"/>
    <mergeCell ref="W7:X7"/>
    <mergeCell ref="Y7:Z7"/>
    <mergeCell ref="AA7:AB7"/>
    <mergeCell ref="I6:P6"/>
    <mergeCell ref="R6:AB6"/>
    <mergeCell ref="B5:AD5"/>
    <mergeCell ref="B6:B8"/>
    <mergeCell ref="C6:C8"/>
    <mergeCell ref="D6:D8"/>
    <mergeCell ref="E6:E8"/>
    <mergeCell ref="F6:F8"/>
    <mergeCell ref="G6:G8"/>
    <mergeCell ref="H6:H8"/>
    <mergeCell ref="K7:K8"/>
  </mergeCells>
  <pageMargins left="0.7" right="0.7" top="0.75" bottom="0.75" header="0.3" footer="0.3"/>
  <pageSetup paperSize="9" orientation="portrait"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0"/>
  <sheetViews>
    <sheetView topLeftCell="Q2" zoomScale="60" zoomScaleNormal="60" workbookViewId="0">
      <selection activeCell="W7" sqref="W7:W8"/>
    </sheetView>
  </sheetViews>
  <sheetFormatPr baseColWidth="10" defaultRowHeight="15" x14ac:dyDescent="0.25"/>
  <cols>
    <col min="1" max="1" width="1.85546875" customWidth="1"/>
    <col min="2" max="2" width="5.85546875" customWidth="1"/>
    <col min="3" max="3" width="28.85546875" customWidth="1"/>
    <col min="4" max="4" width="21" customWidth="1"/>
    <col min="5" max="5" width="20.140625" customWidth="1"/>
    <col min="6" max="6" width="14.5703125" customWidth="1"/>
    <col min="7" max="7" width="13.85546875" bestFit="1" customWidth="1"/>
    <col min="8" max="8" width="16.140625" customWidth="1"/>
    <col min="9" max="9" width="8.5703125" customWidth="1"/>
    <col min="10" max="10" width="9.85546875" customWidth="1"/>
    <col min="11" max="11" width="15.570312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21.42578125" bestFit="1" customWidth="1"/>
    <col min="19" max="19" width="18.42578125" bestFit="1" customWidth="1"/>
    <col min="20" max="20" width="11.42578125" bestFit="1" customWidth="1"/>
    <col min="21" max="29" width="14" customWidth="1"/>
    <col min="30" max="30" width="24.5703125" customWidth="1"/>
    <col min="31" max="31" width="79.5703125" customWidth="1"/>
  </cols>
  <sheetData>
    <row r="1" spans="2:31" ht="15.75" x14ac:dyDescent="0.25">
      <c r="E1" s="173"/>
      <c r="F1" s="174" t="s">
        <v>327</v>
      </c>
      <c r="G1" s="174"/>
      <c r="H1" s="174"/>
      <c r="I1" s="174"/>
      <c r="J1" s="174"/>
      <c r="K1" s="174"/>
      <c r="L1" s="174"/>
      <c r="M1" s="174"/>
      <c r="N1" s="174"/>
      <c r="O1" s="174"/>
      <c r="P1" s="174"/>
      <c r="Q1" s="174"/>
      <c r="R1" s="174"/>
      <c r="S1" s="174"/>
      <c r="T1" s="174"/>
      <c r="U1" s="36" t="s">
        <v>322</v>
      </c>
      <c r="V1" s="36" t="s">
        <v>328</v>
      </c>
      <c r="W1" s="163"/>
    </row>
    <row r="2" spans="2:31" x14ac:dyDescent="0.25">
      <c r="E2" s="173"/>
      <c r="F2" s="175" t="s">
        <v>329</v>
      </c>
      <c r="G2" s="175"/>
      <c r="H2" s="175"/>
      <c r="I2" s="175"/>
      <c r="J2" s="175"/>
      <c r="K2" s="175"/>
      <c r="L2" s="175"/>
      <c r="M2" s="175"/>
      <c r="N2" s="175"/>
      <c r="O2" s="175"/>
      <c r="P2" s="175"/>
      <c r="Q2" s="175"/>
      <c r="R2" s="175"/>
      <c r="S2" s="175"/>
      <c r="T2" s="175"/>
      <c r="U2" s="37" t="s">
        <v>323</v>
      </c>
      <c r="V2" s="38">
        <v>1</v>
      </c>
      <c r="W2" s="164"/>
    </row>
    <row r="3" spans="2:31" x14ac:dyDescent="0.25">
      <c r="E3" s="173"/>
      <c r="F3" s="175"/>
      <c r="G3" s="175"/>
      <c r="H3" s="175"/>
      <c r="I3" s="175"/>
      <c r="J3" s="175"/>
      <c r="K3" s="175"/>
      <c r="L3" s="175"/>
      <c r="M3" s="175"/>
      <c r="N3" s="175"/>
      <c r="O3" s="175"/>
      <c r="P3" s="175"/>
      <c r="Q3" s="175"/>
      <c r="R3" s="175"/>
      <c r="S3" s="175"/>
      <c r="T3" s="175"/>
      <c r="U3" s="37" t="s">
        <v>324</v>
      </c>
      <c r="V3" s="39">
        <v>44651</v>
      </c>
      <c r="W3" s="165"/>
    </row>
    <row r="4" spans="2:31" x14ac:dyDescent="0.25">
      <c r="E4" s="173"/>
      <c r="F4" s="175"/>
      <c r="G4" s="175"/>
      <c r="H4" s="175"/>
      <c r="I4" s="175"/>
      <c r="J4" s="175"/>
      <c r="K4" s="175"/>
      <c r="L4" s="175"/>
      <c r="M4" s="175"/>
      <c r="N4" s="175"/>
      <c r="O4" s="175"/>
      <c r="P4" s="175"/>
      <c r="Q4" s="175"/>
      <c r="R4" s="175"/>
      <c r="S4" s="175"/>
      <c r="T4" s="175"/>
      <c r="U4" s="37" t="s">
        <v>325</v>
      </c>
      <c r="V4" s="40" t="s">
        <v>326</v>
      </c>
      <c r="W4" s="166"/>
    </row>
    <row r="6" spans="2:31" x14ac:dyDescent="0.25">
      <c r="B6" s="172" t="s">
        <v>0</v>
      </c>
      <c r="C6" s="172" t="s">
        <v>1</v>
      </c>
      <c r="D6" s="172" t="s">
        <v>2</v>
      </c>
      <c r="E6" s="172" t="s">
        <v>3</v>
      </c>
      <c r="F6" s="172" t="s">
        <v>4</v>
      </c>
      <c r="G6" s="172" t="s">
        <v>5</v>
      </c>
      <c r="H6" s="172" t="s">
        <v>6</v>
      </c>
      <c r="I6" s="185" t="s">
        <v>7</v>
      </c>
      <c r="J6" s="185"/>
      <c r="K6" s="185"/>
      <c r="L6" s="190"/>
      <c r="M6" s="190"/>
      <c r="N6" s="190"/>
      <c r="O6" s="190"/>
      <c r="P6" s="190"/>
      <c r="Q6" s="20"/>
      <c r="R6" s="183" t="s">
        <v>8</v>
      </c>
      <c r="S6" s="184"/>
      <c r="T6" s="184"/>
      <c r="U6" s="184"/>
      <c r="V6" s="184"/>
      <c r="W6" s="184"/>
      <c r="X6" s="184"/>
      <c r="Y6" s="184"/>
      <c r="Z6" s="184"/>
      <c r="AA6" s="184"/>
      <c r="AB6" s="184"/>
      <c r="AC6" s="185"/>
      <c r="AD6" s="172" t="s">
        <v>9</v>
      </c>
      <c r="AE6" s="172" t="s">
        <v>10</v>
      </c>
    </row>
    <row r="7" spans="2:31" ht="43.5" customHeight="1"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6" t="s">
        <v>435</v>
      </c>
      <c r="X7" s="172">
        <v>2025</v>
      </c>
      <c r="Y7" s="172"/>
      <c r="Z7" s="172">
        <v>2026</v>
      </c>
      <c r="AA7" s="172"/>
      <c r="AB7" s="172">
        <v>2027</v>
      </c>
      <c r="AC7" s="172"/>
      <c r="AD7" s="172"/>
      <c r="AE7" s="172"/>
    </row>
    <row r="8" spans="2:31"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11</v>
      </c>
      <c r="S8" s="18" t="s">
        <v>12</v>
      </c>
      <c r="T8" s="18" t="s">
        <v>13</v>
      </c>
      <c r="U8" s="14" t="s">
        <v>45</v>
      </c>
      <c r="V8" s="14" t="s">
        <v>46</v>
      </c>
      <c r="W8" s="177"/>
      <c r="X8" s="14" t="s">
        <v>45</v>
      </c>
      <c r="Y8" s="14" t="s">
        <v>46</v>
      </c>
      <c r="Z8" s="14" t="s">
        <v>45</v>
      </c>
      <c r="AA8" s="14" t="s">
        <v>46</v>
      </c>
      <c r="AB8" s="14" t="s">
        <v>45</v>
      </c>
      <c r="AC8" s="14" t="s">
        <v>46</v>
      </c>
      <c r="AD8" s="172"/>
      <c r="AE8" s="172"/>
    </row>
    <row r="9" spans="2:31" ht="333" customHeight="1" x14ac:dyDescent="0.25">
      <c r="B9" s="70">
        <v>1</v>
      </c>
      <c r="C9" s="5" t="s">
        <v>14</v>
      </c>
      <c r="D9" s="5" t="s">
        <v>166</v>
      </c>
      <c r="E9" s="5" t="s">
        <v>167</v>
      </c>
      <c r="F9" s="5" t="s">
        <v>168</v>
      </c>
      <c r="G9" s="1" t="s">
        <v>15</v>
      </c>
      <c r="H9" s="5" t="s">
        <v>169</v>
      </c>
      <c r="I9" s="17">
        <v>40</v>
      </c>
      <c r="J9" s="17">
        <v>30</v>
      </c>
      <c r="K9" s="138">
        <f>J9/I9</f>
        <v>0.75</v>
      </c>
      <c r="L9" s="17"/>
      <c r="M9" s="17"/>
      <c r="N9" s="17"/>
      <c r="O9" s="17"/>
      <c r="P9" s="17"/>
      <c r="Q9" s="16"/>
      <c r="R9" s="16"/>
      <c r="S9" s="16"/>
      <c r="T9" s="17" t="s">
        <v>16</v>
      </c>
      <c r="U9" s="71">
        <v>180000000</v>
      </c>
      <c r="V9" s="71">
        <v>136800000</v>
      </c>
      <c r="W9" s="170">
        <f>V9/U9</f>
        <v>0.76</v>
      </c>
      <c r="X9" s="19"/>
      <c r="Y9" s="19"/>
      <c r="Z9" s="19"/>
      <c r="AA9" s="19"/>
      <c r="AB9" s="19"/>
      <c r="AC9" s="16"/>
      <c r="AD9" s="29" t="s">
        <v>170</v>
      </c>
      <c r="AE9" s="230" t="s">
        <v>344</v>
      </c>
    </row>
    <row r="10" spans="2:31" x14ac:dyDescent="0.25">
      <c r="AE10" s="231"/>
    </row>
  </sheetData>
  <mergeCells count="26">
    <mergeCell ref="AE9:AE10"/>
    <mergeCell ref="AD6:AD8"/>
    <mergeCell ref="AE6:AE8"/>
    <mergeCell ref="I7:J7"/>
    <mergeCell ref="L7:M7"/>
    <mergeCell ref="N7:O7"/>
    <mergeCell ref="P7:Q7"/>
    <mergeCell ref="R7:T7"/>
    <mergeCell ref="U7:V7"/>
    <mergeCell ref="X7:Y7"/>
    <mergeCell ref="Z7:AA7"/>
    <mergeCell ref="AB7:AC7"/>
    <mergeCell ref="I6:P6"/>
    <mergeCell ref="R6:AC6"/>
    <mergeCell ref="W7:W8"/>
    <mergeCell ref="G6:G8"/>
    <mergeCell ref="H6:H8"/>
    <mergeCell ref="E1:E4"/>
    <mergeCell ref="F1:T1"/>
    <mergeCell ref="F2:T4"/>
    <mergeCell ref="K7:K8"/>
    <mergeCell ref="B6:B8"/>
    <mergeCell ref="C6:C8"/>
    <mergeCell ref="D6:D8"/>
    <mergeCell ref="E6:E8"/>
    <mergeCell ref="F6:F8"/>
  </mergeCell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20"/>
  <sheetViews>
    <sheetView topLeftCell="S1" zoomScale="80" zoomScaleNormal="80" workbookViewId="0">
      <selection activeCell="W7" sqref="W7:W8"/>
    </sheetView>
  </sheetViews>
  <sheetFormatPr baseColWidth="10" defaultRowHeight="15" x14ac:dyDescent="0.25"/>
  <cols>
    <col min="1" max="1" width="1.85546875" customWidth="1"/>
    <col min="2" max="2" width="5.85546875" customWidth="1"/>
    <col min="3" max="3" width="28.85546875" customWidth="1"/>
    <col min="4" max="4" width="26" customWidth="1"/>
    <col min="5" max="5" width="26.140625" customWidth="1"/>
    <col min="6" max="6" width="14.5703125" customWidth="1"/>
    <col min="7" max="8" width="16.140625" customWidth="1"/>
    <col min="9" max="9" width="8.5703125" customWidth="1"/>
    <col min="10" max="10" width="9.85546875" customWidth="1"/>
    <col min="11" max="11" width="17.2851562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22.140625" bestFit="1" customWidth="1"/>
    <col min="19" max="19" width="19.42578125" bestFit="1" customWidth="1"/>
    <col min="20" max="20" width="12.140625" bestFit="1" customWidth="1"/>
    <col min="21" max="21" width="15" bestFit="1" customWidth="1"/>
    <col min="22" max="23" width="14" customWidth="1"/>
    <col min="24" max="24" width="15" bestFit="1" customWidth="1"/>
    <col min="25" max="25" width="14" customWidth="1"/>
    <col min="26" max="26" width="15" bestFit="1" customWidth="1"/>
    <col min="27" max="27" width="14" customWidth="1"/>
    <col min="28" max="28" width="15" bestFit="1" customWidth="1"/>
    <col min="29" max="29" width="14" customWidth="1"/>
    <col min="30" max="30" width="27.85546875" customWidth="1"/>
    <col min="31" max="31" width="38.5703125" customWidth="1"/>
  </cols>
  <sheetData>
    <row r="1" spans="2:31" ht="20.100000000000001" customHeight="1" x14ac:dyDescent="0.25">
      <c r="E1" s="173"/>
      <c r="F1" s="174" t="s">
        <v>327</v>
      </c>
      <c r="G1" s="174"/>
      <c r="H1" s="174"/>
      <c r="I1" s="174"/>
      <c r="J1" s="174"/>
      <c r="K1" s="174"/>
      <c r="L1" s="174"/>
      <c r="M1" s="174"/>
      <c r="N1" s="174"/>
      <c r="O1" s="174"/>
      <c r="P1" s="174"/>
      <c r="Q1" s="174"/>
      <c r="R1" s="174"/>
      <c r="S1" s="174"/>
      <c r="T1" s="174"/>
      <c r="U1" s="36" t="s">
        <v>322</v>
      </c>
      <c r="V1" s="36" t="s">
        <v>328</v>
      </c>
      <c r="W1" s="163"/>
    </row>
    <row r="2" spans="2:31" ht="20.100000000000001" customHeight="1" x14ac:dyDescent="0.25">
      <c r="E2" s="173"/>
      <c r="F2" s="175" t="s">
        <v>329</v>
      </c>
      <c r="G2" s="175"/>
      <c r="H2" s="175"/>
      <c r="I2" s="175"/>
      <c r="J2" s="175"/>
      <c r="K2" s="175"/>
      <c r="L2" s="175"/>
      <c r="M2" s="175"/>
      <c r="N2" s="175"/>
      <c r="O2" s="175"/>
      <c r="P2" s="175"/>
      <c r="Q2" s="175"/>
      <c r="R2" s="175"/>
      <c r="S2" s="175"/>
      <c r="T2" s="175"/>
      <c r="U2" s="37" t="s">
        <v>323</v>
      </c>
      <c r="V2" s="38">
        <v>1</v>
      </c>
      <c r="W2" s="164"/>
    </row>
    <row r="3" spans="2:31" ht="20.100000000000001" customHeight="1" x14ac:dyDescent="0.25">
      <c r="C3" s="51"/>
      <c r="E3" s="173"/>
      <c r="F3" s="175"/>
      <c r="G3" s="175"/>
      <c r="H3" s="175"/>
      <c r="I3" s="175"/>
      <c r="J3" s="175"/>
      <c r="K3" s="175"/>
      <c r="L3" s="175"/>
      <c r="M3" s="175"/>
      <c r="N3" s="175"/>
      <c r="O3" s="175"/>
      <c r="P3" s="175"/>
      <c r="Q3" s="175"/>
      <c r="R3" s="175"/>
      <c r="S3" s="175"/>
      <c r="T3" s="175"/>
      <c r="U3" s="37" t="s">
        <v>324</v>
      </c>
      <c r="V3" s="39">
        <v>44651</v>
      </c>
      <c r="W3" s="165"/>
    </row>
    <row r="4" spans="2:31" ht="20.100000000000001" customHeight="1" x14ac:dyDescent="0.25">
      <c r="E4" s="173"/>
      <c r="F4" s="175"/>
      <c r="G4" s="175"/>
      <c r="H4" s="175"/>
      <c r="I4" s="175"/>
      <c r="J4" s="175"/>
      <c r="K4" s="175"/>
      <c r="L4" s="175"/>
      <c r="M4" s="175"/>
      <c r="N4" s="175"/>
      <c r="O4" s="175"/>
      <c r="P4" s="175"/>
      <c r="Q4" s="175"/>
      <c r="R4" s="175"/>
      <c r="S4" s="175"/>
      <c r="T4" s="175"/>
      <c r="U4" s="37" t="s">
        <v>325</v>
      </c>
      <c r="V4" s="40" t="s">
        <v>326</v>
      </c>
      <c r="W4" s="166"/>
    </row>
    <row r="6" spans="2:31" x14ac:dyDescent="0.25">
      <c r="B6" s="172" t="s">
        <v>0</v>
      </c>
      <c r="C6" s="172" t="s">
        <v>1</v>
      </c>
      <c r="D6" s="172" t="s">
        <v>2</v>
      </c>
      <c r="E6" s="172" t="s">
        <v>3</v>
      </c>
      <c r="F6" s="172" t="s">
        <v>4</v>
      </c>
      <c r="G6" s="172" t="s">
        <v>5</v>
      </c>
      <c r="H6" s="172" t="s">
        <v>6</v>
      </c>
      <c r="I6" s="185" t="s">
        <v>7</v>
      </c>
      <c r="J6" s="185"/>
      <c r="K6" s="185"/>
      <c r="L6" s="190"/>
      <c r="M6" s="190"/>
      <c r="N6" s="190"/>
      <c r="O6" s="190"/>
      <c r="P6" s="190"/>
      <c r="Q6" s="20"/>
      <c r="R6" s="183" t="s">
        <v>8</v>
      </c>
      <c r="S6" s="184"/>
      <c r="T6" s="184"/>
      <c r="U6" s="184"/>
      <c r="V6" s="184"/>
      <c r="W6" s="184"/>
      <c r="X6" s="184"/>
      <c r="Y6" s="184"/>
      <c r="Z6" s="184"/>
      <c r="AA6" s="184"/>
      <c r="AB6" s="184"/>
      <c r="AC6" s="185"/>
      <c r="AD6" s="172" t="s">
        <v>9</v>
      </c>
      <c r="AE6" s="172" t="s">
        <v>10</v>
      </c>
    </row>
    <row r="7" spans="2:31"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6" t="s">
        <v>435</v>
      </c>
      <c r="X7" s="172">
        <v>2025</v>
      </c>
      <c r="Y7" s="172"/>
      <c r="Z7" s="172">
        <v>2026</v>
      </c>
      <c r="AA7" s="172"/>
      <c r="AB7" s="172">
        <v>2027</v>
      </c>
      <c r="AC7" s="172"/>
      <c r="AD7" s="172"/>
      <c r="AE7" s="172"/>
    </row>
    <row r="8" spans="2:31"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11</v>
      </c>
      <c r="S8" s="18" t="s">
        <v>12</v>
      </c>
      <c r="T8" s="18" t="s">
        <v>13</v>
      </c>
      <c r="U8" s="14" t="s">
        <v>45</v>
      </c>
      <c r="V8" s="14" t="s">
        <v>46</v>
      </c>
      <c r="W8" s="177"/>
      <c r="X8" s="14" t="s">
        <v>45</v>
      </c>
      <c r="Y8" s="14" t="s">
        <v>46</v>
      </c>
      <c r="Z8" s="14" t="s">
        <v>45</v>
      </c>
      <c r="AA8" s="14" t="s">
        <v>46</v>
      </c>
      <c r="AB8" s="14" t="s">
        <v>45</v>
      </c>
      <c r="AC8" s="14" t="s">
        <v>46</v>
      </c>
      <c r="AD8" s="172"/>
      <c r="AE8" s="172"/>
    </row>
    <row r="9" spans="2:31" ht="120" x14ac:dyDescent="0.25">
      <c r="B9" s="66">
        <v>1</v>
      </c>
      <c r="C9" s="2" t="s">
        <v>14</v>
      </c>
      <c r="D9" s="2" t="s">
        <v>47</v>
      </c>
      <c r="E9" s="2" t="s">
        <v>48</v>
      </c>
      <c r="F9" s="2" t="s">
        <v>49</v>
      </c>
      <c r="G9" s="1" t="s">
        <v>15</v>
      </c>
      <c r="H9" s="2" t="s">
        <v>50</v>
      </c>
      <c r="I9" s="17">
        <v>4</v>
      </c>
      <c r="J9" s="17">
        <v>0</v>
      </c>
      <c r="K9" s="138">
        <f>J9/I9</f>
        <v>0</v>
      </c>
      <c r="L9" s="17"/>
      <c r="M9" s="16"/>
      <c r="N9" s="17"/>
      <c r="O9" s="16"/>
      <c r="P9" s="17"/>
      <c r="Q9" s="16"/>
      <c r="R9" s="4"/>
      <c r="S9" s="1" t="s">
        <v>16</v>
      </c>
      <c r="T9" s="4"/>
      <c r="U9" s="19">
        <f>+(100000*330*2)+(123333*330*1)</f>
        <v>106699890</v>
      </c>
      <c r="V9" s="19">
        <v>29100000</v>
      </c>
      <c r="W9" s="171">
        <f>V9/U9</f>
        <v>0.27272755388969944</v>
      </c>
      <c r="X9" s="19"/>
      <c r="Y9" s="19"/>
      <c r="Z9" s="19"/>
      <c r="AA9" s="19"/>
      <c r="AB9" s="19"/>
      <c r="AC9" s="16"/>
      <c r="AD9" s="2" t="s">
        <v>51</v>
      </c>
      <c r="AE9" s="2" t="s">
        <v>419</v>
      </c>
    </row>
    <row r="10" spans="2:31" ht="120" x14ac:dyDescent="0.25">
      <c r="B10" s="1">
        <v>2</v>
      </c>
      <c r="C10" s="2" t="s">
        <v>14</v>
      </c>
      <c r="D10" s="2" t="s">
        <v>52</v>
      </c>
      <c r="E10" s="2" t="s">
        <v>53</v>
      </c>
      <c r="F10" s="2" t="s">
        <v>54</v>
      </c>
      <c r="G10" s="1" t="s">
        <v>15</v>
      </c>
      <c r="H10" s="2" t="s">
        <v>55</v>
      </c>
      <c r="I10" s="17">
        <v>4</v>
      </c>
      <c r="J10" s="17">
        <v>2</v>
      </c>
      <c r="K10" s="138">
        <f t="shared" ref="K10:K20" si="0">J10/I10</f>
        <v>0.5</v>
      </c>
      <c r="L10" s="17"/>
      <c r="M10" s="16"/>
      <c r="N10" s="17"/>
      <c r="O10" s="16"/>
      <c r="P10" s="17"/>
      <c r="Q10" s="16"/>
      <c r="R10" s="4"/>
      <c r="S10" s="4"/>
      <c r="T10" s="1" t="s">
        <v>16</v>
      </c>
      <c r="U10" s="19">
        <v>4400000</v>
      </c>
      <c r="V10" s="17">
        <v>0</v>
      </c>
      <c r="W10" s="171">
        <f t="shared" ref="W10:W20" si="1">V10/U10</f>
        <v>0</v>
      </c>
      <c r="X10" s="19"/>
      <c r="Y10" s="16"/>
      <c r="Z10" s="19"/>
      <c r="AA10" s="16"/>
      <c r="AB10" s="19"/>
      <c r="AC10" s="16"/>
      <c r="AD10" s="2" t="s">
        <v>51</v>
      </c>
      <c r="AE10" s="2" t="s">
        <v>420</v>
      </c>
    </row>
    <row r="11" spans="2:31" ht="216" x14ac:dyDescent="0.25">
      <c r="B11" s="1">
        <v>3</v>
      </c>
      <c r="C11" s="2" t="s">
        <v>14</v>
      </c>
      <c r="D11" s="2" t="s">
        <v>56</v>
      </c>
      <c r="E11" s="2" t="s">
        <v>57</v>
      </c>
      <c r="F11" s="5" t="s">
        <v>58</v>
      </c>
      <c r="G11" s="1" t="s">
        <v>15</v>
      </c>
      <c r="H11" s="2" t="s">
        <v>59</v>
      </c>
      <c r="I11" s="17">
        <v>1</v>
      </c>
      <c r="J11" s="17" t="s">
        <v>417</v>
      </c>
      <c r="K11" s="138">
        <f t="shared" si="0"/>
        <v>0.4</v>
      </c>
      <c r="L11" s="17"/>
      <c r="M11" s="16"/>
      <c r="N11" s="17"/>
      <c r="O11" s="16"/>
      <c r="P11" s="17"/>
      <c r="Q11" s="16"/>
      <c r="R11" s="4"/>
      <c r="S11" s="4"/>
      <c r="T11" s="1" t="s">
        <v>16</v>
      </c>
      <c r="U11" s="19">
        <v>4400000</v>
      </c>
      <c r="V11" s="17">
        <v>0</v>
      </c>
      <c r="W11" s="171">
        <f t="shared" si="1"/>
        <v>0</v>
      </c>
      <c r="X11" s="19"/>
      <c r="Y11" s="16"/>
      <c r="Z11" s="19"/>
      <c r="AA11" s="16"/>
      <c r="AB11" s="19"/>
      <c r="AC11" s="16"/>
      <c r="AD11" s="2" t="s">
        <v>60</v>
      </c>
      <c r="AE11" s="2" t="s">
        <v>421</v>
      </c>
    </row>
    <row r="12" spans="2:31" ht="84" x14ac:dyDescent="0.25">
      <c r="B12" s="1">
        <v>4</v>
      </c>
      <c r="C12" s="2" t="s">
        <v>14</v>
      </c>
      <c r="D12" s="2" t="s">
        <v>61</v>
      </c>
      <c r="E12" s="2" t="s">
        <v>62</v>
      </c>
      <c r="F12" s="2" t="s">
        <v>63</v>
      </c>
      <c r="G12" s="1" t="s">
        <v>15</v>
      </c>
      <c r="H12" s="2" t="s">
        <v>64</v>
      </c>
      <c r="I12" s="17">
        <v>2</v>
      </c>
      <c r="J12" s="17">
        <v>0</v>
      </c>
      <c r="K12" s="138">
        <f t="shared" si="0"/>
        <v>0</v>
      </c>
      <c r="L12" s="17"/>
      <c r="M12" s="16"/>
      <c r="N12" s="17"/>
      <c r="O12" s="16"/>
      <c r="P12" s="17"/>
      <c r="Q12" s="16"/>
      <c r="R12" s="1" t="s">
        <v>16</v>
      </c>
      <c r="S12" s="1"/>
      <c r="T12" s="4"/>
      <c r="U12" s="19">
        <f>+'[3]PLAN DE ACCION'!P11</f>
        <v>0</v>
      </c>
      <c r="V12" s="16"/>
      <c r="W12" s="171" t="e">
        <f t="shared" si="1"/>
        <v>#DIV/0!</v>
      </c>
      <c r="X12" s="19"/>
      <c r="Y12" s="16"/>
      <c r="Z12" s="19"/>
      <c r="AA12" s="16"/>
      <c r="AB12" s="19"/>
      <c r="AC12" s="16"/>
      <c r="AD12" s="2" t="s">
        <v>65</v>
      </c>
      <c r="AE12" s="2" t="s">
        <v>422</v>
      </c>
    </row>
    <row r="13" spans="2:31" ht="106.35" customHeight="1" x14ac:dyDescent="0.25">
      <c r="B13" s="1">
        <v>5</v>
      </c>
      <c r="C13" s="2" t="s">
        <v>14</v>
      </c>
      <c r="D13" s="2" t="s">
        <v>66</v>
      </c>
      <c r="E13" s="2" t="s">
        <v>67</v>
      </c>
      <c r="F13" s="2" t="s">
        <v>68</v>
      </c>
      <c r="G13" s="1" t="s">
        <v>15</v>
      </c>
      <c r="H13" s="2" t="s">
        <v>69</v>
      </c>
      <c r="I13" s="17">
        <v>1</v>
      </c>
      <c r="J13" s="17">
        <v>1</v>
      </c>
      <c r="K13" s="138">
        <f t="shared" si="0"/>
        <v>1</v>
      </c>
      <c r="L13" s="17"/>
      <c r="M13" s="16"/>
      <c r="N13" s="17"/>
      <c r="O13" s="16"/>
      <c r="P13" s="17"/>
      <c r="Q13" s="16"/>
      <c r="R13" s="1" t="s">
        <v>16</v>
      </c>
      <c r="S13" s="1" t="s">
        <v>84</v>
      </c>
      <c r="T13" s="4"/>
      <c r="U13" s="19" t="s">
        <v>418</v>
      </c>
      <c r="V13" s="16"/>
      <c r="W13" s="171" t="e">
        <f t="shared" si="1"/>
        <v>#VALUE!</v>
      </c>
      <c r="X13" s="19"/>
      <c r="Y13" s="16"/>
      <c r="Z13" s="19"/>
      <c r="AA13" s="16"/>
      <c r="AB13" s="19"/>
      <c r="AC13" s="16"/>
      <c r="AD13" s="2" t="s">
        <v>70</v>
      </c>
      <c r="AE13" s="2" t="s">
        <v>423</v>
      </c>
    </row>
    <row r="14" spans="2:31" s="152" customFormat="1" ht="108" x14ac:dyDescent="0.25">
      <c r="B14" s="140">
        <v>6</v>
      </c>
      <c r="C14" s="141" t="s">
        <v>14</v>
      </c>
      <c r="D14" s="141" t="s">
        <v>17</v>
      </c>
      <c r="E14" s="141" t="s">
        <v>18</v>
      </c>
      <c r="F14" s="141" t="s">
        <v>19</v>
      </c>
      <c r="G14" s="140" t="s">
        <v>15</v>
      </c>
      <c r="H14" s="141" t="s">
        <v>20</v>
      </c>
      <c r="I14" s="142">
        <v>0</v>
      </c>
      <c r="J14" s="143"/>
      <c r="K14" s="144" t="e">
        <f t="shared" si="0"/>
        <v>#DIV/0!</v>
      </c>
      <c r="L14" s="145"/>
      <c r="M14" s="146"/>
      <c r="N14" s="145"/>
      <c r="O14" s="146"/>
      <c r="P14" s="145"/>
      <c r="Q14" s="146"/>
      <c r="R14" s="147"/>
      <c r="S14" s="147"/>
      <c r="T14" s="148"/>
      <c r="U14" s="149" t="s">
        <v>84</v>
      </c>
      <c r="V14" s="143"/>
      <c r="W14" s="171" t="e">
        <f t="shared" si="1"/>
        <v>#VALUE!</v>
      </c>
      <c r="X14" s="150"/>
      <c r="Y14" s="146"/>
      <c r="Z14" s="150"/>
      <c r="AA14" s="146"/>
      <c r="AB14" s="150"/>
      <c r="AC14" s="146"/>
      <c r="AD14" s="141" t="s">
        <v>21</v>
      </c>
      <c r="AE14" s="151" t="s">
        <v>424</v>
      </c>
    </row>
    <row r="15" spans="2:31" ht="216" x14ac:dyDescent="0.25">
      <c r="B15" s="1">
        <v>7</v>
      </c>
      <c r="C15" s="6" t="s">
        <v>14</v>
      </c>
      <c r="D15" s="7" t="s">
        <v>71</v>
      </c>
      <c r="E15" s="7" t="s">
        <v>72</v>
      </c>
      <c r="F15" s="6" t="s">
        <v>73</v>
      </c>
      <c r="G15" s="8" t="s">
        <v>15</v>
      </c>
      <c r="H15" s="6" t="s">
        <v>74</v>
      </c>
      <c r="I15" s="17">
        <v>350</v>
      </c>
      <c r="J15" s="17">
        <v>94</v>
      </c>
      <c r="K15" s="138">
        <f t="shared" si="0"/>
        <v>0.26857142857142857</v>
      </c>
      <c r="L15" s="17"/>
      <c r="M15" s="16"/>
      <c r="N15" s="17"/>
      <c r="O15" s="16"/>
      <c r="P15" s="17"/>
      <c r="Q15" s="16"/>
      <c r="R15" s="1"/>
      <c r="S15" s="1" t="s">
        <v>16</v>
      </c>
      <c r="T15" s="1"/>
      <c r="U15" s="44">
        <v>170000000</v>
      </c>
      <c r="V15" s="44">
        <v>44000000</v>
      </c>
      <c r="W15" s="171">
        <f t="shared" si="1"/>
        <v>0.25882352941176473</v>
      </c>
      <c r="X15" s="19"/>
      <c r="Y15" s="16"/>
      <c r="Z15" s="19"/>
      <c r="AA15" s="16"/>
      <c r="AB15" s="19"/>
      <c r="AC15" s="16"/>
      <c r="AD15" s="10" t="s">
        <v>75</v>
      </c>
      <c r="AE15" s="5" t="s">
        <v>425</v>
      </c>
    </row>
    <row r="16" spans="2:31" ht="240" x14ac:dyDescent="0.25">
      <c r="B16" s="1">
        <v>8</v>
      </c>
      <c r="C16" s="6" t="s">
        <v>14</v>
      </c>
      <c r="D16" s="7" t="s">
        <v>76</v>
      </c>
      <c r="E16" s="7" t="s">
        <v>77</v>
      </c>
      <c r="F16" s="6" t="s">
        <v>78</v>
      </c>
      <c r="G16" s="8" t="s">
        <v>15</v>
      </c>
      <c r="H16" s="6" t="s">
        <v>79</v>
      </c>
      <c r="I16" s="17">
        <v>350</v>
      </c>
      <c r="J16" s="17">
        <v>78</v>
      </c>
      <c r="K16" s="138">
        <f t="shared" si="0"/>
        <v>0.22285714285714286</v>
      </c>
      <c r="L16" s="17"/>
      <c r="M16" s="16"/>
      <c r="N16" s="17"/>
      <c r="O16" s="16"/>
      <c r="P16" s="17"/>
      <c r="Q16" s="16"/>
      <c r="R16" s="4"/>
      <c r="S16" s="1" t="s">
        <v>16</v>
      </c>
      <c r="T16" s="1"/>
      <c r="U16" s="44">
        <v>180000000</v>
      </c>
      <c r="V16" s="44">
        <v>40000000</v>
      </c>
      <c r="W16" s="171">
        <f t="shared" si="1"/>
        <v>0.22222222222222221</v>
      </c>
      <c r="X16" s="19"/>
      <c r="Y16" s="16"/>
      <c r="Z16" s="19"/>
      <c r="AA16" s="16"/>
      <c r="AB16" s="19"/>
      <c r="AC16" s="16"/>
      <c r="AD16" s="10" t="s">
        <v>75</v>
      </c>
      <c r="AE16" s="63" t="s">
        <v>426</v>
      </c>
    </row>
    <row r="17" spans="2:31" ht="204" x14ac:dyDescent="0.25">
      <c r="B17" s="1">
        <v>9</v>
      </c>
      <c r="C17" s="5" t="s">
        <v>14</v>
      </c>
      <c r="D17" s="21" t="s">
        <v>80</v>
      </c>
      <c r="E17" s="7" t="s">
        <v>81</v>
      </c>
      <c r="F17" s="5" t="s">
        <v>82</v>
      </c>
      <c r="G17" s="1" t="s">
        <v>15</v>
      </c>
      <c r="H17" s="5" t="s">
        <v>83</v>
      </c>
      <c r="I17" s="17">
        <v>350</v>
      </c>
      <c r="J17" s="17">
        <v>165</v>
      </c>
      <c r="K17" s="138">
        <f t="shared" si="0"/>
        <v>0.47142857142857142</v>
      </c>
      <c r="L17" s="17"/>
      <c r="M17" s="16"/>
      <c r="N17" s="17" t="s">
        <v>84</v>
      </c>
      <c r="O17" s="16"/>
      <c r="P17" s="17" t="s">
        <v>84</v>
      </c>
      <c r="Q17" s="16"/>
      <c r="R17" s="4"/>
      <c r="S17" s="1" t="s">
        <v>16</v>
      </c>
      <c r="T17" s="1"/>
      <c r="U17" s="44"/>
      <c r="V17" s="44"/>
      <c r="W17" s="171" t="e">
        <f t="shared" si="1"/>
        <v>#DIV/0!</v>
      </c>
      <c r="X17" s="44"/>
      <c r="Y17" s="16"/>
      <c r="Z17" s="44"/>
      <c r="AA17" s="16"/>
      <c r="AB17" s="19"/>
      <c r="AC17" s="16"/>
      <c r="AD17" s="10" t="s">
        <v>75</v>
      </c>
      <c r="AE17" s="63" t="s">
        <v>427</v>
      </c>
    </row>
    <row r="18" spans="2:31" s="152" customFormat="1" ht="106.35" customHeight="1" x14ac:dyDescent="0.25">
      <c r="B18" s="140">
        <v>10</v>
      </c>
      <c r="C18" s="141" t="s">
        <v>32</v>
      </c>
      <c r="D18" s="141" t="s">
        <v>85</v>
      </c>
      <c r="E18" s="141" t="s">
        <v>86</v>
      </c>
      <c r="F18" s="153" t="s">
        <v>87</v>
      </c>
      <c r="G18" s="140" t="s">
        <v>15</v>
      </c>
      <c r="H18" s="141" t="s">
        <v>88</v>
      </c>
      <c r="I18" s="142">
        <v>0</v>
      </c>
      <c r="J18" s="143"/>
      <c r="K18" s="144" t="e">
        <f t="shared" si="0"/>
        <v>#DIV/0!</v>
      </c>
      <c r="L18" s="145"/>
      <c r="M18" s="146"/>
      <c r="N18" s="145"/>
      <c r="O18" s="146"/>
      <c r="P18" s="145"/>
      <c r="Q18" s="146"/>
      <c r="R18" s="148"/>
      <c r="S18" s="147" t="s">
        <v>84</v>
      </c>
      <c r="T18" s="147"/>
      <c r="U18" s="149" t="s">
        <v>84</v>
      </c>
      <c r="V18" s="143"/>
      <c r="W18" s="171" t="e">
        <f t="shared" si="1"/>
        <v>#VALUE!</v>
      </c>
      <c r="X18" s="150"/>
      <c r="Y18" s="146"/>
      <c r="Z18" s="150"/>
      <c r="AA18" s="146"/>
      <c r="AB18" s="150"/>
      <c r="AC18" s="146"/>
      <c r="AD18" s="141" t="s">
        <v>65</v>
      </c>
      <c r="AE18" s="151" t="s">
        <v>428</v>
      </c>
    </row>
    <row r="19" spans="2:31" ht="120" x14ac:dyDescent="0.25">
      <c r="B19" s="1">
        <v>11</v>
      </c>
      <c r="C19" s="2" t="s">
        <v>32</v>
      </c>
      <c r="D19" s="2" t="s">
        <v>89</v>
      </c>
      <c r="E19" s="2" t="s">
        <v>90</v>
      </c>
      <c r="F19" s="2" t="s">
        <v>91</v>
      </c>
      <c r="G19" s="1" t="s">
        <v>15</v>
      </c>
      <c r="H19" s="2" t="s">
        <v>92</v>
      </c>
      <c r="I19" s="17">
        <v>1</v>
      </c>
      <c r="J19" s="17">
        <v>0</v>
      </c>
      <c r="K19" s="138">
        <f t="shared" si="0"/>
        <v>0</v>
      </c>
      <c r="L19" s="17"/>
      <c r="M19" s="16"/>
      <c r="N19" s="17"/>
      <c r="O19" s="16"/>
      <c r="P19" s="17"/>
      <c r="Q19" s="16"/>
      <c r="R19" s="4"/>
      <c r="S19" s="4"/>
      <c r="T19" s="1" t="s">
        <v>16</v>
      </c>
      <c r="U19" s="19">
        <v>1000000</v>
      </c>
      <c r="V19" s="16"/>
      <c r="W19" s="171">
        <f t="shared" si="1"/>
        <v>0</v>
      </c>
      <c r="X19" s="19"/>
      <c r="Y19" s="16"/>
      <c r="Z19" s="19"/>
      <c r="AA19" s="16"/>
      <c r="AB19" s="19"/>
      <c r="AC19" s="16"/>
      <c r="AD19" s="2" t="s">
        <v>65</v>
      </c>
      <c r="AE19" s="2" t="s">
        <v>429</v>
      </c>
    </row>
    <row r="20" spans="2:31" ht="120" x14ac:dyDescent="0.25">
      <c r="B20" s="1">
        <v>12</v>
      </c>
      <c r="C20" s="2" t="s">
        <v>32</v>
      </c>
      <c r="D20" s="22" t="s">
        <v>93</v>
      </c>
      <c r="E20" s="22" t="s">
        <v>94</v>
      </c>
      <c r="F20" s="22" t="s">
        <v>95</v>
      </c>
      <c r="G20" s="1" t="s">
        <v>15</v>
      </c>
      <c r="H20" s="2" t="s">
        <v>96</v>
      </c>
      <c r="I20" s="133">
        <v>0</v>
      </c>
      <c r="J20" s="133">
        <v>0</v>
      </c>
      <c r="K20" s="138" t="e">
        <f t="shared" si="0"/>
        <v>#DIV/0!</v>
      </c>
      <c r="L20" s="17"/>
      <c r="M20" s="16"/>
      <c r="N20" s="17"/>
      <c r="O20" s="16"/>
      <c r="P20" s="17"/>
      <c r="Q20" s="16"/>
      <c r="R20" s="25"/>
      <c r="S20" s="25"/>
      <c r="T20" s="8" t="s">
        <v>84</v>
      </c>
      <c r="U20" s="135" t="s">
        <v>84</v>
      </c>
      <c r="V20" s="134"/>
      <c r="W20" s="171" t="e">
        <f t="shared" si="1"/>
        <v>#VALUE!</v>
      </c>
      <c r="X20" s="19"/>
      <c r="Y20" s="16"/>
      <c r="Z20" s="19"/>
      <c r="AA20" s="16"/>
      <c r="AB20" s="19"/>
      <c r="AC20" s="16"/>
      <c r="AD20" s="22" t="s">
        <v>97</v>
      </c>
      <c r="AE20" s="136"/>
    </row>
  </sheetData>
  <mergeCells count="25">
    <mergeCell ref="AD6:AD8"/>
    <mergeCell ref="AE6:AE8"/>
    <mergeCell ref="I7:J7"/>
    <mergeCell ref="L7:M7"/>
    <mergeCell ref="N7:O7"/>
    <mergeCell ref="P7:Q7"/>
    <mergeCell ref="R7:T7"/>
    <mergeCell ref="U7:V7"/>
    <mergeCell ref="X7:Y7"/>
    <mergeCell ref="Z7:AA7"/>
    <mergeCell ref="AB7:AC7"/>
    <mergeCell ref="I6:P6"/>
    <mergeCell ref="R6:AC6"/>
    <mergeCell ref="W7:W8"/>
    <mergeCell ref="G6:G8"/>
    <mergeCell ref="H6:H8"/>
    <mergeCell ref="E1:E4"/>
    <mergeCell ref="F1:T1"/>
    <mergeCell ref="F2:T4"/>
    <mergeCell ref="K7:K8"/>
    <mergeCell ref="B6:B8"/>
    <mergeCell ref="C6:C8"/>
    <mergeCell ref="D6:D8"/>
    <mergeCell ref="E6:E8"/>
    <mergeCell ref="F6:F8"/>
  </mergeCells>
  <pageMargins left="0.7" right="0.7" top="0.75" bottom="0.75" header="0.3" footer="0.3"/>
  <pageSetup paperSize="9" orientation="portrait" horizontalDpi="0" verticalDpi="0"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13"/>
  <sheetViews>
    <sheetView topLeftCell="L1" zoomScale="69" zoomScaleNormal="69" workbookViewId="0">
      <selection activeCell="X9" sqref="X9"/>
    </sheetView>
  </sheetViews>
  <sheetFormatPr baseColWidth="10" defaultRowHeight="15" x14ac:dyDescent="0.25"/>
  <cols>
    <col min="1" max="1" width="1.85546875" customWidth="1"/>
    <col min="2" max="2" width="5.85546875" customWidth="1"/>
    <col min="3" max="3" width="28.85546875" customWidth="1"/>
    <col min="4" max="4" width="44.42578125" customWidth="1"/>
    <col min="5" max="5" width="35.42578125" customWidth="1"/>
    <col min="6" max="6" width="17.28515625" customWidth="1"/>
    <col min="7" max="7" width="18.42578125" customWidth="1"/>
    <col min="8" max="8" width="21.42578125" customWidth="1"/>
    <col min="9" max="9" width="10.5703125" style="12" customWidth="1"/>
    <col min="10" max="10" width="11.7109375" style="12" customWidth="1"/>
    <col min="11" max="11" width="25.7109375" style="12" customWidth="1"/>
    <col min="12" max="12" width="8.42578125" style="12" customWidth="1"/>
    <col min="13" max="13" width="10.140625" style="12" customWidth="1"/>
    <col min="14" max="14" width="8.140625" style="12" customWidth="1"/>
    <col min="15" max="15" width="9.42578125" style="12" customWidth="1"/>
    <col min="16" max="16" width="7.42578125" style="12" customWidth="1"/>
    <col min="17" max="17" width="9.5703125" style="12" customWidth="1"/>
    <col min="18" max="18" width="22.140625" bestFit="1" customWidth="1"/>
    <col min="19" max="19" width="19.42578125" bestFit="1" customWidth="1"/>
    <col min="20" max="20" width="12.140625" bestFit="1" customWidth="1"/>
    <col min="21" max="21" width="15.5703125" bestFit="1" customWidth="1"/>
    <col min="22" max="22" width="14" customWidth="1"/>
    <col min="23" max="23" width="15" bestFit="1" customWidth="1"/>
    <col min="24" max="24" width="14" customWidth="1"/>
    <col min="25" max="25" width="15" bestFit="1" customWidth="1"/>
    <col min="26" max="28" width="14" customWidth="1"/>
    <col min="29" max="29" width="26.140625" customWidth="1"/>
    <col min="30" max="30" width="36.140625" customWidth="1"/>
    <col min="32" max="32" width="15.85546875" customWidth="1"/>
    <col min="33" max="33" width="19" customWidth="1"/>
  </cols>
  <sheetData>
    <row r="1" spans="2:33" ht="20.100000000000001" customHeight="1" x14ac:dyDescent="0.25">
      <c r="E1" s="173"/>
      <c r="F1" s="174" t="s">
        <v>327</v>
      </c>
      <c r="G1" s="174"/>
      <c r="H1" s="174"/>
      <c r="I1" s="174"/>
      <c r="J1" s="174"/>
      <c r="K1" s="174"/>
      <c r="L1" s="174"/>
      <c r="M1" s="174"/>
      <c r="N1" s="174"/>
      <c r="O1" s="174"/>
      <c r="P1" s="174"/>
      <c r="Q1" s="174"/>
      <c r="R1" s="174"/>
      <c r="S1" s="174"/>
      <c r="T1" s="174"/>
      <c r="U1" s="36" t="s">
        <v>322</v>
      </c>
      <c r="V1" s="36" t="s">
        <v>328</v>
      </c>
    </row>
    <row r="2" spans="2:33" ht="20.100000000000001" customHeight="1" x14ac:dyDescent="0.25">
      <c r="C2" s="51"/>
      <c r="E2" s="173"/>
      <c r="F2" s="175" t="s">
        <v>329</v>
      </c>
      <c r="G2" s="175"/>
      <c r="H2" s="175"/>
      <c r="I2" s="175"/>
      <c r="J2" s="175"/>
      <c r="K2" s="175"/>
      <c r="L2" s="175"/>
      <c r="M2" s="175"/>
      <c r="N2" s="175"/>
      <c r="O2" s="175"/>
      <c r="P2" s="175"/>
      <c r="Q2" s="175"/>
      <c r="R2" s="175"/>
      <c r="S2" s="175"/>
      <c r="T2" s="175"/>
      <c r="U2" s="37" t="s">
        <v>323</v>
      </c>
      <c r="V2" s="38">
        <v>1</v>
      </c>
    </row>
    <row r="3" spans="2:33" ht="20.100000000000001" customHeight="1" x14ac:dyDescent="0.25">
      <c r="E3" s="173"/>
      <c r="F3" s="175"/>
      <c r="G3" s="175"/>
      <c r="H3" s="175"/>
      <c r="I3" s="175"/>
      <c r="J3" s="175"/>
      <c r="K3" s="175"/>
      <c r="L3" s="175"/>
      <c r="M3" s="175"/>
      <c r="N3" s="175"/>
      <c r="O3" s="175"/>
      <c r="P3" s="175"/>
      <c r="Q3" s="175"/>
      <c r="R3" s="175"/>
      <c r="S3" s="175"/>
      <c r="T3" s="175"/>
      <c r="U3" s="37" t="s">
        <v>324</v>
      </c>
      <c r="V3" s="39">
        <v>44651</v>
      </c>
    </row>
    <row r="4" spans="2:33" ht="20.100000000000001" customHeight="1" x14ac:dyDescent="0.25">
      <c r="E4" s="173"/>
      <c r="F4" s="175"/>
      <c r="G4" s="175"/>
      <c r="H4" s="175"/>
      <c r="I4" s="175"/>
      <c r="J4" s="175"/>
      <c r="K4" s="175"/>
      <c r="L4" s="175"/>
      <c r="M4" s="175"/>
      <c r="N4" s="175"/>
      <c r="O4" s="175"/>
      <c r="P4" s="175"/>
      <c r="Q4" s="175"/>
      <c r="R4" s="175"/>
      <c r="S4" s="175"/>
      <c r="T4" s="175"/>
      <c r="U4" s="37" t="s">
        <v>325</v>
      </c>
      <c r="V4" s="40" t="s">
        <v>326</v>
      </c>
    </row>
    <row r="6" spans="2:33" x14ac:dyDescent="0.25">
      <c r="B6" s="172" t="s">
        <v>0</v>
      </c>
      <c r="C6" s="172" t="s">
        <v>1</v>
      </c>
      <c r="D6" s="172" t="s">
        <v>2</v>
      </c>
      <c r="E6" s="172" t="s">
        <v>3</v>
      </c>
      <c r="F6" s="172" t="s">
        <v>4</v>
      </c>
      <c r="G6" s="172" t="s">
        <v>5</v>
      </c>
      <c r="H6" s="172" t="s">
        <v>6</v>
      </c>
      <c r="I6" s="181" t="s">
        <v>7</v>
      </c>
      <c r="J6" s="181"/>
      <c r="K6" s="181"/>
      <c r="L6" s="172"/>
      <c r="M6" s="172"/>
      <c r="N6" s="172"/>
      <c r="O6" s="172"/>
      <c r="P6" s="172"/>
      <c r="Q6" s="13"/>
      <c r="R6" s="183" t="s">
        <v>8</v>
      </c>
      <c r="S6" s="184"/>
      <c r="T6" s="184"/>
      <c r="U6" s="184"/>
      <c r="V6" s="184"/>
      <c r="W6" s="184"/>
      <c r="X6" s="184"/>
      <c r="Y6" s="184"/>
      <c r="Z6" s="184"/>
      <c r="AA6" s="184"/>
      <c r="AB6" s="185"/>
      <c r="AC6" s="224" t="s">
        <v>9</v>
      </c>
      <c r="AD6" s="224" t="s">
        <v>430</v>
      </c>
      <c r="AE6" s="224" t="s">
        <v>431</v>
      </c>
      <c r="AF6" s="224"/>
      <c r="AG6" s="224"/>
    </row>
    <row r="7" spans="2:33" ht="72.599999999999994" customHeight="1"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2">
        <v>2025</v>
      </c>
      <c r="X7" s="172"/>
      <c r="Y7" s="172">
        <v>2026</v>
      </c>
      <c r="Z7" s="172"/>
      <c r="AA7" s="172">
        <v>2027</v>
      </c>
      <c r="AB7" s="172"/>
      <c r="AC7" s="224"/>
      <c r="AD7" s="224"/>
      <c r="AE7" s="224"/>
      <c r="AF7" s="224"/>
      <c r="AG7" s="224"/>
    </row>
    <row r="8" spans="2:33" x14ac:dyDescent="0.25">
      <c r="B8" s="172"/>
      <c r="C8" s="172"/>
      <c r="D8" s="172"/>
      <c r="E8" s="172"/>
      <c r="F8" s="172"/>
      <c r="G8" s="172"/>
      <c r="H8" s="172"/>
      <c r="I8" s="14" t="s">
        <v>45</v>
      </c>
      <c r="J8" s="14" t="s">
        <v>46</v>
      </c>
      <c r="K8" s="177"/>
      <c r="L8" s="14" t="s">
        <v>45</v>
      </c>
      <c r="M8" s="14" t="s">
        <v>46</v>
      </c>
      <c r="N8" s="14"/>
      <c r="O8" s="14" t="s">
        <v>46</v>
      </c>
      <c r="P8" s="14" t="s">
        <v>45</v>
      </c>
      <c r="Q8" s="14" t="s">
        <v>46</v>
      </c>
      <c r="R8" s="15" t="s">
        <v>11</v>
      </c>
      <c r="S8" s="18" t="s">
        <v>12</v>
      </c>
      <c r="T8" s="18" t="s">
        <v>13</v>
      </c>
      <c r="U8" s="14" t="s">
        <v>45</v>
      </c>
      <c r="V8" s="14" t="s">
        <v>46</v>
      </c>
      <c r="W8" s="14" t="s">
        <v>45</v>
      </c>
      <c r="X8" s="14" t="s">
        <v>46</v>
      </c>
      <c r="Y8" s="14" t="s">
        <v>45</v>
      </c>
      <c r="Z8" s="14" t="s">
        <v>46</v>
      </c>
      <c r="AA8" s="14" t="s">
        <v>45</v>
      </c>
      <c r="AB8" s="14" t="s">
        <v>46</v>
      </c>
      <c r="AC8" s="224"/>
      <c r="AD8" s="224"/>
      <c r="AE8" s="224"/>
      <c r="AF8" s="224"/>
      <c r="AG8" s="224"/>
    </row>
    <row r="9" spans="2:33" ht="309.60000000000002" customHeight="1" x14ac:dyDescent="0.25">
      <c r="B9" s="1">
        <v>1</v>
      </c>
      <c r="C9" s="2" t="s">
        <v>14</v>
      </c>
      <c r="D9" s="2" t="s">
        <v>17</v>
      </c>
      <c r="E9" s="2" t="s">
        <v>18</v>
      </c>
      <c r="F9" s="2" t="s">
        <v>19</v>
      </c>
      <c r="G9" s="1" t="s">
        <v>15</v>
      </c>
      <c r="H9" s="2" t="s">
        <v>20</v>
      </c>
      <c r="I9" s="17">
        <v>12</v>
      </c>
      <c r="J9" s="17">
        <v>12</v>
      </c>
      <c r="K9" s="138">
        <f>J9/I9</f>
        <v>1</v>
      </c>
      <c r="L9" s="17"/>
      <c r="M9" s="17"/>
      <c r="N9" s="17"/>
      <c r="O9" s="17"/>
      <c r="P9" s="17"/>
      <c r="Q9" s="17"/>
      <c r="R9" s="1" t="s">
        <v>16</v>
      </c>
      <c r="S9" s="1" t="s">
        <v>16</v>
      </c>
      <c r="T9" s="1" t="s">
        <v>16</v>
      </c>
      <c r="U9" s="100">
        <v>98800000</v>
      </c>
      <c r="V9" s="100"/>
      <c r="W9" s="41"/>
      <c r="X9" s="41"/>
      <c r="Y9" s="41"/>
      <c r="Z9" s="41"/>
      <c r="AB9" s="41"/>
      <c r="AC9" s="2" t="s">
        <v>21</v>
      </c>
      <c r="AD9" s="56" t="s">
        <v>396</v>
      </c>
      <c r="AE9" s="232" t="s">
        <v>397</v>
      </c>
      <c r="AF9" s="233"/>
      <c r="AG9" s="234"/>
    </row>
    <row r="10" spans="2:33" ht="165.6" customHeight="1" x14ac:dyDescent="0.25">
      <c r="B10" s="1">
        <v>2</v>
      </c>
      <c r="C10" s="11" t="s">
        <v>22</v>
      </c>
      <c r="D10" s="5" t="s">
        <v>23</v>
      </c>
      <c r="E10" s="10" t="s">
        <v>24</v>
      </c>
      <c r="F10" s="6" t="s">
        <v>25</v>
      </c>
      <c r="G10" s="1" t="s">
        <v>15</v>
      </c>
      <c r="H10" s="6" t="s">
        <v>26</v>
      </c>
      <c r="I10" s="17">
        <v>2</v>
      </c>
      <c r="J10" s="17">
        <v>0</v>
      </c>
      <c r="K10" s="138">
        <f t="shared" ref="K10:K13" si="0">J10/I10</f>
        <v>0</v>
      </c>
      <c r="L10" s="17"/>
      <c r="M10" s="17"/>
      <c r="N10" s="17"/>
      <c r="O10" s="17"/>
      <c r="P10" s="17"/>
      <c r="Q10" s="17"/>
      <c r="R10" s="1" t="s">
        <v>16</v>
      </c>
      <c r="S10" s="4"/>
      <c r="T10" s="4"/>
      <c r="U10" s="100">
        <v>0</v>
      </c>
      <c r="V10" s="100"/>
      <c r="W10" s="41"/>
      <c r="X10" s="41"/>
      <c r="Y10" s="41"/>
      <c r="Z10" s="41"/>
      <c r="AB10" s="41"/>
      <c r="AC10" s="5" t="s">
        <v>27</v>
      </c>
      <c r="AD10" s="68" t="s">
        <v>398</v>
      </c>
      <c r="AE10" s="232" t="s">
        <v>399</v>
      </c>
      <c r="AF10" s="233"/>
      <c r="AG10" s="234"/>
    </row>
    <row r="11" spans="2:33" ht="166.5" customHeight="1" x14ac:dyDescent="0.25">
      <c r="B11" s="1">
        <v>3</v>
      </c>
      <c r="C11" s="2" t="s">
        <v>14</v>
      </c>
      <c r="D11" s="5" t="s">
        <v>28</v>
      </c>
      <c r="E11" s="5" t="s">
        <v>29</v>
      </c>
      <c r="F11" s="7" t="s">
        <v>30</v>
      </c>
      <c r="G11" s="1" t="s">
        <v>15</v>
      </c>
      <c r="H11" s="7" t="s">
        <v>31</v>
      </c>
      <c r="I11" s="139"/>
      <c r="J11" s="42"/>
      <c r="K11" s="138" t="e">
        <f t="shared" si="0"/>
        <v>#DIV/0!</v>
      </c>
      <c r="L11" s="42"/>
      <c r="M11" s="42"/>
      <c r="N11" s="17"/>
      <c r="O11" s="17"/>
      <c r="P11" s="17"/>
      <c r="Q11" s="17"/>
      <c r="R11" s="1"/>
      <c r="S11" s="1" t="s">
        <v>16</v>
      </c>
      <c r="T11" s="1"/>
      <c r="U11" s="100">
        <v>0</v>
      </c>
      <c r="V11" s="100"/>
      <c r="W11" s="41"/>
      <c r="X11" s="41"/>
      <c r="Y11" s="41"/>
      <c r="Z11" s="41"/>
      <c r="AB11" s="41"/>
      <c r="AC11" s="5" t="s">
        <v>27</v>
      </c>
      <c r="AD11" s="56" t="s">
        <v>400</v>
      </c>
      <c r="AE11" s="232" t="s">
        <v>401</v>
      </c>
      <c r="AF11" s="233"/>
      <c r="AG11" s="234"/>
    </row>
    <row r="12" spans="2:33" ht="259.35000000000002" customHeight="1" x14ac:dyDescent="0.25">
      <c r="B12" s="9">
        <v>4</v>
      </c>
      <c r="C12" s="5" t="s">
        <v>32</v>
      </c>
      <c r="D12" s="5" t="s">
        <v>33</v>
      </c>
      <c r="E12" s="5" t="s">
        <v>34</v>
      </c>
      <c r="F12" s="6" t="s">
        <v>35</v>
      </c>
      <c r="G12" s="8" t="s">
        <v>15</v>
      </c>
      <c r="H12" s="6" t="s">
        <v>36</v>
      </c>
      <c r="I12" s="42">
        <v>1</v>
      </c>
      <c r="J12" s="42">
        <v>1</v>
      </c>
      <c r="K12" s="138">
        <f t="shared" si="0"/>
        <v>1</v>
      </c>
      <c r="L12" s="42"/>
      <c r="M12" s="42"/>
      <c r="N12" s="17"/>
      <c r="O12" s="17"/>
      <c r="P12" s="17"/>
      <c r="Q12" s="17"/>
      <c r="R12" s="9" t="s">
        <v>16</v>
      </c>
      <c r="S12" s="6"/>
      <c r="T12" s="9"/>
      <c r="U12" s="100">
        <v>0</v>
      </c>
      <c r="V12" s="100"/>
      <c r="W12" s="41"/>
      <c r="X12" s="41"/>
      <c r="Y12" s="41"/>
      <c r="Z12" s="41"/>
      <c r="AB12" s="41"/>
      <c r="AC12" s="6" t="s">
        <v>37</v>
      </c>
      <c r="AD12" s="74" t="s">
        <v>402</v>
      </c>
      <c r="AE12" s="232" t="s">
        <v>403</v>
      </c>
      <c r="AF12" s="233"/>
      <c r="AG12" s="234"/>
    </row>
    <row r="13" spans="2:33" ht="409.5" x14ac:dyDescent="0.25">
      <c r="B13" s="3">
        <v>5</v>
      </c>
      <c r="C13" s="2" t="s">
        <v>38</v>
      </c>
      <c r="D13" s="2" t="s">
        <v>39</v>
      </c>
      <c r="E13" s="2" t="s">
        <v>40</v>
      </c>
      <c r="F13" s="2" t="s">
        <v>41</v>
      </c>
      <c r="G13" s="3" t="s">
        <v>15</v>
      </c>
      <c r="H13" s="2" t="s">
        <v>42</v>
      </c>
      <c r="I13" s="43">
        <v>30</v>
      </c>
      <c r="J13" s="43"/>
      <c r="K13" s="138">
        <f t="shared" si="0"/>
        <v>0</v>
      </c>
      <c r="L13" s="43"/>
      <c r="M13" s="43"/>
      <c r="N13" s="17"/>
      <c r="O13" s="17"/>
      <c r="P13" s="17"/>
      <c r="Q13" s="17"/>
      <c r="R13" s="2"/>
      <c r="S13" s="2"/>
      <c r="T13" s="3" t="s">
        <v>16</v>
      </c>
      <c r="U13" s="100">
        <v>97952888.280000001</v>
      </c>
      <c r="V13" s="100"/>
      <c r="W13" s="41"/>
      <c r="X13" s="41"/>
      <c r="Y13" s="41"/>
      <c r="Z13" s="41"/>
      <c r="AB13" s="41"/>
      <c r="AC13" s="2" t="s">
        <v>43</v>
      </c>
      <c r="AD13" s="74" t="s">
        <v>404</v>
      </c>
      <c r="AE13" s="232" t="s">
        <v>405</v>
      </c>
      <c r="AF13" s="235"/>
      <c r="AG13" s="236"/>
    </row>
  </sheetData>
  <mergeCells count="30">
    <mergeCell ref="B6:B8"/>
    <mergeCell ref="C6:C8"/>
    <mergeCell ref="D6:D8"/>
    <mergeCell ref="E6:E8"/>
    <mergeCell ref="F6:F8"/>
    <mergeCell ref="AE13:AG13"/>
    <mergeCell ref="AE12:AG12"/>
    <mergeCell ref="E1:E4"/>
    <mergeCell ref="F1:T1"/>
    <mergeCell ref="F2:T4"/>
    <mergeCell ref="G6:G8"/>
    <mergeCell ref="H6:H8"/>
    <mergeCell ref="AC6:AC8"/>
    <mergeCell ref="AD6:AD8"/>
    <mergeCell ref="I7:J7"/>
    <mergeCell ref="L7:M7"/>
    <mergeCell ref="N7:O7"/>
    <mergeCell ref="P7:Q7"/>
    <mergeCell ref="I6:P6"/>
    <mergeCell ref="R6:AB6"/>
    <mergeCell ref="R7:T7"/>
    <mergeCell ref="AE6:AG8"/>
    <mergeCell ref="K7:K8"/>
    <mergeCell ref="AE9:AG9"/>
    <mergeCell ref="AE10:AG10"/>
    <mergeCell ref="AE11:AG11"/>
    <mergeCell ref="U7:V7"/>
    <mergeCell ref="W7:X7"/>
    <mergeCell ref="Y7:Z7"/>
    <mergeCell ref="AA7:AB7"/>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1"/>
  <sheetViews>
    <sheetView topLeftCell="H3" zoomScale="48" zoomScaleNormal="48" workbookViewId="0">
      <selection activeCell="Z9" sqref="Z9:Z11"/>
    </sheetView>
  </sheetViews>
  <sheetFormatPr baseColWidth="10" defaultRowHeight="15" x14ac:dyDescent="0.25"/>
  <cols>
    <col min="1" max="1" width="1.85546875" customWidth="1"/>
    <col min="2" max="2" width="5.85546875" customWidth="1"/>
    <col min="3" max="3" width="28.85546875" customWidth="1"/>
    <col min="4" max="4" width="21" customWidth="1"/>
    <col min="5" max="5" width="26.5703125" customWidth="1"/>
    <col min="6" max="6" width="14.5703125" customWidth="1"/>
    <col min="7" max="7" width="13.85546875" bestFit="1" customWidth="1"/>
    <col min="8" max="8" width="16.140625" customWidth="1"/>
    <col min="9" max="9" width="8.5703125" customWidth="1"/>
    <col min="10" max="10" width="9.85546875" customWidth="1"/>
    <col min="11" max="11" width="21.8554687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22.140625" customWidth="1"/>
    <col min="19" max="19" width="18.85546875" bestFit="1" customWidth="1"/>
    <col min="20" max="20" width="11.5703125" bestFit="1" customWidth="1"/>
    <col min="21" max="21" width="14" customWidth="1"/>
    <col min="22" max="22" width="17.5703125" bestFit="1" customWidth="1"/>
    <col min="23" max="23" width="17.5703125" customWidth="1"/>
    <col min="24" max="29" width="14" customWidth="1"/>
    <col min="30" max="30" width="27.85546875" customWidth="1"/>
    <col min="31" max="31" width="49.140625" customWidth="1"/>
  </cols>
  <sheetData>
    <row r="1" spans="2:31" ht="20.100000000000001" customHeight="1" x14ac:dyDescent="0.25">
      <c r="E1" s="173"/>
      <c r="F1" s="174" t="s">
        <v>327</v>
      </c>
      <c r="G1" s="174"/>
      <c r="H1" s="174"/>
      <c r="I1" s="174"/>
      <c r="J1" s="174"/>
      <c r="K1" s="174"/>
      <c r="L1" s="174"/>
      <c r="M1" s="174"/>
      <c r="N1" s="174"/>
      <c r="O1" s="174"/>
      <c r="P1" s="174"/>
      <c r="Q1" s="174"/>
      <c r="R1" s="174"/>
      <c r="S1" s="174"/>
      <c r="T1" s="174"/>
      <c r="U1" s="36" t="s">
        <v>322</v>
      </c>
      <c r="V1" s="36" t="s">
        <v>328</v>
      </c>
      <c r="W1" s="163"/>
    </row>
    <row r="2" spans="2:31" ht="20.100000000000001" customHeight="1" x14ac:dyDescent="0.25">
      <c r="E2" s="173"/>
      <c r="F2" s="175" t="s">
        <v>329</v>
      </c>
      <c r="G2" s="175"/>
      <c r="H2" s="175"/>
      <c r="I2" s="175"/>
      <c r="J2" s="175"/>
      <c r="K2" s="175"/>
      <c r="L2" s="175"/>
      <c r="M2" s="175"/>
      <c r="N2" s="175"/>
      <c r="O2" s="175"/>
      <c r="P2" s="175"/>
      <c r="Q2" s="175"/>
      <c r="R2" s="175"/>
      <c r="S2" s="175"/>
      <c r="T2" s="175"/>
      <c r="U2" s="37" t="s">
        <v>323</v>
      </c>
      <c r="V2" s="38">
        <v>1</v>
      </c>
      <c r="W2" s="164"/>
    </row>
    <row r="3" spans="2:31" ht="20.100000000000001" customHeight="1" x14ac:dyDescent="0.25">
      <c r="E3" s="173"/>
      <c r="F3" s="175"/>
      <c r="G3" s="175"/>
      <c r="H3" s="175"/>
      <c r="I3" s="175"/>
      <c r="J3" s="175"/>
      <c r="K3" s="175"/>
      <c r="L3" s="175"/>
      <c r="M3" s="175"/>
      <c r="N3" s="175"/>
      <c r="O3" s="175"/>
      <c r="P3" s="175"/>
      <c r="Q3" s="175"/>
      <c r="R3" s="175"/>
      <c r="S3" s="175"/>
      <c r="T3" s="175"/>
      <c r="U3" s="37" t="s">
        <v>324</v>
      </c>
      <c r="V3" s="39">
        <v>44651</v>
      </c>
      <c r="W3" s="165"/>
    </row>
    <row r="4" spans="2:31" ht="20.100000000000001" customHeight="1" x14ac:dyDescent="0.25">
      <c r="E4" s="173"/>
      <c r="F4" s="175"/>
      <c r="G4" s="175"/>
      <c r="H4" s="175"/>
      <c r="I4" s="175"/>
      <c r="J4" s="175"/>
      <c r="K4" s="175"/>
      <c r="L4" s="175"/>
      <c r="M4" s="175"/>
      <c r="N4" s="175"/>
      <c r="O4" s="175"/>
      <c r="P4" s="175"/>
      <c r="Q4" s="175"/>
      <c r="R4" s="175"/>
      <c r="S4" s="175"/>
      <c r="T4" s="175"/>
      <c r="U4" s="37" t="s">
        <v>325</v>
      </c>
      <c r="V4" s="40" t="s">
        <v>326</v>
      </c>
      <c r="W4" s="166"/>
    </row>
    <row r="6" spans="2:31" x14ac:dyDescent="0.25">
      <c r="B6" s="172" t="s">
        <v>0</v>
      </c>
      <c r="C6" s="172" t="s">
        <v>1</v>
      </c>
      <c r="D6" s="172" t="s">
        <v>2</v>
      </c>
      <c r="E6" s="172" t="s">
        <v>3</v>
      </c>
      <c r="F6" s="172" t="s">
        <v>4</v>
      </c>
      <c r="G6" s="172" t="s">
        <v>5</v>
      </c>
      <c r="H6" s="172" t="s">
        <v>6</v>
      </c>
      <c r="I6" s="185" t="s">
        <v>7</v>
      </c>
      <c r="J6" s="185"/>
      <c r="K6" s="185"/>
      <c r="L6" s="190"/>
      <c r="M6" s="190"/>
      <c r="N6" s="190"/>
      <c r="O6" s="190"/>
      <c r="P6" s="190"/>
      <c r="Q6" s="20"/>
      <c r="R6" s="183" t="s">
        <v>8</v>
      </c>
      <c r="S6" s="184"/>
      <c r="T6" s="184"/>
      <c r="U6" s="184"/>
      <c r="V6" s="184"/>
      <c r="W6" s="184"/>
      <c r="X6" s="184"/>
      <c r="Y6" s="184"/>
      <c r="Z6" s="184"/>
      <c r="AA6" s="184"/>
      <c r="AB6" s="184"/>
      <c r="AC6" s="185"/>
      <c r="AD6" s="172" t="s">
        <v>9</v>
      </c>
      <c r="AE6" s="172" t="s">
        <v>10</v>
      </c>
    </row>
    <row r="7" spans="2:31" ht="43.5" customHeight="1"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2023</v>
      </c>
      <c r="V7" s="172"/>
      <c r="W7" s="176" t="s">
        <v>435</v>
      </c>
      <c r="X7" s="172">
        <v>2024</v>
      </c>
      <c r="Y7" s="172"/>
      <c r="Z7" s="172">
        <v>2025</v>
      </c>
      <c r="AA7" s="172"/>
      <c r="AB7" s="172">
        <v>2026</v>
      </c>
      <c r="AC7" s="172"/>
      <c r="AD7" s="172"/>
      <c r="AE7" s="172"/>
    </row>
    <row r="8" spans="2:31"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11</v>
      </c>
      <c r="S8" s="30" t="s">
        <v>12</v>
      </c>
      <c r="T8" s="30" t="s">
        <v>13</v>
      </c>
      <c r="U8" s="14" t="s">
        <v>45</v>
      </c>
      <c r="V8" s="14" t="s">
        <v>46</v>
      </c>
      <c r="W8" s="177"/>
      <c r="X8" s="14" t="s">
        <v>45</v>
      </c>
      <c r="Y8" s="14" t="s">
        <v>46</v>
      </c>
      <c r="Z8" s="14" t="s">
        <v>45</v>
      </c>
      <c r="AA8" s="14" t="s">
        <v>46</v>
      </c>
      <c r="AB8" s="14" t="s">
        <v>45</v>
      </c>
      <c r="AC8" s="14" t="s">
        <v>46</v>
      </c>
      <c r="AD8" s="172"/>
      <c r="AE8" s="172"/>
    </row>
    <row r="9" spans="2:31" ht="156" x14ac:dyDescent="0.25">
      <c r="B9" s="70">
        <v>1</v>
      </c>
      <c r="C9" s="2" t="s">
        <v>22</v>
      </c>
      <c r="D9" s="22" t="s">
        <v>103</v>
      </c>
      <c r="E9" s="22" t="s">
        <v>104</v>
      </c>
      <c r="F9" s="22" t="s">
        <v>105</v>
      </c>
      <c r="G9" s="23" t="s">
        <v>15</v>
      </c>
      <c r="H9" s="5" t="s">
        <v>106</v>
      </c>
      <c r="I9" s="17">
        <v>1</v>
      </c>
      <c r="J9" s="17">
        <v>0</v>
      </c>
      <c r="K9" s="138">
        <f>J9/I9</f>
        <v>0</v>
      </c>
      <c r="L9" s="17"/>
      <c r="M9" s="17"/>
      <c r="N9" s="17"/>
      <c r="O9" s="17"/>
      <c r="P9" s="17"/>
      <c r="Q9" s="17"/>
      <c r="R9" s="68" t="s">
        <v>343</v>
      </c>
      <c r="S9" s="16"/>
      <c r="T9" s="1" t="s">
        <v>16</v>
      </c>
      <c r="U9" s="240" t="s">
        <v>342</v>
      </c>
      <c r="V9" s="241">
        <v>28980506.329999998</v>
      </c>
      <c r="W9" s="237">
        <f>V9/U9</f>
        <v>0.49625854190211993</v>
      </c>
      <c r="X9" s="247"/>
      <c r="Y9" s="247"/>
      <c r="Z9" s="247"/>
      <c r="AA9" s="247"/>
      <c r="AB9" s="247"/>
      <c r="AC9" s="244"/>
      <c r="AD9" s="22" t="s">
        <v>107</v>
      </c>
      <c r="AE9" s="69" t="s">
        <v>341</v>
      </c>
    </row>
    <row r="10" spans="2:31" ht="150" x14ac:dyDescent="0.25">
      <c r="B10" s="1">
        <v>2</v>
      </c>
      <c r="C10" s="2" t="s">
        <v>22</v>
      </c>
      <c r="D10" s="22" t="s">
        <v>108</v>
      </c>
      <c r="E10" s="24" t="s">
        <v>109</v>
      </c>
      <c r="F10" s="22" t="s">
        <v>110</v>
      </c>
      <c r="G10" s="23" t="s">
        <v>111</v>
      </c>
      <c r="H10" s="2" t="s">
        <v>110</v>
      </c>
      <c r="I10" s="17">
        <v>4</v>
      </c>
      <c r="J10" s="17">
        <v>0</v>
      </c>
      <c r="K10" s="138">
        <f t="shared" ref="K10:K11" si="0">J10/I10</f>
        <v>0</v>
      </c>
      <c r="L10" s="17"/>
      <c r="M10" s="16"/>
      <c r="N10" s="17"/>
      <c r="O10" s="16"/>
      <c r="P10" s="17"/>
      <c r="Q10" s="16"/>
      <c r="R10" s="16"/>
      <c r="S10" s="16"/>
      <c r="T10" s="1" t="s">
        <v>16</v>
      </c>
      <c r="U10" s="240"/>
      <c r="V10" s="242"/>
      <c r="W10" s="238"/>
      <c r="X10" s="248"/>
      <c r="Y10" s="248"/>
      <c r="Z10" s="248"/>
      <c r="AA10" s="248"/>
      <c r="AB10" s="248"/>
      <c r="AC10" s="245"/>
      <c r="AD10" s="22" t="s">
        <v>112</v>
      </c>
      <c r="AE10" s="68" t="s">
        <v>340</v>
      </c>
    </row>
    <row r="11" spans="2:31" ht="156" x14ac:dyDescent="0.25">
      <c r="B11" s="1">
        <v>3</v>
      </c>
      <c r="C11" s="2" t="s">
        <v>22</v>
      </c>
      <c r="D11" s="5" t="s">
        <v>113</v>
      </c>
      <c r="E11" s="5" t="s">
        <v>114</v>
      </c>
      <c r="F11" s="5" t="s">
        <v>115</v>
      </c>
      <c r="G11" s="1" t="s">
        <v>15</v>
      </c>
      <c r="H11" s="2" t="s">
        <v>116</v>
      </c>
      <c r="I11" s="17">
        <v>1</v>
      </c>
      <c r="J11" s="17">
        <v>1</v>
      </c>
      <c r="K11" s="138">
        <f t="shared" si="0"/>
        <v>1</v>
      </c>
      <c r="L11" s="17"/>
      <c r="M11" s="16"/>
      <c r="N11" s="17"/>
      <c r="O11" s="16"/>
      <c r="P11" s="17"/>
      <c r="Q11" s="16"/>
      <c r="R11" s="16"/>
      <c r="S11" s="16"/>
      <c r="T11" s="1" t="s">
        <v>16</v>
      </c>
      <c r="U11" s="240"/>
      <c r="V11" s="243"/>
      <c r="W11" s="239"/>
      <c r="X11" s="249"/>
      <c r="Y11" s="249"/>
      <c r="Z11" s="249"/>
      <c r="AA11" s="249"/>
      <c r="AB11" s="249"/>
      <c r="AC11" s="246"/>
      <c r="AD11" s="22" t="s">
        <v>107</v>
      </c>
      <c r="AE11" s="68" t="s">
        <v>339</v>
      </c>
    </row>
  </sheetData>
  <mergeCells count="34">
    <mergeCell ref="AD6:AD8"/>
    <mergeCell ref="AE6:AE8"/>
    <mergeCell ref="I7:J7"/>
    <mergeCell ref="L7:M7"/>
    <mergeCell ref="N7:O7"/>
    <mergeCell ref="P7:Q7"/>
    <mergeCell ref="R7:T7"/>
    <mergeCell ref="U7:V7"/>
    <mergeCell ref="X7:Y7"/>
    <mergeCell ref="Z7:AA7"/>
    <mergeCell ref="AB7:AC7"/>
    <mergeCell ref="W7:W8"/>
    <mergeCell ref="AC9:AC11"/>
    <mergeCell ref="X9:X11"/>
    <mergeCell ref="Y9:Y11"/>
    <mergeCell ref="Z9:Z11"/>
    <mergeCell ref="AA9:AA11"/>
    <mergeCell ref="AB9:AB11"/>
    <mergeCell ref="E1:E4"/>
    <mergeCell ref="F1:T1"/>
    <mergeCell ref="F2:T4"/>
    <mergeCell ref="I6:P6"/>
    <mergeCell ref="R6:AC6"/>
    <mergeCell ref="W9:W11"/>
    <mergeCell ref="B6:B8"/>
    <mergeCell ref="C6:C8"/>
    <mergeCell ref="D6:D8"/>
    <mergeCell ref="E6:E8"/>
    <mergeCell ref="F6:F8"/>
    <mergeCell ref="G6:G8"/>
    <mergeCell ref="H6:H8"/>
    <mergeCell ref="U9:U11"/>
    <mergeCell ref="V9:V11"/>
    <mergeCell ref="K7:K8"/>
  </mergeCells>
  <pageMargins left="0.7" right="0.7" top="0.75" bottom="0.75" header="0.3"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9"/>
  <sheetViews>
    <sheetView workbookViewId="0">
      <selection activeCell="D11" sqref="D11"/>
    </sheetView>
  </sheetViews>
  <sheetFormatPr baseColWidth="10" defaultRowHeight="15" x14ac:dyDescent="0.25"/>
  <cols>
    <col min="1" max="1" width="1.85546875" customWidth="1"/>
    <col min="2" max="2" width="5.85546875" customWidth="1"/>
    <col min="3" max="3" width="28.85546875" customWidth="1"/>
    <col min="4" max="4" width="21" customWidth="1"/>
    <col min="5" max="5" width="17.42578125" customWidth="1"/>
    <col min="6" max="6" width="14.5703125" customWidth="1"/>
    <col min="7" max="7" width="13.85546875" bestFit="1" customWidth="1"/>
    <col min="8" max="8" width="16.140625" customWidth="1"/>
    <col min="9" max="9" width="8.5703125" customWidth="1"/>
    <col min="10" max="10" width="9.85546875" customWidth="1"/>
    <col min="11" max="11" width="14.4257812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21.42578125" bestFit="1" customWidth="1"/>
    <col min="19" max="19" width="18.42578125" bestFit="1" customWidth="1"/>
    <col min="20" max="20" width="11.42578125" bestFit="1" customWidth="1"/>
    <col min="21" max="28" width="14" customWidth="1"/>
    <col min="29" max="29" width="24.5703125" bestFit="1" customWidth="1"/>
    <col min="30" max="30" width="28.42578125" customWidth="1"/>
  </cols>
  <sheetData>
    <row r="1" spans="2:30" ht="15.75" x14ac:dyDescent="0.25">
      <c r="E1" s="173"/>
      <c r="F1" s="174" t="s">
        <v>327</v>
      </c>
      <c r="G1" s="174"/>
      <c r="H1" s="174"/>
      <c r="I1" s="174"/>
      <c r="J1" s="174"/>
      <c r="K1" s="174"/>
      <c r="L1" s="174"/>
      <c r="M1" s="174"/>
      <c r="N1" s="174"/>
      <c r="O1" s="174"/>
      <c r="P1" s="174"/>
      <c r="Q1" s="174"/>
      <c r="R1" s="174"/>
      <c r="S1" s="174"/>
      <c r="T1" s="174"/>
      <c r="U1" s="36" t="s">
        <v>322</v>
      </c>
      <c r="V1" s="36" t="s">
        <v>328</v>
      </c>
    </row>
    <row r="2" spans="2:30" x14ac:dyDescent="0.25">
      <c r="E2" s="173"/>
      <c r="F2" s="175" t="s">
        <v>329</v>
      </c>
      <c r="G2" s="175"/>
      <c r="H2" s="175"/>
      <c r="I2" s="175"/>
      <c r="J2" s="175"/>
      <c r="K2" s="175"/>
      <c r="L2" s="175"/>
      <c r="M2" s="175"/>
      <c r="N2" s="175"/>
      <c r="O2" s="175"/>
      <c r="P2" s="175"/>
      <c r="Q2" s="175"/>
      <c r="R2" s="175"/>
      <c r="S2" s="175"/>
      <c r="T2" s="175"/>
      <c r="U2" s="37" t="s">
        <v>323</v>
      </c>
      <c r="V2" s="38">
        <v>1</v>
      </c>
    </row>
    <row r="3" spans="2:30" x14ac:dyDescent="0.25">
      <c r="E3" s="173"/>
      <c r="F3" s="175"/>
      <c r="G3" s="175"/>
      <c r="H3" s="175"/>
      <c r="I3" s="175"/>
      <c r="J3" s="175"/>
      <c r="K3" s="175"/>
      <c r="L3" s="175"/>
      <c r="M3" s="175"/>
      <c r="N3" s="175"/>
      <c r="O3" s="175"/>
      <c r="P3" s="175"/>
      <c r="Q3" s="175"/>
      <c r="R3" s="175"/>
      <c r="S3" s="175"/>
      <c r="T3" s="175"/>
      <c r="U3" s="37" t="s">
        <v>324</v>
      </c>
      <c r="V3" s="39">
        <v>44651</v>
      </c>
    </row>
    <row r="4" spans="2:30" x14ac:dyDescent="0.25">
      <c r="E4" s="173"/>
      <c r="F4" s="175"/>
      <c r="G4" s="175"/>
      <c r="H4" s="175"/>
      <c r="I4" s="175"/>
      <c r="J4" s="175"/>
      <c r="K4" s="175"/>
      <c r="L4" s="175"/>
      <c r="M4" s="175"/>
      <c r="N4" s="175"/>
      <c r="O4" s="175"/>
      <c r="P4" s="175"/>
      <c r="Q4" s="175"/>
      <c r="R4" s="175"/>
      <c r="S4" s="175"/>
      <c r="T4" s="175"/>
      <c r="U4" s="37" t="s">
        <v>325</v>
      </c>
      <c r="V4" s="40" t="s">
        <v>326</v>
      </c>
    </row>
    <row r="6" spans="2:30" x14ac:dyDescent="0.25">
      <c r="B6" s="172" t="s">
        <v>0</v>
      </c>
      <c r="C6" s="172" t="s">
        <v>1</v>
      </c>
      <c r="D6" s="172" t="s">
        <v>2</v>
      </c>
      <c r="E6" s="172" t="s">
        <v>3</v>
      </c>
      <c r="F6" s="172" t="s">
        <v>4</v>
      </c>
      <c r="G6" s="172" t="s">
        <v>5</v>
      </c>
      <c r="H6" s="172" t="s">
        <v>6</v>
      </c>
      <c r="I6" s="185" t="s">
        <v>7</v>
      </c>
      <c r="J6" s="185"/>
      <c r="K6" s="185"/>
      <c r="L6" s="190"/>
      <c r="M6" s="190"/>
      <c r="N6" s="190"/>
      <c r="O6" s="190"/>
      <c r="P6" s="190"/>
      <c r="Q6" s="20"/>
      <c r="R6" s="183" t="s">
        <v>8</v>
      </c>
      <c r="S6" s="184"/>
      <c r="T6" s="184"/>
      <c r="U6" s="184"/>
      <c r="V6" s="184"/>
      <c r="W6" s="184"/>
      <c r="X6" s="184"/>
      <c r="Y6" s="184"/>
      <c r="Z6" s="184"/>
      <c r="AA6" s="184"/>
      <c r="AB6" s="185"/>
      <c r="AC6" s="172" t="s">
        <v>9</v>
      </c>
      <c r="AD6" s="172" t="s">
        <v>10</v>
      </c>
    </row>
    <row r="7" spans="2:30"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2">
        <v>2025</v>
      </c>
      <c r="X7" s="172"/>
      <c r="Y7" s="172">
        <v>2026</v>
      </c>
      <c r="Z7" s="172"/>
      <c r="AA7" s="172">
        <v>2027</v>
      </c>
      <c r="AB7" s="172"/>
      <c r="AC7" s="172"/>
      <c r="AD7" s="172"/>
    </row>
    <row r="8" spans="2:30"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11</v>
      </c>
      <c r="S8" s="18" t="s">
        <v>12</v>
      </c>
      <c r="T8" s="18" t="s">
        <v>13</v>
      </c>
      <c r="U8" s="14" t="s">
        <v>45</v>
      </c>
      <c r="V8" s="14" t="s">
        <v>46</v>
      </c>
      <c r="W8" s="14" t="s">
        <v>45</v>
      </c>
      <c r="X8" s="14" t="s">
        <v>46</v>
      </c>
      <c r="Y8" s="14" t="s">
        <v>45</v>
      </c>
      <c r="Z8" s="14" t="s">
        <v>46</v>
      </c>
      <c r="AA8" s="14" t="s">
        <v>45</v>
      </c>
      <c r="AB8" s="14" t="s">
        <v>46</v>
      </c>
      <c r="AC8" s="172"/>
      <c r="AD8" s="172"/>
    </row>
    <row r="9" spans="2:30" ht="150" x14ac:dyDescent="0.25">
      <c r="B9" s="70">
        <v>1</v>
      </c>
      <c r="C9" s="5" t="s">
        <v>14</v>
      </c>
      <c r="D9" s="7" t="s">
        <v>260</v>
      </c>
      <c r="E9" s="7" t="s">
        <v>261</v>
      </c>
      <c r="F9" s="5" t="s">
        <v>262</v>
      </c>
      <c r="G9" s="1" t="s">
        <v>15</v>
      </c>
      <c r="H9" s="6" t="s">
        <v>263</v>
      </c>
      <c r="I9" s="17">
        <v>1</v>
      </c>
      <c r="J9" s="17">
        <v>1</v>
      </c>
      <c r="K9" s="138">
        <f>J9/I9</f>
        <v>1</v>
      </c>
      <c r="L9" s="17"/>
      <c r="M9" s="17"/>
      <c r="N9" s="17"/>
      <c r="O9" s="17"/>
      <c r="P9" s="17"/>
      <c r="Q9" s="17"/>
      <c r="R9" s="16"/>
      <c r="S9" s="17" t="s">
        <v>16</v>
      </c>
      <c r="T9" s="16"/>
      <c r="U9" s="19"/>
      <c r="V9" s="19"/>
      <c r="W9" s="19"/>
      <c r="X9" s="19"/>
      <c r="Y9" s="19"/>
      <c r="Z9" s="19"/>
      <c r="AA9" s="19"/>
      <c r="AB9" s="19"/>
      <c r="AC9" s="33" t="s">
        <v>264</v>
      </c>
      <c r="AD9" s="74" t="s">
        <v>345</v>
      </c>
    </row>
  </sheetData>
  <mergeCells count="24">
    <mergeCell ref="AC6:AC8"/>
    <mergeCell ref="AD6:AD8"/>
    <mergeCell ref="I7:J7"/>
    <mergeCell ref="L7:M7"/>
    <mergeCell ref="N7:O7"/>
    <mergeCell ref="P7:Q7"/>
    <mergeCell ref="R7:T7"/>
    <mergeCell ref="U7:V7"/>
    <mergeCell ref="W7:X7"/>
    <mergeCell ref="Y7:Z7"/>
    <mergeCell ref="AA7:AB7"/>
    <mergeCell ref="I6:P6"/>
    <mergeCell ref="R6:AB6"/>
    <mergeCell ref="G6:G8"/>
    <mergeCell ref="H6:H8"/>
    <mergeCell ref="E1:E4"/>
    <mergeCell ref="F1:T1"/>
    <mergeCell ref="F2:T4"/>
    <mergeCell ref="K7:K8"/>
    <mergeCell ref="B6:B8"/>
    <mergeCell ref="C6:C8"/>
    <mergeCell ref="D6:D8"/>
    <mergeCell ref="E6:E8"/>
    <mergeCell ref="F6:F8"/>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25"/>
  <sheetViews>
    <sheetView topLeftCell="N1" zoomScale="70" zoomScaleNormal="70" workbookViewId="0">
      <selection activeCell="W10" sqref="W10"/>
    </sheetView>
  </sheetViews>
  <sheetFormatPr baseColWidth="10" defaultRowHeight="15" x14ac:dyDescent="0.25"/>
  <cols>
    <col min="1" max="1" width="1.85546875" customWidth="1"/>
    <col min="2" max="2" width="5.85546875" customWidth="1"/>
    <col min="3" max="3" width="28.85546875" customWidth="1"/>
    <col min="4" max="4" width="35.42578125" customWidth="1"/>
    <col min="5" max="5" width="31.5703125" customWidth="1"/>
    <col min="6" max="6" width="14.5703125" customWidth="1"/>
    <col min="7" max="8" width="16.140625" customWidth="1"/>
    <col min="9" max="9" width="8.5703125" customWidth="1"/>
    <col min="10" max="10" width="9.85546875" customWidth="1"/>
    <col min="11" max="11" width="15.8554687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21.42578125" customWidth="1"/>
    <col min="19" max="19" width="18.42578125" customWidth="1"/>
    <col min="20" max="20" width="11.42578125" customWidth="1"/>
    <col min="21" max="21" width="19.140625" customWidth="1"/>
    <col min="22" max="22" width="14" customWidth="1"/>
    <col min="23" max="23" width="20.140625" customWidth="1"/>
    <col min="24" max="24" width="14" customWidth="1"/>
    <col min="25" max="25" width="19.140625" customWidth="1"/>
    <col min="26" max="26" width="14" customWidth="1"/>
    <col min="27" max="27" width="19.140625" customWidth="1"/>
    <col min="28" max="28" width="14" customWidth="1"/>
    <col min="29" max="29" width="27.85546875" customWidth="1"/>
    <col min="30" max="30" width="28.42578125" customWidth="1"/>
  </cols>
  <sheetData>
    <row r="1" spans="2:30" ht="15.75" x14ac:dyDescent="0.25">
      <c r="E1" s="173"/>
      <c r="F1" s="174" t="s">
        <v>327</v>
      </c>
      <c r="G1" s="174"/>
      <c r="H1" s="174"/>
      <c r="I1" s="174"/>
      <c r="J1" s="174"/>
      <c r="K1" s="174"/>
      <c r="L1" s="174"/>
      <c r="M1" s="174"/>
      <c r="N1" s="174"/>
      <c r="O1" s="174"/>
      <c r="P1" s="174"/>
      <c r="Q1" s="174"/>
      <c r="R1" s="174"/>
      <c r="S1" s="174"/>
      <c r="T1" s="174"/>
      <c r="U1" s="36" t="s">
        <v>322</v>
      </c>
      <c r="V1" s="36" t="s">
        <v>328</v>
      </c>
    </row>
    <row r="2" spans="2:30" x14ac:dyDescent="0.25">
      <c r="E2" s="173"/>
      <c r="F2" s="175" t="s">
        <v>329</v>
      </c>
      <c r="G2" s="175"/>
      <c r="H2" s="175"/>
      <c r="I2" s="175"/>
      <c r="J2" s="175"/>
      <c r="K2" s="175"/>
      <c r="L2" s="175"/>
      <c r="M2" s="175"/>
      <c r="N2" s="175"/>
      <c r="O2" s="175"/>
      <c r="P2" s="175"/>
      <c r="Q2" s="175"/>
      <c r="R2" s="175"/>
      <c r="S2" s="175"/>
      <c r="T2" s="175"/>
      <c r="U2" s="37" t="s">
        <v>323</v>
      </c>
      <c r="V2" s="38">
        <v>1</v>
      </c>
    </row>
    <row r="3" spans="2:30" x14ac:dyDescent="0.25">
      <c r="E3" s="173"/>
      <c r="F3" s="175"/>
      <c r="G3" s="175"/>
      <c r="H3" s="175"/>
      <c r="I3" s="175"/>
      <c r="J3" s="175"/>
      <c r="K3" s="175"/>
      <c r="L3" s="175"/>
      <c r="M3" s="175"/>
      <c r="N3" s="175"/>
      <c r="O3" s="175"/>
      <c r="P3" s="175"/>
      <c r="Q3" s="175"/>
      <c r="R3" s="175"/>
      <c r="S3" s="175"/>
      <c r="T3" s="175"/>
      <c r="U3" s="37" t="s">
        <v>324</v>
      </c>
      <c r="V3" s="39">
        <v>44651</v>
      </c>
    </row>
    <row r="4" spans="2:30" x14ac:dyDescent="0.25">
      <c r="E4" s="173"/>
      <c r="F4" s="175"/>
      <c r="G4" s="175"/>
      <c r="H4" s="175"/>
      <c r="I4" s="175"/>
      <c r="J4" s="175"/>
      <c r="K4" s="175"/>
      <c r="L4" s="175"/>
      <c r="M4" s="175"/>
      <c r="N4" s="175"/>
      <c r="O4" s="175"/>
      <c r="P4" s="175"/>
      <c r="Q4" s="175"/>
      <c r="R4" s="175"/>
      <c r="S4" s="175"/>
      <c r="T4" s="175"/>
      <c r="U4" s="37" t="s">
        <v>325</v>
      </c>
      <c r="V4" s="40" t="s">
        <v>326</v>
      </c>
    </row>
    <row r="6" spans="2:30" x14ac:dyDescent="0.25">
      <c r="B6" s="172" t="s">
        <v>0</v>
      </c>
      <c r="C6" s="172" t="s">
        <v>1</v>
      </c>
      <c r="D6" s="172" t="s">
        <v>2</v>
      </c>
      <c r="E6" s="172" t="s">
        <v>3</v>
      </c>
      <c r="F6" s="172" t="s">
        <v>4</v>
      </c>
      <c r="G6" s="172" t="s">
        <v>5</v>
      </c>
      <c r="H6" s="172" t="s">
        <v>6</v>
      </c>
      <c r="I6" s="183" t="s">
        <v>7</v>
      </c>
      <c r="J6" s="184"/>
      <c r="K6" s="184"/>
      <c r="L6" s="184"/>
      <c r="M6" s="184"/>
      <c r="N6" s="184"/>
      <c r="O6" s="184"/>
      <c r="P6" s="184"/>
      <c r="Q6" s="185"/>
      <c r="R6" s="183" t="s">
        <v>8</v>
      </c>
      <c r="S6" s="184"/>
      <c r="T6" s="184"/>
      <c r="U6" s="184"/>
      <c r="V6" s="184"/>
      <c r="W6" s="184"/>
      <c r="X6" s="184"/>
      <c r="Y6" s="184"/>
      <c r="Z6" s="184"/>
      <c r="AA6" s="184"/>
      <c r="AB6" s="185"/>
      <c r="AC6" s="172" t="s">
        <v>9</v>
      </c>
      <c r="AD6" s="172" t="s">
        <v>10</v>
      </c>
    </row>
    <row r="7" spans="2:30"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2">
        <v>2025</v>
      </c>
      <c r="X7" s="172"/>
      <c r="Y7" s="172">
        <v>2026</v>
      </c>
      <c r="Z7" s="172"/>
      <c r="AA7" s="172">
        <v>2027</v>
      </c>
      <c r="AB7" s="172"/>
      <c r="AC7" s="172"/>
      <c r="AD7" s="172"/>
    </row>
    <row r="8" spans="2:30"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11</v>
      </c>
      <c r="S8" s="18" t="s">
        <v>12</v>
      </c>
      <c r="T8" s="18" t="s">
        <v>13</v>
      </c>
      <c r="U8" s="14" t="s">
        <v>45</v>
      </c>
      <c r="V8" s="14" t="s">
        <v>46</v>
      </c>
      <c r="W8" s="14" t="s">
        <v>45</v>
      </c>
      <c r="X8" s="14" t="s">
        <v>46</v>
      </c>
      <c r="Y8" s="14" t="s">
        <v>45</v>
      </c>
      <c r="Z8" s="14" t="s">
        <v>46</v>
      </c>
      <c r="AA8" s="14" t="s">
        <v>45</v>
      </c>
      <c r="AB8" s="14" t="s">
        <v>46</v>
      </c>
      <c r="AC8" s="172"/>
      <c r="AD8" s="172"/>
    </row>
    <row r="9" spans="2:30" ht="96" customHeight="1" x14ac:dyDescent="0.25">
      <c r="B9" s="1">
        <v>1</v>
      </c>
      <c r="C9" s="2" t="s">
        <v>14</v>
      </c>
      <c r="D9" s="2" t="s">
        <v>66</v>
      </c>
      <c r="E9" s="2" t="s">
        <v>67</v>
      </c>
      <c r="F9" s="2" t="s">
        <v>68</v>
      </c>
      <c r="G9" s="1" t="s">
        <v>15</v>
      </c>
      <c r="H9" s="2" t="s">
        <v>69</v>
      </c>
      <c r="I9" s="17">
        <f>+'[1]PLAN DE ACCION'!I8</f>
        <v>1</v>
      </c>
      <c r="J9" s="17">
        <v>0</v>
      </c>
      <c r="K9" s="138">
        <f>J9/I9</f>
        <v>0</v>
      </c>
      <c r="L9" s="17"/>
      <c r="M9" s="16"/>
      <c r="N9" s="17"/>
      <c r="O9" s="16"/>
      <c r="P9" s="17"/>
      <c r="Q9" s="16"/>
      <c r="R9" s="4"/>
      <c r="S9" s="1" t="s">
        <v>16</v>
      </c>
      <c r="T9" s="4"/>
      <c r="U9" s="93"/>
      <c r="V9" s="46"/>
      <c r="W9" s="45"/>
      <c r="X9" s="46"/>
      <c r="Y9" s="45"/>
      <c r="Z9" s="46"/>
      <c r="AA9" s="45"/>
      <c r="AB9" s="46"/>
      <c r="AC9" s="47" t="s">
        <v>70</v>
      </c>
      <c r="AD9" s="88" t="s">
        <v>372</v>
      </c>
    </row>
    <row r="10" spans="2:30" ht="123" customHeight="1" x14ac:dyDescent="0.25">
      <c r="B10" s="1">
        <v>2</v>
      </c>
      <c r="C10" s="2" t="s">
        <v>14</v>
      </c>
      <c r="D10" s="22" t="s">
        <v>98</v>
      </c>
      <c r="E10" s="22" t="s">
        <v>99</v>
      </c>
      <c r="F10" s="22" t="s">
        <v>100</v>
      </c>
      <c r="G10" s="1" t="s">
        <v>15</v>
      </c>
      <c r="H10" s="2" t="s">
        <v>101</v>
      </c>
      <c r="I10" s="17">
        <v>1</v>
      </c>
      <c r="J10" s="17">
        <v>1</v>
      </c>
      <c r="K10" s="138">
        <f t="shared" ref="K10:K25" si="0">J10/I10</f>
        <v>1</v>
      </c>
      <c r="L10" s="17"/>
      <c r="M10" s="16"/>
      <c r="N10" s="17"/>
      <c r="O10" s="16"/>
      <c r="P10" s="17"/>
      <c r="Q10" s="16"/>
      <c r="R10" s="1" t="s">
        <v>16</v>
      </c>
      <c r="S10" s="4"/>
      <c r="T10" s="1"/>
      <c r="U10" s="45"/>
      <c r="V10" s="46"/>
      <c r="W10" s="45"/>
      <c r="X10" s="46"/>
      <c r="Y10" s="45"/>
      <c r="Z10" s="46"/>
      <c r="AA10" s="45"/>
      <c r="AB10" s="46"/>
      <c r="AC10" s="48" t="s">
        <v>102</v>
      </c>
      <c r="AD10" s="88" t="s">
        <v>373</v>
      </c>
    </row>
    <row r="11" spans="2:30" ht="108" x14ac:dyDescent="0.25">
      <c r="B11" s="1">
        <v>3</v>
      </c>
      <c r="C11" s="2" t="s">
        <v>22</v>
      </c>
      <c r="D11" s="22" t="s">
        <v>103</v>
      </c>
      <c r="E11" s="22" t="s">
        <v>104</v>
      </c>
      <c r="F11" s="22" t="s">
        <v>105</v>
      </c>
      <c r="G11" s="23" t="s">
        <v>15</v>
      </c>
      <c r="H11" s="5" t="s">
        <v>106</v>
      </c>
      <c r="I11" s="17">
        <v>1</v>
      </c>
      <c r="J11" s="17">
        <v>0</v>
      </c>
      <c r="K11" s="138">
        <f t="shared" si="0"/>
        <v>0</v>
      </c>
      <c r="L11" s="17"/>
      <c r="M11" s="16"/>
      <c r="N11" s="17"/>
      <c r="O11" s="16"/>
      <c r="P11" s="17"/>
      <c r="Q11" s="16"/>
      <c r="R11" s="4"/>
      <c r="S11" s="4"/>
      <c r="T11" s="1" t="s">
        <v>16</v>
      </c>
      <c r="U11" s="45"/>
      <c r="V11" s="46"/>
      <c r="W11" s="45"/>
      <c r="X11" s="46"/>
      <c r="Y11" s="45"/>
      <c r="Z11" s="46"/>
      <c r="AA11" s="45"/>
      <c r="AB11" s="46"/>
      <c r="AC11" s="48" t="s">
        <v>107</v>
      </c>
      <c r="AD11" s="186" t="s">
        <v>374</v>
      </c>
    </row>
    <row r="12" spans="2:30" ht="60" x14ac:dyDescent="0.25">
      <c r="B12" s="1">
        <v>4</v>
      </c>
      <c r="C12" s="2" t="s">
        <v>22</v>
      </c>
      <c r="D12" s="22" t="s">
        <v>108</v>
      </c>
      <c r="E12" s="24" t="s">
        <v>109</v>
      </c>
      <c r="F12" s="22" t="s">
        <v>110</v>
      </c>
      <c r="G12" s="23" t="s">
        <v>111</v>
      </c>
      <c r="H12" s="2" t="s">
        <v>110</v>
      </c>
      <c r="I12" s="17">
        <v>4</v>
      </c>
      <c r="J12" s="17">
        <v>0</v>
      </c>
      <c r="K12" s="138">
        <f t="shared" si="0"/>
        <v>0</v>
      </c>
      <c r="L12" s="17"/>
      <c r="M12" s="16"/>
      <c r="N12" s="17"/>
      <c r="O12" s="16"/>
      <c r="P12" s="17"/>
      <c r="Q12" s="16"/>
      <c r="R12" s="4"/>
      <c r="S12" s="4"/>
      <c r="T12" s="1" t="s">
        <v>16</v>
      </c>
      <c r="U12" s="45"/>
      <c r="V12" s="46"/>
      <c r="W12" s="45"/>
      <c r="X12" s="46"/>
      <c r="Y12" s="45"/>
      <c r="Z12" s="46"/>
      <c r="AA12" s="45"/>
      <c r="AB12" s="46"/>
      <c r="AC12" s="48" t="s">
        <v>107</v>
      </c>
      <c r="AD12" s="188"/>
    </row>
    <row r="13" spans="2:30" ht="84" x14ac:dyDescent="0.25">
      <c r="B13" s="1">
        <v>5</v>
      </c>
      <c r="C13" s="2" t="s">
        <v>22</v>
      </c>
      <c r="D13" s="5" t="s">
        <v>113</v>
      </c>
      <c r="E13" s="5" t="s">
        <v>114</v>
      </c>
      <c r="F13" s="5" t="s">
        <v>115</v>
      </c>
      <c r="G13" s="1" t="s">
        <v>15</v>
      </c>
      <c r="H13" s="2" t="s">
        <v>116</v>
      </c>
      <c r="I13" s="17">
        <v>1</v>
      </c>
      <c r="J13" s="17">
        <v>0</v>
      </c>
      <c r="K13" s="138">
        <f t="shared" si="0"/>
        <v>0</v>
      </c>
      <c r="L13" s="17"/>
      <c r="M13" s="16"/>
      <c r="N13" s="17"/>
      <c r="O13" s="16"/>
      <c r="P13" s="17"/>
      <c r="Q13" s="16"/>
      <c r="R13" s="4"/>
      <c r="S13" s="4"/>
      <c r="T13" s="1" t="s">
        <v>16</v>
      </c>
      <c r="U13" s="45"/>
      <c r="V13" s="46"/>
      <c r="W13" s="45"/>
      <c r="X13" s="46"/>
      <c r="Y13" s="45"/>
      <c r="Z13" s="46"/>
      <c r="AA13" s="45"/>
      <c r="AB13" s="46"/>
      <c r="AC13" s="48" t="s">
        <v>107</v>
      </c>
      <c r="AD13" s="187"/>
    </row>
    <row r="14" spans="2:30" ht="227.25" customHeight="1" x14ac:dyDescent="0.25">
      <c r="B14" s="8">
        <v>6</v>
      </c>
      <c r="C14" s="5" t="s">
        <v>117</v>
      </c>
      <c r="D14" s="5" t="s">
        <v>118</v>
      </c>
      <c r="E14" s="5" t="s">
        <v>119</v>
      </c>
      <c r="F14" s="6" t="s">
        <v>120</v>
      </c>
      <c r="G14" s="8" t="s">
        <v>15</v>
      </c>
      <c r="H14" s="7" t="s">
        <v>121</v>
      </c>
      <c r="I14" s="17">
        <v>1</v>
      </c>
      <c r="J14" s="17">
        <v>0</v>
      </c>
      <c r="K14" s="138">
        <f t="shared" si="0"/>
        <v>0</v>
      </c>
      <c r="L14" s="17"/>
      <c r="M14" s="16"/>
      <c r="N14" s="17"/>
      <c r="O14" s="16"/>
      <c r="P14" s="17"/>
      <c r="Q14" s="16"/>
      <c r="R14" s="8"/>
      <c r="S14" s="8" t="s">
        <v>16</v>
      </c>
      <c r="T14" s="25"/>
      <c r="U14" s="45"/>
      <c r="V14" s="46"/>
      <c r="W14" s="45"/>
      <c r="X14" s="46"/>
      <c r="Y14" s="45"/>
      <c r="Z14" s="46"/>
      <c r="AA14" s="45"/>
      <c r="AB14" s="46"/>
      <c r="AC14" s="49" t="s">
        <v>102</v>
      </c>
      <c r="AD14" s="88" t="s">
        <v>375</v>
      </c>
    </row>
    <row r="15" spans="2:30" ht="84" x14ac:dyDescent="0.25">
      <c r="B15" s="1">
        <v>7</v>
      </c>
      <c r="C15" s="2" t="s">
        <v>117</v>
      </c>
      <c r="D15" s="22" t="s">
        <v>122</v>
      </c>
      <c r="E15" s="22" t="s">
        <v>123</v>
      </c>
      <c r="F15" s="22" t="s">
        <v>124</v>
      </c>
      <c r="G15" s="23" t="s">
        <v>15</v>
      </c>
      <c r="H15" s="5" t="s">
        <v>125</v>
      </c>
      <c r="I15" s="138">
        <v>1</v>
      </c>
      <c r="J15" s="138">
        <v>0.5</v>
      </c>
      <c r="K15" s="138">
        <f t="shared" si="0"/>
        <v>0.5</v>
      </c>
      <c r="L15" s="17"/>
      <c r="M15" s="16"/>
      <c r="N15" s="17"/>
      <c r="O15" s="16"/>
      <c r="P15" s="17"/>
      <c r="Q15" s="16"/>
      <c r="R15" s="4"/>
      <c r="S15" s="4"/>
      <c r="T15" s="1" t="s">
        <v>16</v>
      </c>
      <c r="U15" s="45"/>
      <c r="V15" s="46"/>
      <c r="W15" s="45"/>
      <c r="X15" s="46"/>
      <c r="Y15" s="45"/>
      <c r="Z15" s="46"/>
      <c r="AA15" s="45"/>
      <c r="AB15" s="46"/>
      <c r="AC15" s="49" t="s">
        <v>102</v>
      </c>
      <c r="AD15" s="88" t="s">
        <v>376</v>
      </c>
    </row>
    <row r="16" spans="2:30" ht="60" x14ac:dyDescent="0.25">
      <c r="B16" s="8">
        <v>8</v>
      </c>
      <c r="C16" s="189" t="s">
        <v>117</v>
      </c>
      <c r="D16" s="189" t="s">
        <v>127</v>
      </c>
      <c r="E16" s="2" t="s">
        <v>128</v>
      </c>
      <c r="F16" s="2" t="s">
        <v>129</v>
      </c>
      <c r="G16" s="1" t="s">
        <v>15</v>
      </c>
      <c r="H16" s="2" t="s">
        <v>130</v>
      </c>
      <c r="I16" s="138">
        <v>1</v>
      </c>
      <c r="J16" s="138">
        <v>0.5</v>
      </c>
      <c r="K16" s="138">
        <f t="shared" si="0"/>
        <v>0.5</v>
      </c>
      <c r="L16" s="17"/>
      <c r="M16" s="16"/>
      <c r="N16" s="17"/>
      <c r="O16" s="16"/>
      <c r="P16" s="17"/>
      <c r="Q16" s="16"/>
      <c r="R16" s="4"/>
      <c r="S16" s="4"/>
      <c r="T16" s="1" t="s">
        <v>16</v>
      </c>
      <c r="U16" s="45"/>
      <c r="V16" s="46"/>
      <c r="W16" s="45"/>
      <c r="X16" s="46"/>
      <c r="Y16" s="45"/>
      <c r="Z16" s="46"/>
      <c r="AA16" s="45"/>
      <c r="AB16" s="46"/>
      <c r="AC16" s="48" t="s">
        <v>131</v>
      </c>
      <c r="AD16" s="186" t="s">
        <v>377</v>
      </c>
    </row>
    <row r="17" spans="2:30" ht="72" x14ac:dyDescent="0.25">
      <c r="B17" s="1">
        <v>9</v>
      </c>
      <c r="C17" s="189"/>
      <c r="D17" s="189"/>
      <c r="E17" s="2" t="s">
        <v>132</v>
      </c>
      <c r="F17" s="2" t="s">
        <v>133</v>
      </c>
      <c r="G17" s="1" t="s">
        <v>15</v>
      </c>
      <c r="H17" s="2" t="s">
        <v>130</v>
      </c>
      <c r="I17" s="138">
        <v>1</v>
      </c>
      <c r="J17" s="138">
        <v>0.5</v>
      </c>
      <c r="K17" s="138">
        <f t="shared" si="0"/>
        <v>0.5</v>
      </c>
      <c r="L17" s="17"/>
      <c r="M17" s="16"/>
      <c r="N17" s="17"/>
      <c r="O17" s="16"/>
      <c r="P17" s="17"/>
      <c r="Q17" s="16"/>
      <c r="R17" s="4"/>
      <c r="S17" s="4"/>
      <c r="T17" s="1" t="s">
        <v>16</v>
      </c>
      <c r="U17" s="45"/>
      <c r="V17" s="46"/>
      <c r="W17" s="45"/>
      <c r="X17" s="46"/>
      <c r="Y17" s="45"/>
      <c r="Z17" s="46"/>
      <c r="AA17" s="45"/>
      <c r="AB17" s="46"/>
      <c r="AC17" s="48" t="s">
        <v>131</v>
      </c>
      <c r="AD17" s="187"/>
    </row>
    <row r="18" spans="2:30" s="152" customFormat="1" ht="264" customHeight="1" x14ac:dyDescent="0.25">
      <c r="B18" s="147">
        <v>10</v>
      </c>
      <c r="C18" s="141" t="s">
        <v>117</v>
      </c>
      <c r="D18" s="155" t="s">
        <v>134</v>
      </c>
      <c r="E18" s="155" t="s">
        <v>135</v>
      </c>
      <c r="F18" s="155" t="s">
        <v>136</v>
      </c>
      <c r="G18" s="140" t="s">
        <v>111</v>
      </c>
      <c r="H18" s="141" t="s">
        <v>59</v>
      </c>
      <c r="I18" s="145">
        <f>+'[1]PLAN DE ACCION'!I18</f>
        <v>0</v>
      </c>
      <c r="J18" s="145"/>
      <c r="K18" s="138" t="e">
        <f t="shared" si="0"/>
        <v>#DIV/0!</v>
      </c>
      <c r="L18" s="145"/>
      <c r="M18" s="146"/>
      <c r="N18" s="145"/>
      <c r="O18" s="146"/>
      <c r="P18" s="145"/>
      <c r="Q18" s="146"/>
      <c r="S18" s="156"/>
      <c r="T18" s="140" t="s">
        <v>16</v>
      </c>
      <c r="U18" s="150"/>
      <c r="V18" s="146"/>
      <c r="W18" s="150"/>
      <c r="X18" s="146"/>
      <c r="Y18" s="150"/>
      <c r="Z18" s="146"/>
      <c r="AA18" s="150"/>
      <c r="AB18" s="146"/>
      <c r="AC18" s="155" t="s">
        <v>131</v>
      </c>
      <c r="AD18" s="154" t="s">
        <v>378</v>
      </c>
    </row>
    <row r="19" spans="2:30" ht="84" x14ac:dyDescent="0.25">
      <c r="B19" s="1">
        <v>11</v>
      </c>
      <c r="C19" s="2" t="s">
        <v>117</v>
      </c>
      <c r="D19" s="2" t="s">
        <v>137</v>
      </c>
      <c r="E19" s="2" t="s">
        <v>138</v>
      </c>
      <c r="F19" s="2" t="s">
        <v>139</v>
      </c>
      <c r="G19" s="1" t="s">
        <v>15</v>
      </c>
      <c r="H19" s="2" t="s">
        <v>140</v>
      </c>
      <c r="I19" s="138">
        <v>1</v>
      </c>
      <c r="J19" s="138">
        <v>0.5</v>
      </c>
      <c r="K19" s="138">
        <f t="shared" si="0"/>
        <v>0.5</v>
      </c>
      <c r="L19" s="17"/>
      <c r="M19" s="16"/>
      <c r="N19" s="17"/>
      <c r="O19" s="16"/>
      <c r="P19" s="17"/>
      <c r="Q19" s="16"/>
      <c r="R19" s="1"/>
      <c r="S19" s="1" t="s">
        <v>16</v>
      </c>
      <c r="T19" s="1"/>
      <c r="U19" s="45"/>
      <c r="V19" s="46"/>
      <c r="W19" s="45"/>
      <c r="X19" s="46"/>
      <c r="Y19" s="45"/>
      <c r="Z19" s="46"/>
      <c r="AA19" s="45"/>
      <c r="AB19" s="46"/>
      <c r="AC19" s="50" t="s">
        <v>141</v>
      </c>
      <c r="AD19" s="88" t="s">
        <v>379</v>
      </c>
    </row>
    <row r="20" spans="2:30" ht="72" x14ac:dyDescent="0.25">
      <c r="B20" s="8">
        <v>12</v>
      </c>
      <c r="C20" s="5" t="s">
        <v>142</v>
      </c>
      <c r="D20" s="5" t="s">
        <v>143</v>
      </c>
      <c r="E20" s="5" t="s">
        <v>144</v>
      </c>
      <c r="F20" s="5" t="s">
        <v>145</v>
      </c>
      <c r="G20" s="1" t="s">
        <v>15</v>
      </c>
      <c r="H20" s="2" t="s">
        <v>146</v>
      </c>
      <c r="I20" s="138">
        <v>1</v>
      </c>
      <c r="J20" s="138">
        <v>0.5</v>
      </c>
      <c r="K20" s="138">
        <f t="shared" si="0"/>
        <v>0.5</v>
      </c>
      <c r="L20" s="17"/>
      <c r="M20" s="16"/>
      <c r="N20" s="17"/>
      <c r="O20" s="16"/>
      <c r="P20" s="17"/>
      <c r="Q20" s="16"/>
      <c r="R20" s="1"/>
      <c r="S20" s="1" t="s">
        <v>16</v>
      </c>
      <c r="T20" s="1"/>
      <c r="U20" s="45"/>
      <c r="V20" s="46"/>
      <c r="W20" s="45"/>
      <c r="X20" s="46"/>
      <c r="Y20" s="45"/>
      <c r="Z20" s="46"/>
      <c r="AA20" s="45"/>
      <c r="AB20" s="46"/>
      <c r="AC20" s="48" t="s">
        <v>131</v>
      </c>
      <c r="AD20" s="90" t="s">
        <v>380</v>
      </c>
    </row>
    <row r="21" spans="2:30" ht="84" x14ac:dyDescent="0.25">
      <c r="B21" s="1">
        <v>13</v>
      </c>
      <c r="C21" s="5" t="s">
        <v>142</v>
      </c>
      <c r="D21" s="6" t="s">
        <v>147</v>
      </c>
      <c r="E21" s="6" t="s">
        <v>148</v>
      </c>
      <c r="F21" s="6" t="s">
        <v>149</v>
      </c>
      <c r="G21" s="1" t="s">
        <v>15</v>
      </c>
      <c r="H21" s="5" t="s">
        <v>150</v>
      </c>
      <c r="I21" s="138">
        <v>1</v>
      </c>
      <c r="J21" s="138">
        <v>1</v>
      </c>
      <c r="K21" s="138">
        <f t="shared" si="0"/>
        <v>1</v>
      </c>
      <c r="L21" s="17"/>
      <c r="M21" s="16"/>
      <c r="N21" s="17"/>
      <c r="O21" s="16"/>
      <c r="P21" s="17"/>
      <c r="Q21" s="16"/>
      <c r="R21" s="4"/>
      <c r="S21" s="1" t="s">
        <v>16</v>
      </c>
      <c r="T21" s="1" t="s">
        <v>16</v>
      </c>
      <c r="U21" s="45"/>
      <c r="V21" s="46"/>
      <c r="W21" s="45"/>
      <c r="X21" s="46"/>
      <c r="Y21" s="45"/>
      <c r="Z21" s="46"/>
      <c r="AA21" s="45"/>
      <c r="AB21" s="46"/>
      <c r="AC21" s="48" t="s">
        <v>131</v>
      </c>
      <c r="AD21" s="91" t="s">
        <v>381</v>
      </c>
    </row>
    <row r="22" spans="2:30" s="152" customFormat="1" ht="165" customHeight="1" x14ac:dyDescent="0.25">
      <c r="B22" s="147">
        <v>14</v>
      </c>
      <c r="C22" s="153" t="s">
        <v>142</v>
      </c>
      <c r="D22" s="157" t="s">
        <v>151</v>
      </c>
      <c r="E22" s="157" t="s">
        <v>152</v>
      </c>
      <c r="F22" s="153" t="s">
        <v>153</v>
      </c>
      <c r="G22" s="140" t="s">
        <v>111</v>
      </c>
      <c r="H22" s="153" t="s">
        <v>154</v>
      </c>
      <c r="I22" s="145">
        <f>+'[1]PLAN DE ACCION'!I22</f>
        <v>0</v>
      </c>
      <c r="J22" s="145"/>
      <c r="K22" s="138" t="e">
        <f t="shared" si="0"/>
        <v>#DIV/0!</v>
      </c>
      <c r="L22" s="145"/>
      <c r="M22" s="146"/>
      <c r="N22" s="145"/>
      <c r="O22" s="146"/>
      <c r="P22" s="145"/>
      <c r="Q22" s="146"/>
      <c r="R22" s="156"/>
      <c r="S22" s="156"/>
      <c r="T22" s="140" t="s">
        <v>16</v>
      </c>
      <c r="U22" s="150"/>
      <c r="V22" s="146"/>
      <c r="W22" s="150"/>
      <c r="X22" s="146"/>
      <c r="Y22" s="150"/>
      <c r="Z22" s="146"/>
      <c r="AA22" s="150"/>
      <c r="AB22" s="146"/>
      <c r="AC22" s="155" t="s">
        <v>131</v>
      </c>
      <c r="AD22" s="158" t="s">
        <v>382</v>
      </c>
    </row>
    <row r="23" spans="2:30" ht="305.25" customHeight="1" x14ac:dyDescent="0.25">
      <c r="B23" s="1">
        <v>15</v>
      </c>
      <c r="C23" s="5" t="s">
        <v>142</v>
      </c>
      <c r="D23" s="7" t="s">
        <v>155</v>
      </c>
      <c r="E23" s="7" t="s">
        <v>156</v>
      </c>
      <c r="F23" s="5" t="s">
        <v>157</v>
      </c>
      <c r="G23" s="1" t="s">
        <v>111</v>
      </c>
      <c r="H23" s="5" t="s">
        <v>154</v>
      </c>
      <c r="I23" s="17">
        <f>+'[1]PLAN DE ACCION'!I23</f>
        <v>500</v>
      </c>
      <c r="J23" s="17">
        <v>2557</v>
      </c>
      <c r="K23" s="138">
        <f t="shared" si="0"/>
        <v>5.1139999999999999</v>
      </c>
      <c r="L23" s="17"/>
      <c r="M23" s="16"/>
      <c r="N23" s="17"/>
      <c r="O23" s="16"/>
      <c r="P23" s="17"/>
      <c r="Q23" s="16"/>
      <c r="R23" s="4"/>
      <c r="S23" s="4"/>
      <c r="T23" s="1" t="s">
        <v>16</v>
      </c>
      <c r="U23" s="45"/>
      <c r="V23" s="46"/>
      <c r="W23" s="45"/>
      <c r="X23" s="46"/>
      <c r="Y23" s="45"/>
      <c r="Z23" s="46"/>
      <c r="AA23" s="45"/>
      <c r="AB23" s="46"/>
      <c r="AC23" s="48" t="s">
        <v>131</v>
      </c>
      <c r="AD23" s="89" t="s">
        <v>383</v>
      </c>
    </row>
    <row r="24" spans="2:30" ht="72" x14ac:dyDescent="0.25">
      <c r="B24" s="8">
        <v>16</v>
      </c>
      <c r="C24" s="6" t="s">
        <v>142</v>
      </c>
      <c r="D24" s="6" t="s">
        <v>158</v>
      </c>
      <c r="E24" s="6" t="s">
        <v>159</v>
      </c>
      <c r="F24" s="6" t="s">
        <v>160</v>
      </c>
      <c r="G24" s="8" t="s">
        <v>15</v>
      </c>
      <c r="H24" s="6" t="s">
        <v>161</v>
      </c>
      <c r="I24" s="17">
        <v>1</v>
      </c>
      <c r="J24" s="17">
        <v>1</v>
      </c>
      <c r="K24" s="138">
        <f t="shared" si="0"/>
        <v>1</v>
      </c>
      <c r="L24" s="17"/>
      <c r="M24" s="16"/>
      <c r="N24" s="17"/>
      <c r="O24" s="16"/>
      <c r="P24" s="17"/>
      <c r="Q24" s="16"/>
      <c r="R24" s="28"/>
      <c r="S24" s="8" t="s">
        <v>16</v>
      </c>
      <c r="T24" s="28"/>
      <c r="U24" s="45"/>
      <c r="V24" s="46"/>
      <c r="W24" s="45"/>
      <c r="X24" s="46"/>
      <c r="Y24" s="45"/>
      <c r="Z24" s="46"/>
      <c r="AA24" s="45"/>
      <c r="AB24" s="46"/>
      <c r="AC24" s="48" t="s">
        <v>131</v>
      </c>
      <c r="AD24" s="88" t="s">
        <v>384</v>
      </c>
    </row>
    <row r="25" spans="2:30" ht="150" x14ac:dyDescent="0.25">
      <c r="B25" s="1">
        <v>17</v>
      </c>
      <c r="C25" s="5" t="s">
        <v>142</v>
      </c>
      <c r="D25" s="6" t="s">
        <v>162</v>
      </c>
      <c r="E25" s="6" t="s">
        <v>163</v>
      </c>
      <c r="F25" s="6" t="s">
        <v>164</v>
      </c>
      <c r="G25" s="1" t="s">
        <v>15</v>
      </c>
      <c r="H25" s="5" t="s">
        <v>165</v>
      </c>
      <c r="I25" s="17">
        <v>1</v>
      </c>
      <c r="J25" s="17">
        <v>1</v>
      </c>
      <c r="K25" s="138">
        <f t="shared" si="0"/>
        <v>1</v>
      </c>
      <c r="L25" s="17"/>
      <c r="M25" s="16"/>
      <c r="N25" s="17"/>
      <c r="O25" s="16"/>
      <c r="P25" s="17"/>
      <c r="Q25" s="16"/>
      <c r="R25" s="4"/>
      <c r="S25" s="1" t="s">
        <v>16</v>
      </c>
      <c r="T25" s="4"/>
      <c r="U25" s="45"/>
      <c r="V25" s="46"/>
      <c r="W25" s="45"/>
      <c r="X25" s="46"/>
      <c r="Y25" s="45"/>
      <c r="Z25" s="46"/>
      <c r="AA25" s="45"/>
      <c r="AB25" s="46"/>
      <c r="AC25" s="48" t="s">
        <v>131</v>
      </c>
      <c r="AD25" s="88" t="s">
        <v>385</v>
      </c>
    </row>
  </sheetData>
  <mergeCells count="28">
    <mergeCell ref="AD16:AD17"/>
    <mergeCell ref="AD11:AD13"/>
    <mergeCell ref="C16:C17"/>
    <mergeCell ref="D16:D17"/>
    <mergeCell ref="AC6:AC8"/>
    <mergeCell ref="AD6:AD8"/>
    <mergeCell ref="I7:J7"/>
    <mergeCell ref="L7:M7"/>
    <mergeCell ref="N7:O7"/>
    <mergeCell ref="P7:Q7"/>
    <mergeCell ref="R7:T7"/>
    <mergeCell ref="U7:V7"/>
    <mergeCell ref="W7:X7"/>
    <mergeCell ref="Y7:Z7"/>
    <mergeCell ref="AA7:AB7"/>
    <mergeCell ref="G6:G8"/>
    <mergeCell ref="H6:H8"/>
    <mergeCell ref="E1:E4"/>
    <mergeCell ref="F1:T1"/>
    <mergeCell ref="F2:T4"/>
    <mergeCell ref="R6:AB6"/>
    <mergeCell ref="K7:K8"/>
    <mergeCell ref="I6:Q6"/>
    <mergeCell ref="B6:B8"/>
    <mergeCell ref="C6:C8"/>
    <mergeCell ref="D6:D8"/>
    <mergeCell ref="E6:E8"/>
    <mergeCell ref="F6:F8"/>
  </mergeCells>
  <pageMargins left="0.7" right="0.7" top="0.75" bottom="0.75" header="0.3" footer="0.3"/>
  <pageSetup paperSize="9"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2"/>
  <sheetViews>
    <sheetView topLeftCell="J1" zoomScale="80" zoomScaleNormal="80" workbookViewId="0">
      <selection activeCell="W7" sqref="W7:W8"/>
    </sheetView>
  </sheetViews>
  <sheetFormatPr baseColWidth="10" defaultRowHeight="15" x14ac:dyDescent="0.25"/>
  <cols>
    <col min="1" max="1" width="1.85546875" customWidth="1"/>
    <col min="2" max="2" width="5.85546875" customWidth="1"/>
    <col min="3" max="3" width="28.85546875" customWidth="1"/>
    <col min="4" max="4" width="30.85546875" customWidth="1"/>
    <col min="5" max="5" width="35.42578125" customWidth="1"/>
    <col min="6" max="6" width="14.5703125" customWidth="1"/>
    <col min="7" max="7" width="13.85546875" bestFit="1" customWidth="1"/>
    <col min="8" max="8" width="16.140625" customWidth="1"/>
    <col min="9" max="9" width="8.5703125" customWidth="1"/>
    <col min="10" max="10" width="9.85546875" customWidth="1"/>
    <col min="11" max="11" width="15.8554687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22.140625" customWidth="1"/>
    <col min="19" max="19" width="19.42578125" customWidth="1"/>
    <col min="20" max="20" width="12.140625" customWidth="1"/>
    <col min="21" max="29" width="14" customWidth="1"/>
    <col min="30" max="30" width="27.85546875" customWidth="1"/>
    <col min="31" max="31" width="49.140625" customWidth="1"/>
  </cols>
  <sheetData>
    <row r="1" spans="2:31" ht="15.75" x14ac:dyDescent="0.25">
      <c r="E1" s="173"/>
      <c r="F1" s="174" t="s">
        <v>327</v>
      </c>
      <c r="G1" s="174"/>
      <c r="H1" s="174"/>
      <c r="I1" s="174"/>
      <c r="J1" s="174"/>
      <c r="K1" s="174"/>
      <c r="L1" s="174"/>
      <c r="M1" s="174"/>
      <c r="N1" s="174"/>
      <c r="O1" s="174"/>
      <c r="P1" s="174"/>
      <c r="Q1" s="174"/>
      <c r="R1" s="174"/>
      <c r="S1" s="174"/>
      <c r="T1" s="174"/>
      <c r="U1" s="36" t="s">
        <v>322</v>
      </c>
      <c r="V1" s="36" t="s">
        <v>328</v>
      </c>
      <c r="W1" s="163"/>
    </row>
    <row r="2" spans="2:31" x14ac:dyDescent="0.25">
      <c r="E2" s="173"/>
      <c r="F2" s="175" t="s">
        <v>329</v>
      </c>
      <c r="G2" s="175"/>
      <c r="H2" s="175"/>
      <c r="I2" s="175"/>
      <c r="J2" s="175"/>
      <c r="K2" s="175"/>
      <c r="L2" s="175"/>
      <c r="M2" s="175"/>
      <c r="N2" s="175"/>
      <c r="O2" s="175"/>
      <c r="P2" s="175"/>
      <c r="Q2" s="175"/>
      <c r="R2" s="175"/>
      <c r="S2" s="175"/>
      <c r="T2" s="175"/>
      <c r="U2" s="37" t="s">
        <v>323</v>
      </c>
      <c r="V2" s="38">
        <v>1</v>
      </c>
      <c r="W2" s="164"/>
    </row>
    <row r="3" spans="2:31" x14ac:dyDescent="0.25">
      <c r="E3" s="173"/>
      <c r="F3" s="175"/>
      <c r="G3" s="175"/>
      <c r="H3" s="175"/>
      <c r="I3" s="175"/>
      <c r="J3" s="175"/>
      <c r="K3" s="175"/>
      <c r="L3" s="175"/>
      <c r="M3" s="175"/>
      <c r="N3" s="175"/>
      <c r="O3" s="175"/>
      <c r="P3" s="175"/>
      <c r="Q3" s="175"/>
      <c r="R3" s="175"/>
      <c r="S3" s="175"/>
      <c r="T3" s="175"/>
      <c r="U3" s="37" t="s">
        <v>324</v>
      </c>
      <c r="V3" s="39">
        <v>44651</v>
      </c>
      <c r="W3" s="165"/>
    </row>
    <row r="4" spans="2:31" ht="20.45" customHeight="1" x14ac:dyDescent="0.25">
      <c r="E4" s="173"/>
      <c r="F4" s="175"/>
      <c r="G4" s="175"/>
      <c r="H4" s="175"/>
      <c r="I4" s="175"/>
      <c r="J4" s="175"/>
      <c r="K4" s="175"/>
      <c r="L4" s="175"/>
      <c r="M4" s="175"/>
      <c r="N4" s="175"/>
      <c r="O4" s="175"/>
      <c r="P4" s="175"/>
      <c r="Q4" s="175"/>
      <c r="R4" s="175"/>
      <c r="S4" s="175"/>
      <c r="T4" s="175"/>
      <c r="U4" s="37" t="s">
        <v>325</v>
      </c>
      <c r="V4" s="40" t="s">
        <v>326</v>
      </c>
      <c r="W4" s="166"/>
    </row>
    <row r="6" spans="2:31" x14ac:dyDescent="0.25">
      <c r="B6" s="172" t="s">
        <v>0</v>
      </c>
      <c r="C6" s="172" t="s">
        <v>1</v>
      </c>
      <c r="D6" s="172" t="s">
        <v>2</v>
      </c>
      <c r="E6" s="172" t="s">
        <v>3</v>
      </c>
      <c r="F6" s="172" t="s">
        <v>4</v>
      </c>
      <c r="G6" s="172" t="s">
        <v>5</v>
      </c>
      <c r="H6" s="172" t="s">
        <v>6</v>
      </c>
      <c r="I6" s="185" t="s">
        <v>7</v>
      </c>
      <c r="J6" s="185"/>
      <c r="K6" s="185"/>
      <c r="L6" s="190"/>
      <c r="M6" s="190"/>
      <c r="N6" s="190"/>
      <c r="O6" s="190"/>
      <c r="P6" s="190"/>
      <c r="Q6" s="20"/>
      <c r="R6" s="183" t="s">
        <v>8</v>
      </c>
      <c r="S6" s="184"/>
      <c r="T6" s="184"/>
      <c r="U6" s="184"/>
      <c r="V6" s="184"/>
      <c r="W6" s="184"/>
      <c r="X6" s="184"/>
      <c r="Y6" s="184"/>
      <c r="Z6" s="184"/>
      <c r="AA6" s="184"/>
      <c r="AB6" s="184"/>
      <c r="AC6" s="185"/>
      <c r="AD6" s="172" t="s">
        <v>9</v>
      </c>
      <c r="AE6" s="172" t="s">
        <v>10</v>
      </c>
    </row>
    <row r="7" spans="2:31"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6" t="s">
        <v>435</v>
      </c>
      <c r="X7" s="172">
        <v>2025</v>
      </c>
      <c r="Y7" s="172"/>
      <c r="Z7" s="172">
        <v>2026</v>
      </c>
      <c r="AA7" s="172"/>
      <c r="AB7" s="172">
        <v>2027</v>
      </c>
      <c r="AC7" s="172"/>
      <c r="AD7" s="172"/>
      <c r="AE7" s="172"/>
    </row>
    <row r="8" spans="2:31"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265</v>
      </c>
      <c r="S8" s="18" t="s">
        <v>12</v>
      </c>
      <c r="T8" s="18" t="s">
        <v>13</v>
      </c>
      <c r="U8" s="14" t="s">
        <v>45</v>
      </c>
      <c r="V8" s="14" t="s">
        <v>46</v>
      </c>
      <c r="W8" s="177"/>
      <c r="X8" s="14" t="s">
        <v>45</v>
      </c>
      <c r="Y8" s="14" t="s">
        <v>46</v>
      </c>
      <c r="Z8" s="14" t="s">
        <v>45</v>
      </c>
      <c r="AA8" s="14" t="s">
        <v>46</v>
      </c>
      <c r="AB8" s="14" t="s">
        <v>45</v>
      </c>
      <c r="AC8" s="14" t="s">
        <v>46</v>
      </c>
      <c r="AD8" s="172"/>
      <c r="AE8" s="172"/>
    </row>
    <row r="9" spans="2:31" ht="150" customHeight="1" x14ac:dyDescent="0.25">
      <c r="B9" s="92">
        <v>1</v>
      </c>
      <c r="C9" s="5" t="s">
        <v>14</v>
      </c>
      <c r="D9" s="7" t="s">
        <v>266</v>
      </c>
      <c r="E9" s="7" t="s">
        <v>267</v>
      </c>
      <c r="F9" s="5" t="s">
        <v>268</v>
      </c>
      <c r="G9" s="1" t="s">
        <v>15</v>
      </c>
      <c r="H9" s="63" t="s">
        <v>269</v>
      </c>
      <c r="I9" s="17">
        <v>500</v>
      </c>
      <c r="J9" s="17">
        <v>634</v>
      </c>
      <c r="K9" s="137">
        <f>J9/I9</f>
        <v>1.268</v>
      </c>
      <c r="L9" s="17"/>
      <c r="M9" s="16"/>
      <c r="N9" s="17"/>
      <c r="O9" s="16"/>
      <c r="P9" s="17"/>
      <c r="Q9" s="16"/>
      <c r="R9" s="59"/>
      <c r="S9" s="59"/>
      <c r="T9" s="1" t="s">
        <v>16</v>
      </c>
      <c r="U9" s="84">
        <v>48800000</v>
      </c>
      <c r="V9" s="85">
        <v>18000000</v>
      </c>
      <c r="W9" s="137">
        <f>V9/U9</f>
        <v>0.36885245901639346</v>
      </c>
      <c r="X9" s="60"/>
      <c r="Y9" s="16"/>
      <c r="Z9" s="60"/>
      <c r="AA9" s="16"/>
      <c r="AB9" s="16"/>
      <c r="AC9" s="16"/>
      <c r="AD9" s="59" t="s">
        <v>270</v>
      </c>
      <c r="AE9" s="68" t="s">
        <v>386</v>
      </c>
    </row>
    <row r="10" spans="2:31" ht="123" customHeight="1" x14ac:dyDescent="0.25">
      <c r="B10" s="9">
        <v>2</v>
      </c>
      <c r="C10" s="2" t="s">
        <v>271</v>
      </c>
      <c r="D10" s="6" t="s">
        <v>272</v>
      </c>
      <c r="E10" s="6" t="s">
        <v>273</v>
      </c>
      <c r="F10" s="2" t="s">
        <v>274</v>
      </c>
      <c r="G10" s="23" t="s">
        <v>15</v>
      </c>
      <c r="H10" s="2" t="s">
        <v>275</v>
      </c>
      <c r="I10" s="17">
        <v>24</v>
      </c>
      <c r="J10" s="17">
        <v>9</v>
      </c>
      <c r="K10" s="137">
        <f t="shared" ref="K10:K12" si="0">J10/I10</f>
        <v>0.375</v>
      </c>
      <c r="L10" s="17"/>
      <c r="M10" s="16"/>
      <c r="N10" s="17"/>
      <c r="O10" s="16"/>
      <c r="P10" s="17"/>
      <c r="Q10" s="16"/>
      <c r="R10" s="61"/>
      <c r="S10" s="61"/>
      <c r="T10" s="23" t="s">
        <v>16</v>
      </c>
      <c r="U10" s="84">
        <v>53600000</v>
      </c>
      <c r="V10" s="86">
        <v>15100000</v>
      </c>
      <c r="W10" s="137">
        <f t="shared" ref="W10:W12" si="1">V10/U10</f>
        <v>0.28171641791044777</v>
      </c>
      <c r="X10" s="60"/>
      <c r="Y10" s="16"/>
      <c r="Z10" s="60"/>
      <c r="AA10" s="16"/>
      <c r="AB10" s="16"/>
      <c r="AC10" s="60"/>
      <c r="AD10" s="61" t="s">
        <v>270</v>
      </c>
      <c r="AE10" s="67" t="s">
        <v>387</v>
      </c>
    </row>
    <row r="11" spans="2:31" ht="170.25" customHeight="1" x14ac:dyDescent="0.25">
      <c r="B11" s="3">
        <v>3</v>
      </c>
      <c r="C11" s="2" t="s">
        <v>14</v>
      </c>
      <c r="D11" s="2" t="s">
        <v>276</v>
      </c>
      <c r="E11" s="2" t="s">
        <v>276</v>
      </c>
      <c r="F11" s="2" t="s">
        <v>277</v>
      </c>
      <c r="G11" s="3" t="s">
        <v>15</v>
      </c>
      <c r="H11" s="2" t="s">
        <v>278</v>
      </c>
      <c r="I11" s="17">
        <v>1</v>
      </c>
      <c r="J11" s="17">
        <v>1</v>
      </c>
      <c r="K11" s="137">
        <f t="shared" si="0"/>
        <v>1</v>
      </c>
      <c r="L11" s="17"/>
      <c r="M11" s="16"/>
      <c r="N11" s="17"/>
      <c r="O11" s="16"/>
      <c r="P11" s="17"/>
      <c r="Q11" s="16"/>
      <c r="R11" s="3"/>
      <c r="S11" s="62"/>
      <c r="T11" s="23" t="s">
        <v>16</v>
      </c>
      <c r="U11" s="84">
        <v>17200000</v>
      </c>
      <c r="V11" s="85">
        <v>8600000</v>
      </c>
      <c r="W11" s="137">
        <f t="shared" si="1"/>
        <v>0.5</v>
      </c>
      <c r="X11" s="60"/>
      <c r="Y11" s="16"/>
      <c r="Z11" s="60"/>
      <c r="AA11" s="16"/>
      <c r="AB11" s="16"/>
      <c r="AC11" s="16"/>
      <c r="AD11" s="11" t="s">
        <v>270</v>
      </c>
      <c r="AE11" s="67" t="s">
        <v>388</v>
      </c>
    </row>
    <row r="12" spans="2:31" ht="185.25" customHeight="1" x14ac:dyDescent="0.25">
      <c r="B12" s="3">
        <v>4</v>
      </c>
      <c r="C12" s="2" t="s">
        <v>14</v>
      </c>
      <c r="D12" s="2" t="s">
        <v>280</v>
      </c>
      <c r="E12" s="2" t="s">
        <v>281</v>
      </c>
      <c r="F12" s="2" t="s">
        <v>282</v>
      </c>
      <c r="G12" s="3" t="s">
        <v>15</v>
      </c>
      <c r="H12" s="2" t="s">
        <v>283</v>
      </c>
      <c r="I12" s="17">
        <v>3</v>
      </c>
      <c r="J12" s="17">
        <v>1</v>
      </c>
      <c r="K12" s="137">
        <f t="shared" si="0"/>
        <v>0.33333333333333331</v>
      </c>
      <c r="L12" s="17"/>
      <c r="M12" s="16"/>
      <c r="N12" s="17"/>
      <c r="O12" s="16"/>
      <c r="P12" s="17"/>
      <c r="Q12" s="16"/>
      <c r="R12" s="3"/>
      <c r="S12" s="3"/>
      <c r="T12" s="3" t="s">
        <v>279</v>
      </c>
      <c r="U12" s="84">
        <v>10800000</v>
      </c>
      <c r="V12" s="87">
        <v>2700000</v>
      </c>
      <c r="W12" s="137">
        <f t="shared" si="1"/>
        <v>0.25</v>
      </c>
      <c r="X12" s="60"/>
      <c r="Y12" s="16"/>
      <c r="Z12" s="60"/>
      <c r="AA12" s="16"/>
      <c r="AB12" s="16"/>
      <c r="AC12" s="16"/>
      <c r="AD12" s="11" t="s">
        <v>270</v>
      </c>
      <c r="AE12" s="67" t="s">
        <v>389</v>
      </c>
    </row>
  </sheetData>
  <mergeCells count="25">
    <mergeCell ref="AD6:AD8"/>
    <mergeCell ref="AE6:AE8"/>
    <mergeCell ref="I7:J7"/>
    <mergeCell ref="L7:M7"/>
    <mergeCell ref="N7:O7"/>
    <mergeCell ref="P7:Q7"/>
    <mergeCell ref="R7:T7"/>
    <mergeCell ref="U7:V7"/>
    <mergeCell ref="X7:Y7"/>
    <mergeCell ref="Z7:AA7"/>
    <mergeCell ref="AB7:AC7"/>
    <mergeCell ref="I6:P6"/>
    <mergeCell ref="R6:AC6"/>
    <mergeCell ref="W7:W8"/>
    <mergeCell ref="G6:G8"/>
    <mergeCell ref="H6:H8"/>
    <mergeCell ref="E1:E4"/>
    <mergeCell ref="F1:T1"/>
    <mergeCell ref="F2:T4"/>
    <mergeCell ref="K7:K8"/>
    <mergeCell ref="B6:B8"/>
    <mergeCell ref="C6:C8"/>
    <mergeCell ref="D6:D8"/>
    <mergeCell ref="E6:E8"/>
    <mergeCell ref="F6:F8"/>
  </mergeCells>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9"/>
  <sheetViews>
    <sheetView topLeftCell="R1" zoomScale="80" zoomScaleNormal="80" workbookViewId="0">
      <selection activeCell="W7" sqref="W7:W8"/>
    </sheetView>
  </sheetViews>
  <sheetFormatPr baseColWidth="10" defaultRowHeight="15" x14ac:dyDescent="0.25"/>
  <cols>
    <col min="1" max="1" width="1.85546875" customWidth="1"/>
    <col min="2" max="2" width="5.85546875" customWidth="1"/>
    <col min="3" max="3" width="28.85546875" customWidth="1"/>
    <col min="4" max="4" width="21" customWidth="1"/>
    <col min="5" max="5" width="26.42578125" customWidth="1"/>
    <col min="6" max="6" width="14.5703125" customWidth="1"/>
    <col min="7" max="8" width="16.140625" customWidth="1"/>
    <col min="9" max="9" width="8.5703125" customWidth="1"/>
    <col min="10" max="10" width="9.85546875" customWidth="1"/>
    <col min="11" max="11" width="15.14062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21.42578125" bestFit="1" customWidth="1"/>
    <col min="19" max="19" width="18.42578125" bestFit="1" customWidth="1"/>
    <col min="20" max="20" width="11.42578125" bestFit="1" customWidth="1"/>
    <col min="21" max="21" width="14" customWidth="1"/>
    <col min="22" max="22" width="15.42578125" bestFit="1" customWidth="1"/>
    <col min="23" max="23" width="15.42578125" customWidth="1"/>
    <col min="24" max="29" width="14" customWidth="1"/>
    <col min="30" max="30" width="27.85546875" customWidth="1"/>
    <col min="31" max="31" width="28.42578125" customWidth="1"/>
  </cols>
  <sheetData>
    <row r="1" spans="2:31" ht="19.350000000000001" customHeight="1" x14ac:dyDescent="0.25">
      <c r="E1" s="173"/>
      <c r="F1" s="174" t="s">
        <v>327</v>
      </c>
      <c r="G1" s="174"/>
      <c r="H1" s="174"/>
      <c r="I1" s="174"/>
      <c r="J1" s="174"/>
      <c r="K1" s="174"/>
      <c r="L1" s="174"/>
      <c r="M1" s="174"/>
      <c r="N1" s="174"/>
      <c r="O1" s="174"/>
      <c r="P1" s="174"/>
      <c r="Q1" s="174"/>
      <c r="R1" s="174"/>
      <c r="S1" s="174"/>
      <c r="T1" s="174"/>
      <c r="U1" s="36" t="s">
        <v>322</v>
      </c>
      <c r="V1" s="36" t="s">
        <v>328</v>
      </c>
      <c r="W1" s="163"/>
    </row>
    <row r="2" spans="2:31" ht="18.600000000000001" customHeight="1" x14ac:dyDescent="0.25">
      <c r="E2" s="173"/>
      <c r="F2" s="175" t="s">
        <v>329</v>
      </c>
      <c r="G2" s="175"/>
      <c r="H2" s="175"/>
      <c r="I2" s="175"/>
      <c r="J2" s="175"/>
      <c r="K2" s="175"/>
      <c r="L2" s="175"/>
      <c r="M2" s="175"/>
      <c r="N2" s="175"/>
      <c r="O2" s="175"/>
      <c r="P2" s="175"/>
      <c r="Q2" s="175"/>
      <c r="R2" s="175"/>
      <c r="S2" s="175"/>
      <c r="T2" s="175"/>
      <c r="U2" s="37" t="s">
        <v>323</v>
      </c>
      <c r="V2" s="38">
        <v>1</v>
      </c>
      <c r="W2" s="164"/>
    </row>
    <row r="3" spans="2:31" ht="16.350000000000001" customHeight="1" x14ac:dyDescent="0.25">
      <c r="E3" s="173"/>
      <c r="F3" s="175"/>
      <c r="G3" s="175"/>
      <c r="H3" s="175"/>
      <c r="I3" s="175"/>
      <c r="J3" s="175"/>
      <c r="K3" s="175"/>
      <c r="L3" s="175"/>
      <c r="M3" s="175"/>
      <c r="N3" s="175"/>
      <c r="O3" s="175"/>
      <c r="P3" s="175"/>
      <c r="Q3" s="175"/>
      <c r="R3" s="175"/>
      <c r="S3" s="175"/>
      <c r="T3" s="175"/>
      <c r="U3" s="37" t="s">
        <v>324</v>
      </c>
      <c r="V3" s="39">
        <v>44651</v>
      </c>
      <c r="W3" s="165"/>
    </row>
    <row r="4" spans="2:31" ht="17.45" customHeight="1" x14ac:dyDescent="0.25">
      <c r="E4" s="173"/>
      <c r="F4" s="175"/>
      <c r="G4" s="175"/>
      <c r="H4" s="175"/>
      <c r="I4" s="175"/>
      <c r="J4" s="175"/>
      <c r="K4" s="175"/>
      <c r="L4" s="175"/>
      <c r="M4" s="175"/>
      <c r="N4" s="175"/>
      <c r="O4" s="175"/>
      <c r="P4" s="175"/>
      <c r="Q4" s="175"/>
      <c r="R4" s="175"/>
      <c r="S4" s="175"/>
      <c r="T4" s="175"/>
      <c r="U4" s="37" t="s">
        <v>325</v>
      </c>
      <c r="V4" s="40" t="s">
        <v>326</v>
      </c>
      <c r="W4" s="166"/>
    </row>
    <row r="6" spans="2:31" x14ac:dyDescent="0.25">
      <c r="B6" s="172" t="s">
        <v>0</v>
      </c>
      <c r="C6" s="172" t="s">
        <v>1</v>
      </c>
      <c r="D6" s="172" t="s">
        <v>2</v>
      </c>
      <c r="E6" s="172" t="s">
        <v>3</v>
      </c>
      <c r="F6" s="172" t="s">
        <v>4</v>
      </c>
      <c r="G6" s="172" t="s">
        <v>5</v>
      </c>
      <c r="H6" s="172" t="s">
        <v>6</v>
      </c>
      <c r="I6" s="185" t="s">
        <v>7</v>
      </c>
      <c r="J6" s="185"/>
      <c r="K6" s="185"/>
      <c r="L6" s="190"/>
      <c r="M6" s="190"/>
      <c r="N6" s="190"/>
      <c r="O6" s="190"/>
      <c r="P6" s="190"/>
      <c r="Q6" s="20"/>
      <c r="R6" s="183" t="s">
        <v>8</v>
      </c>
      <c r="S6" s="184"/>
      <c r="T6" s="184"/>
      <c r="U6" s="184"/>
      <c r="V6" s="184"/>
      <c r="W6" s="184"/>
      <c r="X6" s="184"/>
      <c r="Y6" s="184"/>
      <c r="Z6" s="184"/>
      <c r="AA6" s="184"/>
      <c r="AB6" s="184"/>
      <c r="AC6" s="185"/>
      <c r="AD6" s="172" t="s">
        <v>9</v>
      </c>
      <c r="AE6" s="172" t="s">
        <v>10</v>
      </c>
    </row>
    <row r="7" spans="2:31"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6" t="s">
        <v>435</v>
      </c>
      <c r="X7" s="172">
        <v>2025</v>
      </c>
      <c r="Y7" s="172"/>
      <c r="Z7" s="172">
        <v>2026</v>
      </c>
      <c r="AA7" s="172"/>
      <c r="AB7" s="172">
        <v>2027</v>
      </c>
      <c r="AC7" s="172"/>
      <c r="AD7" s="172"/>
      <c r="AE7" s="172"/>
    </row>
    <row r="8" spans="2:31"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11</v>
      </c>
      <c r="S8" s="16" t="s">
        <v>12</v>
      </c>
      <c r="T8" s="16" t="s">
        <v>13</v>
      </c>
      <c r="U8" s="14" t="s">
        <v>45</v>
      </c>
      <c r="V8" s="14" t="s">
        <v>46</v>
      </c>
      <c r="W8" s="177"/>
      <c r="X8" s="14" t="s">
        <v>45</v>
      </c>
      <c r="Y8" s="14" t="s">
        <v>46</v>
      </c>
      <c r="Z8" s="14" t="s">
        <v>45</v>
      </c>
      <c r="AA8" s="14" t="s">
        <v>46</v>
      </c>
      <c r="AB8" s="14" t="s">
        <v>45</v>
      </c>
      <c r="AC8" s="14" t="s">
        <v>46</v>
      </c>
      <c r="AD8" s="172"/>
      <c r="AE8" s="172"/>
    </row>
    <row r="9" spans="2:31" ht="159.75" customHeight="1" x14ac:dyDescent="0.25">
      <c r="B9" s="73">
        <v>1</v>
      </c>
      <c r="C9" s="5" t="s">
        <v>14</v>
      </c>
      <c r="D9" s="6" t="s">
        <v>171</v>
      </c>
      <c r="E9" s="6" t="s">
        <v>172</v>
      </c>
      <c r="F9" s="6" t="s">
        <v>173</v>
      </c>
      <c r="G9" s="1" t="s">
        <v>15</v>
      </c>
      <c r="H9" s="5" t="s">
        <v>174</v>
      </c>
      <c r="I9" s="17">
        <v>4</v>
      </c>
      <c r="J9" s="17">
        <v>2</v>
      </c>
      <c r="K9" s="138">
        <f>J9/I9</f>
        <v>0.5</v>
      </c>
      <c r="L9" s="17">
        <v>4</v>
      </c>
      <c r="M9" s="17"/>
      <c r="N9" s="17">
        <v>4</v>
      </c>
      <c r="O9" s="17"/>
      <c r="P9" s="17">
        <v>4</v>
      </c>
      <c r="Q9" s="17"/>
      <c r="R9" s="16"/>
      <c r="S9" s="17" t="s">
        <v>16</v>
      </c>
      <c r="T9" s="16"/>
      <c r="U9" s="75">
        <v>3000000000</v>
      </c>
      <c r="V9" s="72">
        <v>152689611</v>
      </c>
      <c r="W9" s="168">
        <f>V9/U9</f>
        <v>5.0896536999999999E-2</v>
      </c>
      <c r="X9" s="19"/>
      <c r="Y9" s="19"/>
      <c r="Z9" s="19"/>
      <c r="AA9" s="19"/>
      <c r="AB9" s="19"/>
      <c r="AC9" s="19"/>
      <c r="AD9" s="26" t="s">
        <v>175</v>
      </c>
      <c r="AE9" s="76" t="s">
        <v>346</v>
      </c>
    </row>
  </sheetData>
  <mergeCells count="25">
    <mergeCell ref="AD6:AD8"/>
    <mergeCell ref="AE6:AE8"/>
    <mergeCell ref="I7:J7"/>
    <mergeCell ref="L7:M7"/>
    <mergeCell ref="N7:O7"/>
    <mergeCell ref="P7:Q7"/>
    <mergeCell ref="R7:T7"/>
    <mergeCell ref="U7:V7"/>
    <mergeCell ref="X7:Y7"/>
    <mergeCell ref="Z7:AA7"/>
    <mergeCell ref="AB7:AC7"/>
    <mergeCell ref="I6:P6"/>
    <mergeCell ref="R6:AC6"/>
    <mergeCell ref="W7:W8"/>
    <mergeCell ref="G6:G8"/>
    <mergeCell ref="H6:H8"/>
    <mergeCell ref="E1:E4"/>
    <mergeCell ref="F1:T1"/>
    <mergeCell ref="F2:T4"/>
    <mergeCell ref="K7:K8"/>
    <mergeCell ref="B6:B8"/>
    <mergeCell ref="C6:C8"/>
    <mergeCell ref="D6:D8"/>
    <mergeCell ref="E6:E8"/>
    <mergeCell ref="F6:F8"/>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0"/>
  <sheetViews>
    <sheetView topLeftCell="K1" zoomScale="62" zoomScaleNormal="62" workbookViewId="0">
      <selection activeCell="W9" sqref="W9"/>
    </sheetView>
  </sheetViews>
  <sheetFormatPr baseColWidth="10" defaultRowHeight="15" x14ac:dyDescent="0.25"/>
  <cols>
    <col min="1" max="1" width="1.85546875" customWidth="1"/>
    <col min="2" max="2" width="5.85546875" customWidth="1"/>
    <col min="3" max="3" width="28.85546875" customWidth="1"/>
    <col min="4" max="4" width="44.140625" customWidth="1"/>
    <col min="5" max="5" width="46" customWidth="1"/>
    <col min="6" max="6" width="17" customWidth="1"/>
    <col min="7" max="8" width="16.140625" customWidth="1"/>
    <col min="9" max="9" width="8.5703125" customWidth="1"/>
    <col min="10" max="10" width="9.85546875" customWidth="1"/>
    <col min="11" max="11" width="16.570312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22.140625" bestFit="1" customWidth="1"/>
    <col min="19" max="19" width="18.5703125" customWidth="1"/>
    <col min="20" max="20" width="12.140625" bestFit="1" customWidth="1"/>
    <col min="21" max="28" width="14" customWidth="1"/>
    <col min="29" max="29" width="27.85546875" customWidth="1"/>
    <col min="30" max="30" width="69.140625" customWidth="1"/>
    <col min="31" max="31" width="35.5703125" customWidth="1"/>
  </cols>
  <sheetData>
    <row r="1" spans="2:31" ht="20.100000000000001" customHeight="1" x14ac:dyDescent="0.25">
      <c r="E1" s="173"/>
      <c r="F1" s="174" t="s">
        <v>327</v>
      </c>
      <c r="G1" s="174"/>
      <c r="H1" s="174"/>
      <c r="I1" s="174"/>
      <c r="J1" s="174"/>
      <c r="K1" s="174"/>
      <c r="L1" s="174"/>
      <c r="M1" s="174"/>
      <c r="N1" s="174"/>
      <c r="O1" s="174"/>
      <c r="P1" s="174"/>
      <c r="Q1" s="174"/>
      <c r="R1" s="174"/>
      <c r="S1" s="174"/>
      <c r="T1" s="174"/>
      <c r="U1" s="36" t="s">
        <v>322</v>
      </c>
      <c r="V1" s="36" t="s">
        <v>328</v>
      </c>
    </row>
    <row r="2" spans="2:31" ht="20.100000000000001" customHeight="1" x14ac:dyDescent="0.25">
      <c r="E2" s="173"/>
      <c r="F2" s="175" t="s">
        <v>329</v>
      </c>
      <c r="G2" s="175"/>
      <c r="H2" s="175"/>
      <c r="I2" s="175"/>
      <c r="J2" s="175"/>
      <c r="K2" s="175"/>
      <c r="L2" s="175"/>
      <c r="M2" s="175"/>
      <c r="N2" s="175"/>
      <c r="O2" s="175"/>
      <c r="P2" s="175"/>
      <c r="Q2" s="175"/>
      <c r="R2" s="175"/>
      <c r="S2" s="175"/>
      <c r="T2" s="175"/>
      <c r="U2" s="37" t="s">
        <v>323</v>
      </c>
      <c r="V2" s="38">
        <v>1</v>
      </c>
    </row>
    <row r="3" spans="2:31" ht="20.100000000000001" customHeight="1" x14ac:dyDescent="0.25">
      <c r="E3" s="173"/>
      <c r="F3" s="175"/>
      <c r="G3" s="175"/>
      <c r="H3" s="175"/>
      <c r="I3" s="175"/>
      <c r="J3" s="175"/>
      <c r="K3" s="175"/>
      <c r="L3" s="175"/>
      <c r="M3" s="175"/>
      <c r="N3" s="175"/>
      <c r="O3" s="175"/>
      <c r="P3" s="175"/>
      <c r="Q3" s="175"/>
      <c r="R3" s="175"/>
      <c r="S3" s="175"/>
      <c r="T3" s="175"/>
      <c r="U3" s="37" t="s">
        <v>324</v>
      </c>
      <c r="V3" s="39">
        <v>44651</v>
      </c>
    </row>
    <row r="4" spans="2:31" ht="20.100000000000001" customHeight="1" x14ac:dyDescent="0.25">
      <c r="E4" s="173"/>
      <c r="F4" s="175"/>
      <c r="G4" s="175"/>
      <c r="H4" s="175"/>
      <c r="I4" s="175"/>
      <c r="J4" s="175"/>
      <c r="K4" s="175"/>
      <c r="L4" s="175"/>
      <c r="M4" s="175"/>
      <c r="N4" s="175"/>
      <c r="O4" s="175"/>
      <c r="P4" s="175"/>
      <c r="Q4" s="175"/>
      <c r="R4" s="175"/>
      <c r="S4" s="175"/>
      <c r="T4" s="175"/>
      <c r="U4" s="37" t="s">
        <v>325</v>
      </c>
      <c r="V4" s="40" t="s">
        <v>326</v>
      </c>
    </row>
    <row r="6" spans="2:31" x14ac:dyDescent="0.25">
      <c r="B6" s="172" t="s">
        <v>0</v>
      </c>
      <c r="C6" s="172" t="s">
        <v>1</v>
      </c>
      <c r="D6" s="172" t="s">
        <v>2</v>
      </c>
      <c r="E6" s="172" t="s">
        <v>3</v>
      </c>
      <c r="F6" s="172" t="s">
        <v>4</v>
      </c>
      <c r="G6" s="172" t="s">
        <v>5</v>
      </c>
      <c r="H6" s="172" t="s">
        <v>6</v>
      </c>
      <c r="I6" s="185" t="s">
        <v>7</v>
      </c>
      <c r="J6" s="185"/>
      <c r="K6" s="185"/>
      <c r="L6" s="190"/>
      <c r="M6" s="190"/>
      <c r="N6" s="190"/>
      <c r="O6" s="190"/>
      <c r="P6" s="190"/>
      <c r="Q6" s="20"/>
      <c r="R6" s="183" t="s">
        <v>8</v>
      </c>
      <c r="S6" s="184"/>
      <c r="T6" s="184"/>
      <c r="U6" s="184"/>
      <c r="V6" s="184"/>
      <c r="W6" s="184"/>
      <c r="X6" s="184"/>
      <c r="Y6" s="184"/>
      <c r="Z6" s="184"/>
      <c r="AA6" s="184"/>
      <c r="AB6" s="185"/>
      <c r="AC6" s="172" t="s">
        <v>9</v>
      </c>
      <c r="AD6" s="172" t="s">
        <v>10</v>
      </c>
    </row>
    <row r="7" spans="2:31"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2">
        <v>2025</v>
      </c>
      <c r="X7" s="172"/>
      <c r="Y7" s="172">
        <v>2026</v>
      </c>
      <c r="Z7" s="172"/>
      <c r="AA7" s="172">
        <v>2027</v>
      </c>
      <c r="AB7" s="172"/>
      <c r="AC7" s="172"/>
      <c r="AD7" s="172"/>
    </row>
    <row r="8" spans="2:31"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11</v>
      </c>
      <c r="S8" s="18" t="s">
        <v>12</v>
      </c>
      <c r="T8" s="18" t="s">
        <v>13</v>
      </c>
      <c r="U8" s="14" t="s">
        <v>45</v>
      </c>
      <c r="V8" s="14" t="s">
        <v>46</v>
      </c>
      <c r="W8" s="14" t="s">
        <v>45</v>
      </c>
      <c r="X8" s="14" t="s">
        <v>46</v>
      </c>
      <c r="Y8" s="14" t="s">
        <v>45</v>
      </c>
      <c r="Z8" s="14" t="s">
        <v>46</v>
      </c>
      <c r="AA8" s="14" t="s">
        <v>45</v>
      </c>
      <c r="AB8" s="14" t="s">
        <v>46</v>
      </c>
      <c r="AC8" s="172"/>
      <c r="AD8" s="172"/>
    </row>
    <row r="9" spans="2:31" ht="409.5" customHeight="1" x14ac:dyDescent="0.25">
      <c r="B9" s="73">
        <v>1</v>
      </c>
      <c r="C9" s="5" t="s">
        <v>14</v>
      </c>
      <c r="D9" s="5" t="s">
        <v>176</v>
      </c>
      <c r="E9" s="5" t="s">
        <v>177</v>
      </c>
      <c r="F9" s="5" t="s">
        <v>178</v>
      </c>
      <c r="G9" s="31" t="s">
        <v>15</v>
      </c>
      <c r="H9" s="5" t="s">
        <v>178</v>
      </c>
      <c r="I9" s="17">
        <v>1</v>
      </c>
      <c r="J9" s="17">
        <v>0.7</v>
      </c>
      <c r="K9" s="138">
        <f>J9/I9</f>
        <v>0.7</v>
      </c>
      <c r="L9" s="17"/>
      <c r="M9" s="16"/>
      <c r="N9" s="17"/>
      <c r="O9" s="16"/>
      <c r="P9" s="17"/>
      <c r="Q9" s="16"/>
      <c r="R9" s="4"/>
      <c r="S9" s="1" t="s">
        <v>16</v>
      </c>
      <c r="T9" s="4"/>
      <c r="U9" s="19"/>
      <c r="V9" s="16"/>
      <c r="W9" s="19"/>
      <c r="X9" s="16"/>
      <c r="Y9" s="19"/>
      <c r="Z9" s="16"/>
      <c r="AA9" s="19"/>
      <c r="AB9" s="16"/>
      <c r="AC9" s="10" t="s">
        <v>179</v>
      </c>
      <c r="AD9" s="74" t="s">
        <v>347</v>
      </c>
      <c r="AE9" s="55" t="s">
        <v>349</v>
      </c>
    </row>
    <row r="10" spans="2:31" ht="162" customHeight="1" x14ac:dyDescent="0.25">
      <c r="B10" s="1">
        <v>2</v>
      </c>
      <c r="C10" s="5" t="s">
        <v>14</v>
      </c>
      <c r="D10" s="5" t="s">
        <v>180</v>
      </c>
      <c r="E10" s="5" t="s">
        <v>181</v>
      </c>
      <c r="F10" s="5" t="s">
        <v>182</v>
      </c>
      <c r="G10" s="31" t="s">
        <v>15</v>
      </c>
      <c r="H10" s="5" t="s">
        <v>183</v>
      </c>
      <c r="I10" s="17">
        <v>1</v>
      </c>
      <c r="J10" s="17">
        <v>0.8</v>
      </c>
      <c r="K10" s="138">
        <f>J10/I10</f>
        <v>0.8</v>
      </c>
      <c r="L10" s="17"/>
      <c r="M10" s="16"/>
      <c r="N10" s="17"/>
      <c r="O10" s="16"/>
      <c r="P10" s="17"/>
      <c r="Q10" s="16"/>
      <c r="R10" s="4"/>
      <c r="S10" s="1" t="s">
        <v>16</v>
      </c>
      <c r="T10" s="4"/>
      <c r="U10" s="19"/>
      <c r="V10" s="16"/>
      <c r="W10" s="19"/>
      <c r="X10" s="16"/>
      <c r="Y10" s="19"/>
      <c r="Z10" s="16"/>
      <c r="AA10" s="19"/>
      <c r="AB10" s="16"/>
      <c r="AC10" s="10" t="s">
        <v>179</v>
      </c>
      <c r="AD10" s="74" t="s">
        <v>348</v>
      </c>
    </row>
  </sheetData>
  <mergeCells count="24">
    <mergeCell ref="AC6:AC8"/>
    <mergeCell ref="AD6:AD8"/>
    <mergeCell ref="I7:J7"/>
    <mergeCell ref="L7:M7"/>
    <mergeCell ref="N7:O7"/>
    <mergeCell ref="P7:Q7"/>
    <mergeCell ref="R7:T7"/>
    <mergeCell ref="U7:V7"/>
    <mergeCell ref="W7:X7"/>
    <mergeCell ref="Y7:Z7"/>
    <mergeCell ref="AA7:AB7"/>
    <mergeCell ref="I6:P6"/>
    <mergeCell ref="R6:AB6"/>
    <mergeCell ref="G6:G8"/>
    <mergeCell ref="H6:H8"/>
    <mergeCell ref="E1:E4"/>
    <mergeCell ref="F1:T1"/>
    <mergeCell ref="F2:T4"/>
    <mergeCell ref="K7:K8"/>
    <mergeCell ref="B6:B8"/>
    <mergeCell ref="C6:C8"/>
    <mergeCell ref="D6:D8"/>
    <mergeCell ref="E6:E8"/>
    <mergeCell ref="F6:F8"/>
  </mergeCells>
  <pageMargins left="0.7" right="0.7" top="0.75" bottom="0.75"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1"/>
  <sheetViews>
    <sheetView topLeftCell="R1" zoomScale="82" zoomScaleNormal="82" workbookViewId="0">
      <selection activeCell="W7" sqref="W7:W8"/>
    </sheetView>
  </sheetViews>
  <sheetFormatPr baseColWidth="10" defaultRowHeight="15" x14ac:dyDescent="0.25"/>
  <cols>
    <col min="1" max="1" width="1.85546875" customWidth="1"/>
    <col min="2" max="2" width="5.85546875" customWidth="1"/>
    <col min="3" max="3" width="28.85546875" customWidth="1"/>
    <col min="4" max="4" width="23.140625" customWidth="1"/>
    <col min="5" max="5" width="17.42578125" customWidth="1"/>
    <col min="6" max="6" width="14.5703125" customWidth="1"/>
    <col min="7" max="7" width="13.85546875" bestFit="1" customWidth="1"/>
    <col min="8" max="8" width="16.140625" customWidth="1"/>
    <col min="9" max="9" width="8.5703125" customWidth="1"/>
    <col min="10" max="10" width="9.85546875" customWidth="1"/>
    <col min="11" max="11" width="18.5703125" customWidth="1"/>
    <col min="12" max="12" width="8.42578125" customWidth="1"/>
    <col min="13" max="13" width="10.140625" customWidth="1"/>
    <col min="14" max="14" width="8.140625" customWidth="1"/>
    <col min="15" max="15" width="5.42578125" customWidth="1"/>
    <col min="16" max="16" width="7.42578125" hidden="1" customWidth="1"/>
    <col min="17" max="17" width="9.5703125" hidden="1" customWidth="1"/>
    <col min="18" max="18" width="51.5703125" customWidth="1"/>
    <col min="19" max="19" width="13.5703125" customWidth="1"/>
    <col min="20" max="20" width="11.42578125" bestFit="1" customWidth="1"/>
    <col min="21" max="21" width="14.85546875" bestFit="1" customWidth="1"/>
    <col min="22" max="25" width="14" customWidth="1"/>
    <col min="26" max="26" width="15.85546875" bestFit="1" customWidth="1"/>
    <col min="27" max="27" width="14" customWidth="1"/>
    <col min="28" max="28" width="15.85546875" bestFit="1" customWidth="1"/>
    <col min="29" max="29" width="14" customWidth="1"/>
    <col min="30" max="30" width="24.5703125" bestFit="1" customWidth="1"/>
    <col min="31" max="31" width="28.42578125" customWidth="1"/>
  </cols>
  <sheetData>
    <row r="1" spans="2:31" ht="15.75" x14ac:dyDescent="0.25">
      <c r="E1" s="173"/>
      <c r="F1" s="174" t="s">
        <v>327</v>
      </c>
      <c r="G1" s="174"/>
      <c r="H1" s="174"/>
      <c r="I1" s="174"/>
      <c r="J1" s="174"/>
      <c r="K1" s="174"/>
      <c r="L1" s="174"/>
      <c r="M1" s="174"/>
      <c r="N1" s="174"/>
      <c r="O1" s="174"/>
      <c r="P1" s="174"/>
      <c r="Q1" s="174"/>
      <c r="R1" s="174"/>
      <c r="S1" s="174"/>
      <c r="T1" s="174"/>
      <c r="U1" s="36" t="s">
        <v>322</v>
      </c>
      <c r="V1" s="36" t="s">
        <v>328</v>
      </c>
      <c r="W1" s="163"/>
    </row>
    <row r="2" spans="2:31" ht="14.45" customHeight="1" x14ac:dyDescent="0.25">
      <c r="E2" s="173"/>
      <c r="F2" s="175" t="s">
        <v>329</v>
      </c>
      <c r="G2" s="175"/>
      <c r="H2" s="175"/>
      <c r="I2" s="175"/>
      <c r="J2" s="175"/>
      <c r="K2" s="175"/>
      <c r="L2" s="175"/>
      <c r="M2" s="175"/>
      <c r="N2" s="175"/>
      <c r="O2" s="175"/>
      <c r="P2" s="175"/>
      <c r="Q2" s="175"/>
      <c r="R2" s="175"/>
      <c r="S2" s="175"/>
      <c r="T2" s="175"/>
      <c r="U2" s="37" t="s">
        <v>323</v>
      </c>
      <c r="V2" s="38">
        <v>1</v>
      </c>
      <c r="W2" s="164"/>
    </row>
    <row r="3" spans="2:31" ht="14.45" customHeight="1" x14ac:dyDescent="0.25">
      <c r="E3" s="173"/>
      <c r="F3" s="175"/>
      <c r="G3" s="175"/>
      <c r="H3" s="175"/>
      <c r="I3" s="175"/>
      <c r="J3" s="175"/>
      <c r="K3" s="175"/>
      <c r="L3" s="175"/>
      <c r="M3" s="175"/>
      <c r="N3" s="175"/>
      <c r="O3" s="175"/>
      <c r="P3" s="175"/>
      <c r="Q3" s="175"/>
      <c r="R3" s="175"/>
      <c r="S3" s="175"/>
      <c r="T3" s="175"/>
      <c r="U3" s="37" t="s">
        <v>324</v>
      </c>
      <c r="V3" s="39">
        <v>44651</v>
      </c>
      <c r="W3" s="165"/>
    </row>
    <row r="4" spans="2:31" ht="14.45" customHeight="1" x14ac:dyDescent="0.25">
      <c r="E4" s="173"/>
      <c r="F4" s="175"/>
      <c r="G4" s="175"/>
      <c r="H4" s="175"/>
      <c r="I4" s="175"/>
      <c r="J4" s="175"/>
      <c r="K4" s="175"/>
      <c r="L4" s="175"/>
      <c r="M4" s="175"/>
      <c r="N4" s="175"/>
      <c r="O4" s="175"/>
      <c r="P4" s="175"/>
      <c r="Q4" s="175"/>
      <c r="R4" s="175"/>
      <c r="S4" s="175"/>
      <c r="T4" s="175"/>
      <c r="U4" s="37" t="s">
        <v>325</v>
      </c>
      <c r="V4" s="40" t="s">
        <v>326</v>
      </c>
      <c r="W4" s="166"/>
    </row>
    <row r="6" spans="2:31" x14ac:dyDescent="0.25">
      <c r="B6" s="172" t="s">
        <v>0</v>
      </c>
      <c r="C6" s="172" t="s">
        <v>1</v>
      </c>
      <c r="D6" s="172" t="s">
        <v>2</v>
      </c>
      <c r="E6" s="172" t="s">
        <v>3</v>
      </c>
      <c r="F6" s="172" t="s">
        <v>4</v>
      </c>
      <c r="G6" s="172" t="s">
        <v>5</v>
      </c>
      <c r="H6" s="172" t="s">
        <v>6</v>
      </c>
      <c r="I6" s="185" t="s">
        <v>7</v>
      </c>
      <c r="J6" s="185"/>
      <c r="K6" s="185"/>
      <c r="L6" s="190"/>
      <c r="M6" s="190"/>
      <c r="N6" s="190"/>
      <c r="O6" s="190"/>
      <c r="P6" s="190"/>
      <c r="Q6" s="20"/>
      <c r="R6" s="183" t="s">
        <v>8</v>
      </c>
      <c r="S6" s="184"/>
      <c r="T6" s="184"/>
      <c r="U6" s="184"/>
      <c r="V6" s="184"/>
      <c r="W6" s="184"/>
      <c r="X6" s="184"/>
      <c r="Y6" s="184"/>
      <c r="Z6" s="184"/>
      <c r="AA6" s="184"/>
      <c r="AB6" s="184"/>
      <c r="AC6" s="185"/>
      <c r="AD6" s="172" t="s">
        <v>9</v>
      </c>
      <c r="AE6" s="172" t="s">
        <v>10</v>
      </c>
    </row>
    <row r="7" spans="2:31"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6" t="s">
        <v>435</v>
      </c>
      <c r="X7" s="172">
        <v>2025</v>
      </c>
      <c r="Y7" s="172"/>
      <c r="Z7" s="172">
        <v>2026</v>
      </c>
      <c r="AA7" s="172"/>
      <c r="AB7" s="172">
        <v>2027</v>
      </c>
      <c r="AC7" s="172"/>
      <c r="AD7" s="172"/>
      <c r="AE7" s="172"/>
    </row>
    <row r="8" spans="2:31"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265</v>
      </c>
      <c r="S8" s="18" t="s">
        <v>12</v>
      </c>
      <c r="T8" s="18" t="s">
        <v>13</v>
      </c>
      <c r="U8" s="14" t="s">
        <v>45</v>
      </c>
      <c r="V8" s="14" t="s">
        <v>46</v>
      </c>
      <c r="W8" s="177"/>
      <c r="X8" s="14" t="s">
        <v>45</v>
      </c>
      <c r="Y8" s="14" t="s">
        <v>46</v>
      </c>
      <c r="Z8" s="14" t="s">
        <v>45</v>
      </c>
      <c r="AA8" s="14" t="s">
        <v>46</v>
      </c>
      <c r="AB8" s="14" t="s">
        <v>45</v>
      </c>
      <c r="AC8" s="14" t="s">
        <v>46</v>
      </c>
      <c r="AD8" s="172"/>
      <c r="AE8" s="172"/>
    </row>
    <row r="9" spans="2:31" ht="227.25" customHeight="1" x14ac:dyDescent="0.25">
      <c r="B9" s="73">
        <v>1</v>
      </c>
      <c r="C9" s="5" t="s">
        <v>14</v>
      </c>
      <c r="D9" s="7" t="s">
        <v>309</v>
      </c>
      <c r="E9" s="7" t="s">
        <v>310</v>
      </c>
      <c r="F9" s="5" t="s">
        <v>311</v>
      </c>
      <c r="G9" s="1" t="s">
        <v>111</v>
      </c>
      <c r="H9" s="6" t="s">
        <v>312</v>
      </c>
      <c r="I9" s="17">
        <v>550</v>
      </c>
      <c r="J9" s="17">
        <v>150</v>
      </c>
      <c r="K9" s="138">
        <f>J9/I9</f>
        <v>0.27272727272727271</v>
      </c>
      <c r="L9" s="17"/>
      <c r="M9" s="16"/>
      <c r="N9" s="17"/>
      <c r="O9" s="16"/>
      <c r="P9" s="17"/>
      <c r="Q9" s="16"/>
      <c r="R9" s="74" t="s">
        <v>364</v>
      </c>
      <c r="S9" s="17">
        <v>0</v>
      </c>
      <c r="T9" s="1" t="s">
        <v>16</v>
      </c>
      <c r="U9" s="80">
        <v>3758414166</v>
      </c>
      <c r="V9" s="82">
        <v>159000000</v>
      </c>
      <c r="W9" s="137">
        <f>V9/U9</f>
        <v>4.2305076816273365E-2</v>
      </c>
      <c r="X9" s="34"/>
      <c r="Y9" s="16"/>
      <c r="Z9" s="35"/>
      <c r="AA9" s="16"/>
      <c r="AB9" s="35"/>
      <c r="AC9" s="16"/>
      <c r="AD9" s="22" t="s">
        <v>313</v>
      </c>
      <c r="AE9" s="56" t="s">
        <v>367</v>
      </c>
    </row>
    <row r="10" spans="2:31" ht="256.5" customHeight="1" x14ac:dyDescent="0.25">
      <c r="B10" s="1">
        <v>2</v>
      </c>
      <c r="C10" s="5" t="s">
        <v>14</v>
      </c>
      <c r="D10" s="7" t="s">
        <v>314</v>
      </c>
      <c r="E10" s="7" t="s">
        <v>315</v>
      </c>
      <c r="F10" s="5" t="s">
        <v>316</v>
      </c>
      <c r="G10" s="1" t="s">
        <v>111</v>
      </c>
      <c r="H10" s="6" t="s">
        <v>317</v>
      </c>
      <c r="I10" s="17">
        <v>5750</v>
      </c>
      <c r="J10" s="17">
        <v>790</v>
      </c>
      <c r="K10" s="138">
        <f t="shared" ref="K10:K11" si="0">J10/I10</f>
        <v>0.13739130434782609</v>
      </c>
      <c r="L10" s="17"/>
      <c r="M10" s="16"/>
      <c r="N10" s="17"/>
      <c r="O10" s="16"/>
      <c r="P10" s="17"/>
      <c r="Q10" s="16"/>
      <c r="R10" s="58" t="s">
        <v>365</v>
      </c>
      <c r="S10" s="17">
        <v>0</v>
      </c>
      <c r="T10" s="1" t="s">
        <v>16</v>
      </c>
      <c r="U10" s="81">
        <v>310000000</v>
      </c>
      <c r="V10" s="83">
        <v>24200000</v>
      </c>
      <c r="W10" s="137">
        <f t="shared" ref="W10:W11" si="1">V10/U10</f>
        <v>7.8064516129032258E-2</v>
      </c>
      <c r="X10" s="34"/>
      <c r="Y10" s="16"/>
      <c r="Z10" s="35"/>
      <c r="AA10" s="16"/>
      <c r="AB10" s="35"/>
      <c r="AC10" s="16"/>
      <c r="AD10" s="22" t="s">
        <v>313</v>
      </c>
      <c r="AE10" s="56" t="s">
        <v>367</v>
      </c>
    </row>
    <row r="11" spans="2:31" ht="292.5" customHeight="1" x14ac:dyDescent="0.25">
      <c r="B11" s="1">
        <v>3</v>
      </c>
      <c r="C11" s="5" t="s">
        <v>14</v>
      </c>
      <c r="D11" s="7" t="s">
        <v>318</v>
      </c>
      <c r="E11" s="7" t="s">
        <v>319</v>
      </c>
      <c r="F11" s="5" t="s">
        <v>320</v>
      </c>
      <c r="G11" s="1" t="s">
        <v>111</v>
      </c>
      <c r="H11" s="6" t="s">
        <v>321</v>
      </c>
      <c r="I11" s="17">
        <v>115000</v>
      </c>
      <c r="J11" s="17">
        <v>29375</v>
      </c>
      <c r="K11" s="138">
        <f t="shared" si="0"/>
        <v>0.25543478260869568</v>
      </c>
      <c r="L11" s="17"/>
      <c r="M11" s="16"/>
      <c r="N11" s="17"/>
      <c r="O11" s="16"/>
      <c r="P11" s="17"/>
      <c r="Q11" s="16"/>
      <c r="R11" s="58" t="s">
        <v>366</v>
      </c>
      <c r="S11" s="17">
        <v>0</v>
      </c>
      <c r="T11" s="1" t="s">
        <v>16</v>
      </c>
      <c r="U11" s="81">
        <v>659182232.59000003</v>
      </c>
      <c r="V11" s="82">
        <v>129068171</v>
      </c>
      <c r="W11" s="137">
        <f t="shared" si="1"/>
        <v>0.19580043972495564</v>
      </c>
      <c r="X11" s="34"/>
      <c r="Y11" s="16"/>
      <c r="Z11" s="35"/>
      <c r="AA11" s="16"/>
      <c r="AB11" s="35"/>
      <c r="AC11" s="16"/>
      <c r="AD11" s="22" t="s">
        <v>313</v>
      </c>
      <c r="AE11" s="56" t="s">
        <v>367</v>
      </c>
    </row>
  </sheetData>
  <mergeCells count="25">
    <mergeCell ref="AD6:AD8"/>
    <mergeCell ref="AE6:AE8"/>
    <mergeCell ref="I7:J7"/>
    <mergeCell ref="L7:M7"/>
    <mergeCell ref="N7:O7"/>
    <mergeCell ref="P7:Q7"/>
    <mergeCell ref="R7:T7"/>
    <mergeCell ref="U7:V7"/>
    <mergeCell ref="X7:Y7"/>
    <mergeCell ref="Z7:AA7"/>
    <mergeCell ref="AB7:AC7"/>
    <mergeCell ref="I6:P6"/>
    <mergeCell ref="R6:AC6"/>
    <mergeCell ref="W7:W8"/>
    <mergeCell ref="E1:E4"/>
    <mergeCell ref="F1:T1"/>
    <mergeCell ref="F2:T4"/>
    <mergeCell ref="B6:B8"/>
    <mergeCell ref="C6:C8"/>
    <mergeCell ref="D6:D8"/>
    <mergeCell ref="E6:E8"/>
    <mergeCell ref="F6:F8"/>
    <mergeCell ref="G6:G8"/>
    <mergeCell ref="H6:H8"/>
    <mergeCell ref="K7:K8"/>
  </mergeCells>
  <pageMargins left="0.7" right="0.7" top="0.75" bottom="0.75"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3"/>
  <sheetViews>
    <sheetView topLeftCell="R1" zoomScale="70" zoomScaleNormal="70" workbookViewId="0">
      <selection activeCell="W7" sqref="W7:W8"/>
    </sheetView>
  </sheetViews>
  <sheetFormatPr baseColWidth="10" defaultRowHeight="15" x14ac:dyDescent="0.25"/>
  <cols>
    <col min="1" max="1" width="1.85546875" customWidth="1"/>
    <col min="2" max="2" width="9.140625" customWidth="1"/>
    <col min="3" max="3" width="28.85546875" customWidth="1"/>
    <col min="4" max="4" width="24.42578125" customWidth="1"/>
    <col min="5" max="5" width="27" customWidth="1"/>
    <col min="6" max="6" width="14.5703125" customWidth="1"/>
    <col min="7" max="8" width="16.140625" customWidth="1"/>
    <col min="9" max="9" width="8.5703125" customWidth="1"/>
    <col min="10" max="10" width="9.85546875" customWidth="1"/>
    <col min="11" max="11" width="16.8554687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22.140625" customWidth="1"/>
    <col min="19" max="19" width="19.42578125" customWidth="1"/>
    <col min="20" max="20" width="12.140625" customWidth="1"/>
    <col min="21" max="21" width="18.42578125" customWidth="1"/>
    <col min="22" max="23" width="20.140625" customWidth="1"/>
    <col min="24" max="24" width="15" customWidth="1"/>
    <col min="25" max="25" width="14" customWidth="1"/>
    <col min="26" max="26" width="15" customWidth="1"/>
    <col min="27" max="27" width="14" customWidth="1"/>
    <col min="28" max="28" width="15" customWidth="1"/>
    <col min="29" max="29" width="14" customWidth="1"/>
    <col min="30" max="30" width="26" customWidth="1"/>
    <col min="31" max="31" width="47.5703125" customWidth="1"/>
  </cols>
  <sheetData>
    <row r="1" spans="2:31" ht="20.100000000000001" customHeight="1" x14ac:dyDescent="0.25">
      <c r="E1" s="173"/>
      <c r="F1" s="174" t="s">
        <v>327</v>
      </c>
      <c r="G1" s="174"/>
      <c r="H1" s="174"/>
      <c r="I1" s="174"/>
      <c r="J1" s="174"/>
      <c r="K1" s="174"/>
      <c r="L1" s="174"/>
      <c r="M1" s="174"/>
      <c r="N1" s="174"/>
      <c r="O1" s="174"/>
      <c r="P1" s="174"/>
      <c r="Q1" s="174"/>
      <c r="R1" s="174"/>
      <c r="S1" s="174"/>
      <c r="T1" s="174"/>
      <c r="U1" s="36" t="s">
        <v>322</v>
      </c>
      <c r="V1" s="36" t="s">
        <v>328</v>
      </c>
      <c r="W1" s="163"/>
    </row>
    <row r="2" spans="2:31" ht="20.100000000000001" customHeight="1" x14ac:dyDescent="0.25">
      <c r="E2" s="173"/>
      <c r="F2" s="175" t="s">
        <v>329</v>
      </c>
      <c r="G2" s="175"/>
      <c r="H2" s="175"/>
      <c r="I2" s="175"/>
      <c r="J2" s="175"/>
      <c r="K2" s="175"/>
      <c r="L2" s="175"/>
      <c r="M2" s="175"/>
      <c r="N2" s="175"/>
      <c r="O2" s="175"/>
      <c r="P2" s="175"/>
      <c r="Q2" s="175"/>
      <c r="R2" s="175"/>
      <c r="S2" s="175"/>
      <c r="T2" s="175"/>
      <c r="U2" s="37" t="s">
        <v>323</v>
      </c>
      <c r="V2" s="38">
        <v>1</v>
      </c>
      <c r="W2" s="164"/>
    </row>
    <row r="3" spans="2:31" ht="20.100000000000001" customHeight="1" x14ac:dyDescent="0.25">
      <c r="E3" s="173"/>
      <c r="F3" s="175"/>
      <c r="G3" s="175"/>
      <c r="H3" s="175"/>
      <c r="I3" s="175"/>
      <c r="J3" s="175"/>
      <c r="K3" s="175"/>
      <c r="L3" s="175"/>
      <c r="M3" s="175"/>
      <c r="N3" s="175"/>
      <c r="O3" s="175"/>
      <c r="P3" s="175"/>
      <c r="Q3" s="175"/>
      <c r="R3" s="175"/>
      <c r="S3" s="175"/>
      <c r="T3" s="175"/>
      <c r="U3" s="37" t="s">
        <v>324</v>
      </c>
      <c r="V3" s="39">
        <v>44651</v>
      </c>
      <c r="W3" s="165"/>
    </row>
    <row r="4" spans="2:31" ht="20.100000000000001" customHeight="1" x14ac:dyDescent="0.25">
      <c r="E4" s="173"/>
      <c r="F4" s="175"/>
      <c r="G4" s="175"/>
      <c r="H4" s="175"/>
      <c r="I4" s="175"/>
      <c r="J4" s="175"/>
      <c r="K4" s="175"/>
      <c r="L4" s="175"/>
      <c r="M4" s="175"/>
      <c r="N4" s="175"/>
      <c r="O4" s="175"/>
      <c r="P4" s="175"/>
      <c r="Q4" s="175"/>
      <c r="R4" s="175"/>
      <c r="S4" s="175"/>
      <c r="T4" s="175"/>
      <c r="U4" s="37" t="s">
        <v>325</v>
      </c>
      <c r="V4" s="40" t="s">
        <v>326</v>
      </c>
      <c r="W4" s="166"/>
    </row>
    <row r="6" spans="2:31" x14ac:dyDescent="0.25">
      <c r="B6" s="172" t="s">
        <v>0</v>
      </c>
      <c r="C6" s="172" t="s">
        <v>1</v>
      </c>
      <c r="D6" s="172" t="s">
        <v>2</v>
      </c>
      <c r="E6" s="172" t="s">
        <v>3</v>
      </c>
      <c r="F6" s="172" t="s">
        <v>4</v>
      </c>
      <c r="G6" s="172" t="s">
        <v>5</v>
      </c>
      <c r="H6" s="172" t="s">
        <v>6</v>
      </c>
      <c r="I6" s="185" t="s">
        <v>7</v>
      </c>
      <c r="J6" s="185"/>
      <c r="K6" s="185"/>
      <c r="L6" s="190"/>
      <c r="M6" s="190"/>
      <c r="N6" s="190"/>
      <c r="O6" s="190"/>
      <c r="P6" s="190"/>
      <c r="Q6" s="20"/>
      <c r="R6" s="183" t="s">
        <v>8</v>
      </c>
      <c r="S6" s="184"/>
      <c r="T6" s="184"/>
      <c r="U6" s="184"/>
      <c r="V6" s="184"/>
      <c r="W6" s="184"/>
      <c r="X6" s="184"/>
      <c r="Y6" s="184"/>
      <c r="Z6" s="184"/>
      <c r="AA6" s="184"/>
      <c r="AB6" s="184"/>
      <c r="AC6" s="185"/>
      <c r="AD6" s="172" t="s">
        <v>9</v>
      </c>
      <c r="AE6" s="172" t="s">
        <v>10</v>
      </c>
    </row>
    <row r="7" spans="2:31"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6" t="s">
        <v>435</v>
      </c>
      <c r="X7" s="172">
        <v>2025</v>
      </c>
      <c r="Y7" s="172"/>
      <c r="Z7" s="172">
        <v>2026</v>
      </c>
      <c r="AA7" s="172"/>
      <c r="AB7" s="172">
        <v>2027</v>
      </c>
      <c r="AC7" s="172"/>
      <c r="AD7" s="172"/>
      <c r="AE7" s="172"/>
    </row>
    <row r="8" spans="2:31"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11</v>
      </c>
      <c r="S8" s="18" t="s">
        <v>12</v>
      </c>
      <c r="T8" s="18" t="s">
        <v>13</v>
      </c>
      <c r="U8" s="14" t="s">
        <v>45</v>
      </c>
      <c r="V8" s="14" t="s">
        <v>46</v>
      </c>
      <c r="W8" s="177"/>
      <c r="X8" s="14" t="s">
        <v>45</v>
      </c>
      <c r="Y8" s="14" t="s">
        <v>46</v>
      </c>
      <c r="Z8" s="14" t="s">
        <v>45</v>
      </c>
      <c r="AA8" s="14" t="s">
        <v>46</v>
      </c>
      <c r="AB8" s="14" t="s">
        <v>45</v>
      </c>
      <c r="AC8" s="14" t="s">
        <v>46</v>
      </c>
      <c r="AD8" s="172"/>
      <c r="AE8" s="172"/>
    </row>
    <row r="9" spans="2:31" ht="105" x14ac:dyDescent="0.25">
      <c r="B9" s="70">
        <v>1</v>
      </c>
      <c r="C9" s="6" t="s">
        <v>14</v>
      </c>
      <c r="D9" s="6" t="s">
        <v>184</v>
      </c>
      <c r="E9" s="6" t="s">
        <v>185</v>
      </c>
      <c r="F9" s="6" t="s">
        <v>186</v>
      </c>
      <c r="G9" s="8" t="s">
        <v>15</v>
      </c>
      <c r="H9" s="6" t="s">
        <v>187</v>
      </c>
      <c r="I9" s="17">
        <v>1</v>
      </c>
      <c r="J9" s="17">
        <v>1</v>
      </c>
      <c r="K9" s="137">
        <f>J9/I9</f>
        <v>1</v>
      </c>
      <c r="L9" s="17"/>
      <c r="M9" s="16"/>
      <c r="N9" s="17"/>
      <c r="O9" s="16"/>
      <c r="P9" s="17"/>
      <c r="Q9" s="16"/>
      <c r="R9" s="8"/>
      <c r="S9" s="8" t="s">
        <v>16</v>
      </c>
      <c r="T9" s="8"/>
      <c r="U9" s="19"/>
      <c r="V9" s="16"/>
      <c r="W9" s="16"/>
      <c r="X9" s="19"/>
      <c r="Y9" s="16"/>
      <c r="Z9" s="19"/>
      <c r="AA9" s="16"/>
      <c r="AB9" s="19"/>
      <c r="AC9" s="16"/>
      <c r="AD9" s="26" t="s">
        <v>188</v>
      </c>
      <c r="AE9" s="56" t="s">
        <v>360</v>
      </c>
    </row>
    <row r="10" spans="2:31" ht="327.75" customHeight="1" x14ac:dyDescent="0.25">
      <c r="B10" s="66">
        <v>2</v>
      </c>
      <c r="C10" s="5" t="s">
        <v>14</v>
      </c>
      <c r="D10" s="7" t="s">
        <v>189</v>
      </c>
      <c r="E10" s="7" t="s">
        <v>190</v>
      </c>
      <c r="F10" s="5" t="s">
        <v>191</v>
      </c>
      <c r="G10" s="1" t="s">
        <v>15</v>
      </c>
      <c r="H10" s="6" t="s">
        <v>192</v>
      </c>
      <c r="I10" s="32">
        <v>1</v>
      </c>
      <c r="J10" s="138">
        <v>0.5</v>
      </c>
      <c r="K10" s="137">
        <f t="shared" ref="K10:K13" si="0">J10/I10</f>
        <v>0.5</v>
      </c>
      <c r="L10" s="32"/>
      <c r="M10" s="16"/>
      <c r="N10" s="32"/>
      <c r="O10" s="16"/>
      <c r="P10" s="32"/>
      <c r="Q10" s="16"/>
      <c r="R10" s="4"/>
      <c r="S10" s="4"/>
      <c r="T10" s="1" t="s">
        <v>16</v>
      </c>
      <c r="U10" s="79">
        <v>1379614069</v>
      </c>
      <c r="V10" s="78">
        <v>662680400</v>
      </c>
      <c r="W10" s="137">
        <f>V10/U10</f>
        <v>0.48033751966616106</v>
      </c>
      <c r="X10" s="19"/>
      <c r="Y10" s="16"/>
      <c r="Z10" s="19"/>
      <c r="AA10" s="16"/>
      <c r="AB10" s="19"/>
      <c r="AC10" s="16"/>
      <c r="AD10" s="22" t="s">
        <v>188</v>
      </c>
      <c r="AE10" s="56" t="s">
        <v>361</v>
      </c>
    </row>
    <row r="11" spans="2:31" ht="289.5" customHeight="1" x14ac:dyDescent="0.25">
      <c r="B11" s="66">
        <v>3</v>
      </c>
      <c r="C11" s="5" t="s">
        <v>14</v>
      </c>
      <c r="D11" s="7" t="s">
        <v>193</v>
      </c>
      <c r="E11" s="7" t="s">
        <v>194</v>
      </c>
      <c r="F11" s="5" t="s">
        <v>195</v>
      </c>
      <c r="G11" s="1" t="s">
        <v>15</v>
      </c>
      <c r="H11" s="6" t="s">
        <v>196</v>
      </c>
      <c r="I11" s="17">
        <v>2</v>
      </c>
      <c r="J11" s="17">
        <v>1</v>
      </c>
      <c r="K11" s="137">
        <f t="shared" si="0"/>
        <v>0.5</v>
      </c>
      <c r="L11" s="17"/>
      <c r="M11" s="16"/>
      <c r="N11" s="17"/>
      <c r="O11" s="16"/>
      <c r="P11" s="17"/>
      <c r="Q11" s="16"/>
      <c r="R11" s="4"/>
      <c r="S11" s="4"/>
      <c r="T11" s="1" t="s">
        <v>16</v>
      </c>
      <c r="U11" s="79">
        <v>2480734069</v>
      </c>
      <c r="V11" s="78">
        <v>1353836400</v>
      </c>
      <c r="W11" s="137">
        <f t="shared" ref="W11:W12" si="1">V11/U11</f>
        <v>0.54574023750386924</v>
      </c>
      <c r="X11" s="19"/>
      <c r="Y11" s="16"/>
      <c r="Z11" s="19"/>
      <c r="AA11" s="16"/>
      <c r="AB11" s="19"/>
      <c r="AC11" s="16"/>
      <c r="AD11" s="22" t="s">
        <v>188</v>
      </c>
      <c r="AE11" s="67" t="s">
        <v>363</v>
      </c>
    </row>
    <row r="12" spans="2:31" ht="75" x14ac:dyDescent="0.25">
      <c r="B12" s="66">
        <v>4</v>
      </c>
      <c r="C12" s="5" t="s">
        <v>14</v>
      </c>
      <c r="D12" s="7" t="s">
        <v>193</v>
      </c>
      <c r="E12" s="7" t="s">
        <v>197</v>
      </c>
      <c r="F12" s="5" t="s">
        <v>198</v>
      </c>
      <c r="G12" s="17" t="s">
        <v>111</v>
      </c>
      <c r="H12" s="6" t="s">
        <v>199</v>
      </c>
      <c r="I12" s="32">
        <v>0.2</v>
      </c>
      <c r="J12" s="138">
        <v>0.1</v>
      </c>
      <c r="K12" s="137">
        <f t="shared" si="0"/>
        <v>0.5</v>
      </c>
      <c r="L12" s="32"/>
      <c r="M12" s="16"/>
      <c r="N12" s="32"/>
      <c r="O12" s="16"/>
      <c r="P12" s="32"/>
      <c r="Q12" s="16"/>
      <c r="R12" s="16"/>
      <c r="S12" s="16"/>
      <c r="T12" s="17" t="s">
        <v>16</v>
      </c>
      <c r="U12" s="79">
        <v>15887974730</v>
      </c>
      <c r="V12" s="78">
        <v>3791102988</v>
      </c>
      <c r="W12" s="137">
        <f t="shared" si="1"/>
        <v>0.23861461592342298</v>
      </c>
      <c r="X12" s="19"/>
      <c r="Y12" s="16"/>
      <c r="Z12" s="19"/>
      <c r="AA12" s="16"/>
      <c r="AB12" s="19"/>
      <c r="AC12" s="16"/>
      <c r="AD12" s="22" t="s">
        <v>188</v>
      </c>
      <c r="AE12" s="67" t="s">
        <v>362</v>
      </c>
    </row>
    <row r="13" spans="2:31" ht="84" x14ac:dyDescent="0.25">
      <c r="B13" s="66">
        <v>5</v>
      </c>
      <c r="C13" s="2" t="s">
        <v>117</v>
      </c>
      <c r="D13" s="2" t="s">
        <v>137</v>
      </c>
      <c r="E13" s="2" t="s">
        <v>138</v>
      </c>
      <c r="F13" s="2" t="s">
        <v>139</v>
      </c>
      <c r="G13" s="1" t="s">
        <v>15</v>
      </c>
      <c r="H13" s="2" t="s">
        <v>140</v>
      </c>
      <c r="I13" s="17">
        <v>1</v>
      </c>
      <c r="J13" s="17">
        <v>1</v>
      </c>
      <c r="K13" s="137">
        <f t="shared" si="0"/>
        <v>1</v>
      </c>
      <c r="L13" s="17"/>
      <c r="M13" s="16"/>
      <c r="N13" s="17"/>
      <c r="O13" s="16"/>
      <c r="P13" s="17"/>
      <c r="Q13" s="16"/>
      <c r="R13" s="1"/>
      <c r="S13" s="1" t="s">
        <v>16</v>
      </c>
      <c r="T13" s="1"/>
      <c r="U13" s="19">
        <v>0</v>
      </c>
      <c r="V13" s="16"/>
      <c r="W13" s="16"/>
      <c r="X13" s="19"/>
      <c r="Y13" s="16"/>
      <c r="Z13" s="19"/>
      <c r="AA13" s="16"/>
      <c r="AB13" s="19"/>
      <c r="AC13" s="16"/>
      <c r="AD13" s="27" t="s">
        <v>141</v>
      </c>
      <c r="AE13" s="67" t="s">
        <v>362</v>
      </c>
    </row>
  </sheetData>
  <mergeCells count="25">
    <mergeCell ref="AD6:AD8"/>
    <mergeCell ref="AE6:AE8"/>
    <mergeCell ref="I7:J7"/>
    <mergeCell ref="L7:M7"/>
    <mergeCell ref="N7:O7"/>
    <mergeCell ref="P7:Q7"/>
    <mergeCell ref="R7:T7"/>
    <mergeCell ref="U7:V7"/>
    <mergeCell ref="X7:Y7"/>
    <mergeCell ref="Z7:AA7"/>
    <mergeCell ref="AB7:AC7"/>
    <mergeCell ref="I6:P6"/>
    <mergeCell ref="R6:AC6"/>
    <mergeCell ref="W7:W8"/>
    <mergeCell ref="G6:G8"/>
    <mergeCell ref="H6:H8"/>
    <mergeCell ref="E1:E4"/>
    <mergeCell ref="F1:T1"/>
    <mergeCell ref="F2:T4"/>
    <mergeCell ref="K7:K8"/>
    <mergeCell ref="B6:B8"/>
    <mergeCell ref="C6:C8"/>
    <mergeCell ref="D6:D8"/>
    <mergeCell ref="E6:E8"/>
    <mergeCell ref="F6:F8"/>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31"/>
  <sheetViews>
    <sheetView tabSelected="1" topLeftCell="Q27" zoomScale="60" zoomScaleNormal="60" workbookViewId="0">
      <selection activeCell="AE29" sqref="AE29"/>
    </sheetView>
  </sheetViews>
  <sheetFormatPr baseColWidth="10" defaultRowHeight="15" x14ac:dyDescent="0.25"/>
  <cols>
    <col min="1" max="1" width="1.85546875" customWidth="1"/>
    <col min="2" max="2" width="5.85546875" customWidth="1"/>
    <col min="3" max="3" width="28.85546875" customWidth="1"/>
    <col min="4" max="4" width="40.42578125" customWidth="1"/>
    <col min="5" max="5" width="32.5703125" customWidth="1"/>
    <col min="6" max="6" width="20.140625" customWidth="1"/>
    <col min="7" max="7" width="16.140625" customWidth="1"/>
    <col min="8" max="8" width="24.7109375" customWidth="1"/>
    <col min="9" max="9" width="8.5703125" customWidth="1"/>
    <col min="10" max="10" width="9.85546875" customWidth="1"/>
    <col min="11" max="11" width="18.8554687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22.140625" customWidth="1"/>
    <col min="19" max="19" width="19.42578125" customWidth="1"/>
    <col min="20" max="20" width="12.140625" customWidth="1"/>
    <col min="21" max="23" width="16" customWidth="1"/>
    <col min="24" max="28" width="14" customWidth="1"/>
    <col min="29" max="29" width="12.140625" customWidth="1"/>
    <col min="30" max="30" width="32.42578125" customWidth="1"/>
    <col min="31" max="31" width="64.5703125" customWidth="1"/>
  </cols>
  <sheetData>
    <row r="1" spans="2:31" ht="18" customHeight="1" x14ac:dyDescent="0.25">
      <c r="E1" s="173"/>
      <c r="F1" s="174" t="s">
        <v>327</v>
      </c>
      <c r="G1" s="174"/>
      <c r="H1" s="174"/>
      <c r="I1" s="174"/>
      <c r="J1" s="174"/>
      <c r="K1" s="174"/>
      <c r="L1" s="174"/>
      <c r="M1" s="174"/>
      <c r="N1" s="174"/>
      <c r="O1" s="174"/>
      <c r="P1" s="174"/>
      <c r="Q1" s="174"/>
      <c r="R1" s="174"/>
      <c r="S1" s="174"/>
      <c r="T1" s="174"/>
      <c r="U1" s="36" t="s">
        <v>322</v>
      </c>
      <c r="V1" s="36" t="s">
        <v>328</v>
      </c>
      <c r="W1" s="163"/>
    </row>
    <row r="2" spans="2:31" ht="17.45" customHeight="1" x14ac:dyDescent="0.25">
      <c r="E2" s="173"/>
      <c r="F2" s="175" t="s">
        <v>329</v>
      </c>
      <c r="G2" s="175"/>
      <c r="H2" s="175"/>
      <c r="I2" s="175"/>
      <c r="J2" s="175"/>
      <c r="K2" s="175"/>
      <c r="L2" s="175"/>
      <c r="M2" s="175"/>
      <c r="N2" s="175"/>
      <c r="O2" s="175"/>
      <c r="P2" s="175"/>
      <c r="Q2" s="175"/>
      <c r="R2" s="175"/>
      <c r="S2" s="175"/>
      <c r="T2" s="175"/>
      <c r="U2" s="37" t="s">
        <v>323</v>
      </c>
      <c r="V2" s="38">
        <v>1</v>
      </c>
      <c r="W2" s="164"/>
    </row>
    <row r="3" spans="2:31" ht="17.45" customHeight="1" x14ac:dyDescent="0.25">
      <c r="E3" s="173"/>
      <c r="F3" s="175"/>
      <c r="G3" s="175"/>
      <c r="H3" s="175"/>
      <c r="I3" s="175"/>
      <c r="J3" s="175"/>
      <c r="K3" s="175"/>
      <c r="L3" s="175"/>
      <c r="M3" s="175"/>
      <c r="N3" s="175"/>
      <c r="O3" s="175"/>
      <c r="P3" s="175"/>
      <c r="Q3" s="175"/>
      <c r="R3" s="175"/>
      <c r="S3" s="175"/>
      <c r="T3" s="175"/>
      <c r="U3" s="37" t="s">
        <v>324</v>
      </c>
      <c r="V3" s="39">
        <v>44651</v>
      </c>
      <c r="W3" s="165"/>
    </row>
    <row r="4" spans="2:31" x14ac:dyDescent="0.25">
      <c r="E4" s="173"/>
      <c r="F4" s="175"/>
      <c r="G4" s="175"/>
      <c r="H4" s="175"/>
      <c r="I4" s="175"/>
      <c r="J4" s="175"/>
      <c r="K4" s="175"/>
      <c r="L4" s="175"/>
      <c r="M4" s="175"/>
      <c r="N4" s="175"/>
      <c r="O4" s="175"/>
      <c r="P4" s="175"/>
      <c r="Q4" s="175"/>
      <c r="R4" s="175"/>
      <c r="S4" s="175"/>
      <c r="T4" s="175"/>
      <c r="U4" s="37" t="s">
        <v>325</v>
      </c>
      <c r="V4" s="40" t="s">
        <v>326</v>
      </c>
      <c r="W4" s="166"/>
    </row>
    <row r="6" spans="2:31" ht="15.75" x14ac:dyDescent="0.25">
      <c r="B6" s="191" t="s">
        <v>0</v>
      </c>
      <c r="C6" s="191" t="s">
        <v>1</v>
      </c>
      <c r="D6" s="191" t="s">
        <v>2</v>
      </c>
      <c r="E6" s="191" t="s">
        <v>3</v>
      </c>
      <c r="F6" s="191" t="s">
        <v>4</v>
      </c>
      <c r="G6" s="191" t="s">
        <v>5</v>
      </c>
      <c r="H6" s="191" t="s">
        <v>6</v>
      </c>
      <c r="I6" s="192" t="s">
        <v>7</v>
      </c>
      <c r="J6" s="192"/>
      <c r="K6" s="192"/>
      <c r="L6" s="193"/>
      <c r="M6" s="193"/>
      <c r="N6" s="193"/>
      <c r="O6" s="193"/>
      <c r="P6" s="193"/>
      <c r="Q6" s="119"/>
      <c r="R6" s="194" t="s">
        <v>8</v>
      </c>
      <c r="S6" s="195"/>
      <c r="T6" s="195"/>
      <c r="U6" s="195"/>
      <c r="V6" s="195"/>
      <c r="W6" s="195"/>
      <c r="X6" s="195"/>
      <c r="Y6" s="195"/>
      <c r="Z6" s="195"/>
      <c r="AA6" s="195"/>
      <c r="AB6" s="195"/>
      <c r="AC6" s="192"/>
      <c r="AD6" s="191" t="s">
        <v>9</v>
      </c>
      <c r="AE6" s="191" t="s">
        <v>10</v>
      </c>
    </row>
    <row r="7" spans="2:31" ht="15.75" x14ac:dyDescent="0.25">
      <c r="B7" s="191"/>
      <c r="C7" s="191"/>
      <c r="D7" s="191"/>
      <c r="E7" s="191"/>
      <c r="F7" s="191"/>
      <c r="G7" s="191"/>
      <c r="H7" s="191"/>
      <c r="I7" s="196">
        <v>2024</v>
      </c>
      <c r="J7" s="197"/>
      <c r="K7" s="201" t="s">
        <v>432</v>
      </c>
      <c r="L7" s="196">
        <v>2025</v>
      </c>
      <c r="M7" s="197"/>
      <c r="N7" s="198">
        <v>2026</v>
      </c>
      <c r="O7" s="199"/>
      <c r="P7" s="191">
        <v>2027</v>
      </c>
      <c r="Q7" s="191"/>
      <c r="R7" s="198" t="s">
        <v>44</v>
      </c>
      <c r="S7" s="200"/>
      <c r="T7" s="199"/>
      <c r="U7" s="191">
        <v>2024</v>
      </c>
      <c r="V7" s="191"/>
      <c r="W7" s="201" t="s">
        <v>435</v>
      </c>
      <c r="X7" s="191">
        <v>2025</v>
      </c>
      <c r="Y7" s="191"/>
      <c r="Z7" s="191">
        <v>2026</v>
      </c>
      <c r="AA7" s="191"/>
      <c r="AB7" s="191">
        <v>2027</v>
      </c>
      <c r="AC7" s="191"/>
      <c r="AD7" s="191"/>
      <c r="AE7" s="191"/>
    </row>
    <row r="8" spans="2:31" ht="15.75" x14ac:dyDescent="0.25">
      <c r="B8" s="191"/>
      <c r="C8" s="191"/>
      <c r="D8" s="191"/>
      <c r="E8" s="191"/>
      <c r="F8" s="191"/>
      <c r="G8" s="191"/>
      <c r="H8" s="191"/>
      <c r="I8" s="120" t="s">
        <v>45</v>
      </c>
      <c r="J8" s="120" t="s">
        <v>46</v>
      </c>
      <c r="K8" s="202"/>
      <c r="L8" s="120" t="s">
        <v>45</v>
      </c>
      <c r="M8" s="120" t="s">
        <v>46</v>
      </c>
      <c r="N8" s="120" t="s">
        <v>45</v>
      </c>
      <c r="O8" s="120" t="s">
        <v>46</v>
      </c>
      <c r="P8" s="120" t="s">
        <v>45</v>
      </c>
      <c r="Q8" s="120" t="s">
        <v>46</v>
      </c>
      <c r="R8" s="121" t="s">
        <v>11</v>
      </c>
      <c r="S8" s="122" t="s">
        <v>12</v>
      </c>
      <c r="T8" s="122" t="s">
        <v>13</v>
      </c>
      <c r="U8" s="120" t="s">
        <v>45</v>
      </c>
      <c r="V8" s="120" t="s">
        <v>46</v>
      </c>
      <c r="W8" s="202"/>
      <c r="X8" s="120" t="s">
        <v>45</v>
      </c>
      <c r="Y8" s="120" t="s">
        <v>46</v>
      </c>
      <c r="Z8" s="120" t="s">
        <v>45</v>
      </c>
      <c r="AA8" s="120" t="s">
        <v>46</v>
      </c>
      <c r="AB8" s="120" t="s">
        <v>45</v>
      </c>
      <c r="AC8" s="120" t="s">
        <v>46</v>
      </c>
      <c r="AD8" s="191"/>
      <c r="AE8" s="191"/>
    </row>
    <row r="9" spans="2:31" ht="172.5" customHeight="1" x14ac:dyDescent="0.25">
      <c r="B9" s="108">
        <v>1</v>
      </c>
      <c r="C9" s="101" t="s">
        <v>14</v>
      </c>
      <c r="D9" s="101" t="s">
        <v>205</v>
      </c>
      <c r="E9" s="101" t="s">
        <v>206</v>
      </c>
      <c r="F9" s="101" t="s">
        <v>207</v>
      </c>
      <c r="G9" s="102" t="s">
        <v>15</v>
      </c>
      <c r="H9" s="101" t="s">
        <v>59</v>
      </c>
      <c r="I9" s="160">
        <v>1</v>
      </c>
      <c r="J9" s="160">
        <v>1</v>
      </c>
      <c r="K9" s="160">
        <f>J9/I9</f>
        <v>1</v>
      </c>
      <c r="L9" s="102"/>
      <c r="M9" s="103"/>
      <c r="N9" s="102"/>
      <c r="O9" s="103"/>
      <c r="P9" s="102"/>
      <c r="Q9" s="103"/>
      <c r="R9" s="103"/>
      <c r="S9" s="102"/>
      <c r="T9" s="102" t="s">
        <v>16</v>
      </c>
      <c r="U9" s="209">
        <v>43500000</v>
      </c>
      <c r="V9" s="212">
        <v>11100000</v>
      </c>
      <c r="W9" s="215">
        <f>V9/U9</f>
        <v>0.25517241379310346</v>
      </c>
      <c r="X9" s="104"/>
      <c r="Y9" s="104"/>
      <c r="Z9" s="104"/>
      <c r="AA9" s="206"/>
      <c r="AB9" s="105"/>
      <c r="AC9" s="106"/>
      <c r="AD9" s="107" t="s">
        <v>204</v>
      </c>
      <c r="AE9" s="69" t="s">
        <v>368</v>
      </c>
    </row>
    <row r="10" spans="2:31" ht="110.25" x14ac:dyDescent="0.25">
      <c r="B10" s="108">
        <v>2</v>
      </c>
      <c r="C10" s="101" t="s">
        <v>14</v>
      </c>
      <c r="D10" s="101" t="s">
        <v>212</v>
      </c>
      <c r="E10" s="101" t="s">
        <v>213</v>
      </c>
      <c r="F10" s="101" t="s">
        <v>214</v>
      </c>
      <c r="G10" s="102" t="s">
        <v>15</v>
      </c>
      <c r="H10" s="101" t="s">
        <v>215</v>
      </c>
      <c r="I10" s="102">
        <v>1</v>
      </c>
      <c r="J10" s="102">
        <v>1</v>
      </c>
      <c r="K10" s="162">
        <f t="shared" ref="K10:K31" si="0">J10/I10</f>
        <v>1</v>
      </c>
      <c r="L10" s="102"/>
      <c r="M10" s="103"/>
      <c r="N10" s="102"/>
      <c r="O10" s="103"/>
      <c r="P10" s="102"/>
      <c r="Q10" s="103"/>
      <c r="R10" s="103"/>
      <c r="S10" s="102"/>
      <c r="T10" s="102" t="s">
        <v>16</v>
      </c>
      <c r="U10" s="210"/>
      <c r="V10" s="213"/>
      <c r="W10" s="216"/>
      <c r="X10" s="109"/>
      <c r="Y10" s="109"/>
      <c r="Z10" s="109"/>
      <c r="AA10" s="207"/>
      <c r="AB10" s="110"/>
      <c r="AC10" s="111"/>
      <c r="AD10" s="107" t="s">
        <v>204</v>
      </c>
      <c r="AE10" s="69" t="s">
        <v>369</v>
      </c>
    </row>
    <row r="11" spans="2:31" ht="157.5" x14ac:dyDescent="0.25">
      <c r="B11" s="108">
        <v>3</v>
      </c>
      <c r="C11" s="101" t="s">
        <v>22</v>
      </c>
      <c r="D11" s="112" t="s">
        <v>103</v>
      </c>
      <c r="E11" s="112" t="s">
        <v>104</v>
      </c>
      <c r="F11" s="112" t="s">
        <v>105</v>
      </c>
      <c r="G11" s="102" t="s">
        <v>15</v>
      </c>
      <c r="H11" s="101" t="s">
        <v>106</v>
      </c>
      <c r="I11" s="102">
        <v>1</v>
      </c>
      <c r="J11" s="102">
        <v>0</v>
      </c>
      <c r="K11" s="162">
        <f t="shared" si="0"/>
        <v>0</v>
      </c>
      <c r="L11" s="102"/>
      <c r="M11" s="103"/>
      <c r="N11" s="102"/>
      <c r="O11" s="103"/>
      <c r="P11" s="102"/>
      <c r="Q11" s="103"/>
      <c r="R11" s="103"/>
      <c r="S11" s="103"/>
      <c r="T11" s="102" t="s">
        <v>16</v>
      </c>
      <c r="U11" s="210"/>
      <c r="V11" s="213"/>
      <c r="W11" s="216"/>
      <c r="X11" s="109"/>
      <c r="Y11" s="109"/>
      <c r="Z11" s="109"/>
      <c r="AA11" s="207"/>
      <c r="AB11" s="110"/>
      <c r="AC11" s="111"/>
      <c r="AD11" s="112" t="s">
        <v>107</v>
      </c>
      <c r="AE11" s="203" t="s">
        <v>433</v>
      </c>
    </row>
    <row r="12" spans="2:31" ht="195" customHeight="1" x14ac:dyDescent="0.25">
      <c r="B12" s="108">
        <v>4</v>
      </c>
      <c r="C12" s="101" t="s">
        <v>22</v>
      </c>
      <c r="D12" s="112" t="s">
        <v>108</v>
      </c>
      <c r="E12" s="112" t="s">
        <v>109</v>
      </c>
      <c r="F12" s="112" t="s">
        <v>110</v>
      </c>
      <c r="G12" s="102" t="s">
        <v>111</v>
      </c>
      <c r="H12" s="101" t="s">
        <v>110</v>
      </c>
      <c r="I12" s="102">
        <v>4</v>
      </c>
      <c r="J12" s="102">
        <v>0</v>
      </c>
      <c r="K12" s="162">
        <f t="shared" si="0"/>
        <v>0</v>
      </c>
      <c r="L12" s="102"/>
      <c r="M12" s="103"/>
      <c r="N12" s="102"/>
      <c r="O12" s="103"/>
      <c r="P12" s="102"/>
      <c r="Q12" s="103"/>
      <c r="R12" s="103"/>
      <c r="S12" s="103"/>
      <c r="T12" s="102" t="s">
        <v>16</v>
      </c>
      <c r="U12" s="210"/>
      <c r="V12" s="213"/>
      <c r="W12" s="216"/>
      <c r="X12" s="109"/>
      <c r="Y12" s="109"/>
      <c r="Z12" s="109"/>
      <c r="AA12" s="207"/>
      <c r="AB12" s="110"/>
      <c r="AC12" s="111"/>
      <c r="AD12" s="112" t="s">
        <v>112</v>
      </c>
      <c r="AE12" s="204"/>
    </row>
    <row r="13" spans="2:31" ht="70.5" customHeight="1" x14ac:dyDescent="0.25">
      <c r="B13" s="108">
        <v>5</v>
      </c>
      <c r="C13" s="101" t="s">
        <v>22</v>
      </c>
      <c r="D13" s="101" t="s">
        <v>113</v>
      </c>
      <c r="E13" s="101" t="s">
        <v>114</v>
      </c>
      <c r="F13" s="101" t="s">
        <v>115</v>
      </c>
      <c r="G13" s="102" t="s">
        <v>15</v>
      </c>
      <c r="H13" s="101" t="s">
        <v>116</v>
      </c>
      <c r="I13" s="102">
        <v>1</v>
      </c>
      <c r="J13" s="102">
        <v>0</v>
      </c>
      <c r="K13" s="162">
        <f t="shared" si="0"/>
        <v>0</v>
      </c>
      <c r="L13" s="102"/>
      <c r="M13" s="103"/>
      <c r="N13" s="102"/>
      <c r="O13" s="103"/>
      <c r="P13" s="102"/>
      <c r="Q13" s="103"/>
      <c r="R13" s="103"/>
      <c r="S13" s="103"/>
      <c r="T13" s="102" t="s">
        <v>16</v>
      </c>
      <c r="U13" s="210"/>
      <c r="V13" s="213"/>
      <c r="W13" s="216"/>
      <c r="X13" s="109"/>
      <c r="Y13" s="109"/>
      <c r="Z13" s="109"/>
      <c r="AA13" s="207"/>
      <c r="AB13" s="110"/>
      <c r="AC13" s="111"/>
      <c r="AD13" s="112" t="s">
        <v>107</v>
      </c>
      <c r="AE13" s="205"/>
    </row>
    <row r="14" spans="2:31" s="51" customFormat="1" ht="240" customHeight="1" x14ac:dyDescent="0.25">
      <c r="B14" s="108">
        <v>6</v>
      </c>
      <c r="C14" s="101" t="s">
        <v>14</v>
      </c>
      <c r="D14" s="101" t="s">
        <v>28</v>
      </c>
      <c r="E14" s="101" t="s">
        <v>29</v>
      </c>
      <c r="F14" s="113" t="s">
        <v>30</v>
      </c>
      <c r="G14" s="102" t="s">
        <v>15</v>
      </c>
      <c r="H14" s="113" t="s">
        <v>31</v>
      </c>
      <c r="I14" s="102">
        <v>1</v>
      </c>
      <c r="J14" s="102">
        <v>0</v>
      </c>
      <c r="K14" s="162">
        <f t="shared" si="0"/>
        <v>0</v>
      </c>
      <c r="L14" s="102"/>
      <c r="M14" s="103"/>
      <c r="N14" s="102"/>
      <c r="O14" s="103"/>
      <c r="P14" s="102"/>
      <c r="Q14" s="103"/>
      <c r="R14" s="102"/>
      <c r="S14" s="102" t="s">
        <v>16</v>
      </c>
      <c r="T14" s="102"/>
      <c r="U14" s="210"/>
      <c r="V14" s="213"/>
      <c r="W14" s="216"/>
      <c r="X14" s="109"/>
      <c r="Y14" s="109"/>
      <c r="Z14" s="109"/>
      <c r="AA14" s="207"/>
      <c r="AB14" s="110"/>
      <c r="AC14" s="111"/>
      <c r="AD14" s="101" t="s">
        <v>27</v>
      </c>
      <c r="AE14" s="114" t="s">
        <v>350</v>
      </c>
    </row>
    <row r="15" spans="2:31" s="51" customFormat="1" ht="247.5" customHeight="1" x14ac:dyDescent="0.25">
      <c r="B15" s="108">
        <v>7</v>
      </c>
      <c r="C15" s="101" t="s">
        <v>32</v>
      </c>
      <c r="D15" s="112" t="s">
        <v>93</v>
      </c>
      <c r="E15" s="112" t="s">
        <v>94</v>
      </c>
      <c r="F15" s="112" t="s">
        <v>95</v>
      </c>
      <c r="G15" s="102" t="s">
        <v>15</v>
      </c>
      <c r="H15" s="101" t="s">
        <v>96</v>
      </c>
      <c r="I15" s="160">
        <v>1</v>
      </c>
      <c r="J15" s="160">
        <v>0.25</v>
      </c>
      <c r="K15" s="162">
        <f t="shared" si="0"/>
        <v>0.25</v>
      </c>
      <c r="L15" s="102"/>
      <c r="M15" s="103"/>
      <c r="N15" s="102"/>
      <c r="O15" s="103"/>
      <c r="P15" s="102"/>
      <c r="Q15" s="103"/>
      <c r="R15" s="103"/>
      <c r="S15" s="103"/>
      <c r="T15" s="102" t="s">
        <v>16</v>
      </c>
      <c r="U15" s="210"/>
      <c r="V15" s="213"/>
      <c r="W15" s="216"/>
      <c r="X15" s="109"/>
      <c r="Y15" s="109"/>
      <c r="Z15" s="109"/>
      <c r="AA15" s="207"/>
      <c r="AB15" s="110"/>
      <c r="AC15" s="111"/>
      <c r="AD15" s="112" t="s">
        <v>97</v>
      </c>
      <c r="AE15" s="123" t="s">
        <v>351</v>
      </c>
    </row>
    <row r="16" spans="2:31" s="51" customFormat="1" ht="207.75" customHeight="1" x14ac:dyDescent="0.25">
      <c r="B16" s="108">
        <v>8</v>
      </c>
      <c r="C16" s="101" t="s">
        <v>32</v>
      </c>
      <c r="D16" s="112" t="s">
        <v>219</v>
      </c>
      <c r="E16" s="112" t="s">
        <v>220</v>
      </c>
      <c r="F16" s="101" t="s">
        <v>221</v>
      </c>
      <c r="G16" s="102" t="s">
        <v>15</v>
      </c>
      <c r="H16" s="101" t="s">
        <v>217</v>
      </c>
      <c r="I16" s="102">
        <v>3</v>
      </c>
      <c r="J16" s="102">
        <v>1</v>
      </c>
      <c r="K16" s="162">
        <f t="shared" si="0"/>
        <v>0.33333333333333331</v>
      </c>
      <c r="L16" s="102"/>
      <c r="M16" s="103"/>
      <c r="N16" s="102"/>
      <c r="O16" s="103"/>
      <c r="P16" s="102"/>
      <c r="Q16" s="103"/>
      <c r="R16" s="103"/>
      <c r="S16" s="103"/>
      <c r="T16" s="102" t="s">
        <v>16</v>
      </c>
      <c r="U16" s="210"/>
      <c r="V16" s="213"/>
      <c r="W16" s="216"/>
      <c r="X16" s="109"/>
      <c r="Y16" s="109"/>
      <c r="Z16" s="109"/>
      <c r="AA16" s="207"/>
      <c r="AB16" s="110"/>
      <c r="AC16" s="111"/>
      <c r="AD16" s="112" t="s">
        <v>222</v>
      </c>
      <c r="AE16" s="52" t="s">
        <v>352</v>
      </c>
    </row>
    <row r="17" spans="2:31" s="51" customFormat="1" ht="161.25" customHeight="1" x14ac:dyDescent="0.25">
      <c r="B17" s="108">
        <v>9</v>
      </c>
      <c r="C17" s="101" t="s">
        <v>32</v>
      </c>
      <c r="D17" s="101" t="s">
        <v>227</v>
      </c>
      <c r="E17" s="101" t="s">
        <v>228</v>
      </c>
      <c r="F17" s="101" t="s">
        <v>229</v>
      </c>
      <c r="G17" s="102" t="s">
        <v>15</v>
      </c>
      <c r="H17" s="113" t="s">
        <v>230</v>
      </c>
      <c r="I17" s="102">
        <v>1</v>
      </c>
      <c r="J17" s="102">
        <v>0</v>
      </c>
      <c r="K17" s="162">
        <f t="shared" si="0"/>
        <v>0</v>
      </c>
      <c r="L17" s="102"/>
      <c r="M17" s="103"/>
      <c r="N17" s="102"/>
      <c r="O17" s="103"/>
      <c r="P17" s="102"/>
      <c r="Q17" s="103"/>
      <c r="R17" s="102"/>
      <c r="S17" s="102" t="s">
        <v>16</v>
      </c>
      <c r="T17" s="102"/>
      <c r="U17" s="210"/>
      <c r="V17" s="213"/>
      <c r="W17" s="216"/>
      <c r="X17" s="109"/>
      <c r="Y17" s="109"/>
      <c r="Z17" s="109"/>
      <c r="AA17" s="207"/>
      <c r="AB17" s="110"/>
      <c r="AC17" s="111"/>
      <c r="AD17" s="112" t="s">
        <v>222</v>
      </c>
      <c r="AE17" s="77" t="s">
        <v>353</v>
      </c>
    </row>
    <row r="18" spans="2:31" s="51" customFormat="1" ht="157.5" x14ac:dyDescent="0.25">
      <c r="B18" s="108">
        <v>10</v>
      </c>
      <c r="C18" s="101" t="s">
        <v>38</v>
      </c>
      <c r="D18" s="112" t="s">
        <v>245</v>
      </c>
      <c r="E18" s="112" t="s">
        <v>246</v>
      </c>
      <c r="F18" s="112" t="s">
        <v>247</v>
      </c>
      <c r="G18" s="102" t="s">
        <v>111</v>
      </c>
      <c r="H18" s="101" t="s">
        <v>248</v>
      </c>
      <c r="I18" s="102">
        <v>4</v>
      </c>
      <c r="J18" s="102">
        <v>2</v>
      </c>
      <c r="K18" s="162">
        <f t="shared" si="0"/>
        <v>0.5</v>
      </c>
      <c r="L18" s="102"/>
      <c r="M18" s="103"/>
      <c r="N18" s="102"/>
      <c r="O18" s="103"/>
      <c r="P18" s="102"/>
      <c r="Q18" s="103"/>
      <c r="R18" s="103"/>
      <c r="S18" s="103"/>
      <c r="T18" s="102" t="s">
        <v>16</v>
      </c>
      <c r="U18" s="210"/>
      <c r="V18" s="213"/>
      <c r="W18" s="216"/>
      <c r="X18" s="109"/>
      <c r="Y18" s="109"/>
      <c r="Z18" s="109"/>
      <c r="AA18" s="207"/>
      <c r="AB18" s="110"/>
      <c r="AC18" s="111"/>
      <c r="AD18" s="112" t="s">
        <v>249</v>
      </c>
      <c r="AE18" s="115" t="s">
        <v>406</v>
      </c>
    </row>
    <row r="19" spans="2:31" s="51" customFormat="1" ht="141.75" x14ac:dyDescent="0.25">
      <c r="B19" s="108">
        <v>11</v>
      </c>
      <c r="C19" s="101" t="s">
        <v>38</v>
      </c>
      <c r="D19" s="112" t="s">
        <v>250</v>
      </c>
      <c r="E19" s="112" t="s">
        <v>251</v>
      </c>
      <c r="F19" s="112" t="s">
        <v>252</v>
      </c>
      <c r="G19" s="102" t="s">
        <v>15</v>
      </c>
      <c r="H19" s="101" t="s">
        <v>253</v>
      </c>
      <c r="I19" s="102">
        <v>2</v>
      </c>
      <c r="J19" s="102">
        <v>0</v>
      </c>
      <c r="K19" s="162">
        <f t="shared" si="0"/>
        <v>0</v>
      </c>
      <c r="L19" s="102"/>
      <c r="M19" s="103"/>
      <c r="N19" s="102"/>
      <c r="O19" s="103"/>
      <c r="P19" s="102"/>
      <c r="Q19" s="103"/>
      <c r="R19" s="103"/>
      <c r="S19" s="103"/>
      <c r="T19" s="102" t="s">
        <v>16</v>
      </c>
      <c r="U19" s="210"/>
      <c r="V19" s="213"/>
      <c r="W19" s="216"/>
      <c r="X19" s="109"/>
      <c r="Y19" s="109"/>
      <c r="Z19" s="109"/>
      <c r="AA19" s="207"/>
      <c r="AB19" s="110"/>
      <c r="AC19" s="111"/>
      <c r="AD19" s="112" t="s">
        <v>254</v>
      </c>
      <c r="AE19" s="125" t="s">
        <v>354</v>
      </c>
    </row>
    <row r="20" spans="2:31" s="51" customFormat="1" ht="255" customHeight="1" x14ac:dyDescent="0.25">
      <c r="B20" s="102">
        <v>12</v>
      </c>
      <c r="C20" s="101" t="s">
        <v>14</v>
      </c>
      <c r="D20" s="101" t="s">
        <v>200</v>
      </c>
      <c r="E20" s="101" t="s">
        <v>201</v>
      </c>
      <c r="F20" s="101" t="s">
        <v>202</v>
      </c>
      <c r="G20" s="102" t="s">
        <v>15</v>
      </c>
      <c r="H20" s="101" t="s">
        <v>203</v>
      </c>
      <c r="I20" s="102">
        <f>++'[2]PLAN DE ACCION'!I8</f>
        <v>4</v>
      </c>
      <c r="J20" s="102">
        <v>2</v>
      </c>
      <c r="K20" s="162">
        <f t="shared" si="0"/>
        <v>0.5</v>
      </c>
      <c r="L20" s="102"/>
      <c r="M20" s="103"/>
      <c r="N20" s="102"/>
      <c r="O20" s="103"/>
      <c r="P20" s="102"/>
      <c r="Q20" s="103"/>
      <c r="R20" s="102" t="s">
        <v>279</v>
      </c>
      <c r="S20" s="102"/>
      <c r="T20" s="102" t="s">
        <v>16</v>
      </c>
      <c r="U20" s="210"/>
      <c r="V20" s="213"/>
      <c r="W20" s="216"/>
      <c r="X20" s="109"/>
      <c r="Y20" s="109"/>
      <c r="Z20" s="109"/>
      <c r="AA20" s="207"/>
      <c r="AB20" s="110"/>
      <c r="AC20" s="111"/>
      <c r="AD20" s="107" t="s">
        <v>204</v>
      </c>
      <c r="AE20" s="52"/>
    </row>
    <row r="21" spans="2:31" s="51" customFormat="1" ht="230.25" customHeight="1" x14ac:dyDescent="0.25">
      <c r="B21" s="102">
        <v>13</v>
      </c>
      <c r="C21" s="101" t="s">
        <v>14</v>
      </c>
      <c r="D21" s="101" t="s">
        <v>208</v>
      </c>
      <c r="E21" s="101" t="s">
        <v>209</v>
      </c>
      <c r="F21" s="101" t="s">
        <v>210</v>
      </c>
      <c r="G21" s="102" t="s">
        <v>15</v>
      </c>
      <c r="H21" s="101" t="s">
        <v>211</v>
      </c>
      <c r="I21" s="102">
        <v>1</v>
      </c>
      <c r="J21" s="102">
        <v>1</v>
      </c>
      <c r="K21" s="162">
        <f t="shared" si="0"/>
        <v>1</v>
      </c>
      <c r="L21" s="102"/>
      <c r="M21" s="103"/>
      <c r="N21" s="102"/>
      <c r="O21" s="103"/>
      <c r="P21" s="102"/>
      <c r="Q21" s="103"/>
      <c r="R21" s="103"/>
      <c r="S21" s="102"/>
      <c r="T21" s="102" t="s">
        <v>16</v>
      </c>
      <c r="U21" s="210"/>
      <c r="V21" s="213"/>
      <c r="W21" s="216"/>
      <c r="X21" s="109"/>
      <c r="Y21" s="109"/>
      <c r="Z21" s="109"/>
      <c r="AA21" s="207"/>
      <c r="AB21" s="110"/>
      <c r="AC21" s="111"/>
      <c r="AD21" s="107" t="s">
        <v>335</v>
      </c>
      <c r="AE21" s="114" t="s">
        <v>407</v>
      </c>
    </row>
    <row r="22" spans="2:31" s="51" customFormat="1" ht="216.75" customHeight="1" x14ac:dyDescent="0.25">
      <c r="B22" s="102">
        <v>14</v>
      </c>
      <c r="C22" s="101" t="s">
        <v>14</v>
      </c>
      <c r="D22" s="112" t="s">
        <v>98</v>
      </c>
      <c r="E22" s="112" t="s">
        <v>99</v>
      </c>
      <c r="F22" s="112" t="s">
        <v>100</v>
      </c>
      <c r="G22" s="102" t="s">
        <v>15</v>
      </c>
      <c r="H22" s="101" t="s">
        <v>101</v>
      </c>
      <c r="I22" s="102">
        <v>1</v>
      </c>
      <c r="J22" s="102">
        <v>1</v>
      </c>
      <c r="K22" s="162">
        <f t="shared" si="0"/>
        <v>1</v>
      </c>
      <c r="L22" s="102"/>
      <c r="M22" s="103"/>
      <c r="N22" s="102"/>
      <c r="O22" s="103"/>
      <c r="P22" s="102"/>
      <c r="Q22" s="103"/>
      <c r="R22" s="102" t="s">
        <v>16</v>
      </c>
      <c r="S22" s="103"/>
      <c r="T22" s="102"/>
      <c r="U22" s="210"/>
      <c r="V22" s="213"/>
      <c r="W22" s="216"/>
      <c r="X22" s="109"/>
      <c r="Y22" s="109"/>
      <c r="Z22" s="109"/>
      <c r="AA22" s="207"/>
      <c r="AB22" s="110"/>
      <c r="AC22" s="111"/>
      <c r="AD22" s="112" t="s">
        <v>102</v>
      </c>
      <c r="AE22" s="115" t="s">
        <v>408</v>
      </c>
    </row>
    <row r="23" spans="2:31" s="51" customFormat="1" ht="110.25" x14ac:dyDescent="0.25">
      <c r="B23" s="102">
        <v>15</v>
      </c>
      <c r="C23" s="101" t="s">
        <v>14</v>
      </c>
      <c r="D23" s="112" t="s">
        <v>331</v>
      </c>
      <c r="E23" s="112" t="s">
        <v>332</v>
      </c>
      <c r="F23" s="112" t="s">
        <v>216</v>
      </c>
      <c r="G23" s="102" t="s">
        <v>15</v>
      </c>
      <c r="H23" s="101" t="s">
        <v>217</v>
      </c>
      <c r="I23" s="102">
        <v>1</v>
      </c>
      <c r="J23" s="102">
        <v>0</v>
      </c>
      <c r="K23" s="162">
        <f t="shared" si="0"/>
        <v>0</v>
      </c>
      <c r="L23" s="102"/>
      <c r="M23" s="103"/>
      <c r="N23" s="102"/>
      <c r="O23" s="103"/>
      <c r="P23" s="102"/>
      <c r="Q23" s="103"/>
      <c r="R23" s="102" t="s">
        <v>16</v>
      </c>
      <c r="S23" s="103"/>
      <c r="T23" s="102"/>
      <c r="U23" s="210"/>
      <c r="V23" s="213"/>
      <c r="W23" s="216"/>
      <c r="X23" s="109"/>
      <c r="Y23" s="109"/>
      <c r="Z23" s="109"/>
      <c r="AA23" s="207"/>
      <c r="AB23" s="110"/>
      <c r="AC23" s="111"/>
      <c r="AD23" s="112" t="s">
        <v>218</v>
      </c>
      <c r="AE23" s="124" t="s">
        <v>355</v>
      </c>
    </row>
    <row r="24" spans="2:31" s="51" customFormat="1" ht="220.5" x14ac:dyDescent="0.25">
      <c r="B24" s="102">
        <v>16</v>
      </c>
      <c r="C24" s="115" t="s">
        <v>22</v>
      </c>
      <c r="D24" s="101" t="s">
        <v>23</v>
      </c>
      <c r="E24" s="115" t="s">
        <v>24</v>
      </c>
      <c r="F24" s="101" t="s">
        <v>25</v>
      </c>
      <c r="G24" s="102" t="s">
        <v>15</v>
      </c>
      <c r="H24" s="101" t="s">
        <v>26</v>
      </c>
      <c r="I24" s="102">
        <v>2</v>
      </c>
      <c r="J24" s="102">
        <v>0</v>
      </c>
      <c r="K24" s="162">
        <f t="shared" si="0"/>
        <v>0</v>
      </c>
      <c r="L24" s="102"/>
      <c r="M24" s="103"/>
      <c r="N24" s="102"/>
      <c r="O24" s="103"/>
      <c r="P24" s="102"/>
      <c r="Q24" s="103"/>
      <c r="R24" s="102" t="s">
        <v>16</v>
      </c>
      <c r="S24" s="103"/>
      <c r="T24" s="103"/>
      <c r="U24" s="210"/>
      <c r="V24" s="213"/>
      <c r="W24" s="216"/>
      <c r="X24" s="109"/>
      <c r="Y24" s="109"/>
      <c r="Z24" s="109"/>
      <c r="AA24" s="207"/>
      <c r="AB24" s="110"/>
      <c r="AC24" s="111"/>
      <c r="AD24" s="101" t="s">
        <v>27</v>
      </c>
      <c r="AE24" s="115" t="s">
        <v>356</v>
      </c>
    </row>
    <row r="25" spans="2:31" s="51" customFormat="1" ht="246" customHeight="1" x14ac:dyDescent="0.25">
      <c r="B25" s="102">
        <v>17</v>
      </c>
      <c r="C25" s="101" t="s">
        <v>32</v>
      </c>
      <c r="D25" s="112" t="s">
        <v>223</v>
      </c>
      <c r="E25" s="112" t="s">
        <v>224</v>
      </c>
      <c r="F25" s="112" t="s">
        <v>225</v>
      </c>
      <c r="G25" s="102" t="s">
        <v>111</v>
      </c>
      <c r="H25" s="101" t="s">
        <v>226</v>
      </c>
      <c r="I25" s="102">
        <v>1</v>
      </c>
      <c r="J25" s="102">
        <v>1</v>
      </c>
      <c r="K25" s="162">
        <f t="shared" si="0"/>
        <v>1</v>
      </c>
      <c r="L25" s="102"/>
      <c r="M25" s="103"/>
      <c r="N25" s="102"/>
      <c r="O25" s="103"/>
      <c r="P25" s="102"/>
      <c r="Q25" s="103"/>
      <c r="R25" s="103"/>
      <c r="S25" s="102" t="s">
        <v>16</v>
      </c>
      <c r="T25" s="102"/>
      <c r="U25" s="210"/>
      <c r="V25" s="213"/>
      <c r="W25" s="216"/>
      <c r="X25" s="109"/>
      <c r="Y25" s="109"/>
      <c r="Z25" s="109"/>
      <c r="AA25" s="207"/>
      <c r="AB25" s="110"/>
      <c r="AC25" s="111"/>
      <c r="AD25" s="112" t="s">
        <v>222</v>
      </c>
      <c r="AE25" s="115" t="s">
        <v>357</v>
      </c>
    </row>
    <row r="26" spans="2:31" s="51" customFormat="1" ht="147.75" customHeight="1" x14ac:dyDescent="0.25">
      <c r="B26" s="102">
        <v>18</v>
      </c>
      <c r="C26" s="101" t="s">
        <v>32</v>
      </c>
      <c r="D26" s="101" t="s">
        <v>231</v>
      </c>
      <c r="E26" s="101" t="s">
        <v>232</v>
      </c>
      <c r="F26" s="101" t="s">
        <v>233</v>
      </c>
      <c r="G26" s="102" t="s">
        <v>15</v>
      </c>
      <c r="H26" s="113" t="s">
        <v>234</v>
      </c>
      <c r="I26" s="102">
        <v>1</v>
      </c>
      <c r="J26" s="102">
        <v>1</v>
      </c>
      <c r="K26" s="162">
        <f t="shared" si="0"/>
        <v>1</v>
      </c>
      <c r="L26" s="102"/>
      <c r="M26" s="103"/>
      <c r="N26" s="102"/>
      <c r="O26" s="103"/>
      <c r="P26" s="102"/>
      <c r="Q26" s="103"/>
      <c r="R26" s="102"/>
      <c r="S26" s="102" t="s">
        <v>16</v>
      </c>
      <c r="T26" s="103"/>
      <c r="U26" s="210"/>
      <c r="V26" s="213"/>
      <c r="W26" s="216"/>
      <c r="X26" s="109"/>
      <c r="Y26" s="109"/>
      <c r="Z26" s="109"/>
      <c r="AA26" s="207"/>
      <c r="AB26" s="110"/>
      <c r="AC26" s="111"/>
      <c r="AD26" s="112" t="s">
        <v>222</v>
      </c>
      <c r="AE26" s="124" t="s">
        <v>358</v>
      </c>
    </row>
    <row r="27" spans="2:31" s="51" customFormat="1" ht="140.25" customHeight="1" x14ac:dyDescent="0.25">
      <c r="B27" s="102">
        <v>19</v>
      </c>
      <c r="C27" s="101" t="s">
        <v>32</v>
      </c>
      <c r="D27" s="101" t="s">
        <v>235</v>
      </c>
      <c r="E27" s="101" t="s">
        <v>236</v>
      </c>
      <c r="F27" s="101" t="s">
        <v>237</v>
      </c>
      <c r="G27" s="102" t="s">
        <v>15</v>
      </c>
      <c r="H27" s="101" t="s">
        <v>238</v>
      </c>
      <c r="I27" s="102">
        <v>1</v>
      </c>
      <c r="J27" s="102">
        <v>0</v>
      </c>
      <c r="K27" s="162">
        <f t="shared" si="0"/>
        <v>0</v>
      </c>
      <c r="L27" s="102"/>
      <c r="M27" s="103"/>
      <c r="N27" s="102"/>
      <c r="O27" s="103"/>
      <c r="P27" s="102"/>
      <c r="Q27" s="103"/>
      <c r="R27" s="103"/>
      <c r="S27" s="102"/>
      <c r="T27" s="102" t="s">
        <v>16</v>
      </c>
      <c r="U27" s="210"/>
      <c r="V27" s="213"/>
      <c r="W27" s="216"/>
      <c r="X27" s="109"/>
      <c r="Y27" s="109"/>
      <c r="Z27" s="109"/>
      <c r="AA27" s="207"/>
      <c r="AB27" s="110"/>
      <c r="AC27" s="111"/>
      <c r="AD27" s="107" t="s">
        <v>204</v>
      </c>
      <c r="AE27" s="115" t="s">
        <v>370</v>
      </c>
    </row>
    <row r="28" spans="2:31" s="51" customFormat="1" ht="189" x14ac:dyDescent="0.25">
      <c r="B28" s="102">
        <v>20</v>
      </c>
      <c r="C28" s="101" t="s">
        <v>32</v>
      </c>
      <c r="D28" s="101" t="s">
        <v>239</v>
      </c>
      <c r="E28" s="101" t="s">
        <v>240</v>
      </c>
      <c r="F28" s="101" t="s">
        <v>241</v>
      </c>
      <c r="G28" s="102" t="s">
        <v>15</v>
      </c>
      <c r="H28" s="101" t="s">
        <v>242</v>
      </c>
      <c r="I28" s="161">
        <v>1</v>
      </c>
      <c r="J28" s="102">
        <v>1</v>
      </c>
      <c r="K28" s="162">
        <f t="shared" si="0"/>
        <v>1</v>
      </c>
      <c r="L28" s="102"/>
      <c r="M28" s="103"/>
      <c r="N28" s="102"/>
      <c r="O28" s="103"/>
      <c r="P28" s="102"/>
      <c r="Q28" s="103"/>
      <c r="R28" s="103"/>
      <c r="S28" s="102"/>
      <c r="T28" s="102" t="s">
        <v>16</v>
      </c>
      <c r="U28" s="210"/>
      <c r="V28" s="213"/>
      <c r="W28" s="216"/>
      <c r="X28" s="109"/>
      <c r="Y28" s="109"/>
      <c r="Z28" s="109"/>
      <c r="AA28" s="207"/>
      <c r="AB28" s="110"/>
      <c r="AC28" s="111"/>
      <c r="AD28" s="107" t="s">
        <v>204</v>
      </c>
      <c r="AE28" s="115" t="s">
        <v>371</v>
      </c>
    </row>
    <row r="29" spans="2:31" s="51" customFormat="1" ht="204.75" x14ac:dyDescent="0.25">
      <c r="B29" s="102">
        <v>21</v>
      </c>
      <c r="C29" s="101" t="s">
        <v>38</v>
      </c>
      <c r="D29" s="112" t="s">
        <v>333</v>
      </c>
      <c r="E29" s="112" t="s">
        <v>334</v>
      </c>
      <c r="F29" s="112" t="s">
        <v>243</v>
      </c>
      <c r="G29" s="102" t="s">
        <v>111</v>
      </c>
      <c r="H29" s="101" t="s">
        <v>244</v>
      </c>
      <c r="I29" s="102">
        <v>1</v>
      </c>
      <c r="J29" s="102">
        <v>0</v>
      </c>
      <c r="K29" s="162">
        <f t="shared" si="0"/>
        <v>0</v>
      </c>
      <c r="L29" s="102"/>
      <c r="M29" s="103"/>
      <c r="N29" s="102"/>
      <c r="O29" s="103"/>
      <c r="P29" s="102"/>
      <c r="Q29" s="103"/>
      <c r="R29" s="103"/>
      <c r="S29" s="103"/>
      <c r="T29" s="102" t="s">
        <v>16</v>
      </c>
      <c r="U29" s="210"/>
      <c r="V29" s="213"/>
      <c r="W29" s="216"/>
      <c r="X29" s="109"/>
      <c r="Y29" s="109"/>
      <c r="Z29" s="109"/>
      <c r="AA29" s="207"/>
      <c r="AB29" s="110"/>
      <c r="AC29" s="111"/>
      <c r="AD29" s="112" t="s">
        <v>218</v>
      </c>
      <c r="AE29" s="115" t="s">
        <v>359</v>
      </c>
    </row>
    <row r="30" spans="2:31" s="51" customFormat="1" ht="110.25" x14ac:dyDescent="0.25">
      <c r="B30" s="102">
        <v>22</v>
      </c>
      <c r="C30" s="101" t="s">
        <v>117</v>
      </c>
      <c r="D30" s="112" t="s">
        <v>122</v>
      </c>
      <c r="E30" s="112" t="s">
        <v>123</v>
      </c>
      <c r="F30" s="112" t="s">
        <v>124</v>
      </c>
      <c r="G30" s="102" t="s">
        <v>15</v>
      </c>
      <c r="H30" s="101" t="s">
        <v>125</v>
      </c>
      <c r="I30" s="102">
        <v>1</v>
      </c>
      <c r="J30" s="102">
        <v>0.25</v>
      </c>
      <c r="K30" s="162">
        <f t="shared" si="0"/>
        <v>0.25</v>
      </c>
      <c r="L30" s="102"/>
      <c r="M30" s="103"/>
      <c r="N30" s="102"/>
      <c r="O30" s="103"/>
      <c r="P30" s="102"/>
      <c r="Q30" s="103"/>
      <c r="R30" s="103"/>
      <c r="S30" s="103"/>
      <c r="T30" s="102" t="s">
        <v>16</v>
      </c>
      <c r="U30" s="210"/>
      <c r="V30" s="213"/>
      <c r="W30" s="216"/>
      <c r="X30" s="109"/>
      <c r="Y30" s="109"/>
      <c r="Z30" s="109"/>
      <c r="AA30" s="207"/>
      <c r="AB30" s="110"/>
      <c r="AC30" s="111"/>
      <c r="AD30" s="112" t="s">
        <v>102</v>
      </c>
      <c r="AE30" s="115" t="s">
        <v>409</v>
      </c>
    </row>
    <row r="31" spans="2:31" s="51" customFormat="1" ht="213" customHeight="1" x14ac:dyDescent="0.25">
      <c r="B31" s="102">
        <v>23</v>
      </c>
      <c r="C31" s="101" t="s">
        <v>117</v>
      </c>
      <c r="D31" s="112" t="s">
        <v>98</v>
      </c>
      <c r="E31" s="112" t="s">
        <v>99</v>
      </c>
      <c r="F31" s="112" t="s">
        <v>100</v>
      </c>
      <c r="G31" s="102" t="s">
        <v>15</v>
      </c>
      <c r="H31" s="112" t="s">
        <v>126</v>
      </c>
      <c r="I31" s="102">
        <v>1</v>
      </c>
      <c r="J31" s="102">
        <v>1</v>
      </c>
      <c r="K31" s="162">
        <f t="shared" si="0"/>
        <v>1</v>
      </c>
      <c r="L31" s="102"/>
      <c r="M31" s="103"/>
      <c r="N31" s="102"/>
      <c r="O31" s="103"/>
      <c r="P31" s="102"/>
      <c r="Q31" s="103"/>
      <c r="R31" s="103"/>
      <c r="S31" s="103"/>
      <c r="T31" s="102" t="s">
        <v>16</v>
      </c>
      <c r="U31" s="211"/>
      <c r="V31" s="214"/>
      <c r="W31" s="217"/>
      <c r="X31" s="116"/>
      <c r="Y31" s="116"/>
      <c r="Z31" s="116"/>
      <c r="AA31" s="208"/>
      <c r="AB31" s="117"/>
      <c r="AC31" s="118"/>
      <c r="AD31" s="112" t="s">
        <v>102</v>
      </c>
      <c r="AE31" s="115" t="s">
        <v>410</v>
      </c>
    </row>
  </sheetData>
  <mergeCells count="30">
    <mergeCell ref="AE11:AE13"/>
    <mergeCell ref="AA9:AA31"/>
    <mergeCell ref="U9:U31"/>
    <mergeCell ref="V9:V31"/>
    <mergeCell ref="AD6:AD8"/>
    <mergeCell ref="AE6:AE8"/>
    <mergeCell ref="U7:V7"/>
    <mergeCell ref="X7:Y7"/>
    <mergeCell ref="Z7:AA7"/>
    <mergeCell ref="AB7:AC7"/>
    <mergeCell ref="W9:W31"/>
    <mergeCell ref="I6:P6"/>
    <mergeCell ref="R6:AC6"/>
    <mergeCell ref="G6:G8"/>
    <mergeCell ref="H6:H8"/>
    <mergeCell ref="E1:E4"/>
    <mergeCell ref="F1:T1"/>
    <mergeCell ref="F2:T4"/>
    <mergeCell ref="I7:J7"/>
    <mergeCell ref="L7:M7"/>
    <mergeCell ref="N7:O7"/>
    <mergeCell ref="P7:Q7"/>
    <mergeCell ref="R7:T7"/>
    <mergeCell ref="K7:K8"/>
    <mergeCell ref="W7:W8"/>
    <mergeCell ref="B6:B8"/>
    <mergeCell ref="C6:C8"/>
    <mergeCell ref="D6:D8"/>
    <mergeCell ref="E6:E8"/>
    <mergeCell ref="F6:F8"/>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10"/>
  <sheetViews>
    <sheetView topLeftCell="P1" zoomScale="67" workbookViewId="0">
      <selection activeCell="W7" sqref="W7:W8"/>
    </sheetView>
  </sheetViews>
  <sheetFormatPr baseColWidth="10" defaultRowHeight="15" x14ac:dyDescent="0.25"/>
  <cols>
    <col min="1" max="1" width="1.85546875" customWidth="1"/>
    <col min="2" max="2" width="5.85546875" customWidth="1"/>
    <col min="3" max="3" width="28.85546875" customWidth="1"/>
    <col min="4" max="4" width="34.85546875" customWidth="1"/>
    <col min="5" max="5" width="31" customWidth="1"/>
    <col min="6" max="6" width="14.5703125" customWidth="1"/>
    <col min="7" max="7" width="13.85546875" bestFit="1" customWidth="1"/>
    <col min="8" max="8" width="16.140625" customWidth="1"/>
    <col min="9" max="9" width="8.5703125" customWidth="1"/>
    <col min="10" max="10" width="9.85546875" customWidth="1"/>
    <col min="11" max="11" width="17.140625" customWidth="1"/>
    <col min="12" max="12" width="8.42578125" customWidth="1"/>
    <col min="13" max="13" width="10.140625" customWidth="1"/>
    <col min="14" max="14" width="8.140625" customWidth="1"/>
    <col min="15" max="15" width="9.42578125" customWidth="1"/>
    <col min="16" max="16" width="7.42578125" customWidth="1"/>
    <col min="17" max="17" width="9.5703125" customWidth="1"/>
    <col min="18" max="18" width="16.140625" customWidth="1"/>
    <col min="19" max="19" width="10.5703125" customWidth="1"/>
    <col min="20" max="20" width="14.42578125" customWidth="1"/>
    <col min="21" max="23" width="14" customWidth="1"/>
    <col min="24" max="24" width="7.140625" customWidth="1"/>
    <col min="25" max="25" width="7.5703125" customWidth="1"/>
    <col min="26" max="26" width="5.85546875" customWidth="1"/>
    <col min="27" max="27" width="7.42578125" customWidth="1"/>
    <col min="28" max="28" width="7.85546875" customWidth="1"/>
    <col min="29" max="29" width="6.5703125" customWidth="1"/>
    <col min="30" max="30" width="27.85546875" customWidth="1"/>
    <col min="31" max="31" width="28.42578125" customWidth="1"/>
    <col min="33" max="33" width="47" customWidth="1"/>
  </cols>
  <sheetData>
    <row r="1" spans="2:33" ht="15.75" x14ac:dyDescent="0.25">
      <c r="E1" s="173"/>
      <c r="F1" s="174" t="s">
        <v>327</v>
      </c>
      <c r="G1" s="174"/>
      <c r="H1" s="174"/>
      <c r="I1" s="174"/>
      <c r="J1" s="174"/>
      <c r="K1" s="174"/>
      <c r="L1" s="174"/>
      <c r="M1" s="174"/>
      <c r="N1" s="174"/>
      <c r="O1" s="174"/>
      <c r="P1" s="174"/>
      <c r="Q1" s="174"/>
      <c r="R1" s="174"/>
      <c r="S1" s="174"/>
      <c r="T1" s="174"/>
      <c r="U1" s="36" t="s">
        <v>322</v>
      </c>
      <c r="V1" s="36" t="s">
        <v>328</v>
      </c>
      <c r="W1" s="163"/>
    </row>
    <row r="2" spans="2:33" x14ac:dyDescent="0.25">
      <c r="E2" s="173"/>
      <c r="F2" s="175" t="s">
        <v>330</v>
      </c>
      <c r="G2" s="175"/>
      <c r="H2" s="175"/>
      <c r="I2" s="175"/>
      <c r="J2" s="175"/>
      <c r="K2" s="175"/>
      <c r="L2" s="175"/>
      <c r="M2" s="175"/>
      <c r="N2" s="175"/>
      <c r="O2" s="175"/>
      <c r="P2" s="175"/>
      <c r="Q2" s="175"/>
      <c r="R2" s="175"/>
      <c r="S2" s="175"/>
      <c r="T2" s="175"/>
      <c r="U2" s="37" t="s">
        <v>323</v>
      </c>
      <c r="V2" s="38">
        <v>1</v>
      </c>
      <c r="W2" s="164"/>
    </row>
    <row r="3" spans="2:33" x14ac:dyDescent="0.25">
      <c r="E3" s="173"/>
      <c r="F3" s="175"/>
      <c r="G3" s="175"/>
      <c r="H3" s="175"/>
      <c r="I3" s="175"/>
      <c r="J3" s="175"/>
      <c r="K3" s="175"/>
      <c r="L3" s="175"/>
      <c r="M3" s="175"/>
      <c r="N3" s="175"/>
      <c r="O3" s="175"/>
      <c r="P3" s="175"/>
      <c r="Q3" s="175"/>
      <c r="R3" s="175"/>
      <c r="S3" s="175"/>
      <c r="T3" s="175"/>
      <c r="U3" s="37" t="s">
        <v>324</v>
      </c>
      <c r="V3" s="39">
        <v>44651</v>
      </c>
      <c r="W3" s="165"/>
    </row>
    <row r="4" spans="2:33" x14ac:dyDescent="0.25">
      <c r="E4" s="173"/>
      <c r="F4" s="175"/>
      <c r="G4" s="175"/>
      <c r="H4" s="175"/>
      <c r="I4" s="175"/>
      <c r="J4" s="175"/>
      <c r="K4" s="175"/>
      <c r="L4" s="175"/>
      <c r="M4" s="175"/>
      <c r="N4" s="175"/>
      <c r="O4" s="175"/>
      <c r="P4" s="175"/>
      <c r="Q4" s="175"/>
      <c r="R4" s="175"/>
      <c r="S4" s="175"/>
      <c r="T4" s="175"/>
      <c r="U4" s="37" t="s">
        <v>325</v>
      </c>
      <c r="V4" s="40" t="s">
        <v>326</v>
      </c>
      <c r="W4" s="166"/>
    </row>
    <row r="5" spans="2:33" ht="15.75" thickBot="1" x14ac:dyDescent="0.3"/>
    <row r="6" spans="2:33" x14ac:dyDescent="0.25">
      <c r="B6" s="172" t="s">
        <v>0</v>
      </c>
      <c r="C6" s="172" t="s">
        <v>1</v>
      </c>
      <c r="D6" s="172" t="s">
        <v>2</v>
      </c>
      <c r="E6" s="172" t="s">
        <v>3</v>
      </c>
      <c r="F6" s="172" t="s">
        <v>4</v>
      </c>
      <c r="G6" s="172" t="s">
        <v>5</v>
      </c>
      <c r="H6" s="172" t="s">
        <v>6</v>
      </c>
      <c r="I6" s="185" t="s">
        <v>7</v>
      </c>
      <c r="J6" s="185"/>
      <c r="K6" s="185"/>
      <c r="L6" s="190"/>
      <c r="M6" s="190"/>
      <c r="N6" s="190"/>
      <c r="O6" s="190"/>
      <c r="P6" s="190"/>
      <c r="Q6" s="20"/>
      <c r="R6" s="183" t="s">
        <v>8</v>
      </c>
      <c r="S6" s="184"/>
      <c r="T6" s="184"/>
      <c r="U6" s="184"/>
      <c r="V6" s="184"/>
      <c r="W6" s="184"/>
      <c r="X6" s="184"/>
      <c r="Y6" s="184"/>
      <c r="Z6" s="184"/>
      <c r="AA6" s="184"/>
      <c r="AB6" s="184"/>
      <c r="AC6" s="185"/>
      <c r="AD6" s="172" t="s">
        <v>9</v>
      </c>
      <c r="AE6" s="226" t="s">
        <v>392</v>
      </c>
      <c r="AF6" s="222" t="s">
        <v>393</v>
      </c>
      <c r="AG6" s="223"/>
    </row>
    <row r="7" spans="2:33" x14ac:dyDescent="0.25">
      <c r="B7" s="172"/>
      <c r="C7" s="172"/>
      <c r="D7" s="172"/>
      <c r="E7" s="172"/>
      <c r="F7" s="172"/>
      <c r="G7" s="172"/>
      <c r="H7" s="172"/>
      <c r="I7" s="178">
        <v>2024</v>
      </c>
      <c r="J7" s="179"/>
      <c r="K7" s="176" t="s">
        <v>432</v>
      </c>
      <c r="L7" s="178">
        <v>2025</v>
      </c>
      <c r="M7" s="179"/>
      <c r="N7" s="180">
        <v>2026</v>
      </c>
      <c r="O7" s="181"/>
      <c r="P7" s="172">
        <v>2027</v>
      </c>
      <c r="Q7" s="172"/>
      <c r="R7" s="180" t="s">
        <v>44</v>
      </c>
      <c r="S7" s="182"/>
      <c r="T7" s="181"/>
      <c r="U7" s="172">
        <v>2024</v>
      </c>
      <c r="V7" s="172"/>
      <c r="W7" s="176" t="s">
        <v>435</v>
      </c>
      <c r="X7" s="172">
        <v>2025</v>
      </c>
      <c r="Y7" s="172"/>
      <c r="Z7" s="172">
        <v>2026</v>
      </c>
      <c r="AA7" s="172"/>
      <c r="AB7" s="172">
        <v>2027</v>
      </c>
      <c r="AC7" s="172"/>
      <c r="AD7" s="172"/>
      <c r="AE7" s="172"/>
      <c r="AF7" s="224"/>
      <c r="AG7" s="225"/>
    </row>
    <row r="8" spans="2:33" x14ac:dyDescent="0.25">
      <c r="B8" s="172"/>
      <c r="C8" s="172"/>
      <c r="D8" s="172"/>
      <c r="E8" s="172"/>
      <c r="F8" s="172"/>
      <c r="G8" s="172"/>
      <c r="H8" s="172"/>
      <c r="I8" s="14" t="s">
        <v>45</v>
      </c>
      <c r="J8" s="14" t="s">
        <v>46</v>
      </c>
      <c r="K8" s="177"/>
      <c r="L8" s="14" t="s">
        <v>45</v>
      </c>
      <c r="M8" s="14" t="s">
        <v>46</v>
      </c>
      <c r="N8" s="14" t="s">
        <v>45</v>
      </c>
      <c r="O8" s="14" t="s">
        <v>46</v>
      </c>
      <c r="P8" s="14" t="s">
        <v>45</v>
      </c>
      <c r="Q8" s="14" t="s">
        <v>46</v>
      </c>
      <c r="R8" s="15" t="s">
        <v>11</v>
      </c>
      <c r="S8" s="18" t="s">
        <v>12</v>
      </c>
      <c r="T8" s="18" t="s">
        <v>13</v>
      </c>
      <c r="U8" s="14" t="s">
        <v>45</v>
      </c>
      <c r="V8" s="14" t="s">
        <v>46</v>
      </c>
      <c r="W8" s="177"/>
      <c r="X8" s="14" t="s">
        <v>45</v>
      </c>
      <c r="Y8" s="14" t="s">
        <v>46</v>
      </c>
      <c r="Z8" s="14" t="s">
        <v>45</v>
      </c>
      <c r="AA8" s="14" t="s">
        <v>46</v>
      </c>
      <c r="AB8" s="14" t="s">
        <v>45</v>
      </c>
      <c r="AC8" s="14" t="s">
        <v>46</v>
      </c>
      <c r="AD8" s="172"/>
      <c r="AE8" s="172"/>
      <c r="AF8" s="224"/>
      <c r="AG8" s="225"/>
    </row>
    <row r="9" spans="2:33" ht="394.5" customHeight="1" x14ac:dyDescent="0.25">
      <c r="B9" s="73">
        <v>1</v>
      </c>
      <c r="C9" s="58" t="s">
        <v>14</v>
      </c>
      <c r="D9" s="5" t="s">
        <v>336</v>
      </c>
      <c r="E9" s="5" t="s">
        <v>336</v>
      </c>
      <c r="F9" s="55" t="s">
        <v>182</v>
      </c>
      <c r="G9" s="31" t="s">
        <v>15</v>
      </c>
      <c r="H9" s="58" t="s">
        <v>182</v>
      </c>
      <c r="I9" s="17">
        <v>1</v>
      </c>
      <c r="J9" s="17">
        <v>0.15</v>
      </c>
      <c r="K9" s="138">
        <f>J9/I9</f>
        <v>0.15</v>
      </c>
      <c r="L9" s="17"/>
      <c r="M9" s="17"/>
      <c r="N9" s="17"/>
      <c r="O9" s="17"/>
      <c r="P9" s="17"/>
      <c r="Q9" s="17"/>
      <c r="R9" s="56" t="s">
        <v>337</v>
      </c>
      <c r="S9" s="56"/>
      <c r="T9" s="1" t="s">
        <v>16</v>
      </c>
      <c r="U9" s="95">
        <v>25000000</v>
      </c>
      <c r="V9" s="94">
        <v>25000000</v>
      </c>
      <c r="W9" s="169">
        <f>V9/U9</f>
        <v>1</v>
      </c>
      <c r="X9" s="19"/>
      <c r="Y9" s="19"/>
      <c r="Z9" s="19"/>
      <c r="AA9" s="19"/>
      <c r="AB9" s="19"/>
      <c r="AC9" s="19"/>
      <c r="AD9" s="64" t="s">
        <v>255</v>
      </c>
      <c r="AE9" s="98" t="s">
        <v>390</v>
      </c>
      <c r="AF9" s="218" t="s">
        <v>394</v>
      </c>
      <c r="AG9" s="219"/>
    </row>
    <row r="10" spans="2:33" ht="264.75" customHeight="1" thickBot="1" x14ac:dyDescent="0.3">
      <c r="B10" s="1">
        <v>2</v>
      </c>
      <c r="C10" s="57" t="s">
        <v>14</v>
      </c>
      <c r="D10" s="5" t="s">
        <v>256</v>
      </c>
      <c r="E10" s="5" t="s">
        <v>257</v>
      </c>
      <c r="F10" s="5" t="s">
        <v>258</v>
      </c>
      <c r="G10" s="31" t="s">
        <v>15</v>
      </c>
      <c r="H10" s="57" t="s">
        <v>259</v>
      </c>
      <c r="I10" s="17">
        <v>1</v>
      </c>
      <c r="J10" s="17">
        <v>0.25</v>
      </c>
      <c r="K10" s="138">
        <f>J10/I10</f>
        <v>0.25</v>
      </c>
      <c r="L10" s="17"/>
      <c r="M10" s="17"/>
      <c r="N10" s="17"/>
      <c r="O10" s="17"/>
      <c r="P10" s="17"/>
      <c r="Q10" s="17"/>
      <c r="R10" s="56" t="s">
        <v>337</v>
      </c>
      <c r="S10" s="56"/>
      <c r="T10" s="1" t="s">
        <v>16</v>
      </c>
      <c r="U10" s="96">
        <v>35000000</v>
      </c>
      <c r="V10" s="97">
        <v>35000000</v>
      </c>
      <c r="W10" s="169">
        <f>V10/U10</f>
        <v>1</v>
      </c>
      <c r="X10" s="19"/>
      <c r="Y10" s="19"/>
      <c r="Z10" s="19"/>
      <c r="AA10" s="19"/>
      <c r="AB10" s="19"/>
      <c r="AC10" s="19"/>
      <c r="AD10" s="65" t="s">
        <v>255</v>
      </c>
      <c r="AE10" s="99" t="s">
        <v>391</v>
      </c>
      <c r="AF10" s="220" t="s">
        <v>395</v>
      </c>
      <c r="AG10" s="221"/>
    </row>
  </sheetData>
  <mergeCells count="28">
    <mergeCell ref="AD6:AD8"/>
    <mergeCell ref="AF9:AG9"/>
    <mergeCell ref="AF10:AG10"/>
    <mergeCell ref="AF6:AG8"/>
    <mergeCell ref="AE6:AE8"/>
    <mergeCell ref="U7:V7"/>
    <mergeCell ref="X7:Y7"/>
    <mergeCell ref="Z7:AA7"/>
    <mergeCell ref="AB7:AC7"/>
    <mergeCell ref="I6:P6"/>
    <mergeCell ref="R6:AC6"/>
    <mergeCell ref="I7:J7"/>
    <mergeCell ref="L7:M7"/>
    <mergeCell ref="N7:O7"/>
    <mergeCell ref="P7:Q7"/>
    <mergeCell ref="R7:T7"/>
    <mergeCell ref="W7:W8"/>
    <mergeCell ref="G6:G8"/>
    <mergeCell ref="H6:H8"/>
    <mergeCell ref="E1:E4"/>
    <mergeCell ref="F1:T1"/>
    <mergeCell ref="F2:T4"/>
    <mergeCell ref="K7:K8"/>
    <mergeCell ref="B6:B8"/>
    <mergeCell ref="C6:C8"/>
    <mergeCell ref="D6:D8"/>
    <mergeCell ref="E6:E8"/>
    <mergeCell ref="F6:F8"/>
  </mergeCell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Sec Familia</vt:lpstr>
      <vt:lpstr>Sec Tic</vt:lpstr>
      <vt:lpstr>Sec Interior</vt:lpstr>
      <vt:lpstr>Sec Representación Judicial</vt:lpstr>
      <vt:lpstr>Sec Jurídica y contratación</vt:lpstr>
      <vt:lpstr>Sec Cultura</vt:lpstr>
      <vt:lpstr>Sec Hacienda</vt:lpstr>
      <vt:lpstr>Sec Administrativa</vt:lpstr>
      <vt:lpstr>Sec Turismo, Ind y Com</vt:lpstr>
      <vt:lpstr>Sec Educación</vt:lpstr>
      <vt:lpstr>Sec Agricultura</vt:lpstr>
      <vt:lpstr>Sec Planeación</vt:lpstr>
      <vt:lpstr>Oficina Privada</vt:lpstr>
      <vt:lpstr>Sec Aguas e Infra</vt:lpstr>
      <vt:lpstr>Sec Salud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MTURRIAGO</cp:lastModifiedBy>
  <dcterms:created xsi:type="dcterms:W3CDTF">2021-05-05T05:12:12Z</dcterms:created>
  <dcterms:modified xsi:type="dcterms:W3CDTF">2024-08-01T00:46:53Z</dcterms:modified>
</cp:coreProperties>
</file>