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MODELO INTEGRADO DE PLANEACION\P. DE TRANSPARENCIA Y ETICA PÚBLICA\ANEXOS\"/>
    </mc:Choice>
  </mc:AlternateContent>
  <bookViews>
    <workbookView xWindow="0" yWindow="0" windowWidth="20490" windowHeight="6255" tabRatio="596"/>
  </bookViews>
  <sheets>
    <sheet name="MAPA DE R. CORRUPCION" sheetId="1" r:id="rId1"/>
    <sheet name="ANALISIS DOFA" sheetId="2" r:id="rId2"/>
    <sheet name="ESTRATEGIAS DOFA" sheetId="3" r:id="rId3"/>
    <sheet name="PRIORIZACION CAUSAS" sheetId="4" r:id="rId4"/>
    <sheet name="PROBABILIDAD" sheetId="5" r:id="rId5"/>
    <sheet name="IMPACTO" sheetId="6" r:id="rId6"/>
    <sheet name="MAPA CALOR R. INHERENTE" sheetId="8" r:id="rId7"/>
    <sheet name="EVALUACION CONTROL" sheetId="7" r:id="rId8"/>
    <sheet name="RIESGO RESIDUAL" sheetId="9" r:id="rId9"/>
    <sheet name="MAPA CALOR R. RESIDUAL" sheetId="10" r:id="rId10"/>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2" i="1" l="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11" i="1"/>
  <c r="Y45" i="7" l="1"/>
  <c r="T45" i="7"/>
  <c r="J54" i="1"/>
  <c r="I54" i="1"/>
  <c r="BC25" i="6"/>
  <c r="E63" i="6" s="1"/>
  <c r="K30" i="5"/>
  <c r="L30" i="5"/>
  <c r="M111" i="4"/>
  <c r="L111" i="4"/>
  <c r="M110" i="4"/>
  <c r="L110" i="4"/>
  <c r="M109" i="4"/>
  <c r="L109" i="4"/>
  <c r="M108" i="4"/>
  <c r="L108" i="4"/>
  <c r="M107" i="4"/>
  <c r="L107" i="4"/>
  <c r="M106" i="4"/>
  <c r="L106" i="4"/>
  <c r="M105" i="4"/>
  <c r="L105" i="4"/>
  <c r="M104" i="4"/>
  <c r="L104" i="4"/>
  <c r="M103" i="4"/>
  <c r="L103" i="4"/>
  <c r="M102" i="4"/>
  <c r="L102" i="4"/>
  <c r="M101" i="4"/>
  <c r="L101" i="4"/>
  <c r="M100" i="4"/>
  <c r="L100" i="4"/>
  <c r="M99" i="4"/>
  <c r="L99" i="4"/>
  <c r="M98" i="4"/>
  <c r="L98" i="4"/>
  <c r="M97" i="4"/>
  <c r="L97" i="4"/>
  <c r="M96" i="4"/>
  <c r="L96" i="4"/>
  <c r="T44" i="7"/>
  <c r="Y44" i="7"/>
  <c r="J53" i="1"/>
  <c r="E62" i="6"/>
  <c r="BA25" i="6"/>
  <c r="I53" i="1"/>
  <c r="K29" i="5"/>
  <c r="L29" i="5"/>
  <c r="L94" i="4"/>
  <c r="M94" i="4"/>
  <c r="L95" i="4"/>
  <c r="M95" i="4"/>
  <c r="J51" i="1" l="1"/>
  <c r="I51" i="1"/>
  <c r="AY25" i="6"/>
  <c r="E61" i="6" s="1"/>
  <c r="M86" i="4"/>
  <c r="M87" i="4"/>
  <c r="L86" i="4"/>
  <c r="L87" i="4"/>
  <c r="M88" i="4"/>
  <c r="M93" i="4"/>
  <c r="L93" i="4"/>
  <c r="M92" i="4"/>
  <c r="L92" i="4"/>
  <c r="M91" i="4"/>
  <c r="L91" i="4"/>
  <c r="M90" i="4"/>
  <c r="L90" i="4"/>
  <c r="M89" i="4"/>
  <c r="L89" i="4"/>
  <c r="L88" i="4"/>
  <c r="J49" i="1" l="1"/>
  <c r="I49" i="1"/>
  <c r="J46" i="1"/>
  <c r="I46" i="1"/>
  <c r="J44" i="1"/>
  <c r="I44" i="1"/>
  <c r="J41" i="1"/>
  <c r="I41" i="1"/>
  <c r="J40" i="1"/>
  <c r="I40" i="1"/>
  <c r="Y31" i="7" l="1"/>
  <c r="E55" i="6"/>
  <c r="J39" i="1"/>
  <c r="I39" i="1"/>
  <c r="AM25" i="6"/>
  <c r="E54" i="6" s="1"/>
  <c r="L22" i="5"/>
  <c r="K22" i="5"/>
  <c r="M67" i="4"/>
  <c r="L67" i="4"/>
  <c r="M66" i="4"/>
  <c r="L66" i="4"/>
  <c r="M65" i="4"/>
  <c r="L65" i="4"/>
  <c r="M64" i="4"/>
  <c r="L64" i="4"/>
  <c r="J38" i="1"/>
  <c r="I38" i="1"/>
  <c r="J37" i="1"/>
  <c r="I37" i="1"/>
  <c r="AW25" i="6"/>
  <c r="AU25" i="6"/>
  <c r="AS25" i="6"/>
  <c r="AQ25" i="6"/>
  <c r="AE25" i="6"/>
  <c r="AC25" i="6"/>
  <c r="AA25" i="6"/>
  <c r="O25" i="6"/>
  <c r="M25" i="6"/>
  <c r="K25" i="6"/>
  <c r="I25" i="6"/>
  <c r="AI25" i="6"/>
  <c r="J35" i="1" l="1"/>
  <c r="I35" i="1"/>
  <c r="J34" i="1"/>
  <c r="I34" i="1"/>
  <c r="J33" i="1"/>
  <c r="I33" i="1"/>
  <c r="E49" i="6"/>
  <c r="L17" i="5"/>
  <c r="K17" i="5"/>
  <c r="M49" i="4"/>
  <c r="L49" i="4"/>
  <c r="J31" i="1" l="1"/>
  <c r="I31" i="1"/>
  <c r="J30" i="1"/>
  <c r="I30" i="1"/>
  <c r="L15" i="5"/>
  <c r="K15" i="5"/>
  <c r="L45" i="4"/>
  <c r="M45" i="4"/>
  <c r="L44" i="4"/>
  <c r="M44" i="4"/>
  <c r="Y25" i="6"/>
  <c r="E47" i="6" s="1"/>
  <c r="J29" i="1"/>
  <c r="I29" i="1"/>
  <c r="J28" i="1"/>
  <c r="I28" i="1"/>
  <c r="J26" i="1" l="1"/>
  <c r="I26" i="1"/>
  <c r="J25" i="1"/>
  <c r="I25" i="1"/>
  <c r="J23" i="1"/>
  <c r="I23" i="1"/>
  <c r="J21" i="1"/>
  <c r="I21" i="1"/>
  <c r="J19" i="1"/>
  <c r="I19" i="1"/>
  <c r="J16" i="1"/>
  <c r="I16" i="1"/>
  <c r="J13" i="1"/>
  <c r="I13" i="1"/>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6" i="4"/>
  <c r="M47" i="4"/>
  <c r="M48" i="4"/>
  <c r="M50" i="4"/>
  <c r="M51" i="4"/>
  <c r="M52" i="4"/>
  <c r="M53" i="4"/>
  <c r="M54" i="4"/>
  <c r="M55" i="4"/>
  <c r="M68" i="4"/>
  <c r="M69" i="4"/>
  <c r="M70" i="4"/>
  <c r="M71" i="4"/>
  <c r="M72" i="4"/>
  <c r="M73" i="4"/>
  <c r="M74" i="4"/>
  <c r="M75" i="4"/>
  <c r="M76" i="4"/>
  <c r="M77" i="4"/>
  <c r="M78" i="4"/>
  <c r="M79" i="4"/>
  <c r="M80" i="4"/>
  <c r="M81" i="4"/>
  <c r="M82" i="4"/>
  <c r="M83" i="4"/>
  <c r="M84" i="4"/>
  <c r="M85"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6" i="4"/>
  <c r="L47" i="4"/>
  <c r="L48" i="4"/>
  <c r="L50" i="4"/>
  <c r="L51" i="4"/>
  <c r="L52" i="4"/>
  <c r="L53" i="4"/>
  <c r="L54" i="4"/>
  <c r="L55" i="4"/>
  <c r="L68" i="4"/>
  <c r="L69" i="4"/>
  <c r="L70" i="4"/>
  <c r="L71" i="4"/>
  <c r="L72" i="4"/>
  <c r="L73" i="4"/>
  <c r="L74" i="4"/>
  <c r="L75" i="4"/>
  <c r="L76" i="4"/>
  <c r="L77" i="4"/>
  <c r="L78" i="4"/>
  <c r="L79" i="4"/>
  <c r="L80" i="4"/>
  <c r="L81" i="4"/>
  <c r="L82" i="4"/>
  <c r="L83" i="4"/>
  <c r="L84" i="4"/>
  <c r="L85" i="4"/>
  <c r="C4" i="9" l="1"/>
  <c r="C7" i="7"/>
  <c r="J11" i="1" l="1"/>
  <c r="D37" i="6"/>
  <c r="I11" i="1"/>
  <c r="D5" i="5"/>
  <c r="C3" i="4"/>
  <c r="C3" i="3"/>
  <c r="C3" i="2"/>
  <c r="Y42" i="7" l="1"/>
  <c r="T43" i="7"/>
  <c r="T42" i="7"/>
  <c r="K28" i="5"/>
  <c r="L28" i="5"/>
  <c r="AK25" i="6" l="1"/>
  <c r="Y41" i="7" l="1"/>
  <c r="T41" i="7"/>
  <c r="E59" i="6"/>
  <c r="E58" i="6"/>
  <c r="E57" i="6"/>
  <c r="E52" i="6"/>
  <c r="E50" i="6"/>
  <c r="E48" i="6"/>
  <c r="E42" i="6"/>
  <c r="E41" i="6"/>
  <c r="E40" i="6"/>
  <c r="E39" i="6"/>
  <c r="E60" i="6"/>
  <c r="T40" i="7" l="1"/>
  <c r="T39" i="7"/>
  <c r="T38" i="7"/>
  <c r="Y30" i="7" l="1"/>
  <c r="T30" i="7"/>
  <c r="T24" i="7" l="1"/>
  <c r="T23" i="7"/>
  <c r="W23" i="7" s="1"/>
  <c r="Y23" i="7" l="1"/>
  <c r="Y22" i="7"/>
  <c r="T22" i="7"/>
  <c r="Y21" i="7"/>
  <c r="T21" i="7"/>
  <c r="T20" i="7"/>
  <c r="W25" i="6"/>
  <c r="E46" i="6" s="1"/>
  <c r="U25" i="6"/>
  <c r="E45" i="6" s="1"/>
  <c r="T19" i="7" l="1"/>
  <c r="Y18" i="7"/>
  <c r="T18" i="7"/>
  <c r="K11" i="5"/>
  <c r="L11" i="5" s="1"/>
  <c r="T16" i="7" l="1"/>
  <c r="Y15" i="7"/>
  <c r="T15" i="7"/>
  <c r="T14" i="7"/>
  <c r="Y13" i="7"/>
  <c r="T13" i="7"/>
  <c r="T12" i="7"/>
  <c r="Y11" i="7"/>
  <c r="T11" i="7"/>
  <c r="T10" i="7"/>
  <c r="Y9" i="7"/>
  <c r="T9" i="7"/>
  <c r="K10" i="5"/>
  <c r="L10" i="5" s="1"/>
  <c r="K9" i="5"/>
  <c r="L9" i="5" s="1"/>
  <c r="K8" i="5"/>
  <c r="L8" i="5" s="1"/>
  <c r="K7" i="5"/>
  <c r="L7" i="5" s="1"/>
  <c r="G25" i="6"/>
  <c r="E38" i="6" s="1"/>
  <c r="Y7" i="7" l="1"/>
  <c r="T7" i="7"/>
  <c r="T37" i="7"/>
  <c r="T36" i="7"/>
  <c r="Y33" i="7"/>
  <c r="AO25" i="6"/>
  <c r="E56" i="6" s="1"/>
  <c r="E53" i="6"/>
  <c r="AG25" i="6"/>
  <c r="E51" i="6" s="1"/>
  <c r="S25" i="6"/>
  <c r="E44" i="6" s="1"/>
  <c r="Q25" i="6"/>
  <c r="E43" i="6" s="1"/>
  <c r="E25" i="6"/>
  <c r="E37" i="6" s="1"/>
  <c r="L5" i="5"/>
  <c r="K5" i="5"/>
  <c r="L27" i="5"/>
  <c r="K27" i="5"/>
  <c r="L26" i="5"/>
  <c r="K26" i="5"/>
  <c r="L24" i="5"/>
  <c r="K24" i="5"/>
  <c r="L19" i="5"/>
  <c r="K19" i="5"/>
  <c r="L18" i="5"/>
  <c r="K18" i="5"/>
  <c r="L12" i="5"/>
  <c r="K12" i="5"/>
  <c r="M3" i="4"/>
  <c r="L3" i="4"/>
</calcChain>
</file>

<file path=xl/comments1.xml><?xml version="1.0" encoding="utf-8"?>
<comments xmlns="http://schemas.openxmlformats.org/spreadsheetml/2006/main">
  <authors>
    <author>Gloria Castaño</author>
    <author>AUXPLANEACION13</author>
  </authors>
  <commentList>
    <comment ref="M9" authorId="0" shapeId="0">
      <text>
        <r>
          <rPr>
            <b/>
            <sz val="9"/>
            <color indexed="81"/>
            <rFont val="Tahoma"/>
            <family val="2"/>
          </rPr>
          <t>Gloria Castaño:</t>
        </r>
        <r>
          <rPr>
            <sz val="9"/>
            <color indexed="81"/>
            <rFont val="Tahoma"/>
            <family val="2"/>
          </rPr>
          <t xml:space="preserve">
Recuerde: Para cada causa se debe establecer un control
</t>
        </r>
      </text>
    </comment>
    <comment ref="G11" authorId="1" shapeId="0">
      <text>
        <r>
          <rPr>
            <b/>
            <sz val="9"/>
            <color indexed="81"/>
            <rFont val="Tahoma"/>
            <family val="2"/>
          </rPr>
          <t>AUXPLANEACION13:</t>
        </r>
        <r>
          <rPr>
            <sz val="9"/>
            <color indexed="81"/>
            <rFont val="Tahoma"/>
            <family val="2"/>
          </rPr>
          <t xml:space="preserve">
Consideramos que estas causas no son las que generan el riesgo</t>
        </r>
      </text>
    </comment>
  </commentList>
</comments>
</file>

<file path=xl/comments2.xml><?xml version="1.0" encoding="utf-8"?>
<comments xmlns="http://schemas.openxmlformats.org/spreadsheetml/2006/main">
  <authors>
    <author>Gloria Castaño</author>
  </authors>
  <commentList>
    <comment ref="U3" authorId="0" shapeId="0">
      <text>
        <r>
          <rPr>
            <b/>
            <sz val="9"/>
            <color indexed="81"/>
            <rFont val="Tahoma"/>
            <family val="2"/>
          </rPr>
          <t>Gloria Castaño:</t>
        </r>
        <r>
          <rPr>
            <sz val="9"/>
            <color indexed="81"/>
            <rFont val="Tahoma"/>
            <family val="2"/>
          </rPr>
          <t xml:space="preserve">
TABLA 1</t>
        </r>
      </text>
    </comment>
    <comment ref="V3" authorId="0" shapeId="0">
      <text>
        <r>
          <rPr>
            <b/>
            <sz val="9"/>
            <color indexed="81"/>
            <rFont val="Tahoma"/>
            <family val="2"/>
          </rPr>
          <t>Gloria Castaño:</t>
        </r>
        <r>
          <rPr>
            <sz val="9"/>
            <color indexed="81"/>
            <rFont val="Tahoma"/>
            <family val="2"/>
          </rPr>
          <t xml:space="preserve">
TABLA 2</t>
        </r>
      </text>
    </comment>
    <comment ref="W3" authorId="0" shapeId="0">
      <text>
        <r>
          <rPr>
            <b/>
            <sz val="9"/>
            <color indexed="81"/>
            <rFont val="Tahoma"/>
            <family val="2"/>
          </rPr>
          <t>Gloria Castaño:</t>
        </r>
        <r>
          <rPr>
            <sz val="9"/>
            <color indexed="81"/>
            <rFont val="Tahoma"/>
            <family val="2"/>
          </rPr>
          <t xml:space="preserve">
TABLA 3</t>
        </r>
      </text>
    </comment>
    <comment ref="Z3" authorId="0" shapeId="0">
      <text>
        <r>
          <rPr>
            <b/>
            <sz val="9"/>
            <color indexed="81"/>
            <rFont val="Tahoma"/>
            <family val="2"/>
          </rPr>
          <t>Gloria Castaño:</t>
        </r>
        <r>
          <rPr>
            <sz val="9"/>
            <color indexed="81"/>
            <rFont val="Tahoma"/>
            <family val="2"/>
          </rPr>
          <t xml:space="preserve">
TABLA 4
</t>
        </r>
      </text>
    </comment>
  </commentList>
</comments>
</file>

<file path=xl/sharedStrings.xml><?xml version="1.0" encoding="utf-8"?>
<sst xmlns="http://schemas.openxmlformats.org/spreadsheetml/2006/main" count="2566" uniqueCount="926">
  <si>
    <t xml:space="preserve">MAPA DE RIESGOS  DE CORRUPCIÓN </t>
  </si>
  <si>
    <t>ANÁLISIS DEL RIESGO</t>
  </si>
  <si>
    <t xml:space="preserve">VALORACION DEL RIESGO </t>
  </si>
  <si>
    <t>Proceso /
Objetivo</t>
  </si>
  <si>
    <t>N°</t>
  </si>
  <si>
    <t>Nombre del Riesgo</t>
  </si>
  <si>
    <t>Tipo</t>
  </si>
  <si>
    <t xml:space="preserve">Causas </t>
  </si>
  <si>
    <t xml:space="preserve">Consecuencias </t>
  </si>
  <si>
    <t xml:space="preserve">Riesgo Inherente </t>
  </si>
  <si>
    <t>Tratamiento del Riesgo</t>
  </si>
  <si>
    <t xml:space="preserve">ACCIONES RELACIONADAS CON EL CONTROL </t>
  </si>
  <si>
    <t xml:space="preserve">Riesgo Residual </t>
  </si>
  <si>
    <t xml:space="preserve">Indicador </t>
  </si>
  <si>
    <t xml:space="preserve">Responsable </t>
  </si>
  <si>
    <t>Control</t>
  </si>
  <si>
    <t xml:space="preserve">Evaluación de los controles para la mitigación de los riesgos
</t>
  </si>
  <si>
    <t>Probabilidad</t>
  </si>
  <si>
    <t>Impacto</t>
  </si>
  <si>
    <t>Zona de Riesgo</t>
  </si>
  <si>
    <t xml:space="preserve">Diseño del Control
</t>
  </si>
  <si>
    <t>Solidez individual del Control</t>
  </si>
  <si>
    <t>Solidez del Conjunto de Controles</t>
  </si>
  <si>
    <t>Fecha de Inicio</t>
  </si>
  <si>
    <t>Fecha de Terminación</t>
  </si>
  <si>
    <t>a) Ejecución de Proyectos que no cumplan los objetivos propuestos. 
b) Inversión que no cause el impacto esperado en la población.
c) Retraso o Incumplimiento de metas de resultado o de producto.
d) Posibles sanciones por incumplimiento de requisitos</t>
  </si>
  <si>
    <t>EXTREMO</t>
  </si>
  <si>
    <t>REDUCIR EL RIESGO</t>
  </si>
  <si>
    <t>Fuerte</t>
  </si>
  <si>
    <t>MODERADO</t>
  </si>
  <si>
    <t>Nº de capacitaciones realizadas / Nº de capacitaciones programadas * 100</t>
  </si>
  <si>
    <t>FUERTE</t>
  </si>
  <si>
    <t>ALTO</t>
  </si>
  <si>
    <t>N° capacitaciones realizadas / N° de capacitaciones programadas en el Plan *100</t>
  </si>
  <si>
    <t>Secretario TIC
Director de Gobierno Digital</t>
  </si>
  <si>
    <t xml:space="preserve">Intereses particulares de orden económico, personal y/o afinidad con terceros. </t>
  </si>
  <si>
    <t>Presión política y/o laboral</t>
  </si>
  <si>
    <t>Desconocimiento de términos de referencia, tiempos y objeto de las convocatorias en la presentación de proyectos o desarrollo de programas para el sector rural</t>
  </si>
  <si>
    <t>Moderado</t>
  </si>
  <si>
    <t>Director de Desarrollo Rural Sostenible, Director Desarrollo Agropecuario, Director Emprendimiento Rural</t>
  </si>
  <si>
    <t>Secretario de Despacho, Director de Desarrollo Rural Sostenible, Director Desarrollo Agropecuario, Director Emprendimiento Rural</t>
  </si>
  <si>
    <t>Presiones políticas o laborales</t>
  </si>
  <si>
    <t>Secretario de Cultura</t>
  </si>
  <si>
    <t xml:space="preserve">Fuerte
</t>
  </si>
  <si>
    <t xml:space="preserve">Moderado
</t>
  </si>
  <si>
    <t>CORRUPCION</t>
  </si>
  <si>
    <t>Posible</t>
  </si>
  <si>
    <t>Rara vez</t>
  </si>
  <si>
    <t>Mayor</t>
  </si>
  <si>
    <t>Secretarios de Despacho         Directores           Jefes de Oficina</t>
  </si>
  <si>
    <t>Necesidad de formación y/o capacitación en el Manual de Contratación vigente en la Entidad.</t>
  </si>
  <si>
    <t xml:space="preserve"> N° de capacitaciones en normatividad vigente del Manual de Contratación realizadas al personal/ N° de capacitaciones en normatividad vigente del Manual de Contratación programadas por Secretaría Jurídica y de Contratación</t>
  </si>
  <si>
    <t>Probable</t>
  </si>
  <si>
    <t>MAYOR</t>
  </si>
  <si>
    <t xml:space="preserve">Fuerte </t>
  </si>
  <si>
    <t xml:space="preserve">Director de prevención Vigilancia y Control de Factores de Riesgo </t>
  </si>
  <si>
    <t>BAJO</t>
  </si>
  <si>
    <t>N° de convocatorias con implementación de requisitos / N° total de convocatorias</t>
  </si>
  <si>
    <t>Secretaría de Turismo, Industria y Comercio</t>
  </si>
  <si>
    <t>Falta de controles en el proceso de contratación.</t>
  </si>
  <si>
    <t>1. No. de socializaciones realizadas / No. de socializaciones programadas *100</t>
  </si>
  <si>
    <t>Secretaría Jurídica y de Contratación con las demás secretarías de despacho</t>
  </si>
  <si>
    <t>2. No. de comités individualizados de trabajo realizados / No. de estudios previos allegados con observaciones de fondo +100</t>
  </si>
  <si>
    <t xml:space="preserve">Falta de actualización constante en los cambios normativos en materia de contratación estatal al personal encargado de adelantar procesos de selección. </t>
  </si>
  <si>
    <t>3. No. de capacitaciones realizadas / No. de capacitaciones programadas *100</t>
  </si>
  <si>
    <t>COMPARTIR EL RIESGO</t>
  </si>
  <si>
    <t>1. No. de capacitaciones realizadas / No. de capacitaciones programadas *100</t>
  </si>
  <si>
    <t>Concentración de funciones de supervisión e interventoría de múltiples contratos en poco personal.</t>
  </si>
  <si>
    <t>2. No. de circulares realizadas y socializadas / No. de circulares programadas*100</t>
  </si>
  <si>
    <t>Investigaciones y Sanciones por parte de los Entes de Control</t>
  </si>
  <si>
    <t>Jefe de oficina de control interno disciplinario</t>
  </si>
  <si>
    <t xml:space="preserve">Dilatación de los procesos para el vencimiento de los mismos </t>
  </si>
  <si>
    <t xml:space="preserve">Alterar u ocasionar daño o pérdida de los expedientes y documentos relacionados con un proceso </t>
  </si>
  <si>
    <t>Falta de ética profesional</t>
  </si>
  <si>
    <t>SECRETARÍA</t>
  </si>
  <si>
    <t>RIESGO</t>
  </si>
  <si>
    <t>DEBILIDADES</t>
  </si>
  <si>
    <t>OPORTUNIDADES</t>
  </si>
  <si>
    <t>GESTION DE LA PLANEACION</t>
  </si>
  <si>
    <t>D1</t>
  </si>
  <si>
    <t>O1</t>
  </si>
  <si>
    <t>D2</t>
  </si>
  <si>
    <t>O2</t>
  </si>
  <si>
    <t>D3</t>
  </si>
  <si>
    <t>O3</t>
  </si>
  <si>
    <t>D4</t>
  </si>
  <si>
    <t>O4</t>
  </si>
  <si>
    <t>FORTALEZAS</t>
  </si>
  <si>
    <t>AMENAZAS</t>
  </si>
  <si>
    <t>F1</t>
  </si>
  <si>
    <t>A1</t>
  </si>
  <si>
    <t xml:space="preserve">Pago de dadivas </t>
  </si>
  <si>
    <t>F2</t>
  </si>
  <si>
    <t>A2</t>
  </si>
  <si>
    <t>Intereses particulares</t>
  </si>
  <si>
    <t>AGRICULTURA, DESARROLLO RURAL Y MEDIO AMBIENTE</t>
  </si>
  <si>
    <t>Personal con desconocimiento de la  normatividad existente para el pago de servicios ambientales</t>
  </si>
  <si>
    <t>Generación de  una ruta transparente y clara sobre el proceso de pago por servicios ambientales</t>
  </si>
  <si>
    <t>Generación de  herramientas de verificación de requisitos habilitantes para el pago por servicios ambientales</t>
  </si>
  <si>
    <t>Disponibilidad de personal operativo de planta competente en la dependencia y participación de veedores ciudadanos en el proceso</t>
  </si>
  <si>
    <t>Experiencia de años anteriores en el proceso de pagos por servicios ambientales</t>
  </si>
  <si>
    <t>Personal con desconocimiento de la  normatividad existente para la adquisición de predios</t>
  </si>
  <si>
    <t>Generación de  una ruta transparente y clara sobre el proceso de adquisición de predios de importancia estratégica</t>
  </si>
  <si>
    <t>Generación de instrumentos de verificación de requisitos habilitantes para la compra de predios</t>
  </si>
  <si>
    <t>Disponibilidad de personal operativo de planta competente en la dependencia, con participación de la CAR y un comité de valoración del departamento</t>
  </si>
  <si>
    <t xml:space="preserve">Intereses propios de orden económico, personal
 y/o afinidad con terceros. </t>
  </si>
  <si>
    <t>Se realizan visitas de reconocimiento en campo para verificación de cumplimiento de requisitos</t>
  </si>
  <si>
    <t>Generación de  un procedimiento sobre el tema de apoyo a convocatorias del sector rural</t>
  </si>
  <si>
    <t>Generación de instrumentos de verificación de requisitos habilitantes y rutas claras para beneficiar usuarios de proyectos y/o programas</t>
  </si>
  <si>
    <t>Disponibilidad de personal operativo competente y con experiencia en procesos de beneficio a usuarios y convocatorias del sector rural</t>
  </si>
  <si>
    <t>Tráfico de influencias por los interesados en  obtener beneficios de la dependencia</t>
  </si>
  <si>
    <t>Falta de planeación anual de la dependencia sobre los posibles convenios que es posible suscribir, lo que genera premuras de ultimo momento, generando posibles errores e irregularidades</t>
  </si>
  <si>
    <t>Direccionamiento hacia entidades u organizaciones que ofrecen  algún tipo de  dádivas o beneficios económicos, personales o políticos  a cambio de ser elegidos u obtener beneficios de la dependencia</t>
  </si>
  <si>
    <t>AGUAS E INFRAESTRUCTURA</t>
  </si>
  <si>
    <t>Reportes semanales a la UDEGERD y mensual a la UNGRD</t>
  </si>
  <si>
    <t>Ofrecimiento de dinero de particulares y/o terceros para uso indebido de la maquinaria</t>
  </si>
  <si>
    <t>Personal contratado para la supervisión del uso de la maquinaria</t>
  </si>
  <si>
    <t>CULTURA</t>
  </si>
  <si>
    <t>F3</t>
  </si>
  <si>
    <t>A3</t>
  </si>
  <si>
    <t>SALUD PUBLICA</t>
  </si>
  <si>
    <t>Falta de protocolo o ruta que permita el seguimiento y control a los insumos y elementos del laboratorio y almacén de la Secretaria de Salud.</t>
  </si>
  <si>
    <t>Capacitación por parte de entidades de la nacionales en el manejo y control de los inventarios.</t>
  </si>
  <si>
    <t xml:space="preserve">Experiencias exitosas en otras entidades públicas. </t>
  </si>
  <si>
    <t xml:space="preserve">Personal con experiencia que conoce los procesos </t>
  </si>
  <si>
    <t>Perdida de insumos del laboratorio o almacén de la Secretaria de Salud</t>
  </si>
  <si>
    <t>TURISMO, INDUSTRIA Y COMERCIO</t>
  </si>
  <si>
    <t xml:space="preserve">amplio tejido empresarial </t>
  </si>
  <si>
    <t>diversidad de actividades, proyectos, eventos y procesos que atiende y ofrece al sector de empresarial del departamento la secretaría de Turismo, Industria y Comercio.</t>
  </si>
  <si>
    <t xml:space="preserve">Generar pérdida de confianza de la Entidad, afectando su reputación. </t>
  </si>
  <si>
    <t>Pérdida de recursos económicos</t>
  </si>
  <si>
    <t>Afectar el cumplimiento de misión de la Entidad.</t>
  </si>
  <si>
    <t>GESTION ADMINISTRATIVA</t>
  </si>
  <si>
    <t>Vigilancia y control por parte de los entes reguladores.</t>
  </si>
  <si>
    <t>Intereses particulares  de los funcionarios de la Administración Central del Departamento.</t>
  </si>
  <si>
    <t>Apoyo interinstitucional para la expedición de documentos oficiales que deben reposar en los expedientes contractuales.</t>
  </si>
  <si>
    <t>Profesionales competentes para adelantar los procesos de contratación.</t>
  </si>
  <si>
    <t>Intervención de terceros en el proceso de contratación.</t>
  </si>
  <si>
    <t>Procedimientos establecidos en cada etapa del proceso de selección del contratista.</t>
  </si>
  <si>
    <t>Falsificación de documentos allegados por parte de las personas a contratar.</t>
  </si>
  <si>
    <t>Portales Financieros autorizados a través de convenios con el Departamento del Quindío.</t>
  </si>
  <si>
    <t>Falta de Controles Tecnológicos en los equipos utilizados para los pagos.</t>
  </si>
  <si>
    <t>Controles tecnológicos desde los portales de las entidades financieras.</t>
  </si>
  <si>
    <t>Hackers informáticos.</t>
  </si>
  <si>
    <t>Apertura de cuentas en las entidades financieras a terceros sin el cumplimiento de los requisitos de control</t>
  </si>
  <si>
    <t>GESTION JURIDICA Y CONTRACTUAL</t>
  </si>
  <si>
    <t xml:space="preserve">Falta de actualización constante en los cambios normativos en materia de contratación estatal al personal encargado de adelantar procesos de selección.  </t>
  </si>
  <si>
    <t>Directrices y asesorías en materia de contratación estatal a través de la Agencia Nacional de Contratación Pública.</t>
  </si>
  <si>
    <t xml:space="preserve">Presentación de observaciones y solicitudes de aclaración de por parte de los futuros proponentes a los documentos que integran los procesos de contratación, con el fin de buscar la pluridad de oferentes e igualdad de condiciones. </t>
  </si>
  <si>
    <t xml:space="preserve">Personal idóneo encargado de adelantar los procesos de contratación. </t>
  </si>
  <si>
    <t xml:space="preserve">Normatividad cambiante y dinámica en contratación estatal.  </t>
  </si>
  <si>
    <t>Canal de comunicación (urna de cristal) entre el Departamento y la ciudadanía mediante la cual estos pueden acceder, visualizar, comentar y proponer iniciativas a los procesos de contratación.</t>
  </si>
  <si>
    <t xml:space="preserve">Tráfico de influencias, intereses personales, económicos y políticos. </t>
  </si>
  <si>
    <t>Guia para el ejercicio de las funciones de supervisión e interventoría de los contratos suscritos por las entidades estatales expedido por la Agencia Nacional de Contratación Publica Colombia Compra Eficiente.</t>
  </si>
  <si>
    <t>Normatividad especifica que establece las reglas para cumplir las funciones de supervisión e interventoría (Ley 1474 de 2011) y las sanciones por el cumplimiento parcial o no cumplimiento de las mismas.</t>
  </si>
  <si>
    <t xml:space="preserve">Procesos de capacitación en materia de supervisión e interventoría a las personas que ejercen la vigilancia y control de contratos en el Departamento. </t>
  </si>
  <si>
    <t>Condiciones técnicas, económicas, de plazos de ejecución, sociales, ambientales o de calidad que afecten la ejecución de los contratos.</t>
  </si>
  <si>
    <t>Manual de Contratación del Departamento del Quindío (Decreto 1060 de 2016) en el cual se desarrollo el tema de supervisión e interventoría de forma completa en un capítulo específico.</t>
  </si>
  <si>
    <t xml:space="preserve">Intereses económicos, laborales y políticos. </t>
  </si>
  <si>
    <t>CONTROL INTERNO DISCIPLINARIO</t>
  </si>
  <si>
    <t>Los Entes de Control realicen los seguimientos de vigilancia y control</t>
  </si>
  <si>
    <t>CONTROL INTERNO DE GESTION</t>
  </si>
  <si>
    <t xml:space="preserve"> Informes de Auditoria y/o seguimientos que no obedecen a la realidad. </t>
  </si>
  <si>
    <t>Estrategias DO (Supervivencia)</t>
  </si>
  <si>
    <t>Estrategias FA (Supervivencia)</t>
  </si>
  <si>
    <t>GESTION D ELA PLANEACION</t>
  </si>
  <si>
    <t>F1A1,2: Realizar una estricta aplicación de los manuales y procedimientos del BPPID</t>
  </si>
  <si>
    <t>Estrategias FO (Crecimiento)</t>
  </si>
  <si>
    <t>Estrategias DA (Fuga)</t>
  </si>
  <si>
    <t xml:space="preserve">D1O2: Generar un instrumento de verificación de cumplimiento de requisitos habilitantes (lista de chequeo) para los pagos por servicios ambientales </t>
  </si>
  <si>
    <t>F1,O1, O2: Garantizar la transparencia del proceso de pagos por servicios ambientales, a través de la realización de comités de estudio de cumplimiento de requisitos y valoración de predios, donde participe veedores ciudadanos</t>
  </si>
  <si>
    <t>F2,O1, O2: Analizar y evaluar procesos anteriores de pagos por servicios ambientales, con el animo de mejora continua y para garantizar la transparencia y claridad en el proceso</t>
  </si>
  <si>
    <t>F1,A1,A2:Garantizar la transparencia del proceso de adquisición de predios de importancia estratégica, a través de la realización de un comité de valoración y la participación de la CAR en la priorización de los predios susceptibles de compra</t>
  </si>
  <si>
    <t>D1O2: Generar un instrumento de verificación de cumplimiento de requisitos habilitantes (lista de chequeo) para la adquisición de predios, instrumento que será el insumo para la priorización por parte del comité de adquisición</t>
  </si>
  <si>
    <t>F2,A1,A2: Realizar visitas de reconocimiento en campo, para verificar el cumplimiento de requisitos para la adquisición de predios, dejando unidades documentales como evidencia</t>
  </si>
  <si>
    <t>F1,O1, O2: Garantizar la transparencia del proceso de adquisición de predios de importancia estratégica, a través de la generación de instrumentos de verificación elaborados con la participación de la CAR y de un comité de valoración donde participan varios funcionarios del departamento</t>
  </si>
  <si>
    <t>D1,O1: Generar un procedimiento sobre el tema de apoyo a convocatorias del sector rural, que ilustre y guíe de manera clara a todo el personal de la dependencia.</t>
  </si>
  <si>
    <t>D1O1,O2: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</si>
  <si>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F1A2: Planeación mensual de uso de la maquinaria, teniendo en cuenta las solicitudes y la priorización realizada a las mismas.</t>
  </si>
  <si>
    <t>F2A1: Realizar control y vigilancia al manejo y operación de la maquinaria, relacionado con el debido uso de la misma.</t>
  </si>
  <si>
    <t>F1F2O1O2: Implementación del sistema de monitoreo de la maquinaria en tiempo real.</t>
  </si>
  <si>
    <t>D1D2A2: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</si>
  <si>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 xml:space="preserve">F3A2: Empoderar a artistas y sectores culturales para que realicen seguimiento y control a la aplicación de las ordenanzas    </t>
  </si>
  <si>
    <t xml:space="preserve">D1O1: Establecer un protocolo en el laboratorio y almacén de la secretaria de salud que permita un mayor control de los insumos y elementos. </t>
  </si>
  <si>
    <t xml:space="preserve">F1A1: Asistir a capacitaciones que brindan sobre el control y manejo de inventarios. </t>
  </si>
  <si>
    <t xml:space="preserve">F1O1:Personal con experiencia que conoce los procesos </t>
  </si>
  <si>
    <t>D1A1:realizar inventarios semestrales de los insumos del laboratorio y medicamentos del almacén de la secretaria de Salud.</t>
  </si>
  <si>
    <t xml:space="preserve">D1O1: Establecer criterios de selección para fortalecer el tejido empresarial del departamento </t>
  </si>
  <si>
    <t>D1O1: Listas de chequeo establecidas para cada proceso de  contratación.</t>
  </si>
  <si>
    <t>D1O2: Capacitación a los funcionarios y / o contratistas encargados de la recepción de los documentos soporte de la contratación.</t>
  </si>
  <si>
    <t>F1A2:Control permanente de los funcionarios encargados de la contratación.</t>
  </si>
  <si>
    <t>F1O1:Gestionar y brindar capacitación permanente a los funcionarios y / o contratistas que intervienen en el proceso de contratación.</t>
  </si>
  <si>
    <t>D1A1: Revisión y control permanente sobre el proceso de contratación y vinculación de personal.</t>
  </si>
  <si>
    <t>F1O2:Establecer  controles permanentes sobre la actividad contractual para evitar el fraude.</t>
  </si>
  <si>
    <t>HACIENDA PUBLICA</t>
  </si>
  <si>
    <t>Gestionar convenios con entidades financieras para  adelantar los pagos y/o transferencias</t>
  </si>
  <si>
    <t>Pactar condiciones de manejo y control para el pago de cuentas a través de convenios con las instituciones financieras.</t>
  </si>
  <si>
    <t>N.A.</t>
  </si>
  <si>
    <t>D1O1: Capacitaciones continuas sobre las actualizaciones normativas y jurisprudenciales en materia de contratación estatal, y sobre las directrices y comunicados de Colombia Compra Eficiente frente a las diferentes modalidades de contratación y temas inherentes a esta.</t>
  </si>
  <si>
    <t>F1A1: Capacitaciones al personal encargado de adelantar los procesos de selección en los cambios normativos en materia de contratación.</t>
  </si>
  <si>
    <t xml:space="preserve">F1A2: Capacitación al personal encargado de adelantar los procesos de selección en los principios de la contratación estatal y ética profesional. </t>
  </si>
  <si>
    <t xml:space="preserve">D2O1: Realizar mesas individualizadas de trabajo en  caso de encontrase observaciones de fondo a los estudios y documentos previos de los procesos de selección  a adelantarsen. </t>
  </si>
  <si>
    <t xml:space="preserve">F2A1: Instructivos y circulares respecto a los procedimientos en cada modalidad de selección. </t>
  </si>
  <si>
    <t xml:space="preserve">D2O2: Realizar mesas individualizadas de trabajo con los funcionarios enlaces de las diferentes secretarías y dependencias de la administración departamental, con el fin de realizar socialización de las observaciones de fondo a los estudios y documentos previos realizadas por el personal de la Secretaría Jurídica y de Contratación. </t>
  </si>
  <si>
    <t>F2A2: Listas de chequeo para verificación de los documentos integrantes de los procesos de contratación al igual que la publicidad de los mismos en el Sistema Electrónico de Contratación Pública Colombia Compra Eficiente.</t>
  </si>
  <si>
    <t xml:space="preserve">F1O1: Actualización constante del personal encargado de adelantar los procesos de selección respecto de las directrices de la Agencia Nacional de Contratación Pública- Colombia Compra Eficiente. </t>
  </si>
  <si>
    <t xml:space="preserve">D1A1: Socializaciones y capacitaciones constantes en los cambios normativos en materia de contratación estatal al personal encargado de adelantar los procesos de selección. </t>
  </si>
  <si>
    <t xml:space="preserve">F1O2: Análisis de las observaciones presentadas a los proyectos de pliegos de condiciones, y en caso de encontrarsen fundamentadas proceder a realizar las modificaciones correspondientes en los pliegos de condiciones definitivos de los mismos. </t>
  </si>
  <si>
    <t xml:space="preserve">D1A2: Capacitaciones al personal en cargado de adelantar los procesos de selección en la normatividad en materia de contratación estatal, sus modificaciones y sanciones fiscales, disciplinarias y fiscales por el incumplimiento de la misma. </t>
  </si>
  <si>
    <t xml:space="preserve">D2A1:Capacitaciones en la elaboración de estudios y documentos previos de conformidad la normatividad vigente, enfatizando en las actualizaciones normativas. </t>
  </si>
  <si>
    <t xml:space="preserve">F2O2: Invitaciones públicas y pliegos de condiciones en los cuales se establezcan reglas claras para la participación de los futuros proponentes en las diferentes actuaciones de los procesos de selección, con el fin de que los mismos realicen las observaciones cuando a ellas encuentren lugar. </t>
  </si>
  <si>
    <t xml:space="preserve">D2A2:Realizar adendas a los procesos de selección, en el caso de recibir observaciones por partes de los participantes de los mismos, cuando después de analizadas se encuentren justificadas. </t>
  </si>
  <si>
    <t>D1O1: Realizar socialización de guia para el ejercicio de las funciones de supervisión e interventoría de los contratos suscritos por las entidades estatales expedido por la Agencia Nacional de Contratación Publica Colombia Compra Eficiente.</t>
  </si>
  <si>
    <t xml:space="preserve">F2A1:    Capacitaciones sobre el Capitulo VII. Supervisión e Interventoría de Contratos, del Manual de Contratación del Departamento del Quindío (Decreto 1060 de 2016). </t>
  </si>
  <si>
    <t xml:space="preserve">F1O1: Capacitaciones sobre supervisión e interventoría de contratos estatales, y las directrices de la Agencia Nacional de Contratación Pública Colombia Compra Eficiente frente a estos temas. </t>
  </si>
  <si>
    <t>D1A1: Realizar notificaciones ante la Secretaría Jurídica y de Contratación por parte de los supervisores e interventores, en el caso de presentarsen condiciones técnicas, económicas, de plazos de ejecución, sociales, ambientales o de calidad que afecten la ejecución de los contratos, con el fin de evitar incumplimientos contractuales.</t>
  </si>
  <si>
    <t>F1O2: Capacitaciones en supervisión e interventoría, al igual que referente a las sanciones por el incumplimiento de las obligaciones generadas en virtud de la labor de vigilancia y control de contratos estatales.</t>
  </si>
  <si>
    <t>D1A2: Capacitaciones sobre las prohibiciones de los supervisores e interventores en el ejercicio de sus funciones.</t>
  </si>
  <si>
    <t>F2O2: Capacitaciones sobre las reglas para cumplir las funciones de supervisión e interventoría (Ley 1474 de 2011, Manual de Contratación del Departamento del Quindío) y las sanciones por el cumplimiento parcial o no cumplimiento de las mismas.</t>
  </si>
  <si>
    <t xml:space="preserve">D2A2:Controles en la designación de supervisiones con el fin de evitar conflictos de intereses. </t>
  </si>
  <si>
    <t xml:space="preserve">D2O1: Capacitaciones sobre manejo documental, mínimo una vez al año, para todos los funcionarios y contratistas de la Oficina </t>
  </si>
  <si>
    <t xml:space="preserve">F2A1:    </t>
  </si>
  <si>
    <t xml:space="preserve">D3O1:Capacitacion por parte de los Entes de Control </t>
  </si>
  <si>
    <t>F1O1: Realizar seguimientos a la asistencia a capacitaciones programadas por los Entes de Control</t>
  </si>
  <si>
    <t>D1A1: Realizar seguimiento mensual a los términos de cada proceso</t>
  </si>
  <si>
    <t>F2O1:</t>
  </si>
  <si>
    <t>D2A1:Revisión trimestral por el supervisor con cada funcionario responsables para la revisión de expedientes.</t>
  </si>
  <si>
    <t>F2O2:</t>
  </si>
  <si>
    <t>D3A1:Verificacion de los Antecedentes del personal contratado</t>
  </si>
  <si>
    <t>F1A1: Fortalecimiento del Plan de Capacitación institucional en asuntos inherentes a la corrupción.</t>
  </si>
  <si>
    <t xml:space="preserve">F1O1: Equipo auditor capacitado en auditorias y seguimientos. </t>
  </si>
  <si>
    <t>P1</t>
  </si>
  <si>
    <t>P2</t>
  </si>
  <si>
    <t>P3</t>
  </si>
  <si>
    <t>P4</t>
  </si>
  <si>
    <t>P5</t>
  </si>
  <si>
    <t>P6</t>
  </si>
  <si>
    <t>Tot</t>
  </si>
  <si>
    <t>Prom</t>
  </si>
  <si>
    <t>CAUSAS (amenazas y debilidades)</t>
  </si>
  <si>
    <t>Matriz de priorización probabilidad</t>
  </si>
  <si>
    <t>SECRETARIA</t>
  </si>
  <si>
    <t>DESCRIPTOR</t>
  </si>
  <si>
    <t>Improbable</t>
  </si>
  <si>
    <t xml:space="preserve">Probable </t>
  </si>
  <si>
    <t xml:space="preserve">PREGUNTAS: </t>
  </si>
  <si>
    <t>Respuesta</t>
  </si>
  <si>
    <t>Si el riesgo de corrupción se materializa podría...</t>
  </si>
  <si>
    <t>SI</t>
  </si>
  <si>
    <t>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</si>
  <si>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</si>
  <si>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</si>
  <si>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</si>
  <si>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</si>
  <si>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</si>
  <si>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</si>
  <si>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</si>
  <si>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</si>
  <si>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</si>
  <si>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</si>
  <si>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</si>
  <si>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</si>
  <si>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</si>
  <si>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</si>
  <si>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</si>
  <si>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</si>
  <si>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</si>
  <si>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</si>
  <si>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</si>
  <si>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r>
      <t xml:space="preserve">Responder afirmativamente de UNO a CINCO pregunta(s) genera un impacto </t>
    </r>
    <r>
      <rPr>
        <b/>
        <sz val="11"/>
        <color rgb="FFFFFFFF"/>
        <rFont val="Arial"/>
        <family val="2"/>
      </rPr>
      <t>Moderado.</t>
    </r>
  </si>
  <si>
    <r>
      <t xml:space="preserve">Responder afirmativamente de SEIS a ONCE preguntas genera un impacto </t>
    </r>
    <r>
      <rPr>
        <b/>
        <sz val="11"/>
        <color rgb="FFFFFFFF"/>
        <rFont val="Arial"/>
        <family val="2"/>
      </rPr>
      <t>Mayor.</t>
    </r>
  </si>
  <si>
    <r>
      <t xml:space="preserve">Responder afirmativamente de DOCE a DIECIOCHO preguntas genera un impacto </t>
    </r>
    <r>
      <rPr>
        <b/>
        <sz val="11"/>
        <color rgb="FFFFFFFF"/>
        <rFont val="Arial"/>
        <family val="2"/>
      </rPr>
      <t>Catastrófico.</t>
    </r>
  </si>
  <si>
    <t>Genera medianas consecuencias sobre la entidad</t>
  </si>
  <si>
    <t>Genera altas consecuencias sobre la entidad.</t>
  </si>
  <si>
    <t>CATASTROFICO</t>
  </si>
  <si>
    <t>b) Cuadro Resumen Impacto</t>
  </si>
  <si>
    <t>CALIFICACION</t>
  </si>
  <si>
    <t>Catastrófico</t>
  </si>
  <si>
    <t xml:space="preserve">Catastrófico </t>
  </si>
  <si>
    <t>Riesgo</t>
  </si>
  <si>
    <t>EVALUACION DEL DISEÑO DEL CONTROL</t>
  </si>
  <si>
    <t>EVALUACION DE LA EJECUCION DEL CONTROL</t>
  </si>
  <si>
    <t>SOLIDEZ INDIVIDUAL DEL CONTROL</t>
  </si>
  <si>
    <t>SOLIDEZ DEL CONJUNTO DE CONTROLES</t>
  </si>
  <si>
    <t>Nº</t>
  </si>
  <si>
    <t xml:space="preserve">1. REPONSABLES </t>
  </si>
  <si>
    <t xml:space="preserve">2. PERIOCIDAD </t>
  </si>
  <si>
    <t xml:space="preserve">3. PROPOSITO </t>
  </si>
  <si>
    <t>4. COMO SE REALIZA LA ACTIVIDAD DEL CONTROL</t>
  </si>
  <si>
    <t>5. QUE PASA CON LAS OBSERVACIONES O DESVIACIONES</t>
  </si>
  <si>
    <t xml:space="preserve"> 6. SE EVIDENCIA LA EJECUCIÓN DEL CONTROL</t>
  </si>
  <si>
    <t>Rango de Calificación del Diseño</t>
  </si>
  <si>
    <t>Rango de Calificación de la Ejecución</t>
  </si>
  <si>
    <t>Promedio del puntaje del conjunto de controles por Riesgo</t>
  </si>
  <si>
    <t>¿Existe un responsable asignado a la ejecución del control ?</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</si>
  <si>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</si>
  <si>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</si>
  <si>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</si>
  <si>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</si>
  <si>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 xml:space="preserve">¿Las observaciones ,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</si>
  <si>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</si>
  <si>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 xml:space="preserve">ASIGNADO </t>
  </si>
  <si>
    <t xml:space="preserve">NO ASIGNADO </t>
  </si>
  <si>
    <t xml:space="preserve">ADECUADO </t>
  </si>
  <si>
    <t>INADECUADO</t>
  </si>
  <si>
    <t>OPORTUNA</t>
  </si>
  <si>
    <t>INOPORTUNA</t>
  </si>
  <si>
    <t>PREVENIR</t>
  </si>
  <si>
    <t>DETECTAR</t>
  </si>
  <si>
    <t xml:space="preserve">NO ES UN CONTROL </t>
  </si>
  <si>
    <t xml:space="preserve">CONFIABLE </t>
  </si>
  <si>
    <t xml:space="preserve">NO CONFIABLE </t>
  </si>
  <si>
    <t xml:space="preserve">SE INVESTIGAN O RESUELVEN OPORTUNAMENTE </t>
  </si>
  <si>
    <t xml:space="preserve">NO SE INVESTIGAN O RESUELVEN OPORTUNAMENTE </t>
  </si>
  <si>
    <t xml:space="preserve">COMPLETA </t>
  </si>
  <si>
    <t>INCOMPLETA</t>
  </si>
  <si>
    <t>NO EXISTE</t>
  </si>
  <si>
    <t>MAPA DE CALOR (RIESGO INHERENTE) - SIN CONTROLES</t>
  </si>
  <si>
    <t>PROBABILIDAD</t>
  </si>
  <si>
    <t>Casi Seguro</t>
  </si>
  <si>
    <t>Insignificante</t>
  </si>
  <si>
    <t>Menor</t>
  </si>
  <si>
    <t>IMPACTO</t>
  </si>
  <si>
    <t xml:space="preserve">Controles ayudan a disminuir la probabilidad </t>
  </si>
  <si>
    <t>Controles  ayudan a disminuir el Impacto</t>
  </si>
  <si>
    <t># Columnas en la matriz de riesgo que se desplaza en el eje de la Probabilidad</t>
  </si>
  <si>
    <t># Columnas en la matriz de riesgo que se desplaza en el eje de Impacto</t>
  </si>
  <si>
    <t>Descriptor RIESGO RESIDUAL</t>
  </si>
  <si>
    <t>Directamente</t>
  </si>
  <si>
    <t xml:space="preserve">Directamente </t>
  </si>
  <si>
    <t>No disminuye</t>
  </si>
  <si>
    <t xml:space="preserve">No Disminuye </t>
  </si>
  <si>
    <t>Falta de auditoria interna en el seguimiento a los controles de seguridad</t>
  </si>
  <si>
    <t>GESTION DE LAS TECNOLOGIAS DE LA INFORMACION Y COMUNICACIONES</t>
  </si>
  <si>
    <t xml:space="preserve">1.Pérdida de credibilidad  de la entidad
2.Demandas
3.Incumpliento de  la misión de la entidad
4.Pérdida de recursos económicos 
5. Generar intervención y sanciones de los órganos de control, de la Fiscalía, u otro ente.     </t>
  </si>
  <si>
    <t>No. de predios con verificación de cumplimiento de requisitos habilitantes para pago de servicios ambientales / No. de predios postulados para pagos por servicios ambientales.</t>
  </si>
  <si>
    <t>Secretario de Despacho, Director de Desarrollo Rural Sostenible, Técnico operativo</t>
  </si>
  <si>
    <t>No. de comités de análisis de cumplimiento de requisitos y valoración de predios realizados / No. de comités de análisis de cumplimiento de requisitos y valoración de predios  programados</t>
  </si>
  <si>
    <t xml:space="preserve">1.Pérdida de credibilidad  de la entidad
2.Demandas
3.Incumplimiento de  la misión de la entidad
4.Pérdida de recursos económicos 
5. Generar intervención y sanciones de los órganos de control, de la Fiscalía, u otro ente.  </t>
  </si>
  <si>
    <t xml:space="preserve">1. Pérdida de credibilidad  de la entidad
2. Demandas
3. Incumplimiento de  la misión de la entidad
4. Pérdida de recursos económicos 
5.Generar intervención y sanciones de los órganos de control, de la Fiscalía, u otro ente.   </t>
  </si>
  <si>
    <t>No. de socializaciones de  convocatorias  de proyectos y/o programas realizadas  / No. de Convocatorias de proyectos y/o programas abiertos para el sector rural</t>
  </si>
  <si>
    <t>No. de comités de verificación  de cumplimiento de requisitos  realizados / No. de comités de verificación  de cumplimiento de requisitos programados</t>
  </si>
  <si>
    <t xml:space="preserve">1.Pérdida de credibilidad  de la entidad
2.Demandas
3.Incumpliento de  la misión de la entidad
5.Pérdida de recursos económicos 
6. Generar intervención y sanciones de los órganos de control, de la Fiscalía, u otro ente.
7, Afectar la correcta ejecución de las obligaciones suscritas, vitales para el cumplimiento de las metas y objetivos propuestos en los programas y proyectos orientados a fortalecer el sector rural.   </t>
  </si>
  <si>
    <t>No Disminuye</t>
  </si>
  <si>
    <t>Investigaciones Disciplinarias,  Penales, administrativas. 
Imagen Institucional deteriorada, por actividades no éticas en el cumplimiento de su misión.</t>
  </si>
  <si>
    <t>Desplazamiento de la maquinaria y su desgaste.</t>
  </si>
  <si>
    <t>Nº de actas de consejos de seguimiento a las convocatorias / Nº de reuniones de consejos realizados *100
Nº de renuncias realizadas / Nº de convocatorias anuales * 100</t>
  </si>
  <si>
    <t xml:space="preserve">D201,2: Envio por correo las causales de rechazo y observaciones de los jurados, a los participantes de la convocatorias </t>
  </si>
  <si>
    <t>Normas existentes: Guía 34 del MEN para la administración de los recursos financieros del sector educativo</t>
  </si>
  <si>
    <t>Equipo de CI de la Secretaría de Educación que ejerce control en las instituciones.</t>
  </si>
  <si>
    <t>Cambio en las normas de contratación pública.</t>
  </si>
  <si>
    <t>Afectar el cumplimiento de metas y objetivos de la dependencia.</t>
  </si>
  <si>
    <t xml:space="preserve"> Generar intervención de los órganos de control, de la Fiscalía, u otro ente.</t>
  </si>
  <si>
    <t>Dar lugar a procesos sancionatorios</t>
  </si>
  <si>
    <t>EDUCACIÓN</t>
  </si>
  <si>
    <t>D1O1: D1O1: Visitas de apoyo y acompañamiento por parte de la oficina Control Interno de la SED</t>
  </si>
  <si>
    <t>D1O2: D1O2: Seguimiento a la ejecución de los fondos de servicios educativos por  parte de las Instituciones Educativas y la Secretaría de Educación Departamental,  a través de la Oficina de Control Interno de la dependencia.</t>
  </si>
  <si>
    <t>EDUCACION</t>
  </si>
  <si>
    <t xml:space="preserve">MODERADO </t>
  </si>
  <si>
    <t>Indirectamente</t>
  </si>
  <si>
    <t>Personal capacitado en Código de Integridad y ética para la Gobernación del Quindío</t>
  </si>
  <si>
    <t xml:space="preserve">Sanciones jurídicas a la Entidad </t>
  </si>
  <si>
    <t>Sanciones disciplinarias a funcionarios y/o personal que labora en la Entidad</t>
  </si>
  <si>
    <t>FAMILIA</t>
  </si>
  <si>
    <t xml:space="preserve">D1O1: Las capacitaciones dirigidas al personal que labora en la Gobernación del Quindío (funcionarios y contratistas) donde se socializa el Código de Integridad y Ética, como parte integral de procesos de inducción y reinducción, permite la interiorización de una cultura organizacional establecida mediante valores y principios éticos que enmarcan el comportamiento de los funcionarios y personal que laboran en la Entidad. </t>
  </si>
  <si>
    <t>D1O2: A través de procesos de formación y capacitación tanto al cliente interno como al cliente externo, acerca del Plan Anticorrupción y Atención al Ciudadano, se permitirá mayor conocimiento de las estrategias y mecanismos para la transparencia y acceso a la información al ciudadano, así como el mejoramiento de la atención al ciudadano.</t>
  </si>
  <si>
    <t xml:space="preserve">F1A2: </t>
  </si>
  <si>
    <t>D2O1: Proporcionar espacios de capacitaciones para la socialización del Manual de Contratación vigente, es una herramienta fundamental para los procesos contractuales de la Entidad.</t>
  </si>
  <si>
    <t>F1O1: Los procesos de difusión y/o capacitación en el personal de la Gobernación del Quindío (funcionarios y contratistas), acerca del Plan Anticorrupción y Atención al Ciudadano, permitirá la adquisición de conocimientos y estrategias que disminuirán y/o evitarán toda clase de corrupción al interior de la Entidad y con ello, sanciones jurídicas y disciplinarias.</t>
  </si>
  <si>
    <t>D1A1: La socialización del Manual de Contratación vigente, es una herramienta fundamental para los procesos contractuales de la Entidad; por lo tanto, su desconocimiento genera inconsistencias en el desarrollo del mismo.</t>
  </si>
  <si>
    <t xml:space="preserve">1.Vulnerar el derecho a la Salud 
2.Afectar la integridad de las personas 
3.Generar perdida de insumos
</t>
  </si>
  <si>
    <t xml:space="preserve">Nº de inventarios realizados / Nº de inventarios programados </t>
  </si>
  <si>
    <t>1.Perdida de credibilidad de la entidad.
2.Sanciones y demandas.</t>
  </si>
  <si>
    <t>a) No. de funcionarios nombrados con verificación de documentos según lista de chequeo de la Dirección de Talento Humano/ No. total  de funcionarios nombrados.</t>
  </si>
  <si>
    <t>SUSCRIPCIÓN DE CONTRATOS SIN LOS REQUISITOS MINIMOS EXIGIDOS PARA LA CONTRATACIÓN PUBLICA POR LA DECLARATORIA DEL ESTADO DE EMERGENCIA A CAUSA DEL COVID- 19 EN EL DEPARTAMENTO EN VIRTUD EL DECRETO 202 DEL 18 DE MARZO DE 2020 PARA BENEFICIO PROPIO O DE TERCEROS</t>
  </si>
  <si>
    <t>Intervención de terceros con posición de ventaja para favorecerse o favorecer a otros en la adjudicación de contratos estatales..</t>
  </si>
  <si>
    <t>Falta de implementación de los protocolos de seguridad establecidos por el Ente Territorial a través de la Dirección TICs y la banca virtual de las entidades financieras.</t>
  </si>
  <si>
    <t>Director Financiero
Tesorero General</t>
  </si>
  <si>
    <t>Nº de procesos con decisión/ Nº total de Quejas o Informes recibidos</t>
  </si>
  <si>
    <t>Nº de revisiones realizadas / Nº de revisiones programadas</t>
  </si>
  <si>
    <t xml:space="preserve">Perdida de credibilidad. </t>
  </si>
  <si>
    <t>Sanciones disciplinarias, fiscales y penales.</t>
  </si>
  <si>
    <t>ELABORÓ:</t>
  </si>
  <si>
    <t>REVISÓ:</t>
  </si>
  <si>
    <t>APROBÓ:</t>
  </si>
  <si>
    <r>
      <rPr>
        <b/>
        <sz val="11"/>
        <rFont val="Arial"/>
        <family val="2"/>
      </rPr>
      <t xml:space="preserve">GESTIÓN DE LAS TECNOLOGÍAS DE LA INFORMACIÓN Y LAS COMUNICACIONES / </t>
    </r>
    <r>
      <rPr>
        <sz val="11"/>
        <rFont val="Arial"/>
        <family val="2"/>
      </rPr>
      <t>Fortalecer el uso, la innovación y la apropiación de las Tecnologías de la Información y las Comunicaciones y la gestión de la información, con el fin de propiciar el cumplimiento de los objetivos de la institucionalidad gubernamental; promoviendo, aplicando y gestionando el ecosistema digital departamental, contribuyendo en el acercamiento permanente de la Administración Central Departamental con los ciudadanos mediante la implementación de la Política de Gobierno Digital.</t>
    </r>
  </si>
  <si>
    <r>
      <t xml:space="preserve">EDUCACIÒN </t>
    </r>
    <r>
      <rPr>
        <sz val="11"/>
        <color rgb="FF000000"/>
        <rFont val="Arial"/>
        <family val="2"/>
      </rPr>
      <t>/  Direccionar, regular y controlar la prestación del servicio educativo en el Departamento del Quindío en relación con las competencias de los municipios no certificados, en concurrencia, subsidiaridad, y complementariedad de la acción municipal y mediante la coordinación de acciones o convenios de financiación con entidades del orden nacional e internacional.</t>
    </r>
  </si>
  <si>
    <r>
      <rPr>
        <b/>
        <sz val="11"/>
        <color rgb="FF000000"/>
        <rFont val="Arial"/>
        <family val="2"/>
      </rPr>
      <t>SALUD PÚBLICA</t>
    </r>
    <r>
      <rPr>
        <sz val="11"/>
        <color rgb="FF000000"/>
        <rFont val="Arial"/>
        <family val="2"/>
      </rPr>
      <t xml:space="preserve"> / Dirigir, coordinar, evaluar y controlar el Sistema General de Seguridad Social en Salud en el Departamento del Quindío para garantizar de manera efectiva el derecho de los habitantes a la seguridad social en salud e impulsar la obtención de un mejor nivel de bienestar y progreso integral a la población del Departamento del Quindío.</t>
    </r>
  </si>
  <si>
    <r>
      <rPr>
        <b/>
        <sz val="11"/>
        <color rgb="FF000000"/>
        <rFont val="Arial"/>
        <family val="2"/>
      </rPr>
      <t>GESTION ADMINISTRATIVA</t>
    </r>
    <r>
      <rPr>
        <sz val="11"/>
        <color rgb="FF000000"/>
        <rFont val="Arial"/>
        <family val="2"/>
      </rPr>
      <t xml:space="preserve"> / Gestionar el talento humano, Fondo Territorial de pensiones, administrar el personal y los recursos
físicos, materiales y tecnológicos de la Administración Central del Departamento del Quindío</t>
    </r>
  </si>
  <si>
    <r>
      <rPr>
        <b/>
        <sz val="11"/>
        <color rgb="FF000000"/>
        <rFont val="Arial"/>
        <family val="2"/>
      </rPr>
      <t>HACIENDA</t>
    </r>
    <r>
      <rPr>
        <sz val="11"/>
        <color rgb="FF000000"/>
        <rFont val="Arial"/>
        <family val="2"/>
      </rPr>
      <t xml:space="preserve"> / Administrar las rentas del departamento del Quindío,  atendiendo las normas legales y políticas de gestión para financiar el plan de desarrollo  Departamental  y mejorar la calidad de vida de sus ciudadanos.</t>
    </r>
  </si>
  <si>
    <r>
      <rPr>
        <b/>
        <sz val="11"/>
        <color rgb="FF000000"/>
        <rFont val="Arial"/>
        <family val="2"/>
      </rPr>
      <t>CONTROL INTERNO DE GESTION</t>
    </r>
    <r>
      <rPr>
        <sz val="11"/>
        <color rgb="FF000000"/>
        <rFont val="Arial"/>
        <family val="2"/>
      </rPr>
      <t xml:space="preserve"> / Verificar que las actividades que realizan los procesos de la Administración central del Departamento, cumplan las disposiciones legales y reglamentarias que les competen, buscando contribuir al mejoramiento continuo de la entidad.</t>
    </r>
  </si>
  <si>
    <t>Descripción</t>
  </si>
  <si>
    <t>Periodo de Ejecución</t>
  </si>
  <si>
    <t>Ejecución del Control</t>
  </si>
  <si>
    <t>Jefe de Proyectos y Cooperación</t>
  </si>
  <si>
    <t>Ofrecimiento de dadivas o presión por parte de un externo o superior para el acceso no autorizado a información</t>
  </si>
  <si>
    <t xml:space="preserve">
1. Detrimento para la Entidad
2. Procesos Disciplinarios
3. Disminución de la confianza del ciudadano
4. Violación de los tres principios de seguridad  (disponibilidad, integridad y  confidencialidad)</t>
  </si>
  <si>
    <t>Intereses económicos, personales o compromisos políticos</t>
  </si>
  <si>
    <t>Débil</t>
  </si>
  <si>
    <r>
      <rPr>
        <b/>
        <sz val="11"/>
        <color rgb="FF000000"/>
        <rFont val="Arial"/>
        <family val="2"/>
      </rPr>
      <t xml:space="preserve">AGUAS E INFRAESTRUCTURA / </t>
    </r>
    <r>
      <rPr>
        <sz val="11"/>
        <color rgb="FF000000"/>
        <rFont val="Arial"/>
        <family val="2"/>
      </rPr>
      <t>Ejecutar obras físicas encaminadas al cumplimiento de políticas y programas que promuevan el desarrollo y fortalecimiento de la infraestructura física pública con criterios de equidad social, eficacia, racionalidad y validez ambiental, encaminados al desarrollo social, económico y ambiental del departamento hacia una región competitiva</t>
    </r>
  </si>
  <si>
    <t xml:space="preserve">Evaluación conceptual de jurados en convocatoria publica influenciada para beneficiar a un tercero </t>
  </si>
  <si>
    <t>a) Bajo fortalecimiento de las organizaciones culturales del departamento
b) Bajo impacto de los recursos públicos del sector cultura en la población del Quindío
c) Sanciones 
d) Poca credibilidad en la gestión de la administración departamental</t>
  </si>
  <si>
    <t>Nº  de Matrices de evaluación  completamente diligenciadas y acorde a los manuales o términos de referencia de las convocatorias / Nº de convocatorias *100</t>
  </si>
  <si>
    <t>Intereses particulares de gobernantes o pactos políticos</t>
  </si>
  <si>
    <t xml:space="preserve"> N° de personal (funcionarios y personal de apoyo) capacitados en Código de Integridad y ética vigente/ N° de personal (funcionarios y personal de apoyo) adscritos a la Secretaría de Familia</t>
  </si>
  <si>
    <r>
      <rPr>
        <b/>
        <sz val="11"/>
        <color rgb="FF000000"/>
        <rFont val="Arial"/>
        <family val="2"/>
      </rPr>
      <t>JURÍDICA Y CONTRATACIÓN</t>
    </r>
    <r>
      <rPr>
        <sz val="11"/>
        <color rgb="FF000000"/>
        <rFont val="Arial"/>
        <family val="2"/>
      </rPr>
      <t xml:space="preserve"> / Conocer, difundir, y emitir conceptos jurídicos asegurando la Unidad Jurídica Institucional, igualmente adelantar toda la gestión contractual; así mismo realizar el registro, inspección, vigilancia y control de Entidades Sin Ánimo de Lucro y llevar a cabo la revisión de constitucionalidad y legalidad de los actos administrativos de carácter general emitidos por los concejos y alcaldes municipales.</t>
    </r>
  </si>
  <si>
    <t>1. Adquisición de bienes o servicios sin las mejores condiciones de calidad y precio.
2. Afectación al cumplimiento del Plan de Desarrollo y misión de la entidad.
 3.Pérdida de confianza en la entidad afectando su reputación.
4. Detrimento patrimonial.
 5. Intervención de órganos de control y la fiscalía, dando lugar a procesos sancionatorios.
 6. Problemas de carácter técnico, financiero, legal, social o ambiental en la ejecución de los contratos.</t>
  </si>
  <si>
    <t xml:space="preserve">Estudios previos o pliegos de condiciones ambiguos, manipulados o diseñados con el propósito de restringir la competencia (especificaciones técnicas o indicadores financieros inadecuados, plazos irreales, solicitudes de experiencia, códigos UNSPC o visitas técnicas innecesarias). </t>
  </si>
  <si>
    <t xml:space="preserve">1. Detrimentos patrimoniales para el Departamento.
2.Investigaciones y sanciones disciplinarias, fiscales y penales.
 3. Adquisición de bienes o servicios sin las condiciones de calidad y precios
4. Incumplimiento en las metas del Departamento y su Plan de Desarrollo.
 5. Perdida de legitimidad y reputación de la entidad
6. Irregularidades o impactos negativos de carácter técnico, financiero, legal, social o ambiental en la ejecución de los contratos. </t>
  </si>
  <si>
    <t>Jefe de Control Interno de Gestión</t>
  </si>
  <si>
    <t>Nro.</t>
  </si>
  <si>
    <t>Manipulación de la aplicación de la normatividad legal en materia de competencias territoriales por parte de los funcionarios encargados de liderar la ejecución d ellos proyectos de inversión</t>
  </si>
  <si>
    <t>Existe un kit a nivel nacional para la implementación y operatividad de los Bancos de programas y proyectos</t>
  </si>
  <si>
    <t>Procesos de asistencia técnica y acompañamiento del DNP</t>
  </si>
  <si>
    <t>Deficientes procesos de autocontrol en la expedición de los bancos en la Secretaría de Planeación</t>
  </si>
  <si>
    <t>Existe normatividad legal frente a las competencias territoriales y la destinación del gasto por fuente de financiación</t>
  </si>
  <si>
    <t>Alta rotación del personal contratista en el Banco de Programas y proyectos</t>
  </si>
  <si>
    <t>Existencia de la Ley 1474 de 2011 Estatuto Anticorrupción</t>
  </si>
  <si>
    <t>Existen procedimientos documentados del Banco de programas y proyectos</t>
  </si>
  <si>
    <t>Existe una plataforma para la viabilización de proyectos a través de la MGA Web</t>
  </si>
  <si>
    <t>Baja capacitación en los lineamientos de seguridad y privacidad de la información</t>
  </si>
  <si>
    <t>Existen capacitaciones del nivel nacional sobre seguridad y privacidad de la información</t>
  </si>
  <si>
    <t>Tercerización de los sistemas de seguridad electrónica</t>
  </si>
  <si>
    <t>Existe el Plan de tratamiento de riesgos de seguridad y privacidad de la información</t>
  </si>
  <si>
    <t>Violación por parte de terceros a los sistemas de seguridad de la entidad que resguardan la información</t>
  </si>
  <si>
    <t>Actualización anual del Plan de tratamiento de riesgos de seguridad y privacidad de la información</t>
  </si>
  <si>
    <t>Conocimiento de la implicaciones legales como sanciones y multas en caso de propiciar vulneración a los sistemas de información de la entidad</t>
  </si>
  <si>
    <t>Términos de referencia de cada convocatoria están bien definidos para la selección de los beneficiarios</t>
  </si>
  <si>
    <t>Personal con desconocimiento e incumplimiento de los requisitos de tipo técnico, financiero, logístico y organizacional que deben tener los operadores de proyectos y programas para ejecutar en el sector rural</t>
  </si>
  <si>
    <t>Garantizar los procesos de revisión en la firma de convenios a través del comité de evaluación de  la secretaría jurídica en la parte precontractual y contractual.</t>
  </si>
  <si>
    <t>Organizar a nivel interno de la dependencia comités de evaluación técnica y experiencia de potenciales oferentes  para la suscripción de convenios</t>
  </si>
  <si>
    <t>Disposición de personal técnico y jurídico con idoneidad y experiencia en la suscripción de convenios</t>
  </si>
  <si>
    <t>Manejo de la maquinaria para atención de emergencias, puntos críticos y mantenimiento de vías, conforme al acta de transferencia</t>
  </si>
  <si>
    <t>Capacitación relacionada con ética profesional</t>
  </si>
  <si>
    <t xml:space="preserve">Evaluación tecnico-juridica de las convocatorias publicas parcializada     </t>
  </si>
  <si>
    <t>Contratación de jurados externos de entidades idóneas para la evaluación de proyectos</t>
  </si>
  <si>
    <t>Concentración de los procesos y convenios en una sola organización o persona</t>
  </si>
  <si>
    <t>Comité de la convocatorias con representantes de municipios, Consejo Departamental de cultura y secretaría de Cultura que aprueben los  jurados.</t>
  </si>
  <si>
    <t xml:space="preserve">Se tiene un profesional contratista, para la revisión del proyecto calificada y conocedora del sector personal de apoyo en comunicaciones para la socialización de las convocatorias. </t>
  </si>
  <si>
    <t>Entrega de recursos a través de convocatorias publicas</t>
  </si>
  <si>
    <t>Existen Manuales de la convocatoria con criterios de participación y requisitos establecidos para las convocatorias</t>
  </si>
  <si>
    <t>Existen las Ordenanzas de Concertación y estímulos adoptadas</t>
  </si>
  <si>
    <t xml:space="preserve">La desconfianza del  sector cultural en la gestión de la  administración y genera poca colaboración. </t>
  </si>
  <si>
    <t>Existencia de manual de contratación y procedimientos de la SED</t>
  </si>
  <si>
    <t>Difusión del Plan Anticorrupción y de Atención al Ciudadano vigencia 2019 de la Gobernación del Quindío, mediante espacios de participación ciudadana a la comunidad.</t>
  </si>
  <si>
    <t xml:space="preserve">Difusión del Plan Anticorrupción y de Atención al Ciudadano vigencia 2019 de la Gobernación del Quindío, a funcionarios y personal que labora en la Entidad </t>
  </si>
  <si>
    <t>formación y/o capacitación en el Manual de Contratación vigente en la Entidad, a funcionarios y contratistas.</t>
  </si>
  <si>
    <t>Falta de elementos necesarios (recursos físicos, financieros, humanos, tecnológicos) para adelantar los pagos y/o Transferencias electrónicas</t>
  </si>
  <si>
    <t>Pagos y transferencias electrónicas realizadas a través de Preparador y Pagador con dispositivos tecnológicos</t>
  </si>
  <si>
    <t>Capacitación  a nuestros funcionarios y contratistas en Anticorrupción</t>
  </si>
  <si>
    <t>Plan Anticorrupción y atención al ciudadano, aplicación de la Ley 1712 de 2014.</t>
  </si>
  <si>
    <t>D1O4. Implementación de procesos de socialización del Estatuto Anticorrupción a los funcionarios y contratistas de la administración departamental</t>
  </si>
  <si>
    <t>D2O1: Procesos de asistencia técnica en la formulación y estructuración de proyectos de inversión MGA Web</t>
  </si>
  <si>
    <t>F2A1,2: Cargue y actualización en la plataforma del BPPID MGA Web del 100% de los proyectos de inversión</t>
  </si>
  <si>
    <t>D3O1: Implementación de estrategias para el seguimiento y evaluación de la operatividad del BPPID a través de filtros técnicos realizados por varios funcionarios y/o contratistas adscritos al proceso</t>
  </si>
  <si>
    <t>D4O2: Pocesos de asistencia técnica y capacitación al personal adscrito al BPPID a través de los acompañamientos brindados y la participación en mesas de trabajo del DNP</t>
  </si>
  <si>
    <t>Seguimiento y evaluación a los impactos de los proyectos de inversión</t>
  </si>
  <si>
    <t>Implementación de estrategias para el seguimiento y evaluación de la operatividad del BPPID a través de filtros técnicos realizados por varios funcionarios y/o contratistas adscritos al proceso</t>
  </si>
  <si>
    <t>D1O2: Por medio de la tercerización de herramientas de seguridad perimetrales, se blinda a las Admiración central departamental de la modificación de las políticas autorizadas por medio de personal interno</t>
  </si>
  <si>
    <t>F1A1: Con la implementación del Plan de tratamiento de riesgos y el plan de contingencias y continuidad del negocio, se toman las acciones pertinentes en caso de presentarse ataques externos o falencias en la seguridad de la información</t>
  </si>
  <si>
    <t>D2O1: Asistir a capacitaciones presenciales o virtuales con el fin de generar competencias de auditoría y seguimiento en seguridad al personal de la Secretaría TIC</t>
  </si>
  <si>
    <t>F3A2: Sensibilizar continuamente al personal acerca de las implicaciones legales como sanciones y multas en caso de propiciar vulneración a los sistemas de información de la entidad</t>
  </si>
  <si>
    <t>Actualización anual del Plan de tratamiento de riesgos de seguridad y privacidad de la información de acuerdo a los estándares del MinTIC</t>
  </si>
  <si>
    <t>Realizar auditorias periódicas con el fin de identificar posibles sesgos en el sistema de seguridad de la administración departamental</t>
  </si>
  <si>
    <t>D1O1: Generar un procedimiento que describa el  proceso y las actividades a realizar para los pagos por servicios ambientales cumpliendo con la normatividad vigente y evidenciando transparencia</t>
  </si>
  <si>
    <t>F1,F2,A1,A2: Blindar el proceso con la participación de personal idóneo, con experiencia y la participación de veedores ciudadanos en el proceso de selección final de beneficiarios con requisitos habilitantes</t>
  </si>
  <si>
    <t>Garantizar que el personal que participe en el proceso este debidamente capacitado y actualizado en la normatividad para el pago por servicios ambientales, así como generar un equipo de trabajo técnico y jurídico para el desarrollo de cada una de las actividades del proceso</t>
  </si>
  <si>
    <t>D1O1: Generar un procedimiento que describa el  proceso y las actividades para realizar la adquisición de predios cumpliendo con la normatividad vigente y evidenciando transparencia</t>
  </si>
  <si>
    <t>Garantizar que el personal que participe en el proceso este debidamente capacitado y actualizado en la normatividad, además de que sea un trabajo interinstitucional y de participación de la secretaría jurídica, secretaría de planeación, secretaría administrativa, secretaría de agricultura, oficina privada y el despacho de la gobernación</t>
  </si>
  <si>
    <t>F2, O1,O2: Garantizar la claridad del proceso, a través de procedimientos e instrumentos de selección claramente definidos que aseguren una priorización y selección final efectiva de los predios adquiridos</t>
  </si>
  <si>
    <t>F1, F2,A1, A2: Organizar la logística, documentación,  instrumentos y el equipo de funcionarios con idoneidad técnica y jurídica responsables en cada  proceso de selección y verificación de potenciales beneficiarios de proyectos y/o programas</t>
  </si>
  <si>
    <t>D1,O2:Generar un  instrumento de verificación de requisitos habilitantes (lista de chequeo), que defina claramente según términos de referencia de la convocatoria, proyecto y/o programa cuales son los potenciales usuarios a beneficiar y cuales quedan excluidos del beneficio</t>
  </si>
  <si>
    <t xml:space="preserve">F1,O1: Elaborar procedimientos y/o instructivos para los procesos de selección de los beneficiarios de proyectos y/o programas, de acuerdo a los términos de referencia de cada convocatoria </t>
  </si>
  <si>
    <t>Realizar en cada convocatoria orientada al beneficio de usuarios de proyectos y/o programas una divulgación de los términos de referencia, capacitación al equipo de funcionarios que participarán en la selección, revisión y organización de la documentación; así como la socialización de los instrumentos de verificación</t>
  </si>
  <si>
    <t>F2,O2: Elaborar las listas de verificación de cumplimiento de requisitos (lista de chequeo) de los beneficiarios para ser seleccionados en proyectos y/o programas, de acuerdo a los términos de referencia de cada convocatoria</t>
  </si>
  <si>
    <t>D1,O1: Socializar los instrumentos de verificación de requisitos y documentos habilitantes para la suscripción de convenios generado por la secretaría Jurídica</t>
  </si>
  <si>
    <t>F1, A, A2: Involucrar en el proceso al personal  directivo, técnico y profesional con idoneidad y experiencia en la suscripción de convenios de la dependencia, con el animo de garantizar transparencia y efectividad en la selección de posibles oferentes</t>
  </si>
  <si>
    <t xml:space="preserve">D1, O1, O2: Realizar a nivel interno de la dependencia comités técnicos para la planeación, evaluación técnica y experiencia de posibles convenios </t>
  </si>
  <si>
    <t>F1,O1, O2: Garantizar la idoneidad de las partes y la transparencia del proceso en la suscripción de convenios, realizando comités de evaluación en la dependencia y posteriormente los comités de evaluación en la secretaría jurídica</t>
  </si>
  <si>
    <t>Programar reuniones de planeación al inicio de cada vigencia o a nivel semestral, con el propósito de proyectar la ejecución presupuestal y cumplimiento de metas a través del desarrollo de posibles convenios, evitando así premuras y posibles irregularidades a ultima hora</t>
  </si>
  <si>
    <t>D2O1: Adquisición de elementos electrónicos para tener datos de ubicación detallada.</t>
  </si>
  <si>
    <t>D3O3: Realizar capacitaciones al personal operario de la maquinaria, relacionado con principios éticos profesionales.</t>
  </si>
  <si>
    <t>D3A1: Realizar capacitaciones al personal operario de la maquinaria, relacionado con principios éticos profesionales.</t>
  </si>
  <si>
    <t xml:space="preserve">D1O1,2: Realizar seguimiento y control en las diferentes etapas de la convocatoria, tanto en la recepción como en la evaluación de los proyectos </t>
  </si>
  <si>
    <t>F1,2A1: Socialización de los términos de la convocatoria y los criterios de evaluación y matrices de calificación, de acuerdo al manual de la convocatoria</t>
  </si>
  <si>
    <t xml:space="preserve">D1O1,2: Concertación y articulación de necesidades con las organizaciones </t>
  </si>
  <si>
    <t>F2A1: Dar por terminada la participación de cualquier persona natural o jurídica participante, que contacte a los jurados o evaluadores de la convocatoria</t>
  </si>
  <si>
    <t>D2O1,2: Publicación oportuna  de resultados de las convocatorias en la pagina web de la gobernación, link de la Secretaría de Cultura</t>
  </si>
  <si>
    <t>F1,2A3,1: Socialización de los términos de la convocatoria y los criterios de evaluación y matrices de calificación, de acuerdo al manual de la convocatoria y así recuperar la confianza del sector.</t>
  </si>
  <si>
    <t xml:space="preserve">D2O2,3: Se crea una campaña de difusión entre el medio cultural para aumentar la participación y un profesional para asesoramiento en proyectos. </t>
  </si>
  <si>
    <t xml:space="preserve">D3O1,2,3: Un personal de planta que de premura a la contracción y organización de los programas a desarrollar en la vigencia </t>
  </si>
  <si>
    <t xml:space="preserve">F1,2,3O1,2,3: Incentivar a las organización por la buena ejecución de proyectos para visibilizar los procesos y brindar credibilidad a los proponentes. </t>
  </si>
  <si>
    <t>D1A1: Entrega de condiciones y criterios de evaluación establecidos de manera oportuna</t>
  </si>
  <si>
    <t xml:space="preserve">D2A1: Concertación y articulación de necesidades con las organizaciones </t>
  </si>
  <si>
    <t>D2A1,2: Ampliar la entrega de recursos de diferentes fuentes de financiación a través de diferentes  convocatorias publicas para aumentar la participación y transparencia</t>
  </si>
  <si>
    <t xml:space="preserve">D3 A2,3: Agilidad en la iniciación de los procesos en cada periodo, mejor programación y organización y esto recupera la confianza del sector. </t>
  </si>
  <si>
    <t>F1A1: Actualización constante en la normatividad respectiva</t>
  </si>
  <si>
    <t>F1A2: Aplicación del manual de contratación del departamento y los procedimientos establecidos</t>
  </si>
  <si>
    <t>F1A1: El conocimiento del Código de Integridad y ética para la Gobernación del Quindío, permite la adquisición de un comportamiento regido por principios y valores éticos que evitarán sanciones disciplinarias.</t>
  </si>
  <si>
    <t xml:space="preserve">F1A1: Acercar al empresario al sector público vinculándolo a las diferentes convocatorias mediante invitaciones abiertas, con condiciones y requisitos claros y transparentes </t>
  </si>
  <si>
    <t>F1O1: Genera una campaña donde se divulgue la oferta institucional y se promueva el acceso a los servicios de la secretaría de Turismo, Industria y Comercio</t>
  </si>
  <si>
    <t>D1A1: Incrementar los índices de confianza de los empresarios del departamento, mediante la estructuración de términos de referencia objetivos, que permitan una selección imparcial de los beneficiarios a programas y/o proyectos.</t>
  </si>
  <si>
    <t>Establecer protocolos de seguridad en los equipos en los cuales se preparan y aprueban los pagos del Departamento del Quindío y en los convenios suscritos con las Entidades Financieras</t>
  </si>
  <si>
    <t>Establecer condiciones de seguridad para el acceso a los equipos en los cuales se preparan y aprueban los pagos del Departamento del Quindío</t>
  </si>
  <si>
    <t xml:space="preserve">D1O2: Mecanismos de socialización de información respecto en temas inherentes a la contratación estatal (Circulares e Instructivos), haciendo especial énfasis en los principios de la contratación estatal. </t>
  </si>
  <si>
    <t xml:space="preserve">F2O1:Circulares e instructivos referente a los procedimientos en cada uno de los procesos de selección y expedición de pliegos de condiciones e invitaciones públicas claras con el fin de garantizar la participación de la ciudadanía en las diferentes etapas de los procesos de selección. </t>
  </si>
  <si>
    <t>F1A1: Realizar capacitaciones dirigidas a los supervisores e interventores respecto de las obligaciones técnicas, financieras, administrativas y contables en ejercicio de su rol de vigilancia y control de los contratos.</t>
  </si>
  <si>
    <t>D1O2: Capacitaciones sobre la normatividad en materia de supervisión e interventoría (Ley 1474 de 2011) y las sanciones por el cumplimiento parcial o no cumplimiento de las obligaciones que se deben ejercer en función de la labor de vigilancia y control.</t>
  </si>
  <si>
    <t>F1A2: Capacitaciones dirigidas a supervisores e interventores sobre las sanciones por el no cumplimento o cumplimiento parcial de sus obligaciones.</t>
  </si>
  <si>
    <t xml:space="preserve">D2O1: Realizar controles al interior de las dependencias y secretarías de la administración departamental, referente a las designaciones de supervisiones realizadas a cada uno de sus funcionarios. </t>
  </si>
  <si>
    <t>D202: Socialización de la normatividad vigente en materia de supervisión e interventoría, haciendo especial énfasis en lo establecido en el Artículo 82 del Manual de Contratación del Departamento del Quindío.</t>
  </si>
  <si>
    <t>F2A2: Socialización (capacitaciones y circulares) en relación con las prohibiciones de los supervisores e interventores en el ejercicio de sus obligaciones.</t>
  </si>
  <si>
    <t>F2O1: Capacitaciones sobre la normatividad, directrices de Colombia Compra Eficiente y el Manual de Contratación de Departamento del Quindío, en relación con la supervisión e interventoría de contratos.</t>
  </si>
  <si>
    <t>D2A1:Realizar controles en el momento de la asignación de supervisiones, igualmente implementar controles durante de la ejecución de los contratos con el fin de detectar a tiempo condiciones técnicas, económicas, de plazos de ejecución, sociales, ambientales o de calidad que afecten la ejecución de los contratos.</t>
  </si>
  <si>
    <t xml:space="preserve">D1O1: seguimiento periódico a los procesos por parte de la Procuraduría </t>
  </si>
  <si>
    <t>F1A1: Realizar seguimientos a la asistencia a capacitaciones programadas sobre Anticorrupción</t>
  </si>
  <si>
    <t>D1O1:Aplicabilidad y cumplimiento a lo establecido en el Plan Anticorrupción y Atención al ciudadano y en la Ley 1712 de 2014.</t>
  </si>
  <si>
    <t>D1A1: concientizar a los dueños de los procesos sobre las faltas disciplinarias, fiscales y penales con razón a realizar malas practicas Administrativas.</t>
  </si>
  <si>
    <t>Desconocimiento e incumplimiento de los requisitos de tipo técnico, financiero, logístico y organizacional que deben tener los operadores de proyectos y programas para ejecutar en el sector rural</t>
  </si>
  <si>
    <t>Tener un personal de planta con alta rotación, que no permite que se documente bien de los procesos y reglamentaciones</t>
  </si>
  <si>
    <t>La desconfianza del  sector cultural en la gestión de la  administración y genera poca colaboración.</t>
  </si>
  <si>
    <t>Baja apropiación del Plan Anticorrupción y Atención al Ciudadano de la Gobernación del Quindío, por parte de funcionarios y/o personal que labora en la Entidad.</t>
  </si>
  <si>
    <t>Falta de implementación de los protocolos de seguridad establecidos por el Ente Territorial a través de la Dirección Tics y la banca virtual de las entidades financieras.</t>
  </si>
  <si>
    <t>a) Matriz de Priorización de Impactos Riesgos de Corrupción</t>
  </si>
  <si>
    <t>Genera consecuencias desastrosas para la entidad</t>
  </si>
  <si>
    <t>GESTIÓN DE LAS TECNOLOGÍAS DE LA INFORMACIÓN Y COMUNICACIONES</t>
  </si>
  <si>
    <t>GESTIÓN DE LA PLANEACIÓN</t>
  </si>
  <si>
    <t>Rango de calificación de Solidez individual de cada control</t>
  </si>
  <si>
    <t>Rango de calificación de Solidez del Conjunto de controles</t>
  </si>
  <si>
    <t>SALUD</t>
  </si>
  <si>
    <t>Secretario Representacion judicial</t>
  </si>
  <si>
    <t>REPRESENTACION JUDICIAL</t>
  </si>
  <si>
    <t>Nº de actas firmadas con reserva legal / Nº de reuniones realizadas</t>
  </si>
  <si>
    <t>Posibilidad de recibir o solicitar cualquier dádiva o beneficio a nombre propio o de terceros para modificar las actividades de un proyecto de inversión</t>
  </si>
  <si>
    <t>Modificar las actividades en la plataforma oficial: SUIFP</t>
  </si>
  <si>
    <t>Posibilidad de recibir o solicitar cualquier dádiva o beneficio a nombre propio o de terceros con el fin de gestionar el ecosistema digital de forma errónea</t>
  </si>
  <si>
    <t>Manipulación de información de los diferentes aplicativos</t>
  </si>
  <si>
    <t>Acceso no autorizado a información clasificada o reservada</t>
  </si>
  <si>
    <t>La mayoría de las vulnerabilidades provienen desde el interior de las propias empresas (empleados descontentos, fraude interno, accesos no autorizados, poca motivación, carencia de entrenamiento organizacional y desconocimientos de las políticas de seguridad).</t>
  </si>
  <si>
    <t xml:space="preserve">Posibilidad de recibir o solicitar cualquier dádiva o beneficio a nombre propio o de terceros para validar/autorizar el pago por servicios ambientales.
</t>
  </si>
  <si>
    <t>No cumplir con las condiciones requeridas establecidas para la conservación de zonas de importancia  estratégica</t>
  </si>
  <si>
    <t xml:space="preserve">Omitir el cumplimiento del listado de chequeo de requisitos de los predios sujetos al pago por servicios ambientales </t>
  </si>
  <si>
    <t>Selección de predios que no cumplan con las condiciones establecidas.</t>
  </si>
  <si>
    <t xml:space="preserve">No. de predios  de importancia estratégica adquiridos / No. predios con identificacion, delimitacion y  priorizacion por parte de la CAR y del Comité de Valoración del Departamento. </t>
  </si>
  <si>
    <t>Omitir la revisión de los requisitos.</t>
  </si>
  <si>
    <t xml:space="preserve">Posibilidad de recibir cualquier dádiva o beneficio a nombre propio o de terceros para otorgar beneficios a usuarios de programas y proyectos del sector rural
</t>
  </si>
  <si>
    <t xml:space="preserve"> Priorizar usuarios que no cumplan con los requisitos.</t>
  </si>
  <si>
    <t>Manipular documentos de los expedientes.</t>
  </si>
  <si>
    <t>Evaluar favorablemente una entidad/organización o institución</t>
  </si>
  <si>
    <t>Debil</t>
  </si>
  <si>
    <t xml:space="preserve">No. de comités técnicos realizados por la dependencia para analizar la suscripcion de convenios / No. total de convenios suscritos por la dependencia </t>
  </si>
  <si>
    <t xml:space="preserve">No. de comités de evaluación de cumplimiento de requisitos realizados por la secretaría juridica para la suscripción de convenios / No. total de convenios suscritos por la dependencia </t>
  </si>
  <si>
    <t>Posibilidad de recibir o solicitar cualquier dádiva o beneficio a nombre propio o de terceros para  ejecutar obras físicas que no promuevan el desarrollo y fortalecimiento de la infraestructura</t>
  </si>
  <si>
    <t>1.Utilización de la maquinaria en obras distintas a las planificadas.
2.Información incompleta en la programación   de las actividades y alcances que debe desarrollar cada una  de las maquinas.
3. Priorización de obras físicas de bajo impacto.</t>
  </si>
  <si>
    <t xml:space="preserve">Posibilidad de recibir o solicitar cualquier dádiva o beneficio a nombre propio o de terceros para direccionar los recursos del sector cultural </t>
  </si>
  <si>
    <t xml:space="preserve"> Posibilidad de recibir o solicitar cualquier dádiva o beneficio a nombre propio o de terceros para direccionar el proceso de Contratación </t>
  </si>
  <si>
    <t xml:space="preserve">Moderado </t>
  </si>
  <si>
    <t xml:space="preserve">Improbable </t>
  </si>
  <si>
    <t xml:space="preserve">Mayor </t>
  </si>
  <si>
    <t xml:space="preserve">Directora GEAS </t>
  </si>
  <si>
    <t xml:space="preserve">Posibilidad de recibir o solicitar cualquier dádiva o beneficio a nombre propio o de terceros para participar en programas, proyectos, eventos y/o actividades programadas por la Secretaría de Turismo, Industria y Comercio </t>
  </si>
  <si>
    <t>No de publicaciones realizadas / No de publicaciones programadas</t>
  </si>
  <si>
    <t>Posibilidad de recibir cualquier dádiva o  beneficio a nombre propio o de terceros en la evaluación técnica de los procesos de selección de las diferentes modalidades de contratación  en los cuales la dirección de almacén lleve a cabo la supervisión.</t>
  </si>
  <si>
    <t>Manipulación  indebida del procedimiento de validación de  los requisitos presentados por los oferentes para adjudicación del contrato.</t>
  </si>
  <si>
    <t xml:space="preserve"> -Faltas disciplinarias , fiscales y penales.
- Perdida de la imagen institucional
- Hallazgos administrativos por parte de los diferentes entes de control.</t>
  </si>
  <si>
    <t>Posibilidad de recibir cualquier dádiva o  beneficio a nombre propio o de terceros para modificar los formatos CETIL</t>
  </si>
  <si>
    <t xml:space="preserve">Manipulación indebida de la informacion de los formatos CETIL para beneficio de un tercero </t>
  </si>
  <si>
    <t>Posibilidad de recibir cualquier dádiva o beneficio a nombre propio o de terceros para realizar un nombramiento.</t>
  </si>
  <si>
    <t>Director de Almacén</t>
  </si>
  <si>
    <t>Numero de formatos CETIL expedidos correctamente/Total de formatos expedidos.</t>
  </si>
  <si>
    <t>Director Fondo Territorial de Pensiones.</t>
  </si>
  <si>
    <t>Secretaria Admnistrativa  
Director de Talento Humano</t>
  </si>
  <si>
    <t xml:space="preserve">1. Vulnerabilidad al Fraude Informático a través de los Portales Electrónicos de las Entidades Financieras </t>
  </si>
  <si>
    <t>El Director Financiero en conjunto con el Tesorero General del Departamento, solicitarán a la Dirección de las TIC´s y a las Entidades Financieras la elaboración de un protocolo de seguridad informática para las transacciones que el Tesorero General deba realizar a través de los portales electrónicos autorizados por el Departamento.
El Tesorero General aplicará estrictamente el protocolo establecido por la Dirección TICs y las Entidades Financieras autorizadas por el Departamento, para los pagos y transferencias electrónicas  a través de la banca virtual,  de lo cual quedará evidencia a través de un informe trimestral que enviará a la Secretaria de Hacienda 
En caso de evidenciar alguna inconsistencia, al momento de aplicar el protocolo, el Tesorero General solicitará apoyo a la Dirección TICs y/o Entidad Financiera responsable.</t>
  </si>
  <si>
    <t>Documento del Protocolo de Seguridad  aplicado en los Portales electrónicos / Documento Protocolo de Seguridad solicitado a las TICs y entidades financieras que manejan banca virtual con el Depto. Quindío *100</t>
  </si>
  <si>
    <t>Posibilidad de recibir dádivas o beneficios a nombre propio o de terceros para dirigir y/o fallar una investigación disciplinaria.</t>
  </si>
  <si>
    <t>Carencia de seguimiento al desarrollo del proceso disciplinario</t>
  </si>
  <si>
    <t>Represamiento de investigaciones disciplinarias</t>
  </si>
  <si>
    <t>Práctica de pruebas con violación al debido proceso.</t>
  </si>
  <si>
    <t>Nº de capacitaciones o mesas de estudio dirigidas a funcionarios y contratistas de la Oficina /Nº capacitaciones o mesas de estudio realizadas</t>
  </si>
  <si>
    <t>Posibilidad de recibir o solicitar cualquier dádiva o beneficio a nombre propio o de terceros para recibir obras, bienes y servicios.</t>
  </si>
  <si>
    <t>Posibilidad de recibir o solicitar cualquier dádiva o beneficio a nombre propio o de terceros para adjudicar y modificar un contrato.</t>
  </si>
  <si>
    <t>Posibilidad de recibir cualquier dádiva o beneficio a nombre propio o de terceros para emitir un informe de auditoría interna con resultados inexistentes.</t>
  </si>
  <si>
    <t>1. Manipular los hallazgos de las auditorías
2. Selección de información específica para evaluar, monitorear o hacerle seguimiento</t>
  </si>
  <si>
    <t xml:space="preserve">Manipulación de la información de los Informes de interventoría o de supervisión </t>
  </si>
  <si>
    <t>Posibilidad de recibir o solicitar cualquier dádiva o beneficio a nombre propio o de terceros para ejercer una deficiente defensa judicial con el fin de beneficiar a la contraparte.</t>
  </si>
  <si>
    <t>1. Filtracion de la informacion sometida a los comites de conciliacion
2. Dejar que ocurra el vencimiento de términos
3. Manipulación de pruebas</t>
  </si>
  <si>
    <t>Manipulación de la información
Modificaciones en calendarios
Cambio de lugares donde se van a desarrollar eventos</t>
  </si>
  <si>
    <t>Informar de forma errónea a la comunidad</t>
  </si>
  <si>
    <t>Dirección de comunicaciones</t>
  </si>
  <si>
    <t>INTERIOR</t>
  </si>
  <si>
    <t>Posibilidad de recibir o solicitar cualquier dádiva o beneficio a nombre propio o de terceros en la entrega de Ayuda Humanitaria de Emergencia  para la población afectada  según el caso o evento.</t>
  </si>
  <si>
    <t>Preguntas</t>
  </si>
  <si>
    <t>RIESGO RESIDUAL - CALCULO DESPLAZAMIENTOS RIESGO INHERENTE</t>
  </si>
  <si>
    <t>Resultados de los posibles desplazamientos de la probabilidad y del impacto de los riesgos.</t>
  </si>
  <si>
    <t>Solidez del conjunto de los controles.</t>
  </si>
  <si>
    <t>Controles  ayudan a disminuir</t>
  </si>
  <si>
    <t xml:space="preserve">Improbable
</t>
  </si>
  <si>
    <t xml:space="preserve">Mayor 
</t>
  </si>
  <si>
    <t>Posibilidad de recibir o solicitar cualquier dádiva o beneficio a nombre propio o de terceros para validar/autorizar el pago por servicios ambientales.</t>
  </si>
  <si>
    <t>Posibilidad de recibir o solicitar cualquier dádiva o beneficio a nombre propio o de terceros para emitir una evaluación jurídica y técnica que valide o autorice la adquisición de predios de importancia estrategica según el  Decreto 1076 de 2015 "Por medio del cual se expide el Decreto Único Reglamentario del Sector Ambiente y Desarrollo Sostenible"</t>
  </si>
  <si>
    <t xml:space="preserve">Rara vez
</t>
  </si>
  <si>
    <t>Posibilidad de recibir cualquier dádiva o beneficio a nombre propio o de terceros para otorgar beneficios a usuarios de programas y proyectos del sector rural</t>
  </si>
  <si>
    <t xml:space="preserve">Mayor
</t>
  </si>
  <si>
    <t>Posibilidad de recibir o solicitar cualquier dádiva o beneficio a nombre propio o de terceros para direccionar la suscripción de  convenios con organizaciones e  instituciones del sector público y/o privado</t>
  </si>
  <si>
    <t>Direccionamiento hacia entidades u organizaciones que ofrecen algún tipo de  dádivas o beneficios económicos, personales o políticos  a cambio de ser elegidos u obtener beneficios de la dependencia</t>
  </si>
  <si>
    <t xml:space="preserve">1.Utilización de la maquinaria en obras distintas a las planificadas.
</t>
  </si>
  <si>
    <t xml:space="preserve">2.Información incompleta en la programación   de las actividades y alcances que debe desarrollar cada una  de las maquinas.
</t>
  </si>
  <si>
    <t>3. Priorización de obras físicas de bajo impacto.</t>
  </si>
  <si>
    <t xml:space="preserve">Utilización de la maquinaria en obras distintas a las planificadas.
</t>
  </si>
  <si>
    <t xml:space="preserve">Información incompleta en la programación   de las actividades y alcances que debe desarrollar cada una  de las maquinas.
</t>
  </si>
  <si>
    <t>Priorización de obras físicas de bajo impacto.</t>
  </si>
  <si>
    <t>Plan de inversión elaborado en la vigencia</t>
  </si>
  <si>
    <t>Director Vial y Social</t>
  </si>
  <si>
    <t>Parcializar el seguimiento a los recursos publicos asignados al sector cultural y proyetos</t>
  </si>
  <si>
    <t>Seleccion de los jurados que no permitan garantizar la adecuada evaluación técnico académica de los proyectos de concertacion y estimulos</t>
  </si>
  <si>
    <r>
      <rPr>
        <b/>
        <sz val="11"/>
        <color rgb="FF000000"/>
        <rFont val="Arial"/>
        <family val="2"/>
      </rPr>
      <t xml:space="preserve">AGRICULTURA, DESARROLLO RURAL Y MEDIO AMBIENTE </t>
    </r>
    <r>
      <rPr>
        <sz val="11"/>
        <color rgb="FF000000"/>
        <rFont val="Arial"/>
        <family val="2"/>
      </rPr>
      <t>/  Propender el incentivo a la localización de inversiones productivas, el desarrollo rural, el manejo eficiente de los recursos, la generación de empleo, todo ello en el concierto de un desarrollo ambientalmente sostenible, en armonía con los productores agropecuarios, agroindustriales, industriales, gremios, asociaciones, municipios e instituciones, mediante la planeación participativa con los actores del sistema, ofreciendo servicios de información, gestión, promoción, asesoría y capacitación, a fin de mejorar el nivel de vida y bienestar social de la población, preservando el ambiente y generando desarrollo económico y equilibrio social</t>
    </r>
  </si>
  <si>
    <r>
      <rPr>
        <b/>
        <sz val="11"/>
        <color rgb="FF000000"/>
        <rFont val="Arial"/>
        <family val="2"/>
      </rPr>
      <t>CULTURA</t>
    </r>
    <r>
      <rPr>
        <sz val="11"/>
        <color rgb="FF000000"/>
        <rFont val="Arial"/>
        <family val="2"/>
      </rPr>
      <t xml:space="preserve"> / Liderar el desarrollo artístico y cultural del Departamento, generando articulación con las políticas nacionales que contribuyan en el fomento y promoción de las expresiones artísticas, así como el reconocimiento, valoración, apropiación y salvaguardia del patrimonio cultural garantizando la participación ciudadana.</t>
    </r>
  </si>
  <si>
    <t>Cultura de la ilegalidad que genera que existan establecimientos educativos sin resolución que autorice la oferta y la prestación del servicio público educativo</t>
  </si>
  <si>
    <t>Afectar el cumplimiento de misión de la Entidad.
Generar pérdida de confianza de la Entidad, afectando su reputación
Generar intervención de los órganos de control, de la Fiscalía, u otro ente.
 Dar lugar a procesos sancionatorios</t>
  </si>
  <si>
    <t xml:space="preserve">No se cuenta con recursos financieros disponibles para ejecutar el plan operativo de Inspección y vigilancia </t>
  </si>
  <si>
    <t>El personal contratista no cuenta con las competencias funcionales y comportamentales necesarias para llevar a cabo las actividades</t>
  </si>
  <si>
    <t>Apropiación del código de integridad de la Entidad hacia todos los servidores públicos y contratistas</t>
  </si>
  <si>
    <t>Posibilidad de recibir o solicitar cualquier dádiva o beneficio a nombre propio o de terceros para  legalizar la licencia de funcionamiento relacionada con la legalidad de los establecimientos educativos</t>
  </si>
  <si>
    <t xml:space="preserve"> Legalizar establecimientos que  no cumplan con los requisitos. Establecimientos educativos sin resolución que autorice la oferta y la prestación del servicio público educativo</t>
  </si>
  <si>
    <t xml:space="preserve">Índice de cumplimiento de actividades de control ejecutadas = 
(# de actividades de control ejecutadas  
/ # de actividades de control programadas) x 100 </t>
  </si>
  <si>
    <t xml:space="preserve">Oficina de Control Interno SED -
Inspeccion y vigilancia -
Secretario de Educación </t>
  </si>
  <si>
    <t>Posibilidad de recibir dádivas o beneficios por manipular la información encontrada en los procesos de auditoria de matricula  en beneficio de un tercero.</t>
  </si>
  <si>
    <t xml:space="preserve">No efectuar el acopio y registro de la información de forma confiable, objetiva y veráz tomando como base las evidencias revisadas en cada establecimiento, en el desarrollo de  las actividades de auditoria al proceso de matrículas de las IE oficiales  </t>
  </si>
  <si>
    <t>Porcentaje de cumplimiento de las auditorias a IE= ( # de Auditorias Ejecutadas/# de auditorias programadas)*100</t>
  </si>
  <si>
    <t xml:space="preserve">Oficina de Control Interno SED -
Cobertura -
Secretario de Educación </t>
  </si>
  <si>
    <t>Posibilidad de desviación en la entrega de insumos, medios, material pedagógico y/o tecnológico por parte de funcionarios de la SED para beneficiar a un tercero</t>
  </si>
  <si>
    <t>Alteración del inventario físico y datos de recibo de los implementos entregados</t>
  </si>
  <si>
    <t>Carencia de probidad (moralidad, integridad y honradez en las acciones) por parte de los funcionarios de la Secretaría de Educación Departamental</t>
  </si>
  <si>
    <t>Realizar un Inventario fisico mediante acta para la entrega de insumos,  medios, material pedagógico y/o tecnológico que indique el estado, cantidad y descripción (serie si la hubiere) de los bienes entregados, así como el nombre claro, identificación, cargo y firma del directivo docente que recibe</t>
  </si>
  <si>
    <t xml:space="preserve">Oficina de Control Interno SED -
Calidad -
Secretario de Educación </t>
  </si>
  <si>
    <t>Porcentaje de IE que reciben la totalidad de insumos, materiales pedagógicos y/o tecnológicos  = 
(# IEO con materiale completos / # TOTAL IEO programadas para entrega de materiales o insumos) *100</t>
  </si>
  <si>
    <r>
      <rPr>
        <b/>
        <sz val="11"/>
        <color rgb="FF000000"/>
        <rFont val="Arial"/>
        <family val="2"/>
      </rPr>
      <t>FAMILIA /</t>
    </r>
    <r>
      <rPr>
        <sz val="11"/>
        <color rgb="FF000000"/>
        <rFont val="Arial"/>
        <family val="2"/>
      </rPr>
      <t xml:space="preserve"> Apoyar de manera integral y diferencial la problemática de la institución familiar y el desarrollo personal a través de la formulación, diseño, dirección, apoyo, coordinación, y difusión de programas, planes, proyectos y acciones de reconocimiento, participación, prevención y atención social integral que tiendan a la protección de la familia.</t>
    </r>
  </si>
  <si>
    <t>Deficiencia en la verificación de los documentos presentados por las personas naturales, jurídicas u oferentes al recibir la solicitud de elaboración de contrato</t>
  </si>
  <si>
    <t xml:space="preserve">Manipulación o modificaciones en las competencias en los estudios previos, con el propósito de ajustar las necesidades de un tercero.
</t>
  </si>
  <si>
    <t>Afectación negativa de imagen institucional
Incurrir en posibles faltas y sanciones disciplinarias
Incumplimiento de objetivos misionales del proceso</t>
  </si>
  <si>
    <t xml:space="preserve">Posibilidad de recibir o solicitar cualquier dádiva o beneficio a nombre propio o de terceros para direccionar el proceso de Contratación </t>
  </si>
  <si>
    <t>Manipulación o modificaciones en las competencias en los estudios previos, con el propósito de ajustar las necesidades de un tercero.</t>
  </si>
  <si>
    <t xml:space="preserve"> Posibilidad de recibir o solicitar cualquier dádiva o beneficio a nombre propio o de terceros para direccionar los recursos financieros en sus diferentes fuentes de la Secretaria de Salud Departamental</t>
  </si>
  <si>
    <t xml:space="preserve">1. Afectar el cumplimiento de metas y objetivos de la dependencia.                     
2.Afectar el cumplimiento de la misión de la entidad. 
3.Generar pérdida de confianza de la entidad afectando su reputación.   
4. Generar pérdida de recursos económicos       
5. Generar intervensión de los órganos de control       
6.Dar lugar a procesos sancionatorios . </t>
  </si>
  <si>
    <t xml:space="preserve">Inadecuado seguimiento y control a la ejecución presupuestal </t>
  </si>
  <si>
    <t>N° de ejecuciones realizada / N° de ejecuciones a revisar por vigencia</t>
  </si>
  <si>
    <t xml:space="preserve"> Posibilidad de recibir o solicitar cualquier dádiva o beneficio a nombre propio o de terceros para  sustraer insumos y/o reactivos del Laboratorio Departamental </t>
  </si>
  <si>
    <t>Alteración del inventario físico de almacén e implementos entregados</t>
  </si>
  <si>
    <t xml:space="preserve">Selección de empresarios sin cumplir los requisitos de participación en la realización de eventos, proyectos y programas. </t>
  </si>
  <si>
    <t xml:space="preserve">Generar pérdida de confianza de la Entidad, afectando su reputación
Pérdida de recursos económicos
Afectar el cumplimiento de misión de la Entidad.
</t>
  </si>
  <si>
    <t>Direccionar la informacion en los diferentes canale de comunicación con el ciudadano, de concvocatorias realizadas por la secretaría  para la participación de Programas, Proyectos, eventos y/o Actividades programadas por la dependencia.</t>
  </si>
  <si>
    <t xml:space="preserve">Rara vez 
</t>
  </si>
  <si>
    <t>Nro</t>
  </si>
  <si>
    <t>Deficiencia en la verificación de los documentos presentados por los oferentes en la plataforma digital del SECOP, para adelantar los procesos de selección en las diferentes modalidades de contratación.</t>
  </si>
  <si>
    <t>Personal idoneo para verificación de los requisitos tecnicos en la evaluación de los  procesos de selección en las diferentes modalidades de contratación.</t>
  </si>
  <si>
    <t>Falta de conocimiento y experiencia para adelantar los procesos de selección a traves de las plataformas Colombia Compra Eficiente.</t>
  </si>
  <si>
    <t>Herramientas tecnologicas para adelantar todos los procesos de selecciónen las diferentes modalidades de contratación.</t>
  </si>
  <si>
    <t>Procedimientos establecidos a traves de un marco normativo para adelantar la evaluación tecnica de los  procesos de selección en la gobernación del Quindio.</t>
  </si>
  <si>
    <t>Falsificación de documentos presentados por los oferentes en el proceso de selección  en las diferentes modalidades de contratación.</t>
  </si>
  <si>
    <t>Profesionales competentes e idoneos para adelantar  la evaluación tecnica de los procesos de selección en las diferentes modalidades de contratación.</t>
  </si>
  <si>
    <t>D1O1: D1O1: Capacitación a los funcionarios y contratistas de la Administración, que adelantan la evaluación tecnica en los procesos de selección   en las diferentes modalidades de contratación y en especial  en el manejo de la plataforma SECOP 2, de acuerdo a los lineamientos de Colombia Compra Eficiente.</t>
  </si>
  <si>
    <t>F1A1: Revisar con mayor precisión la veracidad y autenticidad de los documentos presentados por los oferentes,haciendo uso de las diferentes herramientas y plataformas tecnologicas.</t>
  </si>
  <si>
    <t>D2O2: Capacitación a  los funcionarios y / o contratistas en el manejo de la  plataforma SECOP 2  para la contratación pública en Colombia.</t>
  </si>
  <si>
    <t>F1A2:Control y Seguimiento periodico a los funcionarios y / o contratistas por parte de la dirección de Almacen en lo referente a los procesos de selección  en las diferentes modalidades de contratación.</t>
  </si>
  <si>
    <t>F1O1:Gestionar la articulación del marco normativo de contratación pública de la Administrtación Central con los lineamientos y aplicación de la plataforma SECOP 2.</t>
  </si>
  <si>
    <t>D1A1: Revisión y control permanente por parte  del Director de almacen acerca de la evaluación tecnica de los procesos de selección  en las diferentes modalidades de contratación..</t>
  </si>
  <si>
    <t>F1O2:Establecer controles periodicos para el cumplimiento de los requisitos legales para llevar a cabo la evaluación tecnica  de los procesos de selección en las diferentes modalidades de contratación,en las cuales ejerza supervisió  la Dirección de Almacen.</t>
  </si>
  <si>
    <t>D1A2: Notificar  a los entes de control las inconsistencias  presentadas  en la documentación  por parte de los oferentes en los procesos de selección  en las diferentes modalidades de contratación.</t>
  </si>
  <si>
    <t>Falsificación de documentos presentados por los oferentes en el proceso de selección.</t>
  </si>
  <si>
    <t>Deficiencia en la verificación de los documentos presentados por los oferentes en la plataforma digital del SECOP, para adelantar los procesos de selección.</t>
  </si>
  <si>
    <t xml:space="preserve">Improbable 
</t>
  </si>
  <si>
    <t>Numero de evaluaciones tecnicas de procesos de selección en las diferentes modalidades de contratación en el marco de la normatividad legal vigente / Numero de procesos presentados en las diferentes modalidades de contratación.</t>
  </si>
  <si>
    <t>No existe información suficiente para diligenciar  y  consolidar correctamente los formatos CETIL.</t>
  </si>
  <si>
    <t>Apoyo de Ministerio de Hacienda y Crédito para resolver las dudas sobre los formatos CETIL.</t>
  </si>
  <si>
    <t>Intereses particulares de los funcionarios y / o contratistas par modificar los formatos CETIL.</t>
  </si>
  <si>
    <t xml:space="preserve"> Software estandarizado para los entes territoriales en el diligenciamiento de los formatos CETIL.</t>
  </si>
  <si>
    <t>Guías y manuales  del Ministerio de Hacienda y Crédito público para el correcto diligenciamiento de los formatos CETIL.</t>
  </si>
  <si>
    <t>Certificaciones laborales erroneas por parte de los entes competentes.</t>
  </si>
  <si>
    <t>Procedimientos y formatos  estandarizados para la correcta elaboraciónlos de los  formatos CETIL.</t>
  </si>
  <si>
    <t>Falsificación de documentos por parte de los entes competentes.</t>
  </si>
  <si>
    <t>D1O1: Buscar, organizar y ordenar la  información de años anteriores sobre historias laborales de funcionarios.</t>
  </si>
  <si>
    <t>F1A1: Realizar acompañamiento y seguimiento  a los entes competentes para el buen diligenciamiento de las certificaciones solicitadas.</t>
  </si>
  <si>
    <t>D2O1: Realizar  capacitaciones periodicas  a los funcionarios y / o contratistas  que manejan la plataforma  par realizar un trabajo mas efectivo en las historias laborales de los funcionarios funcionarios.</t>
  </si>
  <si>
    <t>F2A2:Control y seguimiento a los funcionarios y / o contratistas en el manejo de la  información  y diligenciamiento de los formatos CETIL.</t>
  </si>
  <si>
    <t>F1O1: Realización de mesas de trabajo con los funcionarios y o contratistas responsables  del diligenciamiento y expedición de los formatos CETIL.</t>
  </si>
  <si>
    <t>D1A1: Revisión y control  permanente a las certificaciones allegadas al Fondo Territorial de pensiones..</t>
  </si>
  <si>
    <t>F1O2:Gestión ante el Ministerio de Hacienda y Crédito Público para dar respuesta oportuna a las peticiones, quejas y reclamos de la Administración Central Departamental.</t>
  </si>
  <si>
    <t>D2A2:Reportes periodicos sobre las inconsistencias presentadas en la emisión de los FORMATOS CETIL.</t>
  </si>
  <si>
    <t>F1A1: Realizar segumientos periodicos para evitar el fraude en la documentación.</t>
  </si>
  <si>
    <t>D1A2: Realizar reportes periodicos sobre las inconsistencias encontradas durante el proceso de contratación y vinculación de personal.</t>
  </si>
  <si>
    <t>D2A1:Verificación periodica de la documentación  de los procesos contractuales.</t>
  </si>
  <si>
    <r>
      <rPr>
        <b/>
        <sz val="10"/>
        <color theme="1"/>
        <rFont val="Calibri"/>
        <family val="2"/>
        <scheme val="minor"/>
      </rPr>
      <t>PLA(R1)</t>
    </r>
    <r>
      <rPr>
        <sz val="10"/>
        <color theme="1"/>
        <rFont val="Calibri"/>
        <family val="2"/>
        <scheme val="minor"/>
      </rPr>
      <t xml:space="preserve">
</t>
    </r>
    <r>
      <rPr>
        <b/>
        <sz val="10"/>
        <color theme="1"/>
        <rFont val="Calibri"/>
        <family val="2"/>
        <scheme val="minor"/>
      </rPr>
      <t>INF(R7)
SSD(R14)</t>
    </r>
  </si>
  <si>
    <t>EDU(R11)</t>
  </si>
  <si>
    <t xml:space="preserve">
INF(R7)</t>
  </si>
  <si>
    <t>Posibilidad de recibir cualquier dádiva o beneficio a nombre propio o de terceros para direccionar pagos y transferencias electrónicas  a través de los portales electrónicos de las entidades financieras autorizadas en el Departamento del Quindío</t>
  </si>
  <si>
    <t xml:space="preserve">Moderado 
</t>
  </si>
  <si>
    <t>Direccionamiento de la adjudicación de un proceso contractual a persona(s) en particular</t>
  </si>
  <si>
    <t xml:space="preserve">Rara vez </t>
  </si>
  <si>
    <t xml:space="preserve">Concentración de funciones de supervisión e interventoría de múltiples contratos en poco personal. 
Omitir la revisión de los requisitos legales </t>
  </si>
  <si>
    <t xml:space="preserve">Manipulación de la información de los Informes de interventoría o de supervisión  </t>
  </si>
  <si>
    <t xml:space="preserve">Omitir la revisión de los requisitos legales </t>
  </si>
  <si>
    <r>
      <rPr>
        <b/>
        <sz val="11"/>
        <color rgb="FF000000"/>
        <rFont val="Arial"/>
        <family val="2"/>
      </rPr>
      <t xml:space="preserve">CONTROL INTERNO DISCIPLINARIO </t>
    </r>
    <r>
      <rPr>
        <sz val="11"/>
        <color rgb="FF000000"/>
        <rFont val="Arial"/>
        <family val="2"/>
      </rPr>
      <t>/ Dirigir, instruir y fallar en primera instancia las Investigaciones Disciplinarias que se adelanten contra los funcionarios y exfuncionarios públicos del orden Departamental en todos sus Niveles jerárquicos y adelantar los traslados por competencia a otras instancias.</t>
    </r>
  </si>
  <si>
    <t xml:space="preserve">Pérdida de credibilidad  de la entidad
Deterioro de la reputación
Demandas y condenas a la entidad
Investigaciones y sanciones penales, disciplinarias y fiscales.                                                              </t>
  </si>
  <si>
    <t>Manipular los hallazgos de las auditorías</t>
  </si>
  <si>
    <t xml:space="preserve"> Selección de información específica para evaluar, monitorear o hacerle seguimiento</t>
  </si>
  <si>
    <t xml:space="preserve">Improbable 
</t>
  </si>
  <si>
    <t xml:space="preserve">Menor
</t>
  </si>
  <si>
    <t>Nº de Capacitaciones realizadas / Nº de capacitaciones programadas * 100</t>
  </si>
  <si>
    <t>REPRESENTACIÓN JUDICIAL</t>
  </si>
  <si>
    <t>Falta de conocimiento de estrategias litigiosas para la defensa de los intereses del Departamento.</t>
  </si>
  <si>
    <t>Capacitaciones permanentes con la Agencia Nacional para la Defensa Jurídica del Estado (ANDJE).</t>
  </si>
  <si>
    <t>Desarticulación entre las diferentes secretarías en la atención a los diferentes daños antijurídicos.</t>
  </si>
  <si>
    <t xml:space="preserve">Cumplimiento a cabalidad de las Políticas de Prevención del Daño Antijurídico adoptadas por el Departamento para minimizar el número de demandas. </t>
  </si>
  <si>
    <t>No conciliar asuntos conciliables que minimicen el pago de grandes sumas de dinero.</t>
  </si>
  <si>
    <t xml:space="preserve">Ejercer una buena defensa de los intereses del Departamento para evitar el pago de grandes sumas de dinero. </t>
  </si>
  <si>
    <t>Adopción de Políticas de Prevención del Daño Antijurídico</t>
  </si>
  <si>
    <t xml:space="preserve">Contratación de personal con poca idoneidad y experiencia en procesos litigiosos. </t>
  </si>
  <si>
    <t xml:space="preserve">La Secretaría cuenta con profesionales con gran bagaje y experiencia en procesos litigiosos.  </t>
  </si>
  <si>
    <t>Que se genere un precedente jurisprudencial tal, que afecte futuros fallos de otros operadores de justicia en contra del Departamento.</t>
  </si>
  <si>
    <t xml:space="preserve">Estrategias de defensa definidas para los casos más frecuentes en los que el Departamento del Quindío es demandado. </t>
  </si>
  <si>
    <t>Inoportunidad en la presentación de actuaciones, excepciones y recursos.</t>
  </si>
  <si>
    <t>D1O1: Socialización de las Políticas de Prevención del Daño Antijurídico propuestas por la ANDJE.</t>
  </si>
  <si>
    <t xml:space="preserve">F1A1: Dar cumplimiento a las Políticas de Prevención del Daño Antijurídico, especialmente las que a cumplimiento de sentencias se refiere.  </t>
  </si>
  <si>
    <t xml:space="preserve">D1O2: Encuentros periódicos entre los abogados de Representación Judicial y los abogados de las demás Secretarías para coordinar las estrategias de Prevención del Daño Antijurídico.  </t>
  </si>
  <si>
    <t xml:space="preserve">F1A2: Generar estrategias de defensa más eficaces. </t>
  </si>
  <si>
    <t xml:space="preserve">D1O3: Solicitar conceptos a las diferentes Secretarías para la contestación de las demandas con un tiempo prudencial, para que estas emitan oportunamente los mismos.     </t>
  </si>
  <si>
    <t xml:space="preserve">F1A3: Seguimiento permanente a las diferentes Secretarías en el cumplimiento de los Daños Antijurídico. </t>
  </si>
  <si>
    <t xml:space="preserve">D2O1: Revisión de los distintos fallos de acciones populares y capacitar a las Secretarías misionales sobre la importancia del cumplimiento de las mismas, con apoyo de posturas de la ANDJE.  </t>
  </si>
  <si>
    <t xml:space="preserve">F2A1: Aumentar las exigencias del perfil de los abogados a contratar, con el fin disminuir la sentencias desfavorables al Departamento.   </t>
  </si>
  <si>
    <t xml:space="preserve">D202: Propiciar la elaboración de una Política de Prevención del Daño Antijurídico por el incumplimiento de sentencias judiciales. </t>
  </si>
  <si>
    <t xml:space="preserve">F2A2: Capacitaciones constantes con la ANDJE para disminuir la sentencias desfavorables al Departamento que impliquen el pago de sumas de dinero. </t>
  </si>
  <si>
    <t xml:space="preserve">D203: Establecer mejores estrategias de defensa cuando de acciones populares se trate. </t>
  </si>
  <si>
    <t xml:space="preserve">F2A3: Encuentros periódicos entre los abogados de Representación Judicial y los abogados de las demas Secretarías para coordinar las estrategias de Prevención del Daño Antijurídico. </t>
  </si>
  <si>
    <t xml:space="preserve">D3O1: Capacitaciones constantes con la ANDJE para disminuir la sentencias desfavorables al Departamento que impliquen el pago de sumas de dinero. </t>
  </si>
  <si>
    <t xml:space="preserve">F3A1: Propiciar una estrategia para impulsar el cumplimiento oportuno de los fallos judiciales proferidos en atención a medios de control constitucional.      </t>
  </si>
  <si>
    <t xml:space="preserve">D302: Incentivar el cumplimiento de las Políticas de Prevención del Daño Antijurídico para evitar pagos onerosos.   </t>
  </si>
  <si>
    <t xml:space="preserve">F3A2: Buscar más apoyo en las Secretarías misionales para fortalecer las estrategias de defensa en los procesos adelantados a través de los distintos medios de control constitucional. </t>
  </si>
  <si>
    <t xml:space="preserve">D303: Aumentar las exigencias del perfil de los abogados a contratar, con el fin disminuir la sentencias desfavorables al Departamento. </t>
  </si>
  <si>
    <t xml:space="preserve">F3A3: Socialización de las Políticas de Prevención del Daño Antijurídico propuestas por la ANDJE, para evitar pagos onerosos que conllevarían a detrimentos patrimoniales.  </t>
  </si>
  <si>
    <t>F1O1: Buscar capacitaciones constantes de los abogados de la Secretaría de Representación Judicial ante la ANDJE.</t>
  </si>
  <si>
    <t>D1A1: Revisión de los distintos fallos de acciones populares y capacitar a las Secretarías misionales sobre la importancia del cumplimiento de las mismas, con apoyo de posturas de la ANDJE.</t>
  </si>
  <si>
    <t>F1O2: Seguimiento permanente a las diferentes Secretarías en el cumplimiento de los Daños Antijurídico.</t>
  </si>
  <si>
    <t xml:space="preserve">D1A2: Encuentros periódicos entre los abogados de Representación Judicial y los abogados de las demás Secretarías para coordinar las estrategias de Prevención del Daño Antijurídico. </t>
  </si>
  <si>
    <t>F1O3: Socialización de las Políticas de Prevención del Daño Antijurídico propuestas por la ANDJE, para evitar pagos onerosos que conllevarían a detrimentos patrimoniales.</t>
  </si>
  <si>
    <t xml:space="preserve">D1A3: Encuentros periódicos entre los abogados de Representación Judicial y los abogados de las demás Secretarías para coordinar las estrategias de Prevención del Daño Antijurídico. </t>
  </si>
  <si>
    <t>F2O1: Aumentar las exigencias del perfil de los abogados a contratar, con el fin disminuir la sentencias desfavorables al Departamento.</t>
  </si>
  <si>
    <t xml:space="preserve">D2A1: Propiciar la elaboración de una Política de Prevención del Daño Antijurídico por el incumplimiento de sentencias judiciales. </t>
  </si>
  <si>
    <t>F2O2: Socialización y seguimiento constante a los abogados de la Secretaría de Representación Judicial de las Políticas de Prevención del Daño Antijurídico.</t>
  </si>
  <si>
    <t>D2A2: Revisión de los distintos fallos judiciales emitidos en atención de los diferentes medios de control constitucional, y reevaluar las estrategias usadas para los mismos, con apoyo de posturas de la ANDJE.</t>
  </si>
  <si>
    <t>F2O3: Buscar más apoyo en las Secretarías misionales para fortalecer las estrategias de defensa en los procesos que se adelanten en contra del Departamento del Quindío.</t>
  </si>
  <si>
    <t>D2A3: Capacitaciones constantes con la ANDJE para disminuir la sentencias desfavorables al Departamento que impliquen el pago de sumas de dinero.</t>
  </si>
  <si>
    <t>F3O1: Buscar capacitaciones constantes de los abogados de la Secretaría de Representación Judicial ante la ANDJE.</t>
  </si>
  <si>
    <t>D3A1: Establecer mejores estrategias de defensa en todos los procesos donde el Departamento sea parte.</t>
  </si>
  <si>
    <t>F3O2: Aplicación permanente de las Políticas de Prevención del Daño Antijurídico.</t>
  </si>
  <si>
    <t>D3A2: Seguimiento permanente a las actividades judiciales realizadas por los apoderados del Departamento.</t>
  </si>
  <si>
    <t xml:space="preserve">F3O3: Encuentros periódicos entre los abogados de Representación Judicial y los abogados de las demas Secretarías para coordinar las estrategias de Prevención del Daño Antijurídico. </t>
  </si>
  <si>
    <t xml:space="preserve">D3A3: Procurar contar con un promedio de recursos economicos que permitan cancelar oportunamente los fallos desfavorables al Departamento. </t>
  </si>
  <si>
    <t>Filtracion de la informacion sometida a los comites de conciliacion</t>
  </si>
  <si>
    <t>Dejar que ocurra el vencimiento de términos</t>
  </si>
  <si>
    <t>Manipulación de pruebas</t>
  </si>
  <si>
    <t>Contratación de personal con poca idoneidad y experiencia en procesos litigiosos.</t>
  </si>
  <si>
    <t xml:space="preserve"> Desarticulación entre las diferentes secretarías en la atención a los diferentes daños antijurídicos.</t>
  </si>
  <si>
    <t xml:space="preserve">No conciliar asuntos conciliables que minimicen el pago de grandes sumas de dinero. </t>
  </si>
  <si>
    <t>Aplicación indebida de los procedimientos definidos por la Administración Departamental  "Información población afectada (Código: F-INT- 09)" y "Entrega de Ayuda Humanitaria (Código: F-INT-010)", para la población afectada en la entrega de ayudas humanitarias, según el caso o evento.</t>
  </si>
  <si>
    <t xml:space="preserve">1. Detrimentos patrimoniales para el Departamento.
2.Investigaciones y sanciones disciplinarias, fiscales y penales.
 3. Pérdida de credibilidad  de la entidad
4. Incumplimiento en las metas del Departamento y su Plan de Desarrollo.
5. Incumplimiento de  la misión de la entidad
6. Perdida de legitimidad y reputación de la entidad
7. Pérdida de recursos económicos </t>
  </si>
  <si>
    <t xml:space="preserve">No cumplir con el lleno de los requisitos para la entrega de ayuda humanitaria. </t>
  </si>
  <si>
    <t xml:space="preserve">Protocolos y procedimientos establecidos de acuerdo al marco normativo para la entrega de ayudas humanitarias a la población afectada. </t>
  </si>
  <si>
    <t>Falta de capacitación en normatividad, protocolos y procedimiento para la entrega de la ayuda humanitaria.</t>
  </si>
  <si>
    <t xml:space="preserve">Programación del plan de capacitación y actualización normativa, para los funcionarios y servidores involucrados en la entrega de ayuda humanitaria. </t>
  </si>
  <si>
    <t>Capacidad para contratar personal idoneo, para capacitar y/o apoyar la entrega de ayuda humanitaria.</t>
  </si>
  <si>
    <t>Falencias en la escogencia de funcionarios o servidores públicos que no se les exija el perfil o la totalidad de los llenos de requisitos para este tipo de labores.</t>
  </si>
  <si>
    <t>La entidad tienen implementado un Modeo de Operación por Procesos.Que facilita los ajustes y/o actualizaciones de procedimientos o registros.</t>
  </si>
  <si>
    <t xml:space="preserve">La no actualización de las modificaciones de la normativa vigente. </t>
  </si>
  <si>
    <t>D1O1: Implementación de protocolos y procedimientos de acuerdo al marco normativo para la entrega de ayuda humanitaria</t>
  </si>
  <si>
    <t xml:space="preserve">F1A1: Lleno minímo de requisitos para contratación de personal requerido.  </t>
  </si>
  <si>
    <t>D1O2: Implemnetación del plan de capacitación dirigido a los funcionarios involucrados en la entrega de ayuda humanitaria</t>
  </si>
  <si>
    <t>F1A2: Contratación de personal de acuerdo a la normatividad vigente relacionada  con Gestión del Riesgo ley 1523 de 2012, ley 1448 de 2011 (víctimas del conflicto).</t>
  </si>
  <si>
    <t>D2O1: Elaboración y/o actualización de procedimientos y registros con los involucrados en la entrega de ayudas humanitarias</t>
  </si>
  <si>
    <t>F2A1: Contratación de acuerdo a la misionalidad de la Secretaría  y la normativadad en Gestión del Riesgo ley 1523 de 2012, ley 1448 de 2011 (víctimas del conflicto).</t>
  </si>
  <si>
    <t>D202: Realización de capacitaciones esporádicas de acuerdo a las situaciones presentadas</t>
  </si>
  <si>
    <t xml:space="preserve">F2A2: Actualización y/o ajustes del Modelo ed Operación por Procesos de la entidad. </t>
  </si>
  <si>
    <t>F1O1:Modelo de Operación por Procesos actualizado e implementado en la entidad con la normatividad vigente.</t>
  </si>
  <si>
    <t>D1A1:Capacitaciones express a los funcionarios y/o servidores públicoa contratados.</t>
  </si>
  <si>
    <t xml:space="preserve">F1O2: Cronograma del plan de capacitación implementado. </t>
  </si>
  <si>
    <t>D1A2: Registrar las entregas de las acciones, como banco de evidencias.</t>
  </si>
  <si>
    <t>F2O1:Funcionarios y servidores públicos fortalecidos en los protocolos establecidos en el marco de la  Gestión del Riesgo ley 1523 de 2012, ley 1448 de 2011 (víctimas del conflicto).</t>
  </si>
  <si>
    <t>D2A1: Acudir a los funcionarios de mayor experiencia para adelantar acciones relacionadas con entrega de ayudas humanitarias.</t>
  </si>
  <si>
    <t>F2O2:Plan de Acción del Modelo de Operación por procesos implementado en la entidad.</t>
  </si>
  <si>
    <t>D2A2:Acudir al archivo y expedientes históricos de la entidad, relacionados con la entrega de ayuda humanitaria.</t>
  </si>
  <si>
    <t>'Entregas a población no afectada por fenómenos naturales o antrópicos (ley 1523 de 2012), y entrega a población  que no cumpla con requisitos de Ley de víctimas (1448 de 2011), o aquellos vulnerados en DDHH o DIH.</t>
  </si>
  <si>
    <t>El Director de la UDEGERD verificará la aplicación de los formatos definidos por la Administración Departamental  "Información población afectada (Código: F-INT- 09)" y "Entrega de Ayuda Humanitaria (Código: F-INT-010)", para la población afectada en la entrega de ayudas humanitarias, según el caso o evento.</t>
  </si>
  <si>
    <t>Entregas a población no afectada por fenómenos naturales o antrópicos (ley 1523 de 2012), y entrega a población  que no cumpla con requisitos de Ley de víctimas (1448 de 2011), o aquellos vulnerados en DDHH o DIH.
Aplicación indebida de los procedimientos definidos por la Administración Departamental para la población afectada en la entrega de ayudas humanitarias, según el caso o evento.</t>
  </si>
  <si>
    <t>Equipo técnico de Gestión y Desempeño</t>
  </si>
  <si>
    <t>Comité Institucional de Gestión y  Desempeño</t>
  </si>
  <si>
    <t>Martha Elena Giraldo Ramirez - Directora técnica de Planeación</t>
  </si>
  <si>
    <t xml:space="preserve"> No. de ayudas entregadas con el cumplimiento de los requisitos /Total de ayudas entregadas.         </t>
  </si>
  <si>
    <t>Director UDEGERD</t>
  </si>
  <si>
    <t xml:space="preserve">Posibilidad de recibir o solicitar cualquier dádiva o beneficio a nombre propio o de terceros para divulgar cualquier tipo de información de las diferentes Secretarías o entes Descentralizados del Centro Administrativo Departamental. </t>
  </si>
  <si>
    <t xml:space="preserve"> Distorsión de la información al publico interno y externo de la  gestión  de la gobernación del Quindío.</t>
  </si>
  <si>
    <t>Buena relación con medios de comunicación.</t>
  </si>
  <si>
    <t>Perdida de  imagen de la gestión del Gobernador ante la sociedad y los medios de comunicación.</t>
  </si>
  <si>
    <t>Impacto de la gestión de la Administración Departamental  a mayor numero de personas.</t>
  </si>
  <si>
    <t>Comunicación incorrecta de las acciones que desarrolla la Gobernación del Quindío.</t>
  </si>
  <si>
    <t>Utilización del contenido realizado  a través de medios alternativos oficiales como redes sociales, las cuales  tienen mayor capacidad de informar dado a  su inmediatez.</t>
  </si>
  <si>
    <t>Se rompen lazos  de entendimiento entre la Oficina de Comunicaciones y los medios de comunicación.</t>
  </si>
  <si>
    <t xml:space="preserve">Si informo a través de redes sociales, realizo mayor acercamiento e interacción de la ciudadanía con la Administración Departamental. </t>
  </si>
  <si>
    <t>D5</t>
  </si>
  <si>
    <t>Falta de proyección a nivel local y regional frente a los servicios y acciones  del gobierno departamental.</t>
  </si>
  <si>
    <t>O5</t>
  </si>
  <si>
    <t>Fortalece la percepción de transparencia de la Administración Departamental por parte de los medios de comunicación y sociedad en general.</t>
  </si>
  <si>
    <t>D6</t>
  </si>
  <si>
    <t xml:space="preserve">No existiría un consolidado físico de la gestión de toda la Gobernación del Quindío. </t>
  </si>
  <si>
    <t>D7</t>
  </si>
  <si>
    <t>Pérdida de credibilidad hacia la institución y su accionar.</t>
  </si>
  <si>
    <t>D8</t>
  </si>
  <si>
    <t>No encadenamiento de la información secretarios, directores, líderes de procesos y comunidad.</t>
  </si>
  <si>
    <t>D9</t>
  </si>
  <si>
    <t>No habría interacción o comunicación entre institucionalidad y la comunidad.</t>
  </si>
  <si>
    <t>D10</t>
  </si>
  <si>
    <t xml:space="preserve">Falta de apoyo de los medios de comunicación para informar nuestras acciones. </t>
  </si>
  <si>
    <t>D11</t>
  </si>
  <si>
    <t>Carencia de sentido de pertenecía e institucionalidad por parte de los funcionarios de la Gobernación del Quindío.</t>
  </si>
  <si>
    <t>Equipo de trabajo con capacidades profesionales para elaborar contenido  de la gestión del Gobierno Departamental.</t>
  </si>
  <si>
    <t>Perdida de interés como destino turístico.</t>
  </si>
  <si>
    <t>Utilización de las tecnologías de la Información (TIC’S)</t>
  </si>
  <si>
    <t>Los medios no tendrán insumos suficientes en información, por lo que pueden distorsionar el mensaje.</t>
  </si>
  <si>
    <t>Utilización adecuada  de los equipos técnicos  con los que cuenta la dirección de comunicaciones para el logro de sus objetivos.</t>
  </si>
  <si>
    <t xml:space="preserve">Pérdida de la oficialidad de la información de la Gobernación del Quindío. </t>
  </si>
  <si>
    <t>F4</t>
  </si>
  <si>
    <t>Mejora las relaciones con los medios de comunicación y ciudadanía en General</t>
  </si>
  <si>
    <t>A4</t>
  </si>
  <si>
    <t xml:space="preserve">pérdida de confianza en los ciudadanos y pondría en riesgo la imagen externa de la Gobernación del Quindío. </t>
  </si>
  <si>
    <t>F5</t>
  </si>
  <si>
    <t xml:space="preserve">Aumento de percepción de imagen de transparencia </t>
  </si>
  <si>
    <t>A5</t>
  </si>
  <si>
    <t>Ausencia de  replicación de la información generada por la Gobernación del Quindío a través de medios de comunicación.</t>
  </si>
  <si>
    <t>F6</t>
  </si>
  <si>
    <t>Gestiones administrativas relevantes  a comunicar de interés general</t>
  </si>
  <si>
    <t>A6</t>
  </si>
  <si>
    <t>La comunidad del Quindío no podría ser informada con veracidad y oportunidad sobre todos los aspectos que genera el gobierno hacia ella.</t>
  </si>
  <si>
    <t>A7</t>
  </si>
  <si>
    <t>Deterioro de  relación de confianza entre el gobernante, periodista y comunidad en general.</t>
  </si>
  <si>
    <t>A8</t>
  </si>
  <si>
    <t xml:space="preserve">Pérdida de la cercanía del gobierno departamental con los medios de comunicación. </t>
  </si>
  <si>
    <t>A9</t>
  </si>
  <si>
    <t>No credibilidad en las acciones que desarrolla el gobierno departamental ante medios de comunicacion y sociedad en general</t>
  </si>
  <si>
    <t>A11</t>
  </si>
  <si>
    <t>Imagen estática de la Administración Departamental.</t>
  </si>
  <si>
    <t>A12</t>
  </si>
  <si>
    <t>Percepción negativa de transparencia de la Administración Departamental.</t>
  </si>
  <si>
    <t>Manipulación de la información</t>
  </si>
  <si>
    <t>PRIVADA</t>
  </si>
  <si>
    <t>OFICINA PRIVADA</t>
  </si>
  <si>
    <t>Nº de monitoreos realizados / Nº de monitoreos programados * 100</t>
  </si>
  <si>
    <t>Código: MR-PLA-02</t>
  </si>
  <si>
    <r>
      <rPr>
        <b/>
        <sz val="10"/>
        <color theme="1"/>
        <rFont val="Calibri"/>
        <family val="2"/>
        <scheme val="minor"/>
      </rPr>
      <t>SADRA(R3, R4, R6)</t>
    </r>
    <r>
      <rPr>
        <sz val="10"/>
        <color theme="1"/>
        <rFont val="Calibri"/>
        <family val="2"/>
        <scheme val="minor"/>
      </rPr>
      <t xml:space="preserve">
</t>
    </r>
    <r>
      <rPr>
        <b/>
        <sz val="10"/>
        <color theme="1"/>
        <rFont val="Calibri"/>
        <family val="2"/>
        <scheme val="minor"/>
      </rPr>
      <t>HAC(R19)</t>
    </r>
  </si>
  <si>
    <r>
      <rPr>
        <b/>
        <sz val="10"/>
        <color theme="1"/>
        <rFont val="Calibri"/>
        <family val="2"/>
        <scheme val="minor"/>
      </rPr>
      <t>CUL(R8)</t>
    </r>
    <r>
      <rPr>
        <sz val="10"/>
        <color theme="1"/>
        <rFont val="Calibri"/>
        <family val="2"/>
        <scheme val="minor"/>
      </rPr>
      <t xml:space="preserve">
</t>
    </r>
    <r>
      <rPr>
        <b/>
        <sz val="10"/>
        <color theme="1"/>
        <rFont val="Calibri"/>
        <family val="2"/>
        <scheme val="minor"/>
      </rPr>
      <t>EDU(R9, R10)</t>
    </r>
    <r>
      <rPr>
        <sz val="10"/>
        <color theme="1"/>
        <rFont val="Calibri"/>
        <family val="2"/>
        <scheme val="minor"/>
      </rPr>
      <t xml:space="preserve">
</t>
    </r>
    <r>
      <rPr>
        <b/>
        <sz val="10"/>
        <color theme="1"/>
        <rFont val="Calibri"/>
        <family val="2"/>
        <scheme val="minor"/>
      </rPr>
      <t>FAM(R12)
SSD(R13)
SAD(R17)</t>
    </r>
    <r>
      <rPr>
        <sz val="10"/>
        <color theme="1"/>
        <rFont val="Calibri"/>
        <family val="2"/>
        <scheme val="minor"/>
      </rPr>
      <t xml:space="preserve">
</t>
    </r>
    <r>
      <rPr>
        <b/>
        <sz val="10"/>
        <color theme="1"/>
        <rFont val="Calibri"/>
        <family val="2"/>
        <scheme val="minor"/>
      </rPr>
      <t>JUR(R20)</t>
    </r>
  </si>
  <si>
    <r>
      <rPr>
        <b/>
        <sz val="10"/>
        <color theme="1"/>
        <rFont val="Calibri"/>
        <family val="2"/>
        <scheme val="minor"/>
      </rPr>
      <t>TIC(R2)</t>
    </r>
    <r>
      <rPr>
        <sz val="10"/>
        <color theme="1"/>
        <rFont val="Calibri"/>
        <family val="2"/>
        <scheme val="minor"/>
      </rPr>
      <t xml:space="preserve">
</t>
    </r>
    <r>
      <rPr>
        <b/>
        <sz val="10"/>
        <color theme="1"/>
        <rFont val="Calibri"/>
        <family val="2"/>
        <scheme val="minor"/>
      </rPr>
      <t>SADRA(R5)</t>
    </r>
    <r>
      <rPr>
        <sz val="10"/>
        <color theme="1"/>
        <rFont val="Calibri"/>
        <family val="2"/>
        <scheme val="minor"/>
      </rPr>
      <t xml:space="preserve">
</t>
    </r>
    <r>
      <rPr>
        <b/>
        <sz val="10"/>
        <color theme="1"/>
        <rFont val="Calibri"/>
        <family val="2"/>
        <scheme val="minor"/>
      </rPr>
      <t>SAD(R16, R18)</t>
    </r>
    <r>
      <rPr>
        <sz val="10"/>
        <color theme="1"/>
        <rFont val="Calibri"/>
        <family val="2"/>
        <scheme val="minor"/>
      </rPr>
      <t xml:space="preserve">
</t>
    </r>
    <r>
      <rPr>
        <b/>
        <sz val="10"/>
        <color theme="1"/>
        <rFont val="Calibri"/>
        <family val="2"/>
        <scheme val="minor"/>
      </rPr>
      <t>JUR(R21)</t>
    </r>
    <r>
      <rPr>
        <sz val="10"/>
        <color theme="1"/>
        <rFont val="Calibri"/>
        <family val="2"/>
        <scheme val="minor"/>
      </rPr>
      <t xml:space="preserve">
</t>
    </r>
    <r>
      <rPr>
        <b/>
        <sz val="10"/>
        <color theme="1"/>
        <rFont val="Calibri"/>
        <family val="2"/>
        <scheme val="minor"/>
      </rPr>
      <t>CID(R22)</t>
    </r>
  </si>
  <si>
    <t xml:space="preserve">
CIG(R23)</t>
  </si>
  <si>
    <t>TUIC(R15)
REP(R24)
INT(R25)</t>
  </si>
  <si>
    <t>GER(R26)</t>
  </si>
  <si>
    <r>
      <rPr>
        <b/>
        <sz val="10"/>
        <color theme="1"/>
        <rFont val="Calibri"/>
        <family val="2"/>
        <scheme val="minor"/>
      </rPr>
      <t>TIC(R2)</t>
    </r>
    <r>
      <rPr>
        <sz val="10"/>
        <color theme="1"/>
        <rFont val="Calibri"/>
        <family val="2"/>
        <scheme val="minor"/>
      </rPr>
      <t xml:space="preserve">
</t>
    </r>
    <r>
      <rPr>
        <b/>
        <sz val="10"/>
        <color theme="1"/>
        <rFont val="Calibri"/>
        <family val="2"/>
        <scheme val="minor"/>
      </rPr>
      <t>CUL(R8)</t>
    </r>
    <r>
      <rPr>
        <sz val="10"/>
        <color theme="1"/>
        <rFont val="Calibri"/>
        <family val="2"/>
        <scheme val="minor"/>
      </rPr>
      <t xml:space="preserve">
</t>
    </r>
    <r>
      <rPr>
        <b/>
        <sz val="10"/>
        <color theme="1"/>
        <rFont val="Calibri"/>
        <family val="2"/>
        <scheme val="minor"/>
      </rPr>
      <t>EDU(R9)
FAM(R12)</t>
    </r>
    <r>
      <rPr>
        <sz val="10"/>
        <color theme="1"/>
        <rFont val="Calibri"/>
        <family val="2"/>
        <scheme val="minor"/>
      </rPr>
      <t xml:space="preserve">
</t>
    </r>
    <r>
      <rPr>
        <b/>
        <sz val="10"/>
        <color theme="1"/>
        <rFont val="Calibri"/>
        <family val="2"/>
        <scheme val="minor"/>
      </rPr>
      <t>SAD(R16, R17)</t>
    </r>
  </si>
  <si>
    <t>CIG(R23)</t>
  </si>
  <si>
    <r>
      <rPr>
        <b/>
        <sz val="10"/>
        <color theme="1"/>
        <rFont val="Calibri"/>
        <family val="2"/>
        <scheme val="minor"/>
      </rPr>
      <t>SADRA(R5, R6)</t>
    </r>
    <r>
      <rPr>
        <sz val="10"/>
        <color theme="1"/>
        <rFont val="Calibri"/>
        <family val="2"/>
        <scheme val="minor"/>
      </rPr>
      <t xml:space="preserve">
</t>
    </r>
    <r>
      <rPr>
        <b/>
        <sz val="10"/>
        <color theme="1"/>
        <rFont val="Calibri"/>
        <family val="2"/>
        <scheme val="minor"/>
      </rPr>
      <t>EDU(R10)</t>
    </r>
    <r>
      <rPr>
        <sz val="10"/>
        <color theme="1"/>
        <rFont val="Calibri"/>
        <family val="2"/>
        <scheme val="minor"/>
      </rPr>
      <t xml:space="preserve">
</t>
    </r>
    <r>
      <rPr>
        <b/>
        <sz val="10"/>
        <color theme="1"/>
        <rFont val="Calibri"/>
        <family val="2"/>
        <scheme val="minor"/>
      </rPr>
      <t>TUIC(R15)
SAD(R18)
REP(R24)</t>
    </r>
  </si>
  <si>
    <r>
      <rPr>
        <b/>
        <sz val="10"/>
        <color theme="1"/>
        <rFont val="Calibri"/>
        <family val="2"/>
        <scheme val="minor"/>
      </rPr>
      <t>SADRA(R3, R4)
EDU(R11)
SSD(R13)</t>
    </r>
    <r>
      <rPr>
        <sz val="10"/>
        <color theme="1"/>
        <rFont val="Calibri"/>
        <family val="2"/>
        <scheme val="minor"/>
      </rPr>
      <t xml:space="preserve">
</t>
    </r>
    <r>
      <rPr>
        <b/>
        <sz val="10"/>
        <color theme="1"/>
        <rFont val="Calibri"/>
        <family val="2"/>
        <scheme val="minor"/>
      </rPr>
      <t>HAC(R19)</t>
    </r>
    <r>
      <rPr>
        <sz val="10"/>
        <color theme="1"/>
        <rFont val="Calibri"/>
        <family val="2"/>
        <scheme val="minor"/>
      </rPr>
      <t xml:space="preserve">
</t>
    </r>
    <r>
      <rPr>
        <b/>
        <sz val="10"/>
        <color theme="1"/>
        <rFont val="Calibri"/>
        <family val="2"/>
        <scheme val="minor"/>
      </rPr>
      <t>JUR (R20)
INT(R25)</t>
    </r>
  </si>
  <si>
    <t>PLA(R1)
SSD(R14)
JUR(R21)
CID(R22)
GER(R26)</t>
  </si>
  <si>
    <r>
      <rPr>
        <b/>
        <sz val="11"/>
        <color rgb="FF000000"/>
        <rFont val="Arial"/>
        <family val="2"/>
      </rPr>
      <t>GESTIÓN DE LA PLANEACIÓN</t>
    </r>
    <r>
      <rPr>
        <sz val="11"/>
        <color rgb="FF000000"/>
        <rFont val="Arial"/>
        <family val="2"/>
      </rPr>
      <t xml:space="preserve"> / Planificar, coordinar, orientar, asesorar, capacitar y direccionar permanentemente a la administración central y descentralizada del Departamento y de sus doce municipios para el desarrollo armónico e integral del Departamento del Quindío.</t>
    </r>
  </si>
  <si>
    <t>El personal de planta o contratistas de la dependencia realizarán la divulgación de los términos de referencia  de las convocatorias de proyectos y/o programas, esto a través de jornadas de divulgación a los interesados y al personal contratista de apoyo de la dependencia, también, se enviará la información a través de otros medios como correos electrónicos, comunicación escrita a entidades del sector y publicación en la página web de la entidad. Como evidencia, se deja los listados de asistencia, correos electrónicos y pantallazos de publicación en la página web de la entidad.</t>
  </si>
  <si>
    <t>El Secretario de Cultura realiza seguimientos a las ejecuciones de los recursos públicos asignados al sector cultura, de conformidad a la concertación y planificación de las diferentes políticas culturales a través de los diferentes espacios de participación como el Consejo Departamental de Cultura, el cual se realiza de manera semestral. En los espacios de participación ciudadana donde se identifiquen debilidades en el proceso de selección y/o inconsistencias de caracter presupuestal, se realizará la respectiva denuncia a entes de control y se remitirá informe de hallazgos identificados a la Oficina de Control Interno de Gestión , solicitando inclusión en Plan de Auditoría Interna de la Administración Central Departamental, con un término no mayor a seis (06) meses.</t>
  </si>
  <si>
    <t>La Secretaría de Educación, realizará el control de legalidad y cumplimiento de requisitos mínmos legales para ofertar y prestar el servicio educativo, a través de un informe de visita con fines de control a establecimientos educativos.</t>
  </si>
  <si>
    <t>Realizar seguimiento  a las auditorias realizadas a la matrícula.
Realizar capacitación sobre código de integridad de la Entidad a los funcionarios de los equipos auditores.
Como evidencia queda el Informe de auditoría y  los listados de asistencia a las capacitaciones en código deintegridad a los funcionarios del  equipo auditor.</t>
  </si>
  <si>
    <t xml:space="preserve">El referente del laboratorio realizará  un inventario semestral del almacén que permita realizar el seguimiento.  Como evidencia se presentarán el control de entrega de materiales y el inventario del almacén. </t>
  </si>
  <si>
    <r>
      <rPr>
        <b/>
        <sz val="11"/>
        <color rgb="FF000000"/>
        <rFont val="Arial"/>
        <family val="2"/>
      </rPr>
      <t>TURISMO, INDUSTRIA Y COMERCIO/</t>
    </r>
    <r>
      <rPr>
        <sz val="11"/>
        <color rgb="FF000000"/>
        <rFont val="Arial"/>
        <family val="2"/>
      </rPr>
      <t xml:space="preserve"> Promover la competitividad territorial, turística y sectorial por medio de esquemas colaborativos público – privados, programas de innovación, ciencia y tecnología, emprendimiento, posicionamiento turístico, comercio internacional y promoción territorial, contribuyendo a la disminución de la pobreza en el Quindío.</t>
    </r>
  </si>
  <si>
    <t xml:space="preserve">El director de Almacén, en el momento de llevar a cabo la evaluación técnica de los procesos de selección, revisa con el equipo jurídico, que la misma sea realizada de manera  imparcial dando cumplimiento a los requisitos exigidos en el pliego de condiciones definitivo, emitiendo el respectivo informe de evaluación; en caso de que se detecte alguna inconsistencia, se procede al  rechazo informándole  a la Secretaría Jurídica  a través de oficio. Como evidencia queda  el informe enviado a esta Secretaría.
</t>
  </si>
  <si>
    <r>
      <rPr>
        <sz val="11"/>
        <color theme="1"/>
        <rFont val="Arial"/>
        <family val="2"/>
      </rPr>
      <t>El funcionario y/o contratista encargado de la dependencia, en el momento que se allega la certificación laboral, elabora el formato CETIL en el aplicativo web con el rol correspondiente de usuario; posteriormente este es revisado por el Coordinador del proceso y finalmente la Directora del FTP aprueba y firma la solicitud. En caso de que se detecte inconsistencias, el Coordinador devuelve el trámite al usuario que elaboró el formato CETIL y queda en estado "DEVUELTO EN PROCESO"; una vez corregidas las inconsistencias, vuelve a revisión y luego para aprobación y firma. Como evidencia queda en el aplicativo CETIL y el formato impreso que reposa en la hoja de vida del peticionario</t>
    </r>
    <r>
      <rPr>
        <sz val="11"/>
        <color rgb="FFFF0000"/>
        <rFont val="Arial"/>
        <family val="2"/>
      </rPr>
      <t>.</t>
    </r>
  </si>
  <si>
    <t>Manjo inadecuado de los procesos de selección y vinculación de personal</t>
  </si>
  <si>
    <t>-Faltas disciplinarias , fiscales y penales.
- Perdida de la imagen institucional
- Hallazgos administrativos por parte de los diferentes entes de control.</t>
  </si>
  <si>
    <t>El funcionario encargado de la actividad contractual y del proceso de vinculación del personal, verifica que los documentos e información aportados de las personas a contratar o a vincular  sean acordes  a lo solicitado por la entidad para verificación de la idoneidad. En caso de evidenciar irregularidades, se requerirá  a la persona para que justifique y allegue los documentos que se requieran. Como evidencia se deja lista de chequeo diligenciada y soportes documentales.</t>
  </si>
  <si>
    <t xml:space="preserve">El titular de la Secretaría Jurídica y de Contratación, por lo menos una vez cada cuatrimestre, coordina la elaboración y socialización de circulares dirigidas a supervisores e interventores en temas inherentes a las labores que desempeñan en virtud de sus funciones de vigilancia y contro de contratos estatales.  Se evidencia con las circulares expedidas y su constancia de socialización en las secretarías de la administración departamental. </t>
  </si>
  <si>
    <t xml:space="preserve">La Secretaría de Representación Judicial realizará una capacitación cada sies (6) meses sobre la reserva de la información de los procesos, a sus abogados externos. </t>
  </si>
  <si>
    <t xml:space="preserve">1. El Jefe de proyectos y cooperacion y el Profesional Universitario, realizan control a las actividades de los presupuestos de los proyectos nuevos y los ajustes, a través del diligenciamiento de los  formatos de modificación de proyectos, establecidos y adoptados en MIPG (Formatos 5,6,7). En caso de presentar ajustes, el proyecto es devuelto a la unidad ejecutora correspondiente. Como evidencia se deja el formato de Ruta de ajustes proyectos de inversión y el proyecto presentado 
</t>
  </si>
  <si>
    <t>Nº de ajustes a proyectos revisados / Nº de ajustes presentados *100</t>
  </si>
  <si>
    <t>2. El Jefe de Proyectos y Cooperacion,  el profesional universitario, a través del personal de apoyo, brindará capacitaciones y/o talleres a los formuladores oficiales y personal de enlace de las unidades ejecutoras , en las disposiciones señaladas en el Manual de Operaciones del Banco de Programas y Proyectos, los procedimientos para la estructuracion y formulacion de proyectos, herramientas informáticas, instrumentos de planificación y demás temas relacionados con el ciclo presupuestal.   Como evidencia se dejan los registros de asistencia, invitación a la capacitación y/o talller, oficios, presentación y demas.</t>
  </si>
  <si>
    <t>Modificar las actividades en la plataforma oficial: SUIFP sin el lleno de los requisitos</t>
  </si>
  <si>
    <r>
      <rPr>
        <b/>
        <sz val="11"/>
        <color theme="1"/>
        <rFont val="Arial"/>
        <family val="2"/>
      </rPr>
      <t>REPRESENTACIÓN JUDICIAL</t>
    </r>
    <r>
      <rPr>
        <sz val="11"/>
        <color theme="1"/>
        <rFont val="Arial"/>
        <family val="2"/>
      </rPr>
      <t xml:space="preserve"> /  Procurar la adecuada defensa de los intereses del Departamento, mediante el diseño e implementación de políticas de prevención del daño antijurídico y el fortalecimiento de la defensa litigiosa del Estado.</t>
    </r>
  </si>
  <si>
    <r>
      <t xml:space="preserve">INTERIOR / </t>
    </r>
    <r>
      <rPr>
        <sz val="11"/>
        <color theme="1"/>
        <rFont val="Arial"/>
        <family val="2"/>
      </rPr>
      <t xml:space="preserve">Desarrollar la política integral y coordinada del Estado en lo regional y local, para el fortalecimiento de la democracia, la justicia, el orden público, la seguridad, la convivencia y participación ciudadana, la prevención y protección de los D.D.H.H y D.I.H, la gestión del riesgo, prevención y atención de los desastres. </t>
    </r>
  </si>
  <si>
    <r>
      <t xml:space="preserve">OFICINA PRIVADA / </t>
    </r>
    <r>
      <rPr>
        <sz val="11"/>
        <color theme="1"/>
        <rFont val="Arial"/>
        <family val="2"/>
      </rPr>
      <t>Dirigir, ejecutar y controlar la planificación y promoción del desarrollo del departamento, en coordinación, concurrencia, complementariedad, ubsidiariedad de la acción municipal, de intermediación entre la nación y los municipios y de prestación de los servicios que determinen la Constitución y las leyes, a través de los diferentes organismos y entidades departamentales.</t>
    </r>
  </si>
  <si>
    <r>
      <t xml:space="preserve">Página </t>
    </r>
    <r>
      <rPr>
        <sz val="11"/>
        <rFont val="Arial"/>
        <family val="2"/>
      </rPr>
      <t>1 de 1</t>
    </r>
  </si>
  <si>
    <t>Numerador</t>
  </si>
  <si>
    <t>Denominador</t>
  </si>
  <si>
    <t>Resultado</t>
  </si>
  <si>
    <t>Descripción del Logro</t>
  </si>
  <si>
    <t>Evidencias</t>
  </si>
  <si>
    <t xml:space="preserve">PRIMER CUATRIMESTRE VIGENCIA: </t>
  </si>
  <si>
    <t xml:space="preserve">SEGUNDO CUATRIMESTRE VIGENCIA: </t>
  </si>
  <si>
    <t>TERCER CUATRIMESTRE VIGENCIA:</t>
  </si>
  <si>
    <t>MONITOREO Y SEGUIMIENTO DE INDICADORES</t>
  </si>
  <si>
    <r>
      <t xml:space="preserve">Versión: </t>
    </r>
    <r>
      <rPr>
        <sz val="11"/>
        <rFont val="Arial"/>
        <family val="2"/>
      </rPr>
      <t xml:space="preserve"> </t>
    </r>
    <r>
      <rPr>
        <b/>
        <sz val="11"/>
        <rFont val="Arial"/>
        <family val="2"/>
      </rPr>
      <t>11</t>
    </r>
  </si>
  <si>
    <r>
      <t xml:space="preserve">Fecha: </t>
    </r>
    <r>
      <rPr>
        <sz val="11"/>
        <rFont val="Arial"/>
        <family val="2"/>
      </rPr>
      <t xml:space="preserve"> </t>
    </r>
    <r>
      <rPr>
        <b/>
        <sz val="11"/>
        <rFont val="Arial"/>
        <family val="2"/>
      </rPr>
      <t>28-feb-2023</t>
    </r>
  </si>
  <si>
    <t>1/17/2024</t>
  </si>
  <si>
    <t xml:space="preserve">El Director de Gobierno Digital de manera cuatrimestral, realiza capacitación a los funcionarios en el Plan de Seguridad y Privacidad de la Información, así como en las implicaciones legales como sanciones y multa,s en caso de propiciar vulneración a los sistemas de información de la entidad. Como evidencia quedan listados de asistencias y cronograma de las capacitaciones del Plan de Seguridad y Privacidad de la Información.
Igualmente, en el mismo instante que la secretaria TIC cree y de a conocer la cuenta de correo institucional designada para cada dependencia, se dará capacitación a la persona que encargada para el cambio de contraseñas.
 </t>
  </si>
  <si>
    <t>El técnico operativo de la Dirección de Desarrollo Rural Sostenible,  aplica el instrumento de verificación de cumplimiento de requisitos habilitantes (lista de chequeo) para los predios postulados y  priorizados por la autoridad ambiental, sujetos de revisión, para realizar pagos por servicios ambientales. Seguidamente se  verifica el cumplimiento a través de visitas de reconocimiento en campo a cada predio, además de revisar la documentación que exige el proceso. Como evidencia se deja actas de visita a predios, lista de chequeo de verificación de cumplimiento de requisitos habilitantes y lista de chequeo de revisión de documentos.</t>
  </si>
  <si>
    <t>El Director de Desarrollo Rural Sostenible,  realiza comités de análisis de cumplimiento de requisitos y valoración de predios, a través de una reunión donde participen veedores ciudadanos para garantizar la transparencia del proceso. En caso de evidenciarse incumplimientos en algunos predios, se analizará el tema y se generará finalmente el listado de los predios priorizados para beneficio de pago por servicios ambientales. Como evidencia se dejan las actas de comités de valoración de los predios, listados de asistencia.</t>
  </si>
  <si>
    <t>El Director de Desarrollo Rural Sostenible de la dependencia, a través de comunicación oficial escrita solicitará a la Corporación Autonoma Regional del Quindío CRQ, la priorizacion de predios habilitados  según  las  condiciones establecidas en  el Decreto 1076 de 2015, para ser adquiridos como predios de importancia estratégica,  insumo para el comité de valoración departamental. Como evidencia se deja la comunición oficial escrita enviada a la CRQ y el listado de predios priorizados por la CAR.</t>
  </si>
  <si>
    <t>El secretario de despacho de Agricultura, Desarrollo Rural y Medio Ambiente gestionará en el  comité de adquisicion  y de seleccion,  las alternativas mas viables en los aspectos económicos y de conservación, donde participan varias dependencias como la Secretaría Administrativa, Jurídica y de Contratación, Oficina Privada y Secretaría de Agricultura; este comité se realiza para la toma de decisión por parte del ordenador del gasto con base en la priorización del comite de valoración departamental y la priorización de la CAR. Como evidencia se dejan las actas de reunión del comité de adquisicion  y de seleccion de alternativas para la compra de predios y los listados de asistencia de los participantes.</t>
  </si>
  <si>
    <t xml:space="preserve">El Director de cada dependencia, en compañia de su equipo técnico y jurídico, realizarán la verificación de cumplimiento de requisitos de beneficio a cada usuario potencial, a través de un comité de verificación de cumplimiento, haciendo uso de una lista de chequeo definida para cada convocatoria. En caso de encontrar incosistencias, se dejará consignado en un acta de reunión. Como evidencia se deja las listas de chequeo para cada potencial beneficiario, carpeta de documentos y acta de reunión
</t>
  </si>
  <si>
    <t xml:space="preserve">El Director de la dependencia realizará un comité técnico para determinar  las necesidades de realizar convenios, que permitan el cumplimiento de metas; en esta reunión se evaluará la idoneidad de posibles oferentes con la que se debe suscribir el convenio finalmente. Como evidencia se deja las actas de reunión de comité técnico, donde se consigene los requisitos que debe cumplir el oferente para suscriibir un convenio con la dependencia, teniendo en cuenta el tema tecnico de idoneidad y experiencia.
</t>
  </si>
  <si>
    <t>El Director de la dependencia, en compañía de su equipo juridico, participará de un comite de evaluación, realizado por la Secretaría Juridica  y de Contratación, donde se evaluará el cumplimientos de requisitos en la parte precontractual y contractual para habilitar la suscripción del convenio, en caso de no cumplir con los requisitos juridicos y tecnicos,  la dependencia interesada en la suscripción del convenio tendrá que revisar e iniciar nuevamente el proceso. Como evidencia se deja el acta de reunión del comité de  verificación y aprobación  de cumplimiento de requisitos y el listado de asistencia.</t>
  </si>
  <si>
    <t xml:space="preserve">El Director Vial y Social y su equipo de trabajo, en cada vigencia, construirán el PLAN DE INVERSION previo, en el cual se programen y se prioricen las necesidades a atender durante el mismo. En el caso de presentarse alguna irregularidad, se presentará los correspondientes documentos que soporten las acciones tomadas y el debido seguimiento.
</t>
  </si>
  <si>
    <t>El Comite Asesor Técnico de Proyectos,  implementará un procedimiento y formato de verificación de idoneidades para la selección de jurados en el proceso de evaluación de los proyectos  de concertación y estimulos, para el proceso de contratacion a un ente externo; donde se identifique los términos de referencia; dejando como evidencia el procedimiento y formato de verificación de requisitos establecido. En caso de incumplimiento se reporta al Secretario de Cultura para posterior plan de mejoramiento.</t>
  </si>
  <si>
    <t>El Secretario de  Familia, asignará personal jurídico y profesional  para  la verificación de los procesos precontractual  y contractual, para realizar el control de legalidad y cumplimiento de requisitos mínmos de las personas naturales, jurídicas u oferentes, al recibir la solicitud de elaboración del contrato</t>
  </si>
  <si>
    <t>El Secretario de Familia a través del personal Directivo y jurídico adscrito a la Secretaría de Familia, verificará el cumplimiento en la aplicación de la normatividad vigente y Manual de Contratación actual de la entidad, en la realización de los estudios previos correspondientes</t>
  </si>
  <si>
    <t>La Directora de GEAS, a través del personal de apoyo, realizará un seguimiento oportuno a los recursos financieros de la Secretaria de Salud,  verificando la ejecución en el aplicativo PCT. Como evidencia se efectuará la revisión semestral de la ejecución presupuestal, la cual se presentará desde la dirección de GEAS, por medio de un informe.</t>
  </si>
  <si>
    <t>Las Direcciones y Jefaturas de la Secretaría de Turismo, Industria y Comercio formulan los criterios de selección de empresarios para ser beneficiados en las diferentes convocatorias lideradas por la Secretaría de Turismo, Industria y Comercio; en caso que no se apliquen en algunas de las convocatorias, las direcciones deberán hacer seguimiento y definir propuestas para una selección objetiva. Se evidencia con un documento donde se establezcan los cirterios requeridos.</t>
  </si>
  <si>
    <t>Las Direcciones y Jefaturas de la Secretaría de Turismo, Industria y Comercio establecerán los criterios para utilizar los diferentes canales de comunicación dispuestos por la Secretría de Turismo, Industria y Comercio, para la realización de convocatorias a: Programas, proyectos, eventos y/o actividades programadas por este despacho.</t>
  </si>
  <si>
    <t>El titular de Dirección de Contratación, por lo menos una vez cada cuatrimestre, coordina la socialización del Manual de Contratación, con las diferentes secretarías y dependencias de la administración departamental. Se evidencia mediante las constancias de entrega de los instrumentos de socialización, envío a correos electrónicos y/o listas de asistencia.</t>
  </si>
  <si>
    <t xml:space="preserve">El titular de la Jefatura de Estudios Previos y el abogado responsable de cada proceso, cuando analizado los estudios y documentos previos, detecte inconsistencias de fondo en los mismos, realiza mesa individualizada de trabajo  con los funcionarios de la Secretaría o Dirección solicitante con el fin de socializar las observaciones encontradas para la realización de los ajustes correspondientes. Como evidencia se levanta acta de reunión o formato de remisión. </t>
  </si>
  <si>
    <t>El titular de Dirección de Contratación, por lo menos una vez cada cuatrimestre, coordina la realización de capacitación en temas inherentes a la contratación, haciendo especial enfásis en los cambios normativos, con las diferentes secretarías y dependencias de la administración departamental. Se evidencia mediante la convocatoria a las capacitaciones y listas de asistencia.</t>
  </si>
  <si>
    <t>El titular de la Dirección de Contratación, por lo menos una vez cada cuatrimestre, coordina la realización de capacitación en temas inherentes y relacionados con la supervisión e interventoría de contratos estatales. Se evidencia mediante la convocatoria a las capacitaciones y listas de asistencia.</t>
  </si>
  <si>
    <t>El profesional Universitario  verifica mensualmente el seguimiento a las actuaciones procesales realizadas, a traves del "cuadro de control de terminos "generando alertas en los procesos con fecha proxima a vencer. En caso de que no se pueda realizar el seguimiento, se designará un contratista para dicha labor. Como evidencia se deja el cuadro de control de términos, diligenciado en Excel.</t>
  </si>
  <si>
    <t>El profesional Universitario verifica mensualmente el seguimiento de las obligaciones de los contratistas, a través del Cuadro de Control "Obligaciones de los Contratistas". En caso de que no se pueda relizar el seguimiento, se designará un contratista para dicha labor. Como evidencia se deja el cuadro de seguimiento de las obligaciones de los contratistas, diligenciado en Excel.</t>
  </si>
  <si>
    <t>La Jefe de Oficina realiza mensualmente capacitaciones o mesas de estudio con los abogados adscritos a la Oficina, con el fin de dar aplicación en debida forma a la Ley Disciplinaria. Como evidencia se deja listado de asistencia y/o acta de reunión</t>
  </si>
  <si>
    <t>El Jefe de la Oficina de Control Interno de Gestión, semestralmente realiza socialización del Código de Integridad, código de Ética del Auditor y Manual de Auditoría, a funcionarios y contratistas de la OCIG. Como evidencia de ello, queda el control de asistencia, contenido, archivo fotográfico y convocatoria.</t>
  </si>
  <si>
    <t xml:space="preserve">La Secretaría Tecnica del Comité de Conciliacion del departamento del quindío, cada que se realice un comite, someterá y verficará la confidencialidad de la información tratada en cada sesión, con la correspondiente firma del documento anexo al acta, donde conste que la información tratada será sometida a reserva legal.  </t>
  </si>
  <si>
    <t>El Director de Comunicaciones realizará el seguimiento de las notas informativas que se generan en la institucion, con el fin  identificar las posibles causas o hechos que puedan tergiversar  la informacion otorgada a medios de comunicacion y publico en general, a través de informes de  seguimiento. Igualmente realizará monitoreo diario a noticias de los diferentes  medios de comunicacion que replican la informacion de la Administracion Departamental, para así tener una reacción inmediata  a través de los canales de comunicacion  propios, constando como evidencia el reporte escrito   por parte de los colaboradores y el resumen   por parte del Director de Comunicaciones, producto del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</si>
</sst>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color theme="1"/>
      <name val="Calibri"/>
      <family val="2"/>
      <scheme val="minor"/>
    </font>
    <font>
      <sz val="11"/>
      <color theme="1"/>
      <name val="Calibri"/>
      <family val="2"/>
      <scheme val="minor"/>
    </font>
    <font>
      <b/>
      <sz val="10"/>
      <name val="Arial"/>
      <family val="2"/>
    </font>
    <font>
      <sz val="10"/>
      <name val="Arial"/>
      <family val="2"/>
    </font>
    <font>
      <b/>
      <sz val="11"/>
      <color rgb="FF000000"/>
      <name val="Arial"/>
      <family val="2"/>
    </font>
    <font>
      <b/>
      <sz val="12"/>
      <color rgb="FFFFFFFF"/>
      <name val="Arial"/>
      <family val="2"/>
    </font>
    <font>
      <sz val="10"/>
      <color rgb="FF000000"/>
      <name val="Arial"/>
      <family val="2"/>
    </font>
    <font>
      <b/>
      <sz val="10"/>
      <color rgb="FF000000"/>
      <name val="Arial"/>
      <family val="2"/>
    </font>
    <font>
      <sz val="10"/>
      <color rgb="FFFF0000"/>
      <name val="Arial"/>
      <family val="2"/>
    </font>
    <font>
      <sz val="11"/>
      <color rgb="FF000000"/>
      <name val="Arial"/>
      <family val="2"/>
    </font>
    <font>
      <b/>
      <sz val="9"/>
      <color indexed="81"/>
      <name val="Tahoma"/>
      <family val="2"/>
    </font>
    <font>
      <sz val="9"/>
      <color indexed="81"/>
      <name val="Tahoma"/>
      <family val="2"/>
    </font>
    <font>
      <sz val="11"/>
      <color theme="1"/>
      <name val="Arial"/>
      <family val="2"/>
    </font>
    <font>
      <sz val="11"/>
      <name val="Arial"/>
      <family val="2"/>
    </font>
    <font>
      <b/>
      <sz val="11"/>
      <color rgb="FFFFFFFF"/>
      <name val="Arial"/>
      <family val="2"/>
    </font>
    <font>
      <sz val="10"/>
      <color theme="1"/>
      <name val="Arial"/>
      <family val="2"/>
    </font>
    <font>
      <b/>
      <sz val="10"/>
      <color rgb="FFFFFFFF"/>
      <name val="Arial"/>
      <family val="2"/>
    </font>
    <font>
      <sz val="12"/>
      <color rgb="FF000000"/>
      <name val="Arial"/>
      <family val="2"/>
    </font>
    <font>
      <sz val="8"/>
      <color theme="1"/>
      <name val="Arial"/>
      <family val="2"/>
    </font>
    <font>
      <sz val="12"/>
      <color theme="1"/>
      <name val="Calibri"/>
      <family val="2"/>
      <scheme val="minor"/>
    </font>
    <font>
      <sz val="9"/>
      <color theme="1"/>
      <name val="Arial"/>
      <family val="2"/>
    </font>
    <font>
      <sz val="10"/>
      <color theme="1"/>
      <name val="Calibri"/>
      <family val="2"/>
      <scheme val="minor"/>
    </font>
    <font>
      <b/>
      <sz val="10"/>
      <color rgb="FFFF0000"/>
      <name val="Arial"/>
      <family val="2"/>
    </font>
    <font>
      <sz val="11"/>
      <color theme="1"/>
      <name val="Calibri"/>
      <family val="2"/>
    </font>
    <font>
      <sz val="9"/>
      <color rgb="FF000000"/>
      <name val="Arial"/>
      <family val="2"/>
    </font>
    <font>
      <sz val="12"/>
      <name val="Arial"/>
      <family val="2"/>
    </font>
    <font>
      <b/>
      <sz val="12"/>
      <color rgb="FF000000"/>
      <name val="Arial"/>
      <family val="2"/>
    </font>
    <font>
      <sz val="11"/>
      <color rgb="FFFFFFFF"/>
      <name val="Arial"/>
      <family val="2"/>
    </font>
    <font>
      <sz val="10"/>
      <color theme="1"/>
      <name val="Calibri"/>
      <family val="2"/>
    </font>
    <font>
      <b/>
      <sz val="8"/>
      <color rgb="FF000000"/>
      <name val="Arial"/>
      <family val="2"/>
    </font>
    <font>
      <sz val="8"/>
      <color rgb="FF000000"/>
      <name val="Arial"/>
      <family val="2"/>
    </font>
    <font>
      <b/>
      <sz val="12"/>
      <color theme="1"/>
      <name val="Arial"/>
      <family val="2"/>
    </font>
    <font>
      <sz val="12"/>
      <color theme="1"/>
      <name val="Arial"/>
      <family val="2"/>
    </font>
    <font>
      <b/>
      <sz val="11"/>
      <color theme="1"/>
      <name val="Arial"/>
      <family val="2"/>
    </font>
    <font>
      <sz val="10"/>
      <color rgb="FFFFFFFF"/>
      <name val="Arial"/>
      <family val="2"/>
    </font>
    <font>
      <b/>
      <sz val="8"/>
      <color rgb="FFFFFFFF"/>
      <name val="Arial"/>
      <family val="2"/>
    </font>
    <font>
      <sz val="8"/>
      <color theme="1"/>
      <name val="Calibri"/>
      <family val="2"/>
      <scheme val="minor"/>
    </font>
    <font>
      <b/>
      <sz val="11"/>
      <name val="Arial"/>
      <family val="2"/>
    </font>
    <font>
      <sz val="11"/>
      <color rgb="FFFF0000"/>
      <name val="Arial"/>
      <family val="2"/>
    </font>
    <font>
      <b/>
      <sz val="11"/>
      <color theme="1"/>
      <name val="Calibri"/>
      <family val="2"/>
      <scheme val="minor"/>
    </font>
    <font>
      <sz val="8"/>
      <name val="Calibri"/>
      <family val="2"/>
      <scheme val="minor"/>
    </font>
    <font>
      <b/>
      <sz val="10"/>
      <color theme="1"/>
      <name val="Calibri"/>
      <family val="2"/>
      <scheme val="minor"/>
    </font>
    <font>
      <b/>
      <sz val="9"/>
      <color theme="1"/>
      <name val="Arial"/>
      <family val="2"/>
    </font>
    <font>
      <b/>
      <sz val="16"/>
      <color rgb="FF000000"/>
      <name val="Arial"/>
      <family val="2"/>
    </font>
  </fonts>
  <fills count="30">
    <fill>
      <patternFill patternType="none"/>
    </fill>
    <fill>
      <patternFill patternType="gray125"/>
    </fill>
    <fill>
      <patternFill patternType="solid">
        <fgColor rgb="FFFFFFFF"/>
        <bgColor rgb="FF000000"/>
      </patternFill>
    </fill>
    <fill>
      <patternFill patternType="solid">
        <fgColor rgb="FF00B050"/>
        <bgColor rgb="FF000000"/>
      </patternFill>
    </fill>
    <fill>
      <patternFill patternType="solid">
        <fgColor rgb="FF843C0C"/>
        <bgColor indexed="64"/>
      </patternFill>
    </fill>
    <fill>
      <patternFill patternType="solid">
        <fgColor theme="0" tint="-4.9989318521683403E-2"/>
        <bgColor indexed="64"/>
      </patternFill>
    </fill>
    <fill>
      <patternFill patternType="solid">
        <fgColor theme="0"/>
        <bgColor indexed="64"/>
      </patternFill>
    </fill>
    <fill>
      <patternFill patternType="solid">
        <fgColor rgb="FF843C0C"/>
        <bgColor rgb="FF000000"/>
      </patternFill>
    </fill>
    <fill>
      <patternFill patternType="solid">
        <fgColor rgb="FFD9D9D9"/>
        <bgColor rgb="FF000000"/>
      </patternFill>
    </fill>
    <fill>
      <patternFill patternType="solid">
        <fgColor rgb="FFDDD9C4"/>
        <bgColor rgb="FF000000"/>
      </patternFill>
    </fill>
    <fill>
      <patternFill patternType="solid">
        <fgColor rgb="FFF2F2F2"/>
        <bgColor rgb="FF000000"/>
      </patternFill>
    </fill>
    <fill>
      <patternFill patternType="solid">
        <fgColor rgb="FFD9D9D9"/>
        <bgColor indexed="64"/>
      </patternFill>
    </fill>
    <fill>
      <patternFill patternType="solid">
        <fgColor rgb="FFDAEEF3"/>
        <bgColor rgb="FF000000"/>
      </patternFill>
    </fill>
    <fill>
      <patternFill patternType="solid">
        <fgColor rgb="FFF2DCDB"/>
        <bgColor rgb="FF000000"/>
      </patternFill>
    </fill>
    <fill>
      <patternFill patternType="solid">
        <fgColor rgb="FFEBF1DE"/>
        <bgColor rgb="FF000000"/>
      </patternFill>
    </fill>
    <fill>
      <patternFill patternType="solid">
        <fgColor rgb="FFCCC0DA"/>
        <bgColor rgb="FF000000"/>
      </patternFill>
    </fill>
    <fill>
      <patternFill patternType="solid">
        <fgColor rgb="FFB7DEE8"/>
        <bgColor rgb="FF000000"/>
      </patternFill>
    </fill>
    <fill>
      <patternFill patternType="solid">
        <fgColor rgb="FFFABF8F"/>
        <bgColor rgb="FF000000"/>
      </patternFill>
    </fill>
    <fill>
      <patternFill patternType="solid">
        <fgColor rgb="FFDA9694"/>
        <bgColor rgb="FF000000"/>
      </patternFill>
    </fill>
    <fill>
      <patternFill patternType="solid">
        <fgColor rgb="FFC4D79B"/>
        <bgColor rgb="FF000000"/>
      </patternFill>
    </fill>
    <fill>
      <patternFill patternType="solid">
        <fgColor rgb="FF95B3D7"/>
        <bgColor rgb="FF000000"/>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theme="2" tint="-9.9978637043366805E-2"/>
        <bgColor indexed="64"/>
      </patternFill>
    </fill>
    <fill>
      <patternFill patternType="solid">
        <fgColor rgb="FFC55A11"/>
        <bgColor indexed="64"/>
      </patternFill>
    </fill>
    <fill>
      <patternFill patternType="solid">
        <fgColor rgb="FFED7D31"/>
        <bgColor indexed="64"/>
      </patternFill>
    </fill>
    <fill>
      <patternFill patternType="solid">
        <fgColor theme="6" tint="0.79998168889431442"/>
        <bgColor indexed="64"/>
      </patternFill>
    </fill>
    <fill>
      <patternFill patternType="solid">
        <fgColor theme="5" tint="-0.499984740745262"/>
        <bgColor indexed="64"/>
      </patternFill>
    </fill>
  </fills>
  <borders count="49">
    <border>
      <left/>
      <right/>
      <top/>
      <bottom/>
      <diagonal/>
    </border>
    <border>
      <left style="thin">
        <color rgb="FF1F497D"/>
      </left>
      <right style="thin">
        <color rgb="FF1F497D"/>
      </right>
      <top style="thin">
        <color rgb="FF1F497D"/>
      </top>
      <bottom style="thin">
        <color rgb="FF1F497D"/>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1F497D"/>
      </left>
      <right style="thin">
        <color rgb="FF1F497D"/>
      </right>
      <top/>
      <bottom/>
      <diagonal/>
    </border>
    <border>
      <left style="thin">
        <color rgb="FF1F497D"/>
      </left>
      <right style="thin">
        <color rgb="FF1F497D"/>
      </right>
      <top/>
      <bottom style="thin">
        <color rgb="FF1F497D"/>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1F497D"/>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1F497D"/>
      </right>
      <top style="thin">
        <color rgb="FF1F497D"/>
      </top>
      <bottom style="thin">
        <color rgb="FF1F497D"/>
      </bottom>
      <diagonal/>
    </border>
    <border>
      <left style="medium">
        <color rgb="FFFFFFFF"/>
      </left>
      <right style="medium">
        <color rgb="FFFFFFFF"/>
      </right>
      <top style="medium">
        <color rgb="FFFFFFFF"/>
      </top>
      <bottom/>
      <diagonal/>
    </border>
    <border>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thick">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rgb="FFFFFFFF"/>
      </bottom>
      <diagonal/>
    </border>
    <border>
      <left/>
      <right style="thin">
        <color indexed="64"/>
      </right>
      <top style="thin">
        <color indexed="64"/>
      </top>
      <bottom style="medium">
        <color rgb="FFFFFFFF"/>
      </bottom>
      <diagonal/>
    </border>
    <border>
      <left style="medium">
        <color rgb="FFFFFFFF"/>
      </left>
      <right/>
      <top/>
      <bottom/>
      <diagonal/>
    </border>
    <border>
      <left/>
      <right style="medium">
        <color rgb="FFFFFFFF"/>
      </right>
      <top/>
      <bottom/>
      <diagonal/>
    </border>
    <border>
      <left style="medium">
        <color rgb="FFFFFFFF"/>
      </left>
      <right/>
      <top/>
      <bottom style="thick">
        <color rgb="FFFFFFFF"/>
      </bottom>
      <diagonal/>
    </border>
    <border>
      <left/>
      <right style="medium">
        <color rgb="FFFFFFFF"/>
      </right>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right style="thick">
        <color rgb="FFFFFFFF"/>
      </right>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top style="thick">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top style="medium">
        <color rgb="FFFFFFFF"/>
      </top>
      <bottom/>
      <diagonal/>
    </border>
    <border>
      <left/>
      <right/>
      <top style="medium">
        <color rgb="FFFFFFFF"/>
      </top>
      <bottom style="medium">
        <color rgb="FFFFFFFF"/>
      </bottom>
      <diagonal/>
    </border>
    <border>
      <left style="thin">
        <color rgb="FF1F497D"/>
      </left>
      <right/>
      <top style="thin">
        <color rgb="FF1F497D"/>
      </top>
      <bottom style="thin">
        <color rgb="FF1F497D"/>
      </bottom>
      <diagonal/>
    </border>
    <border>
      <left/>
      <right/>
      <top style="thin">
        <color rgb="FF1F497D"/>
      </top>
      <bottom style="thin">
        <color rgb="FF1F497D"/>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rgb="FFFFFFFF"/>
      </left>
      <right style="medium">
        <color rgb="FFFFFFFF"/>
      </right>
      <top style="thick">
        <color rgb="FFFFFFFF"/>
      </top>
      <bottom/>
      <diagonal/>
    </border>
    <border>
      <left/>
      <right/>
      <top style="medium">
        <color rgb="FFFFFFFF"/>
      </top>
      <bottom style="thick">
        <color rgb="FFFFFFFF"/>
      </bottom>
      <diagonal/>
    </border>
  </borders>
  <cellStyleXfs count="3">
    <xf numFmtId="0" fontId="0" fillId="0" borderId="0"/>
    <xf numFmtId="0" fontId="1" fillId="0" borderId="0"/>
    <xf numFmtId="0" fontId="19" fillId="0" borderId="0"/>
  </cellStyleXfs>
  <cellXfs count="399">
    <xf numFmtId="0" fontId="0" fillId="0" borderId="0" xfId="0"/>
    <xf numFmtId="0" fontId="6" fillId="0" borderId="8" xfId="0" applyFont="1" applyBorder="1" applyAlignment="1">
      <alignment horizontal="justify" vertical="center" wrapText="1" readingOrder="1"/>
    </xf>
    <xf numFmtId="0" fontId="6" fillId="0" borderId="8" xfId="0" applyFont="1" applyBorder="1" applyAlignment="1">
      <alignment horizontal="center" vertical="center" wrapText="1" readingOrder="1"/>
    </xf>
    <xf numFmtId="0" fontId="16" fillId="4" borderId="8" xfId="0" applyFont="1" applyFill="1" applyBorder="1" applyAlignment="1">
      <alignment horizontal="center" vertical="center" wrapText="1" readingOrder="1"/>
    </xf>
    <xf numFmtId="0" fontId="6" fillId="6" borderId="8" xfId="1" applyFont="1" applyFill="1" applyBorder="1" applyAlignment="1">
      <alignment horizontal="center" vertical="center" wrapText="1"/>
    </xf>
    <xf numFmtId="0" fontId="6" fillId="5" borderId="8" xfId="0" applyFont="1" applyFill="1" applyBorder="1" applyAlignment="1">
      <alignment horizontal="center" vertical="center" wrapText="1" readingOrder="1"/>
    </xf>
    <xf numFmtId="0" fontId="3" fillId="0" borderId="8" xfId="0" applyFont="1" applyBorder="1" applyAlignment="1">
      <alignment horizontal="center" vertical="center" wrapText="1" readingOrder="1"/>
    </xf>
    <xf numFmtId="0" fontId="16" fillId="7" borderId="8" xfId="0" applyFont="1" applyFill="1" applyBorder="1" applyAlignment="1">
      <alignment horizontal="center" vertical="center" wrapText="1" readingOrder="1"/>
    </xf>
    <xf numFmtId="0" fontId="3" fillId="0" borderId="8" xfId="0" applyFont="1" applyBorder="1" applyAlignment="1">
      <alignment horizontal="justify" vertical="center" wrapText="1" readingOrder="1"/>
    </xf>
    <xf numFmtId="0" fontId="6" fillId="11" borderId="18" xfId="0" applyFont="1" applyFill="1" applyBorder="1" applyAlignment="1">
      <alignment horizontal="left" vertical="center" wrapText="1" readingOrder="1"/>
    </xf>
    <xf numFmtId="0" fontId="17" fillId="11" borderId="18" xfId="0" applyFont="1" applyFill="1" applyBorder="1" applyAlignment="1">
      <alignment horizontal="center" vertical="center" wrapText="1" readingOrder="1"/>
    </xf>
    <xf numFmtId="0" fontId="21" fillId="0" borderId="0" xfId="0" applyFont="1"/>
    <xf numFmtId="0" fontId="15" fillId="0" borderId="0" xfId="0" applyFont="1" applyAlignment="1">
      <alignment horizontal="center" vertical="center"/>
    </xf>
    <xf numFmtId="0" fontId="6" fillId="11" borderId="18" xfId="0" applyFont="1" applyFill="1" applyBorder="1" applyAlignment="1">
      <alignment horizontal="center" vertical="center" wrapText="1" readingOrder="1"/>
    </xf>
    <xf numFmtId="0" fontId="23" fillId="0" borderId="0" xfId="0" applyFont="1"/>
    <xf numFmtId="0" fontId="4" fillId="0" borderId="0" xfId="0" applyFont="1" applyAlignment="1">
      <alignment horizontal="center"/>
    </xf>
    <xf numFmtId="0" fontId="17" fillId="0" borderId="38" xfId="0" applyFont="1" applyBorder="1" applyAlignment="1">
      <alignment horizontal="center" vertical="center" wrapText="1" readingOrder="1"/>
    </xf>
    <xf numFmtId="0" fontId="17" fillId="0" borderId="40" xfId="0" applyFont="1" applyBorder="1" applyAlignment="1">
      <alignment horizontal="justify" vertical="center" wrapText="1" readingOrder="1"/>
    </xf>
    <xf numFmtId="0" fontId="25" fillId="0" borderId="0" xfId="0" applyFont="1" applyAlignment="1">
      <alignment vertical="top" wrapText="1"/>
    </xf>
    <xf numFmtId="0" fontId="17" fillId="0" borderId="0" xfId="0" applyFont="1" applyAlignment="1">
      <alignment horizontal="left" vertical="center" wrapText="1" readingOrder="1"/>
    </xf>
    <xf numFmtId="0" fontId="23" fillId="0" borderId="0" xfId="0" applyFont="1" applyAlignment="1">
      <alignment horizontal="center" vertical="center"/>
    </xf>
    <xf numFmtId="0" fontId="16" fillId="7" borderId="35" xfId="0" applyFont="1" applyFill="1" applyBorder="1" applyAlignment="1">
      <alignment horizontal="center" vertical="center" wrapText="1" readingOrder="1"/>
    </xf>
    <xf numFmtId="0" fontId="16" fillId="7" borderId="20" xfId="0" applyFont="1" applyFill="1" applyBorder="1" applyAlignment="1">
      <alignment horizontal="center" vertical="center" wrapText="1" readingOrder="1"/>
    </xf>
    <xf numFmtId="0" fontId="6" fillId="8" borderId="20" xfId="0" applyFont="1" applyFill="1" applyBorder="1" applyAlignment="1">
      <alignment horizontal="center" vertical="center" wrapText="1" readingOrder="1"/>
    </xf>
    <xf numFmtId="0" fontId="6" fillId="8" borderId="18" xfId="0" applyFont="1" applyFill="1" applyBorder="1" applyAlignment="1">
      <alignment horizontal="center" vertical="center" wrapText="1" readingOrder="1"/>
    </xf>
    <xf numFmtId="0" fontId="3" fillId="8" borderId="18" xfId="0" applyFont="1" applyFill="1" applyBorder="1" applyAlignment="1">
      <alignment horizontal="center" vertical="top" wrapText="1" readingOrder="1"/>
    </xf>
    <xf numFmtId="0" fontId="3" fillId="8" borderId="18" xfId="0" applyFont="1" applyFill="1" applyBorder="1" applyAlignment="1">
      <alignment horizontal="center" vertical="center" wrapText="1"/>
    </xf>
    <xf numFmtId="0" fontId="3" fillId="8" borderId="18" xfId="0" applyFont="1" applyFill="1" applyBorder="1" applyAlignment="1">
      <alignment horizontal="center" vertical="top" wrapText="1"/>
    </xf>
    <xf numFmtId="0" fontId="3" fillId="8" borderId="18" xfId="0" applyFont="1" applyFill="1" applyBorder="1" applyAlignment="1">
      <alignment horizontal="center" vertical="center" wrapText="1" readingOrder="1"/>
    </xf>
    <xf numFmtId="0" fontId="6" fillId="8" borderId="18" xfId="0" applyFont="1" applyFill="1" applyBorder="1" applyAlignment="1">
      <alignment horizontal="center" wrapText="1" readingOrder="1"/>
    </xf>
    <xf numFmtId="0" fontId="3" fillId="8" borderId="18" xfId="0" applyFont="1" applyFill="1" applyBorder="1" applyAlignment="1">
      <alignment horizontal="center" wrapText="1"/>
    </xf>
    <xf numFmtId="0" fontId="6" fillId="8" borderId="16" xfId="0" applyFont="1" applyFill="1" applyBorder="1" applyAlignment="1">
      <alignment horizontal="center" vertical="center" wrapText="1" readingOrder="1"/>
    </xf>
    <xf numFmtId="0" fontId="3" fillId="8" borderId="16" xfId="0" applyFont="1" applyFill="1" applyBorder="1" applyAlignment="1">
      <alignment horizontal="center" vertical="top" wrapText="1" readingOrder="1"/>
    </xf>
    <xf numFmtId="0" fontId="3" fillId="8" borderId="16" xfId="0" applyFont="1" applyFill="1" applyBorder="1" applyAlignment="1">
      <alignment horizontal="center" vertical="top" wrapText="1"/>
    </xf>
    <xf numFmtId="0" fontId="3" fillId="8" borderId="16" xfId="0" applyFont="1" applyFill="1" applyBorder="1" applyAlignment="1">
      <alignment horizontal="center" vertical="center" wrapText="1"/>
    </xf>
    <xf numFmtId="0" fontId="3" fillId="8" borderId="16" xfId="0" applyFont="1" applyFill="1" applyBorder="1" applyAlignment="1">
      <alignment horizontal="center" vertical="center" wrapText="1" readingOrder="1"/>
    </xf>
    <xf numFmtId="0" fontId="3" fillId="8" borderId="16" xfId="0" applyFont="1" applyFill="1" applyBorder="1" applyAlignment="1">
      <alignment horizontal="center" wrapText="1"/>
    </xf>
    <xf numFmtId="0" fontId="6" fillId="8" borderId="16" xfId="0" applyFont="1" applyFill="1" applyBorder="1" applyAlignment="1">
      <alignment horizontal="center" wrapText="1" readingOrder="1"/>
    </xf>
    <xf numFmtId="0" fontId="28" fillId="0" borderId="0" xfId="0" applyFont="1"/>
    <xf numFmtId="0" fontId="9" fillId="0" borderId="0" xfId="0" applyFont="1" applyAlignment="1">
      <alignment horizontal="center" vertical="center"/>
    </xf>
    <xf numFmtId="0" fontId="26" fillId="13" borderId="1" xfId="0" applyFont="1" applyFill="1" applyBorder="1" applyAlignment="1">
      <alignment horizontal="center" vertical="center" wrapText="1"/>
    </xf>
    <xf numFmtId="0" fontId="13" fillId="8" borderId="1" xfId="0" applyFont="1" applyFill="1" applyBorder="1" applyAlignment="1">
      <alignment horizontal="center" vertical="center" wrapText="1" readingOrder="1"/>
    </xf>
    <xf numFmtId="0" fontId="29" fillId="10" borderId="4" xfId="0" applyFont="1" applyFill="1" applyBorder="1" applyAlignment="1">
      <alignment horizontal="center" vertical="center"/>
    </xf>
    <xf numFmtId="0" fontId="29" fillId="10" borderId="7" xfId="0" applyFont="1" applyFill="1" applyBorder="1" applyAlignment="1">
      <alignment horizontal="center" vertical="center" wrapText="1"/>
    </xf>
    <xf numFmtId="0" fontId="29" fillId="10" borderId="7" xfId="0" applyFont="1" applyFill="1" applyBorder="1" applyAlignment="1">
      <alignment horizontal="center" vertical="center"/>
    </xf>
    <xf numFmtId="0" fontId="29" fillId="10" borderId="12"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10" borderId="42" xfId="0" applyFont="1" applyFill="1" applyBorder="1" applyAlignment="1">
      <alignment horizontal="center" vertical="center"/>
    </xf>
    <xf numFmtId="0" fontId="30" fillId="0" borderId="0" xfId="0" applyFont="1" applyAlignment="1">
      <alignment vertical="center"/>
    </xf>
    <xf numFmtId="0" fontId="30" fillId="0" borderId="0" xfId="0" applyFont="1"/>
    <xf numFmtId="0" fontId="30" fillId="0" borderId="0" xfId="0" applyFont="1" applyAlignment="1">
      <alignment horizontal="center" vertical="center"/>
    </xf>
    <xf numFmtId="0" fontId="12" fillId="0" borderId="0" xfId="0" applyFont="1" applyAlignment="1">
      <alignment horizontal="center" vertical="center" textRotation="90"/>
    </xf>
    <xf numFmtId="0" fontId="15" fillId="0" borderId="0" xfId="0" applyFont="1" applyAlignment="1">
      <alignment horizontal="right" vertical="center"/>
    </xf>
    <xf numFmtId="0" fontId="32" fillId="0" borderId="0" xfId="0" applyFont="1" applyAlignment="1">
      <alignment vertical="center"/>
    </xf>
    <xf numFmtId="0" fontId="15" fillId="0" borderId="0" xfId="0" applyFont="1" applyAlignment="1">
      <alignment horizontal="center"/>
    </xf>
    <xf numFmtId="0" fontId="33" fillId="0" borderId="0" xfId="0" applyFont="1"/>
    <xf numFmtId="0" fontId="0" fillId="0" borderId="0" xfId="0" applyAlignment="1">
      <alignment horizontal="center" vertical="center"/>
    </xf>
    <xf numFmtId="0" fontId="27" fillId="7" borderId="0" xfId="0" applyFont="1" applyFill="1" applyAlignment="1">
      <alignment horizontal="left" vertical="center" wrapText="1" readingOrder="1"/>
    </xf>
    <xf numFmtId="0" fontId="14" fillId="7" borderId="0" xfId="0" applyFont="1" applyFill="1" applyAlignment="1">
      <alignment horizontal="left" vertical="center" wrapText="1" readingOrder="1"/>
    </xf>
    <xf numFmtId="0" fontId="7" fillId="0" borderId="0" xfId="0" applyFont="1" applyAlignment="1">
      <alignment horizontal="center"/>
    </xf>
    <xf numFmtId="0" fontId="21" fillId="21" borderId="8" xfId="0" applyFont="1" applyFill="1" applyBorder="1"/>
    <xf numFmtId="0" fontId="6" fillId="2" borderId="8" xfId="1" applyFont="1" applyFill="1" applyBorder="1" applyAlignment="1">
      <alignment horizontal="center" vertical="center" wrapText="1"/>
    </xf>
    <xf numFmtId="0" fontId="35" fillId="4" borderId="8" xfId="0" applyFont="1" applyFill="1" applyBorder="1" applyAlignment="1">
      <alignment horizontal="center" vertical="center" wrapText="1" readingOrder="1"/>
    </xf>
    <xf numFmtId="0" fontId="36" fillId="0" borderId="0" xfId="0" applyFont="1"/>
    <xf numFmtId="0" fontId="17" fillId="11" borderId="16" xfId="0" applyFont="1" applyFill="1" applyBorder="1" applyAlignment="1">
      <alignment horizontal="center" vertical="center" wrapText="1" readingOrder="1"/>
    </xf>
    <xf numFmtId="0" fontId="3" fillId="11" borderId="18" xfId="0" applyFont="1" applyFill="1" applyBorder="1" applyAlignment="1">
      <alignment horizontal="center" vertical="top" wrapText="1" readingOrder="1"/>
    </xf>
    <xf numFmtId="0" fontId="3" fillId="11" borderId="16" xfId="0" applyFont="1" applyFill="1" applyBorder="1" applyAlignment="1">
      <alignment horizontal="center" vertical="top" wrapText="1" readingOrder="1"/>
    </xf>
    <xf numFmtId="0" fontId="6" fillId="11" borderId="16" xfId="0" applyFont="1" applyFill="1" applyBorder="1" applyAlignment="1">
      <alignment horizontal="center" vertical="center" wrapText="1" readingOrder="1"/>
    </xf>
    <xf numFmtId="0" fontId="3" fillId="11" borderId="18" xfId="0" applyFont="1" applyFill="1" applyBorder="1" applyAlignment="1">
      <alignment vertical="top" wrapText="1"/>
    </xf>
    <xf numFmtId="0" fontId="6" fillId="11" borderId="16" xfId="0" applyFont="1" applyFill="1" applyBorder="1" applyAlignment="1">
      <alignment horizontal="left" vertical="center" wrapText="1" readingOrder="1"/>
    </xf>
    <xf numFmtId="0" fontId="25" fillId="11" borderId="18" xfId="0" applyFont="1" applyFill="1" applyBorder="1" applyAlignment="1">
      <alignment horizontal="center" vertical="top" wrapText="1"/>
    </xf>
    <xf numFmtId="0" fontId="25" fillId="11" borderId="16" xfId="0" applyFont="1" applyFill="1" applyBorder="1" applyAlignment="1">
      <alignment horizontal="center" vertical="top" wrapText="1"/>
    </xf>
    <xf numFmtId="0" fontId="3" fillId="11" borderId="18" xfId="0" applyFont="1" applyFill="1" applyBorder="1" applyAlignment="1">
      <alignment horizontal="center" vertical="top" wrapText="1"/>
    </xf>
    <xf numFmtId="0" fontId="3" fillId="11" borderId="16" xfId="0" applyFont="1" applyFill="1" applyBorder="1" applyAlignment="1">
      <alignment horizontal="center" vertical="top" wrapText="1"/>
    </xf>
    <xf numFmtId="0" fontId="16" fillId="0" borderId="0" xfId="0" applyFont="1" applyAlignment="1">
      <alignment horizontal="center" vertical="center" wrapText="1" readingOrder="1"/>
    </xf>
    <xf numFmtId="1" fontId="22" fillId="0" borderId="0" xfId="0" applyNumberFormat="1" applyFont="1" applyAlignment="1">
      <alignment horizontal="center" vertical="center" wrapText="1" readingOrder="1"/>
    </xf>
    <xf numFmtId="0" fontId="8" fillId="0" borderId="0" xfId="0" applyFont="1" applyAlignment="1">
      <alignment horizontal="center" vertical="center" wrapText="1" readingOrder="1"/>
    </xf>
    <xf numFmtId="1" fontId="8" fillId="0" borderId="0" xfId="0" applyNumberFormat="1" applyFont="1" applyAlignment="1">
      <alignment horizontal="center" vertical="center" wrapText="1" readingOrder="1"/>
    </xf>
    <xf numFmtId="0" fontId="21" fillId="22" borderId="8" xfId="0" applyFont="1" applyFill="1" applyBorder="1" applyAlignment="1">
      <alignment horizontal="center" vertical="center" wrapText="1"/>
    </xf>
    <xf numFmtId="0" fontId="21" fillId="21" borderId="8" xfId="0" applyFont="1" applyFill="1" applyBorder="1" applyAlignment="1">
      <alignment horizontal="center" vertical="center"/>
    </xf>
    <xf numFmtId="0" fontId="21" fillId="21" borderId="8" xfId="0" applyFont="1" applyFill="1" applyBorder="1" applyAlignment="1">
      <alignment horizontal="center" vertical="center" wrapText="1"/>
    </xf>
    <xf numFmtId="0" fontId="21" fillId="24" borderId="8" xfId="0" applyFont="1" applyFill="1" applyBorder="1"/>
    <xf numFmtId="0" fontId="21" fillId="22" borderId="8" xfId="0" applyFont="1" applyFill="1" applyBorder="1"/>
    <xf numFmtId="0" fontId="21" fillId="24" borderId="8" xfId="0" applyFont="1" applyFill="1" applyBorder="1" applyAlignment="1">
      <alignment horizontal="center" vertical="center"/>
    </xf>
    <xf numFmtId="0" fontId="21" fillId="23" borderId="8" xfId="0" applyFont="1" applyFill="1" applyBorder="1"/>
    <xf numFmtId="0" fontId="21" fillId="24" borderId="8" xfId="0" applyFont="1" applyFill="1" applyBorder="1" applyAlignment="1">
      <alignment horizontal="center" vertical="center" wrapText="1"/>
    </xf>
    <xf numFmtId="0" fontId="3" fillId="0" borderId="8" xfId="0" applyFont="1" applyBorder="1" applyAlignment="1">
      <alignment horizontal="justify" vertical="center" wrapText="1"/>
    </xf>
    <xf numFmtId="0" fontId="13" fillId="0" borderId="8" xfId="0" quotePrefix="1" applyFont="1" applyBorder="1" applyAlignment="1">
      <alignment horizontal="justify" vertical="center" wrapText="1"/>
    </xf>
    <xf numFmtId="0" fontId="12" fillId="0" borderId="0" xfId="0" applyFont="1"/>
    <xf numFmtId="0" fontId="0" fillId="0" borderId="0" xfId="0" applyAlignment="1">
      <alignment horizontal="justify" vertical="center"/>
    </xf>
    <xf numFmtId="0" fontId="16" fillId="4" borderId="8" xfId="0" applyFont="1" applyFill="1" applyBorder="1" applyAlignment="1">
      <alignment horizontal="justify" vertical="center" wrapText="1" readingOrder="1"/>
    </xf>
    <xf numFmtId="0" fontId="6" fillId="5" borderId="8" xfId="0" applyFont="1" applyFill="1" applyBorder="1" applyAlignment="1">
      <alignment horizontal="justify" vertical="center" wrapText="1" readingOrder="1"/>
    </xf>
    <xf numFmtId="0" fontId="6" fillId="0" borderId="8" xfId="0" applyFont="1" applyBorder="1" applyAlignment="1">
      <alignment horizontal="justify" vertical="center" wrapText="1"/>
    </xf>
    <xf numFmtId="0" fontId="6" fillId="6" borderId="8" xfId="1" applyFont="1" applyFill="1" applyBorder="1" applyAlignment="1">
      <alignment horizontal="justify" vertical="center" wrapText="1" readingOrder="1"/>
    </xf>
    <xf numFmtId="0" fontId="6" fillId="6" borderId="8" xfId="1" applyFont="1" applyFill="1" applyBorder="1" applyAlignment="1">
      <alignment horizontal="justify" vertical="center" wrapText="1"/>
    </xf>
    <xf numFmtId="0" fontId="6" fillId="2" borderId="8" xfId="1" applyFont="1" applyFill="1" applyBorder="1" applyAlignment="1">
      <alignment horizontal="justify" vertical="center" wrapText="1" readingOrder="1"/>
    </xf>
    <xf numFmtId="0" fontId="6" fillId="2" borderId="8" xfId="1" applyFont="1" applyFill="1" applyBorder="1" applyAlignment="1">
      <alignment horizontal="justify" vertical="center" wrapText="1"/>
    </xf>
    <xf numFmtId="0" fontId="16" fillId="7" borderId="8" xfId="0" applyFont="1" applyFill="1" applyBorder="1" applyAlignment="1">
      <alignment horizontal="justify" vertical="center" wrapText="1" readingOrder="1"/>
    </xf>
    <xf numFmtId="0" fontId="6" fillId="6" borderId="8" xfId="1" applyFont="1" applyFill="1" applyBorder="1" applyAlignment="1">
      <alignment horizontal="center" vertical="center" wrapText="1" readingOrder="1"/>
    </xf>
    <xf numFmtId="0" fontId="6" fillId="2" borderId="8" xfId="1" applyFont="1" applyFill="1" applyBorder="1" applyAlignment="1">
      <alignment horizontal="center" vertical="center" wrapText="1" readingOrder="1"/>
    </xf>
    <xf numFmtId="0" fontId="6" fillId="0" borderId="8" xfId="0" applyFont="1" applyBorder="1" applyAlignment="1">
      <alignment horizontal="center" vertical="center" wrapText="1"/>
    </xf>
    <xf numFmtId="0" fontId="6" fillId="11" borderId="8" xfId="0" applyFont="1" applyFill="1" applyBorder="1" applyAlignment="1">
      <alignment horizontal="justify" vertical="center" wrapText="1" readingOrder="1"/>
    </xf>
    <xf numFmtId="0" fontId="6" fillId="2" borderId="8" xfId="2" applyFont="1" applyFill="1" applyBorder="1" applyAlignment="1">
      <alignment horizontal="justify" vertical="center" wrapText="1"/>
    </xf>
    <xf numFmtId="0" fontId="6" fillId="2" borderId="8" xfId="2" applyFont="1" applyFill="1" applyBorder="1" applyAlignment="1">
      <alignment horizontal="justify" vertical="center"/>
    </xf>
    <xf numFmtId="0" fontId="4" fillId="0" borderId="0" xfId="0" applyFont="1" applyAlignment="1">
      <alignment horizontal="justify" vertical="center"/>
    </xf>
    <xf numFmtId="0" fontId="23" fillId="0" borderId="0" xfId="0" applyFont="1" applyAlignment="1">
      <alignment horizontal="justify" vertical="center"/>
    </xf>
    <xf numFmtId="0" fontId="28" fillId="0" borderId="0" xfId="0" applyFont="1" applyAlignment="1">
      <alignment horizontal="justify" vertical="center"/>
    </xf>
    <xf numFmtId="0" fontId="12" fillId="0" borderId="8" xfId="0" applyFont="1" applyBorder="1" applyAlignment="1">
      <alignment vertical="center"/>
    </xf>
    <xf numFmtId="0" fontId="12" fillId="0" borderId="8" xfId="0" applyFont="1" applyBorder="1"/>
    <xf numFmtId="0" fontId="9" fillId="2" borderId="8" xfId="0" applyFont="1" applyFill="1" applyBorder="1" applyAlignment="1">
      <alignment horizontal="center" vertical="center"/>
    </xf>
    <xf numFmtId="0" fontId="12" fillId="0" borderId="8" xfId="0" applyFont="1" applyBorder="1" applyAlignment="1" applyProtection="1">
      <alignment horizontal="justify" vertical="center" wrapText="1"/>
      <protection locked="0"/>
    </xf>
    <xf numFmtId="0" fontId="2" fillId="8" borderId="16" xfId="0" applyFont="1" applyFill="1" applyBorder="1" applyAlignment="1">
      <alignment horizontal="right" vertical="top" wrapText="1"/>
    </xf>
    <xf numFmtId="0" fontId="7" fillId="8" borderId="18" xfId="0" applyFont="1" applyFill="1" applyBorder="1" applyAlignment="1">
      <alignment horizontal="right" vertical="center" wrapText="1" readingOrder="1"/>
    </xf>
    <xf numFmtId="0" fontId="2" fillId="8" borderId="16" xfId="0" applyFont="1" applyFill="1" applyBorder="1" applyAlignment="1">
      <alignment horizontal="right" vertical="top" wrapText="1" readingOrder="1"/>
    </xf>
    <xf numFmtId="0" fontId="7" fillId="8" borderId="16" xfId="0" applyFont="1" applyFill="1" applyBorder="1" applyAlignment="1">
      <alignment horizontal="right" vertical="center" wrapText="1" readingOrder="1"/>
    </xf>
    <xf numFmtId="0" fontId="2" fillId="8" borderId="16" xfId="0" applyFont="1" applyFill="1" applyBorder="1" applyAlignment="1">
      <alignment horizontal="right" vertical="center" wrapText="1"/>
    </xf>
    <xf numFmtId="0" fontId="2" fillId="8" borderId="16" xfId="0" applyFont="1" applyFill="1" applyBorder="1" applyAlignment="1">
      <alignment horizontal="right" vertical="center" wrapText="1" readingOrder="1"/>
    </xf>
    <xf numFmtId="0" fontId="2" fillId="8" borderId="16" xfId="0" applyFont="1" applyFill="1" applyBorder="1" applyAlignment="1">
      <alignment horizontal="right" wrapText="1"/>
    </xf>
    <xf numFmtId="0" fontId="39" fillId="0" borderId="0" xfId="0" applyFont="1" applyAlignment="1">
      <alignment horizontal="right"/>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9" fillId="0" borderId="8" xfId="0" applyFont="1" applyBorder="1" applyAlignment="1">
      <alignment horizontal="center" vertical="center" textRotation="90"/>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8" xfId="0" applyFont="1" applyBorder="1" applyAlignment="1">
      <alignment horizontal="left" vertical="center" wrapText="1"/>
    </xf>
    <xf numFmtId="0" fontId="15" fillId="0" borderId="8" xfId="0" applyFont="1" applyBorder="1" applyAlignment="1">
      <alignment horizontal="center" vertical="center" textRotation="90" wrapText="1"/>
    </xf>
    <xf numFmtId="0" fontId="6" fillId="0" borderId="8" xfId="0" applyFont="1" applyBorder="1" applyAlignment="1">
      <alignment horizontal="center" vertical="center"/>
    </xf>
    <xf numFmtId="0" fontId="15" fillId="0" borderId="8" xfId="0" applyFont="1" applyBorder="1" applyAlignment="1">
      <alignment horizontal="center" vertical="center" wrapText="1"/>
    </xf>
    <xf numFmtId="0" fontId="18" fillId="0" borderId="8" xfId="0" applyFont="1" applyBorder="1" applyAlignment="1">
      <alignment horizontal="center" vertical="center" textRotation="90" wrapText="1"/>
    </xf>
    <xf numFmtId="0" fontId="9" fillId="0" borderId="8" xfId="0" applyFont="1" applyBorder="1" applyAlignment="1">
      <alignment horizontal="center" vertical="center" textRotation="90" wrapText="1"/>
    </xf>
    <xf numFmtId="0" fontId="3" fillId="0" borderId="8" xfId="0" applyFont="1" applyBorder="1" applyAlignment="1">
      <alignment horizontal="center" vertical="center" wrapText="1"/>
    </xf>
    <xf numFmtId="0" fontId="13" fillId="0" borderId="8" xfId="0" applyFont="1" applyBorder="1" applyAlignment="1">
      <alignment horizontal="justify" vertical="top" wrapText="1"/>
    </xf>
    <xf numFmtId="0" fontId="38" fillId="0" borderId="8" xfId="0" applyFont="1" applyBorder="1" applyAlignment="1">
      <alignment horizontal="justify" vertical="center" wrapText="1"/>
    </xf>
    <xf numFmtId="0" fontId="27" fillId="4" borderId="47" xfId="0" applyFont="1" applyFill="1" applyBorder="1" applyAlignment="1">
      <alignment horizontal="center" vertical="top" wrapText="1" readingOrder="1"/>
    </xf>
    <xf numFmtId="0" fontId="27" fillId="4" borderId="19" xfId="0" applyFont="1" applyFill="1" applyBorder="1" applyAlignment="1">
      <alignment horizontal="center" vertical="top" wrapText="1" readingOrder="1"/>
    </xf>
    <xf numFmtId="0" fontId="27" fillId="26" borderId="18" xfId="0" applyFont="1" applyFill="1" applyBorder="1" applyAlignment="1">
      <alignment horizontal="center" vertical="top" wrapText="1" readingOrder="1"/>
    </xf>
    <xf numFmtId="0" fontId="27" fillId="27" borderId="18" xfId="0" applyFont="1" applyFill="1" applyBorder="1" applyAlignment="1">
      <alignment horizontal="center" vertical="top" wrapText="1" readingOrder="1"/>
    </xf>
    <xf numFmtId="0" fontId="15" fillId="0" borderId="8" xfId="0" applyFont="1" applyBorder="1" applyAlignment="1">
      <alignment horizontal="justify" vertical="center" wrapText="1"/>
    </xf>
    <xf numFmtId="0" fontId="41" fillId="21" borderId="8" xfId="0" applyFont="1" applyFill="1" applyBorder="1" applyAlignment="1">
      <alignment horizontal="center" vertical="center" wrapText="1"/>
    </xf>
    <xf numFmtId="0" fontId="1" fillId="28" borderId="8" xfId="0" applyFont="1" applyFill="1" applyBorder="1" applyAlignment="1">
      <alignment horizontal="center" vertical="center" wrapText="1"/>
    </xf>
    <xf numFmtId="0" fontId="15" fillId="0" borderId="0" xfId="0" applyFont="1"/>
    <xf numFmtId="0" fontId="21"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41" fillId="24" borderId="8" xfId="0" applyFont="1" applyFill="1" applyBorder="1" applyAlignment="1">
      <alignment horizontal="center" vertical="center"/>
    </xf>
    <xf numFmtId="0" fontId="6" fillId="0" borderId="8" xfId="0" applyFont="1" applyBorder="1" applyAlignment="1">
      <alignment horizontal="left" vertical="center" wrapText="1"/>
    </xf>
    <xf numFmtId="0" fontId="23" fillId="0" borderId="0" xfId="0" applyFont="1" applyAlignment="1">
      <alignment horizontal="center"/>
    </xf>
    <xf numFmtId="0" fontId="14" fillId="4" borderId="8" xfId="0" applyFont="1" applyFill="1" applyBorder="1" applyAlignment="1">
      <alignment horizontal="left" vertical="top" wrapText="1" readingOrder="1"/>
    </xf>
    <xf numFmtId="0" fontId="7" fillId="8" borderId="16" xfId="0" applyFont="1" applyFill="1" applyBorder="1" applyAlignment="1">
      <alignment horizontal="center" vertical="center" wrapText="1" readingOrder="1"/>
    </xf>
    <xf numFmtId="0" fontId="2" fillId="8" borderId="16" xfId="0" applyFont="1" applyFill="1" applyBorder="1" applyAlignment="1">
      <alignment horizontal="center" vertical="top" wrapText="1"/>
    </xf>
    <xf numFmtId="0" fontId="13" fillId="0" borderId="8" xfId="0" applyFont="1" applyBorder="1" applyAlignment="1">
      <alignment horizontal="justify" vertical="center" wrapText="1"/>
    </xf>
    <xf numFmtId="0" fontId="27" fillId="26" borderId="18" xfId="0" applyFont="1" applyFill="1" applyBorder="1" applyAlignment="1">
      <alignment horizontal="center" vertical="center" wrapText="1" readingOrder="1"/>
    </xf>
    <xf numFmtId="0" fontId="27" fillId="27" borderId="18" xfId="0" applyFont="1" applyFill="1" applyBorder="1" applyAlignment="1">
      <alignment horizontal="center" vertical="center" wrapText="1" readingOrder="1"/>
    </xf>
    <xf numFmtId="0" fontId="12" fillId="0" borderId="8" xfId="0" applyFont="1" applyBorder="1" applyAlignment="1">
      <alignment horizontal="left" vertical="center" wrapText="1"/>
    </xf>
    <xf numFmtId="0" fontId="41" fillId="22" borderId="8" xfId="0" applyFont="1" applyFill="1" applyBorder="1" applyAlignment="1">
      <alignment horizontal="center" vertical="center" wrapText="1"/>
    </xf>
    <xf numFmtId="0" fontId="41" fillId="24" borderId="8" xfId="0" applyFont="1" applyFill="1" applyBorder="1" applyAlignment="1">
      <alignment horizontal="center" vertical="center" wrapText="1"/>
    </xf>
    <xf numFmtId="0" fontId="41" fillId="23" borderId="8" xfId="0" applyFont="1" applyFill="1" applyBorder="1" applyAlignment="1">
      <alignment horizontal="center" vertical="center"/>
    </xf>
    <xf numFmtId="0" fontId="16" fillId="4" borderId="8" xfId="0" applyFont="1" applyFill="1" applyBorder="1" applyAlignment="1">
      <alignment horizontal="left" vertical="top" wrapText="1" readingOrder="1"/>
    </xf>
    <xf numFmtId="0" fontId="16" fillId="4" borderId="8" xfId="0" applyFont="1" applyFill="1" applyBorder="1" applyAlignment="1">
      <alignment horizontal="center" vertical="top" wrapText="1" readingOrder="1"/>
    </xf>
    <xf numFmtId="0" fontId="14" fillId="4" borderId="8" xfId="0" applyFont="1" applyFill="1" applyBorder="1" applyAlignment="1">
      <alignment horizontal="center" vertical="center" wrapText="1" readingOrder="1"/>
    </xf>
    <xf numFmtId="0" fontId="15" fillId="0" borderId="8" xfId="0" applyFont="1" applyBorder="1" applyAlignment="1">
      <alignment horizontal="left" vertical="center" wrapText="1"/>
    </xf>
    <xf numFmtId="0" fontId="2" fillId="4" borderId="8" xfId="0" applyFont="1" applyFill="1" applyBorder="1" applyAlignment="1">
      <alignment horizontal="center" vertical="center" wrapText="1" readingOrder="1"/>
    </xf>
    <xf numFmtId="0" fontId="3" fillId="0" borderId="0" xfId="0" applyFont="1" applyAlignment="1">
      <alignment horizontal="center" vertical="center"/>
    </xf>
    <xf numFmtId="0" fontId="24" fillId="0" borderId="8" xfId="0" applyFont="1" applyBorder="1" applyAlignment="1">
      <alignment horizontal="center" vertical="center" wrapText="1"/>
    </xf>
    <xf numFmtId="0" fontId="20" fillId="0" borderId="0" xfId="0" applyFont="1" applyAlignment="1">
      <alignment horizontal="center" vertical="center"/>
    </xf>
    <xf numFmtId="0" fontId="42" fillId="0" borderId="0" xfId="0" applyFont="1" applyAlignment="1">
      <alignment horizontal="center" vertical="center"/>
    </xf>
    <xf numFmtId="0" fontId="41" fillId="21" borderId="8" xfId="0" applyFont="1" applyFill="1" applyBorder="1" applyAlignment="1">
      <alignment horizontal="center" vertical="center"/>
    </xf>
    <xf numFmtId="0" fontId="9" fillId="0" borderId="0" xfId="0" applyFont="1" applyAlignment="1">
      <alignment horizontal="left" vertical="center"/>
    </xf>
    <xf numFmtId="0" fontId="23" fillId="0" borderId="0" xfId="0" applyFont="1" applyAlignment="1">
      <alignment horizontal="left" vertical="center"/>
    </xf>
    <xf numFmtId="0" fontId="12" fillId="0" borderId="11" xfId="0" applyFont="1" applyBorder="1" applyAlignment="1">
      <alignment vertical="center" wrapText="1"/>
    </xf>
    <xf numFmtId="0" fontId="0" fillId="0" borderId="8" xfId="0" applyBorder="1" applyAlignment="1">
      <alignment horizontal="justify" vertical="center"/>
    </xf>
    <xf numFmtId="0" fontId="5" fillId="4" borderId="8" xfId="0" applyFont="1" applyFill="1" applyBorder="1" applyAlignment="1">
      <alignment horizontal="center" vertical="center" wrapText="1" readingOrder="1"/>
    </xf>
    <xf numFmtId="0" fontId="19" fillId="0" borderId="0" xfId="0" applyFont="1" applyAlignment="1">
      <alignment horizontal="center"/>
    </xf>
    <xf numFmtId="0" fontId="6" fillId="11" borderId="8" xfId="0" applyFont="1" applyFill="1" applyBorder="1" applyAlignment="1">
      <alignment horizontal="left" vertical="center" wrapText="1" readingOrder="1"/>
    </xf>
    <xf numFmtId="0" fontId="3" fillId="0" borderId="8" xfId="0" applyFont="1" applyBorder="1" applyAlignment="1">
      <alignment horizontal="left" vertical="center" wrapText="1" readingOrder="1"/>
    </xf>
    <xf numFmtId="0" fontId="16" fillId="29" borderId="8" xfId="0" applyFont="1" applyFill="1" applyBorder="1" applyAlignment="1">
      <alignment horizontal="center" vertical="center" wrapText="1" readingOrder="1"/>
    </xf>
    <xf numFmtId="0" fontId="6" fillId="11" borderId="8" xfId="0" applyFont="1" applyFill="1" applyBorder="1" applyAlignment="1">
      <alignment horizontal="center" vertical="center" wrapText="1" readingOrder="1"/>
    </xf>
    <xf numFmtId="0" fontId="6" fillId="8" borderId="8" xfId="0" applyFont="1" applyFill="1" applyBorder="1" applyAlignment="1">
      <alignment horizontal="center" vertical="center" wrapText="1" readingOrder="1"/>
    </xf>
    <xf numFmtId="0" fontId="6" fillId="8" borderId="8" xfId="0" applyFont="1" applyFill="1" applyBorder="1" applyAlignment="1">
      <alignment horizontal="justify" vertical="center" wrapText="1" readingOrder="1"/>
    </xf>
    <xf numFmtId="1" fontId="17" fillId="8" borderId="8" xfId="0" applyNumberFormat="1" applyFont="1" applyFill="1" applyBorder="1" applyAlignment="1">
      <alignment horizontal="center" vertical="center" wrapText="1" readingOrder="1"/>
    </xf>
    <xf numFmtId="1" fontId="22" fillId="8" borderId="8" xfId="0" applyNumberFormat="1" applyFont="1" applyFill="1" applyBorder="1" applyAlignment="1">
      <alignment horizontal="center" vertical="center" wrapText="1" readingOrder="1"/>
    </xf>
    <xf numFmtId="1" fontId="6" fillId="11" borderId="8" xfId="0" applyNumberFormat="1" applyFont="1" applyFill="1" applyBorder="1" applyAlignment="1">
      <alignment horizontal="center" vertical="center" wrapText="1" readingOrder="1"/>
    </xf>
    <xf numFmtId="1" fontId="22" fillId="11" borderId="8" xfId="0" applyNumberFormat="1" applyFont="1" applyFill="1" applyBorder="1" applyAlignment="1">
      <alignment horizontal="center" vertical="center" wrapText="1" readingOrder="1"/>
    </xf>
    <xf numFmtId="164" fontId="6" fillId="11" borderId="8" xfId="0" applyNumberFormat="1" applyFont="1" applyFill="1" applyBorder="1" applyAlignment="1">
      <alignment horizontal="center" vertical="center" wrapText="1" readingOrder="1"/>
    </xf>
    <xf numFmtId="1" fontId="6" fillId="8" borderId="8" xfId="0" applyNumberFormat="1" applyFont="1" applyFill="1" applyBorder="1" applyAlignment="1">
      <alignment horizontal="center" vertical="center" wrapText="1" readingOrder="1"/>
    </xf>
    <xf numFmtId="0" fontId="6" fillId="11" borderId="8" xfId="0" applyFont="1" applyFill="1" applyBorder="1" applyAlignment="1">
      <alignment vertical="center" wrapText="1" readingOrder="1"/>
    </xf>
    <xf numFmtId="1" fontId="8" fillId="8" borderId="8" xfId="0" applyNumberFormat="1" applyFont="1" applyFill="1" applyBorder="1" applyAlignment="1">
      <alignment horizontal="center" vertical="center" wrapText="1" readingOrder="1"/>
    </xf>
    <xf numFmtId="0" fontId="38" fillId="8" borderId="8" xfId="0" applyFont="1" applyFill="1" applyBorder="1" applyAlignment="1">
      <alignment horizontal="center" vertical="center"/>
    </xf>
    <xf numFmtId="0" fontId="9" fillId="2" borderId="8" xfId="0" applyFont="1" applyFill="1" applyBorder="1" applyAlignment="1">
      <alignment horizontal="left" vertical="center" wrapText="1"/>
    </xf>
    <xf numFmtId="1" fontId="9" fillId="0" borderId="8" xfId="0" applyNumberFormat="1" applyFont="1" applyBorder="1" applyAlignment="1">
      <alignment horizontal="center" vertical="center" textRotation="90"/>
    </xf>
    <xf numFmtId="0" fontId="9" fillId="0" borderId="8" xfId="0" applyFont="1" applyBorder="1" applyAlignment="1">
      <alignment horizontal="justify" vertical="center" wrapText="1" readingOrder="1"/>
    </xf>
    <xf numFmtId="0" fontId="9" fillId="0" borderId="8" xfId="0" quotePrefix="1" applyFont="1" applyBorder="1" applyAlignment="1">
      <alignment horizontal="justify" vertical="center" wrapText="1"/>
    </xf>
    <xf numFmtId="14" fontId="9" fillId="0" borderId="8" xfId="0" applyNumberFormat="1" applyFont="1" applyBorder="1" applyAlignment="1">
      <alignment horizontal="justify" vertical="center" wrapText="1"/>
    </xf>
    <xf numFmtId="0" fontId="9" fillId="0" borderId="8" xfId="0" quotePrefix="1" applyFont="1" applyBorder="1" applyAlignment="1">
      <alignment horizontal="center" vertical="center" textRotation="90" wrapText="1"/>
    </xf>
    <xf numFmtId="0" fontId="9" fillId="2" borderId="8" xfId="0" quotePrefix="1" applyFont="1" applyFill="1" applyBorder="1" applyAlignment="1">
      <alignment horizontal="center" vertical="center" textRotation="90" wrapText="1"/>
    </xf>
    <xf numFmtId="0" fontId="9" fillId="2" borderId="8" xfId="0" applyFont="1" applyFill="1" applyBorder="1" applyAlignment="1">
      <alignment horizontal="center" vertical="center" textRotation="90" wrapText="1"/>
    </xf>
    <xf numFmtId="14" fontId="13" fillId="0" borderId="8" xfId="0" applyNumberFormat="1" applyFont="1" applyBorder="1" applyAlignment="1">
      <alignment horizontal="center" vertical="center"/>
    </xf>
    <xf numFmtId="0" fontId="12" fillId="0" borderId="8" xfId="0" applyFont="1" applyBorder="1" applyAlignment="1">
      <alignment horizontal="center" vertical="center" textRotation="90" wrapText="1"/>
    </xf>
    <xf numFmtId="0" fontId="12" fillId="0" borderId="8" xfId="0" applyFont="1" applyBorder="1" applyAlignment="1">
      <alignment horizontal="center" vertical="center" textRotation="90"/>
    </xf>
    <xf numFmtId="0" fontId="13" fillId="6" borderId="8" xfId="0" applyFont="1" applyFill="1" applyBorder="1" applyAlignment="1" applyProtection="1">
      <alignment horizontal="justify" vertical="center" wrapText="1"/>
      <protection locked="0"/>
    </xf>
    <xf numFmtId="14" fontId="12" fillId="6" borderId="8" xfId="0" applyNumberFormat="1" applyFont="1" applyFill="1" applyBorder="1" applyAlignment="1">
      <alignment horizontal="center" vertical="center"/>
    </xf>
    <xf numFmtId="0" fontId="0" fillId="0" borderId="0" xfId="0" applyAlignment="1">
      <alignment horizontal="justify" vertical="justify"/>
    </xf>
    <xf numFmtId="0" fontId="16" fillId="7" borderId="8" xfId="0" applyFont="1" applyFill="1" applyBorder="1" applyAlignment="1">
      <alignment horizontal="justify" vertical="justify" wrapText="1" readingOrder="1"/>
    </xf>
    <xf numFmtId="0" fontId="6" fillId="0" borderId="8" xfId="0" applyFont="1" applyBorder="1" applyAlignment="1">
      <alignment horizontal="justify" vertical="justify" wrapText="1" readingOrder="1"/>
    </xf>
    <xf numFmtId="0" fontId="16" fillId="4" borderId="8" xfId="0" applyFont="1" applyFill="1" applyBorder="1" applyAlignment="1">
      <alignment horizontal="justify" vertical="justify" wrapText="1" readingOrder="1"/>
    </xf>
    <xf numFmtId="0" fontId="2" fillId="9" borderId="8" xfId="1" applyFont="1" applyFill="1" applyBorder="1" applyAlignment="1">
      <alignment horizontal="justify" vertical="justify" wrapText="1" readingOrder="1"/>
    </xf>
    <xf numFmtId="0" fontId="6" fillId="2" borderId="8" xfId="1" applyFont="1" applyFill="1" applyBorder="1" applyAlignment="1">
      <alignment horizontal="justify" vertical="justify" wrapText="1" readingOrder="1"/>
    </xf>
    <xf numFmtId="0" fontId="2" fillId="25" borderId="8" xfId="1" applyFont="1" applyFill="1" applyBorder="1" applyAlignment="1">
      <alignment horizontal="justify" vertical="justify" wrapText="1" readingOrder="1"/>
    </xf>
    <xf numFmtId="0" fontId="6" fillId="6" borderId="8" xfId="1" applyFont="1" applyFill="1" applyBorder="1" applyAlignment="1">
      <alignment horizontal="justify" vertical="justify" wrapText="1" readingOrder="1"/>
    </xf>
    <xf numFmtId="0" fontId="6" fillId="11" borderId="8" xfId="0" applyFont="1" applyFill="1" applyBorder="1" applyAlignment="1">
      <alignment horizontal="justify" vertical="justify" wrapText="1" readingOrder="1"/>
    </xf>
    <xf numFmtId="0" fontId="6" fillId="6" borderId="8" xfId="0" applyFont="1" applyFill="1" applyBorder="1" applyAlignment="1">
      <alignment horizontal="justify" vertical="justify" wrapText="1" readingOrder="1"/>
    </xf>
    <xf numFmtId="0" fontId="14" fillId="4" borderId="8" xfId="0" applyFont="1" applyFill="1" applyBorder="1" applyAlignment="1">
      <alignment horizontal="justify" vertical="justify" wrapText="1" readingOrder="1"/>
    </xf>
    <xf numFmtId="0" fontId="3" fillId="0" borderId="8" xfId="0" applyFont="1" applyBorder="1" applyAlignment="1">
      <alignment horizontal="justify" vertical="justify" wrapText="1" readingOrder="1"/>
    </xf>
    <xf numFmtId="0" fontId="15" fillId="0" borderId="0" xfId="0" applyFont="1" applyAlignment="1">
      <alignment horizontal="justify" vertical="justify"/>
    </xf>
    <xf numFmtId="0" fontId="9" fillId="0" borderId="8" xfId="0" applyFont="1" applyBorder="1" applyAlignment="1">
      <alignment horizontal="justify" vertical="center" wrapText="1"/>
    </xf>
    <xf numFmtId="0" fontId="12" fillId="0" borderId="8" xfId="0" applyFont="1" applyBorder="1" applyAlignment="1">
      <alignment horizontal="justify" vertical="center" wrapText="1"/>
    </xf>
    <xf numFmtId="14" fontId="12" fillId="0" borderId="8" xfId="0" applyNumberFormat="1" applyFont="1" applyBorder="1" applyAlignment="1">
      <alignment horizontal="center" vertical="center"/>
    </xf>
    <xf numFmtId="0" fontId="13" fillId="6" borderId="8" xfId="0" applyFont="1" applyFill="1" applyBorder="1" applyAlignment="1">
      <alignment horizontal="justify" vertical="center" wrapText="1"/>
    </xf>
    <xf numFmtId="0" fontId="13" fillId="0" borderId="8" xfId="0" applyFont="1" applyBorder="1" applyAlignment="1">
      <alignment horizontal="center" vertical="center"/>
    </xf>
    <xf numFmtId="0" fontId="13" fillId="0" borderId="8" xfId="0" applyFont="1" applyBorder="1" applyAlignment="1">
      <alignment horizontal="justify" vertical="center" wrapText="1" readingOrder="1"/>
    </xf>
    <xf numFmtId="0" fontId="13" fillId="0" borderId="8" xfId="0" applyFont="1" applyBorder="1" applyAlignment="1">
      <alignment horizontal="center" vertical="center" wrapText="1"/>
    </xf>
    <xf numFmtId="0" fontId="13" fillId="0" borderId="8" xfId="0" applyFont="1" applyBorder="1" applyAlignment="1">
      <alignment horizontal="center" vertical="center" textRotation="90"/>
    </xf>
    <xf numFmtId="0" fontId="13" fillId="0" borderId="8" xfId="0" applyFont="1" applyBorder="1" applyAlignment="1">
      <alignment horizontal="center" vertical="center" textRotation="90" wrapText="1"/>
    </xf>
    <xf numFmtId="1" fontId="13" fillId="0" borderId="8" xfId="0" applyNumberFormat="1" applyFont="1" applyBorder="1" applyAlignment="1">
      <alignment horizontal="center" vertical="center" textRotation="90" wrapText="1"/>
    </xf>
    <xf numFmtId="0" fontId="12" fillId="0" borderId="8" xfId="0" quotePrefix="1" applyFont="1" applyBorder="1" applyAlignment="1">
      <alignment horizontal="justify" vertical="center" wrapText="1"/>
    </xf>
    <xf numFmtId="1" fontId="12" fillId="0" borderId="8" xfId="0" applyNumberFormat="1" applyFont="1" applyBorder="1" applyAlignment="1">
      <alignment horizontal="center" vertical="center" textRotation="90" wrapText="1"/>
    </xf>
    <xf numFmtId="1" fontId="9" fillId="0" borderId="8" xfId="0" applyNumberFormat="1" applyFont="1" applyBorder="1" applyAlignment="1">
      <alignment horizontal="center" vertical="center" textRotation="90" wrapText="1"/>
    </xf>
    <xf numFmtId="0" fontId="12" fillId="6" borderId="8" xfId="0" applyFont="1" applyFill="1" applyBorder="1" applyAlignment="1">
      <alignment horizontal="justify" vertical="center" wrapText="1"/>
    </xf>
    <xf numFmtId="14" fontId="9" fillId="0" borderId="8" xfId="0" applyNumberFormat="1" applyFont="1" applyBorder="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33" fillId="0" borderId="8" xfId="0" applyFont="1" applyBorder="1" applyAlignment="1">
      <alignment horizontal="justify" vertical="center" wrapText="1"/>
    </xf>
    <xf numFmtId="0" fontId="12" fillId="0" borderId="8" xfId="0" applyFont="1" applyBorder="1" applyAlignment="1">
      <alignment horizontal="justify" vertical="center"/>
    </xf>
    <xf numFmtId="1" fontId="12" fillId="0" borderId="8" xfId="0" applyNumberFormat="1" applyFont="1" applyBorder="1" applyAlignment="1">
      <alignment horizontal="center" vertical="center" textRotation="90"/>
    </xf>
    <xf numFmtId="0" fontId="12" fillId="0" borderId="0" xfId="0" applyFont="1" applyAlignment="1">
      <alignment horizontal="justify" vertical="center"/>
    </xf>
    <xf numFmtId="0" fontId="12" fillId="0" borderId="0" xfId="0" applyFont="1" applyAlignment="1">
      <alignment horizontal="center" textRotation="90"/>
    </xf>
    <xf numFmtId="0" fontId="14" fillId="3" borderId="8" xfId="0" applyFont="1" applyFill="1" applyBorder="1" applyAlignment="1">
      <alignment horizontal="center" vertical="center" textRotation="90" wrapText="1"/>
    </xf>
    <xf numFmtId="0" fontId="14" fillId="3" borderId="8" xfId="0" applyFont="1" applyFill="1" applyBorder="1" applyAlignment="1">
      <alignment horizontal="center" vertical="center" wrapText="1"/>
    </xf>
    <xf numFmtId="0" fontId="37" fillId="0" borderId="0" xfId="0" applyFont="1" applyAlignment="1">
      <alignment horizontal="left" vertical="center" wrapText="1"/>
    </xf>
    <xf numFmtId="0" fontId="43" fillId="2" borderId="0" xfId="0" applyFont="1" applyFill="1" applyAlignment="1">
      <alignment horizontal="center" vertical="center" wrapText="1"/>
    </xf>
    <xf numFmtId="0" fontId="13" fillId="6" borderId="8" xfId="0" applyFont="1" applyFill="1" applyBorder="1" applyAlignment="1">
      <alignment horizontal="justify"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justify" vertical="center" wrapText="1"/>
    </xf>
    <xf numFmtId="0" fontId="12" fillId="0" borderId="9" xfId="0" applyFont="1" applyBorder="1" applyAlignment="1">
      <alignment horizontal="justify" vertical="center" wrapText="1"/>
    </xf>
    <xf numFmtId="0" fontId="12" fillId="6" borderId="7" xfId="0" applyFont="1" applyFill="1" applyBorder="1" applyAlignment="1">
      <alignment horizontal="center" vertical="center" wrapText="1"/>
    </xf>
    <xf numFmtId="0" fontId="12" fillId="6" borderId="9" xfId="0" applyFont="1" applyFill="1" applyBorder="1" applyAlignment="1">
      <alignment horizontal="center" vertical="center" wrapText="1"/>
    </xf>
    <xf numFmtId="14" fontId="12" fillId="0" borderId="8" xfId="0" applyNumberFormat="1" applyFont="1" applyBorder="1" applyAlignment="1">
      <alignment horizontal="center" vertical="center"/>
    </xf>
    <xf numFmtId="0" fontId="12" fillId="0" borderId="8" xfId="0" applyFont="1" applyBorder="1" applyAlignment="1">
      <alignment horizontal="justify" vertical="center" wrapText="1"/>
    </xf>
    <xf numFmtId="0" fontId="12" fillId="0" borderId="8" xfId="0" applyFont="1" applyBorder="1" applyAlignment="1">
      <alignment horizontal="center" vertical="center" textRotation="90"/>
    </xf>
    <xf numFmtId="0" fontId="9" fillId="0" borderId="8" xfId="0" applyFont="1" applyBorder="1" applyAlignment="1">
      <alignment horizontal="center" vertical="center" textRotation="90"/>
    </xf>
    <xf numFmtId="0" fontId="9" fillId="0" borderId="8" xfId="0" applyFont="1" applyBorder="1" applyAlignment="1">
      <alignment horizontal="justify" vertical="center" wrapText="1"/>
    </xf>
    <xf numFmtId="0" fontId="9" fillId="0" borderId="8" xfId="0" applyFont="1" applyBorder="1" applyAlignment="1">
      <alignment horizontal="center" vertical="center"/>
    </xf>
    <xf numFmtId="0" fontId="12" fillId="0" borderId="8" xfId="0" applyFont="1" applyBorder="1" applyAlignment="1">
      <alignment horizontal="center" vertical="center" textRotation="90" wrapText="1"/>
    </xf>
    <xf numFmtId="0" fontId="9" fillId="0" borderId="8" xfId="0" applyFont="1" applyBorder="1" applyAlignment="1">
      <alignment horizontal="center" vertical="center" textRotation="90" wrapText="1"/>
    </xf>
    <xf numFmtId="14" fontId="9" fillId="0" borderId="8"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8" xfId="0" applyFont="1" applyBorder="1" applyAlignment="1">
      <alignment horizontal="justify" vertical="center"/>
    </xf>
    <xf numFmtId="0" fontId="12" fillId="0" borderId="8" xfId="0" applyFont="1" applyBorder="1" applyAlignment="1">
      <alignment horizontal="center" vertical="center" wrapText="1"/>
    </xf>
    <xf numFmtId="0" fontId="13" fillId="0" borderId="8" xfId="0" applyFont="1" applyBorder="1" applyAlignment="1">
      <alignment horizontal="justify" vertical="center" wrapText="1"/>
    </xf>
    <xf numFmtId="1" fontId="12" fillId="0" borderId="8" xfId="0" applyNumberFormat="1" applyFont="1" applyBorder="1" applyAlignment="1">
      <alignment horizontal="center" vertical="center" textRotation="90" wrapText="1"/>
    </xf>
    <xf numFmtId="0" fontId="12" fillId="6" borderId="8" xfId="0" applyFont="1" applyFill="1" applyBorder="1" applyAlignment="1">
      <alignment horizontal="justify" vertical="center" wrapText="1"/>
    </xf>
    <xf numFmtId="0" fontId="13" fillId="0" borderId="8" xfId="0" applyFont="1" applyBorder="1" applyAlignment="1">
      <alignment horizontal="center" vertical="center" textRotation="90" wrapText="1"/>
    </xf>
    <xf numFmtId="0" fontId="12" fillId="0" borderId="8" xfId="0" quotePrefix="1" applyFont="1" applyBorder="1" applyAlignment="1">
      <alignment horizontal="justify" vertical="center" wrapText="1"/>
    </xf>
    <xf numFmtId="1" fontId="9" fillId="0" borderId="8" xfId="0" applyNumberFormat="1" applyFont="1" applyBorder="1" applyAlignment="1">
      <alignment horizontal="center" vertical="center" textRotation="90" wrapText="1"/>
    </xf>
    <xf numFmtId="0" fontId="9" fillId="0" borderId="8" xfId="0" applyFont="1" applyBorder="1" applyAlignment="1">
      <alignment horizontal="center" vertical="center" wrapText="1"/>
    </xf>
    <xf numFmtId="0" fontId="4" fillId="0" borderId="8" xfId="0" applyFont="1" applyBorder="1" applyAlignment="1">
      <alignment horizontal="justify" vertical="center" wrapText="1"/>
    </xf>
    <xf numFmtId="0" fontId="9" fillId="0" borderId="8" xfId="0" quotePrefix="1" applyFont="1" applyBorder="1" applyAlignment="1">
      <alignment horizontal="justify" vertical="center" wrapText="1"/>
    </xf>
    <xf numFmtId="0" fontId="13" fillId="0" borderId="8" xfId="0" applyFont="1" applyBorder="1" applyAlignment="1">
      <alignment horizontal="center" vertical="center" textRotation="90"/>
    </xf>
    <xf numFmtId="1" fontId="13" fillId="0" borderId="8" xfId="0" applyNumberFormat="1" applyFont="1" applyBorder="1" applyAlignment="1">
      <alignment horizontal="center" vertical="center" textRotation="90" wrapText="1"/>
    </xf>
    <xf numFmtId="0" fontId="14" fillId="3" borderId="8" xfId="0" applyFont="1" applyFill="1" applyBorder="1" applyAlignment="1">
      <alignment horizontal="justify" vertical="center" wrapText="1"/>
    </xf>
    <xf numFmtId="0" fontId="14" fillId="3" borderId="8"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justify" vertical="center" wrapText="1" readingOrder="1"/>
    </xf>
    <xf numFmtId="0" fontId="13" fillId="0" borderId="8"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8" xfId="0" applyFont="1" applyBorder="1" applyAlignment="1">
      <alignment horizontal="left" vertical="center" wrapText="1"/>
    </xf>
    <xf numFmtId="0" fontId="4" fillId="2" borderId="8" xfId="0" applyFont="1" applyFill="1" applyBorder="1" applyAlignment="1">
      <alignment horizontal="center" vertical="center" wrapText="1"/>
    </xf>
    <xf numFmtId="0" fontId="14" fillId="3" borderId="8" xfId="0" applyFont="1" applyFill="1" applyBorder="1" applyAlignment="1">
      <alignment horizontal="center" vertical="top" wrapText="1"/>
    </xf>
    <xf numFmtId="0" fontId="14" fillId="3" borderId="7" xfId="0" applyFont="1" applyFill="1" applyBorder="1" applyAlignment="1">
      <alignment horizontal="justify" vertical="center" wrapText="1"/>
    </xf>
    <xf numFmtId="0" fontId="14" fillId="3" borderId="11" xfId="0" applyFont="1" applyFill="1" applyBorder="1" applyAlignment="1">
      <alignment horizontal="justify" vertical="center" wrapText="1"/>
    </xf>
    <xf numFmtId="0" fontId="14" fillId="3" borderId="9" xfId="0" applyFont="1" applyFill="1" applyBorder="1" applyAlignment="1">
      <alignment horizontal="justify" vertical="center" wrapText="1"/>
    </xf>
    <xf numFmtId="0" fontId="33" fillId="0" borderId="8" xfId="0" applyFont="1" applyBorder="1" applyAlignment="1">
      <alignment horizontal="center" vertical="center"/>
    </xf>
    <xf numFmtId="0" fontId="43" fillId="2" borderId="8" xfId="0" applyFont="1" applyFill="1" applyBorder="1" applyAlignment="1">
      <alignment horizontal="center" vertical="center" wrapText="1"/>
    </xf>
    <xf numFmtId="0" fontId="13" fillId="6" borderId="8" xfId="0" applyFont="1" applyFill="1" applyBorder="1" applyAlignment="1">
      <alignment horizontal="justify" vertical="center" wrapText="1"/>
    </xf>
    <xf numFmtId="0" fontId="15" fillId="0" borderId="8" xfId="0" applyFont="1" applyBorder="1" applyAlignment="1">
      <alignment horizontal="center" vertical="center" textRotation="90" wrapText="1"/>
    </xf>
    <xf numFmtId="0" fontId="0" fillId="0" borderId="8" xfId="0" applyBorder="1" applyAlignment="1">
      <alignment horizontal="center" vertical="center" wrapText="1"/>
    </xf>
    <xf numFmtId="0" fontId="15" fillId="0" borderId="8" xfId="0" applyFont="1" applyBorder="1" applyAlignment="1">
      <alignment horizontal="center" vertical="center" wrapText="1"/>
    </xf>
    <xf numFmtId="0" fontId="15" fillId="0" borderId="8" xfId="0" applyFont="1" applyBorder="1" applyAlignment="1">
      <alignment horizontal="center" vertical="center" textRotation="90"/>
    </xf>
    <xf numFmtId="0" fontId="20" fillId="0" borderId="8" xfId="0" applyFont="1" applyBorder="1" applyAlignment="1">
      <alignment horizontal="center" vertical="center" textRotation="90" wrapText="1"/>
    </xf>
    <xf numFmtId="49" fontId="15" fillId="0" borderId="8" xfId="0" applyNumberFormat="1" applyFont="1" applyBorder="1" applyAlignment="1">
      <alignment horizontal="center" vertical="center" textRotation="90" wrapText="1"/>
    </xf>
    <xf numFmtId="0" fontId="0" fillId="0" borderId="8" xfId="0" applyBorder="1" applyAlignment="1">
      <alignment horizontal="center" vertical="center" textRotation="90" wrapText="1"/>
    </xf>
    <xf numFmtId="0" fontId="6" fillId="0" borderId="8"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alignment horizontal="center" vertical="center" textRotation="90"/>
    </xf>
    <xf numFmtId="0" fontId="20" fillId="0" borderId="8" xfId="0" applyFont="1" applyBorder="1" applyAlignment="1">
      <alignment horizontal="center" vertical="center" wrapText="1"/>
    </xf>
    <xf numFmtId="0" fontId="15" fillId="0" borderId="8" xfId="0" applyFont="1" applyBorder="1" applyAlignment="1">
      <alignment horizontal="center" vertical="center"/>
    </xf>
    <xf numFmtId="0" fontId="18" fillId="0" borderId="8" xfId="0" applyFont="1" applyBorder="1" applyAlignment="1">
      <alignment horizontal="center" vertical="center" textRotation="90" wrapText="1"/>
    </xf>
    <xf numFmtId="0" fontId="18" fillId="0" borderId="8" xfId="0" applyFont="1" applyBorder="1" applyAlignment="1">
      <alignment horizontal="center" vertical="center" wrapText="1"/>
    </xf>
    <xf numFmtId="0" fontId="2" fillId="0" borderId="0" xfId="0" applyFont="1" applyAlignment="1">
      <alignment horizontal="center" vertical="center"/>
    </xf>
    <xf numFmtId="0" fontId="15" fillId="0" borderId="0" xfId="0" applyFont="1" applyAlignment="1">
      <alignment horizontal="left" vertical="center" wrapText="1"/>
    </xf>
    <xf numFmtId="0" fontId="15" fillId="5" borderId="8" xfId="0" applyFont="1" applyFill="1" applyBorder="1" applyAlignment="1">
      <alignment horizontal="center" vertical="center" textRotation="90" wrapText="1"/>
    </xf>
    <xf numFmtId="0" fontId="6" fillId="5" borderId="8" xfId="0" applyFont="1" applyFill="1" applyBorder="1" applyAlignment="1">
      <alignment horizontal="center" vertical="center" wrapText="1" readingOrder="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6" fillId="7" borderId="31" xfId="0" applyFont="1" applyFill="1" applyBorder="1" applyAlignment="1">
      <alignment horizontal="center" vertical="center" wrapText="1" readingOrder="1"/>
    </xf>
    <xf numFmtId="0" fontId="16" fillId="7" borderId="32" xfId="0" applyFont="1" applyFill="1" applyBorder="1" applyAlignment="1">
      <alignment horizontal="center" vertical="center" wrapText="1" readingOrder="1"/>
    </xf>
    <xf numFmtId="0" fontId="20" fillId="0" borderId="0" xfId="0" applyFont="1" applyAlignment="1">
      <alignment horizontal="center" vertical="center"/>
    </xf>
    <xf numFmtId="0" fontId="6" fillId="0" borderId="23"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5" fillId="0" borderId="23"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6" fillId="8" borderId="37" xfId="0" applyFont="1" applyFill="1" applyBorder="1" applyAlignment="1">
      <alignment horizontal="justify" vertical="center" wrapText="1" readingOrder="1"/>
    </xf>
    <xf numFmtId="0" fontId="6" fillId="8" borderId="21" xfId="0" applyFont="1" applyFill="1" applyBorder="1" applyAlignment="1">
      <alignment horizontal="justify" vertical="center" wrapText="1" readingOrder="1"/>
    </xf>
    <xf numFmtId="0" fontId="16" fillId="7" borderId="29" xfId="0" applyFont="1" applyFill="1" applyBorder="1" applyAlignment="1">
      <alignment horizontal="center" vertical="center" wrapText="1" readingOrder="1"/>
    </xf>
    <xf numFmtId="0" fontId="16" fillId="7" borderId="34" xfId="0" applyFont="1" applyFill="1" applyBorder="1" applyAlignment="1">
      <alignment horizontal="center" vertical="center" wrapText="1" readingOrder="1"/>
    </xf>
    <xf numFmtId="0" fontId="6" fillId="8" borderId="36" xfId="0" applyFont="1" applyFill="1" applyBorder="1" applyAlignment="1">
      <alignment horizontal="justify" vertical="center" wrapText="1" readingOrder="1"/>
    </xf>
    <xf numFmtId="0" fontId="6" fillId="8" borderId="17" xfId="0" applyFont="1" applyFill="1" applyBorder="1" applyAlignment="1">
      <alignment horizontal="justify" vertical="center" wrapText="1" readingOrder="1"/>
    </xf>
    <xf numFmtId="0" fontId="6" fillId="0" borderId="3" xfId="0" applyFont="1" applyBorder="1" applyAlignment="1">
      <alignment horizontal="center" vertical="center" wrapText="1"/>
    </xf>
    <xf numFmtId="0" fontId="0" fillId="0" borderId="8" xfId="0" applyBorder="1" applyAlignment="1">
      <alignment horizontal="center" vertical="center"/>
    </xf>
    <xf numFmtId="0" fontId="14" fillId="7" borderId="37" xfId="0" applyFont="1" applyFill="1" applyBorder="1" applyAlignment="1">
      <alignment horizontal="left" vertical="center" wrapText="1" readingOrder="1"/>
    </xf>
    <xf numFmtId="0" fontId="14" fillId="7" borderId="21" xfId="0" applyFont="1" applyFill="1" applyBorder="1" applyAlignment="1">
      <alignment horizontal="left" vertical="center" wrapText="1" readingOrder="1"/>
    </xf>
    <xf numFmtId="0" fontId="14" fillId="7" borderId="41" xfId="0" applyFont="1" applyFill="1" applyBorder="1" applyAlignment="1">
      <alignment horizontal="left" vertical="center" wrapText="1" readingOrder="1"/>
    </xf>
    <xf numFmtId="0" fontId="6" fillId="8" borderId="38" xfId="0" applyFont="1" applyFill="1" applyBorder="1" applyAlignment="1">
      <alignment horizontal="justify" vertical="center" wrapText="1" readingOrder="1"/>
    </xf>
    <xf numFmtId="0" fontId="6" fillId="8" borderId="39" xfId="0" applyFont="1" applyFill="1" applyBorder="1" applyAlignment="1">
      <alignment horizontal="justify" vertical="center" wrapText="1" readingOrder="1"/>
    </xf>
    <xf numFmtId="0" fontId="7" fillId="0" borderId="0" xfId="0" applyFont="1" applyAlignment="1">
      <alignment horizontal="center"/>
    </xf>
    <xf numFmtId="0" fontId="7" fillId="8" borderId="37" xfId="0" applyFont="1" applyFill="1" applyBorder="1" applyAlignment="1">
      <alignment horizontal="right" vertical="center" wrapText="1" readingOrder="1"/>
    </xf>
    <xf numFmtId="0" fontId="7" fillId="8" borderId="21" xfId="0" applyFont="1" applyFill="1" applyBorder="1" applyAlignment="1">
      <alignment horizontal="right" vertical="center" wrapText="1" readingOrder="1"/>
    </xf>
    <xf numFmtId="0" fontId="27" fillId="7" borderId="27" xfId="0" applyFont="1" applyFill="1" applyBorder="1" applyAlignment="1">
      <alignment horizontal="left" vertical="center" wrapText="1" readingOrder="1"/>
    </xf>
    <xf numFmtId="0" fontId="27" fillId="7" borderId="0" xfId="0" applyFont="1" applyFill="1" applyAlignment="1">
      <alignment horizontal="left" vertical="center" wrapText="1" readingOrder="1"/>
    </xf>
    <xf numFmtId="0" fontId="27" fillId="7" borderId="10" xfId="0" applyFont="1" applyFill="1" applyBorder="1" applyAlignment="1">
      <alignment horizontal="left" vertical="center" wrapText="1" readingOrder="1"/>
    </xf>
    <xf numFmtId="0" fontId="16" fillId="7" borderId="22" xfId="0" applyFont="1" applyFill="1" applyBorder="1" applyAlignment="1">
      <alignment horizontal="center" vertical="center" wrapText="1" readingOrder="1"/>
    </xf>
    <xf numFmtId="0" fontId="16" fillId="7" borderId="33" xfId="0" applyFont="1" applyFill="1" applyBorder="1" applyAlignment="1">
      <alignment horizontal="center" vertical="center" wrapText="1" readingOrder="1"/>
    </xf>
    <xf numFmtId="0" fontId="16" fillId="7" borderId="27" xfId="0" applyFont="1" applyFill="1" applyBorder="1" applyAlignment="1">
      <alignment horizontal="center" vertical="center" wrapText="1" readingOrder="1"/>
    </xf>
    <xf numFmtId="0" fontId="16" fillId="7" borderId="28" xfId="0" applyFont="1" applyFill="1" applyBorder="1" applyAlignment="1">
      <alignment horizontal="center" vertical="center" wrapText="1" readingOrder="1"/>
    </xf>
    <xf numFmtId="0" fontId="16" fillId="7" borderId="30" xfId="0" applyFont="1" applyFill="1" applyBorder="1" applyAlignment="1">
      <alignment horizontal="center" vertical="center" wrapText="1" readingOrder="1"/>
    </xf>
    <xf numFmtId="0" fontId="3" fillId="0" borderId="8" xfId="0" applyFont="1" applyBorder="1" applyAlignment="1">
      <alignment horizontal="center" vertical="center"/>
    </xf>
    <xf numFmtId="0" fontId="4" fillId="0" borderId="0" xfId="0" applyFont="1" applyAlignment="1">
      <alignment horizontal="center"/>
    </xf>
    <xf numFmtId="0" fontId="6" fillId="5" borderId="23" xfId="0" applyFont="1" applyFill="1" applyBorder="1" applyAlignment="1">
      <alignment horizontal="center" vertical="center" wrapText="1" readingOrder="1"/>
    </xf>
    <xf numFmtId="0" fontId="6" fillId="5" borderId="3" xfId="0" applyFont="1" applyFill="1" applyBorder="1" applyAlignment="1">
      <alignment horizontal="center" vertical="center" wrapText="1" readingOrder="1"/>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31" fillId="0" borderId="44" xfId="0" applyFont="1" applyBorder="1" applyAlignment="1">
      <alignment horizontal="center"/>
    </xf>
    <xf numFmtId="0" fontId="31" fillId="0" borderId="45" xfId="0" applyFont="1" applyBorder="1" applyAlignment="1">
      <alignment horizontal="center"/>
    </xf>
    <xf numFmtId="0" fontId="31" fillId="0" borderId="46" xfId="0" applyFont="1" applyBorder="1" applyAlignment="1">
      <alignment horizontal="center"/>
    </xf>
    <xf numFmtId="0" fontId="12" fillId="0" borderId="0" xfId="0" applyFont="1" applyAlignment="1">
      <alignment horizontal="center" vertical="center" textRotation="90"/>
    </xf>
    <xf numFmtId="0" fontId="12" fillId="0" borderId="0" xfId="0" applyFont="1" applyAlignment="1">
      <alignment horizontal="center"/>
    </xf>
    <xf numFmtId="0" fontId="12" fillId="0" borderId="8" xfId="0" applyFont="1" applyBorder="1" applyAlignment="1">
      <alignment horizontal="left" vertical="center" wrapText="1"/>
    </xf>
    <xf numFmtId="0" fontId="9" fillId="0" borderId="8" xfId="0" applyFont="1" applyBorder="1" applyAlignment="1">
      <alignment horizontal="left" vertical="center" wrapText="1"/>
    </xf>
    <xf numFmtId="0" fontId="3" fillId="0" borderId="8" xfId="0" applyFont="1" applyBorder="1" applyAlignment="1">
      <alignment horizontal="center" vertical="center" wrapText="1"/>
    </xf>
    <xf numFmtId="0" fontId="2" fillId="18" borderId="13" xfId="0" applyFont="1" applyFill="1" applyBorder="1" applyAlignment="1">
      <alignment horizontal="center" vertical="center" readingOrder="1"/>
    </xf>
    <xf numFmtId="0" fontId="2" fillId="18" borderId="24" xfId="0" applyFont="1" applyFill="1" applyBorder="1" applyAlignment="1">
      <alignment horizontal="center" vertical="center" readingOrder="1"/>
    </xf>
    <xf numFmtId="0" fontId="2" fillId="18" borderId="14" xfId="0" applyFont="1" applyFill="1" applyBorder="1" applyAlignment="1">
      <alignment horizontal="center" vertical="center" readingOrder="1"/>
    </xf>
    <xf numFmtId="0" fontId="7" fillId="19" borderId="9" xfId="0" applyFont="1" applyFill="1" applyBorder="1" applyAlignment="1">
      <alignment horizontal="center" vertical="center" wrapText="1"/>
    </xf>
    <xf numFmtId="0" fontId="7" fillId="20"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26" fillId="12" borderId="42" xfId="0" applyFont="1" applyFill="1" applyBorder="1" applyAlignment="1">
      <alignment horizontal="center" vertical="center"/>
    </xf>
    <xf numFmtId="0" fontId="26" fillId="12" borderId="43" xfId="0" applyFont="1" applyFill="1" applyBorder="1" applyAlignment="1">
      <alignment horizontal="center" vertical="center"/>
    </xf>
    <xf numFmtId="0" fontId="26" fillId="12" borderId="15" xfId="0" applyFont="1" applyFill="1" applyBorder="1" applyAlignment="1">
      <alignment horizontal="center" vertical="center"/>
    </xf>
    <xf numFmtId="0" fontId="26" fillId="14"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16" borderId="9" xfId="0" applyFont="1" applyFill="1" applyBorder="1" applyAlignment="1">
      <alignment horizontal="center" vertical="center" readingOrder="1"/>
    </xf>
    <xf numFmtId="0" fontId="2" fillId="17" borderId="13" xfId="0" applyFont="1" applyFill="1" applyBorder="1" applyAlignment="1">
      <alignment horizontal="center" vertical="center" readingOrder="1"/>
    </xf>
    <xf numFmtId="0" fontId="2" fillId="17" borderId="14" xfId="0" applyFont="1" applyFill="1" applyBorder="1" applyAlignment="1">
      <alignment horizontal="center" vertical="center" readingOrder="1"/>
    </xf>
    <xf numFmtId="0" fontId="7" fillId="8" borderId="42"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12" fillId="0" borderId="0" xfId="0" applyFont="1" applyAlignment="1">
      <alignment horizontal="center" vertical="center"/>
    </xf>
    <xf numFmtId="0" fontId="27" fillId="4" borderId="31" xfId="0" applyFont="1" applyFill="1" applyBorder="1" applyAlignment="1">
      <alignment horizontal="center" vertical="top" wrapText="1" readingOrder="1"/>
    </xf>
    <xf numFmtId="0" fontId="0" fillId="0" borderId="48" xfId="0" applyBorder="1"/>
    <xf numFmtId="0" fontId="0" fillId="0" borderId="32" xfId="0" applyBorder="1"/>
    <xf numFmtId="0" fontId="27" fillId="4" borderId="47" xfId="0" applyFont="1" applyFill="1" applyBorder="1" applyAlignment="1">
      <alignment horizontal="center" vertical="top" wrapText="1" readingOrder="1"/>
    </xf>
    <xf numFmtId="0" fontId="27" fillId="4" borderId="19" xfId="0" applyFont="1" applyFill="1" applyBorder="1" applyAlignment="1">
      <alignment horizontal="center" vertical="top" wrapText="1" readingOrder="1"/>
    </xf>
    <xf numFmtId="0" fontId="27" fillId="4" borderId="47" xfId="0" applyFont="1" applyFill="1" applyBorder="1" applyAlignment="1">
      <alignment horizontal="center" vertical="center" wrapText="1" readingOrder="1"/>
    </xf>
    <xf numFmtId="0" fontId="27" fillId="4" borderId="19" xfId="0" applyFont="1" applyFill="1" applyBorder="1" applyAlignment="1">
      <alignment horizontal="center" vertical="center" wrapText="1" readingOrder="1"/>
    </xf>
    <xf numFmtId="0" fontId="34" fillId="4" borderId="8" xfId="0" applyFont="1" applyFill="1" applyBorder="1" applyAlignment="1">
      <alignment horizontal="center" vertical="center" wrapText="1" readingOrder="1"/>
    </xf>
    <xf numFmtId="14" fontId="12" fillId="0" borderId="7" xfId="0" applyNumberFormat="1" applyFont="1" applyBorder="1" applyAlignment="1">
      <alignment horizontal="center" vertical="center"/>
    </xf>
    <xf numFmtId="14" fontId="12" fillId="0" borderId="11" xfId="0" applyNumberFormat="1" applyFont="1" applyBorder="1" applyAlignment="1">
      <alignment horizontal="center" vertical="center"/>
    </xf>
    <xf numFmtId="14" fontId="12" fillId="0" borderId="9" xfId="0" applyNumberFormat="1" applyFont="1" applyBorder="1" applyAlignment="1">
      <alignment horizontal="center" vertical="center"/>
    </xf>
  </cellXfs>
  <cellStyles count="3">
    <cellStyle name="Normal" xfId="0" builtinId="0"/>
    <cellStyle name="Normal 3"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0</xdr:col>
      <xdr:colOff>217716</xdr:colOff>
      <xdr:row>1</xdr:row>
      <xdr:rowOff>68035</xdr:rowOff>
    </xdr:from>
    <xdr:to>
      <xdr:col>0</xdr:col>
      <xdr:colOff>776791</xdr:colOff>
      <xdr:row>4</xdr:row>
      <xdr:rowOff>139714</xdr:rowOff>
    </xdr:to>
    <xdr:pic>
      <xdr:nvPicPr>
        <xdr:cNvPr id="2" name="2 Imagen" descr="C:\Users\AUXPLANEACION03\Desktop\Gobernacion_del_quindio.jpg">
          <a:extLst>
            <a:ext uri="{FF2B5EF4-FFF2-40B4-BE49-F238E27FC236}">
              <a16:creationId xmlns:a16="http://schemas.microsoft.com/office/drawing/2014/main" xmlns="" id="{65334448-CBB0-46C2-8097-3401BC4AEF4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7716" y="258535"/>
          <a:ext cx="559075" cy="64317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514350</xdr:colOff>
      <xdr:row>3</xdr:row>
      <xdr:rowOff>28575</xdr:rowOff>
    </xdr:from>
    <xdr:to>
      <xdr:col>1</xdr:col>
      <xdr:colOff>0</xdr:colOff>
      <xdr:row>7</xdr:row>
      <xdr:rowOff>600075</xdr:rowOff>
    </xdr:to>
    <xdr:sp macro="" textlink="">
      <xdr:nvSpPr>
        <xdr:cNvPr id="2" name="2 Flecha arriba">
          <a:extLst>
            <a:ext uri="{FF2B5EF4-FFF2-40B4-BE49-F238E27FC236}">
              <a16:creationId xmlns:a16="http://schemas.microsoft.com/office/drawing/2014/main" xmlns="" id="{00EF19B5-EFBC-4AA9-AFDF-27002F7845CA}"/>
            </a:ext>
          </a:extLst>
        </xdr:cNvPr>
        <xdr:cNvSpPr/>
      </xdr:nvSpPr>
      <xdr:spPr>
        <a:xfrm flipH="1">
          <a:off x="514350" y="628650"/>
          <a:ext cx="114300" cy="316230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xdr:from>
      <xdr:col>3</xdr:col>
      <xdr:colOff>9524</xdr:colOff>
      <xdr:row>10</xdr:row>
      <xdr:rowOff>66675</xdr:rowOff>
    </xdr:from>
    <xdr:to>
      <xdr:col>7</xdr:col>
      <xdr:colOff>742949</xdr:colOff>
      <xdr:row>11</xdr:row>
      <xdr:rowOff>0</xdr:rowOff>
    </xdr:to>
    <xdr:sp macro="" textlink="">
      <xdr:nvSpPr>
        <xdr:cNvPr id="3" name="3 Flecha arriba">
          <a:extLst>
            <a:ext uri="{FF2B5EF4-FFF2-40B4-BE49-F238E27FC236}">
              <a16:creationId xmlns:a16="http://schemas.microsoft.com/office/drawing/2014/main" xmlns="" id="{C53096B2-4E62-4054-A268-84E16CCFCEF8}"/>
            </a:ext>
          </a:extLst>
        </xdr:cNvPr>
        <xdr:cNvSpPr/>
      </xdr:nvSpPr>
      <xdr:spPr>
        <a:xfrm rot="5400000">
          <a:off x="3514724" y="2419350"/>
          <a:ext cx="123825" cy="3857625"/>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editAs="oneCell">
    <xdr:from>
      <xdr:col>10</xdr:col>
      <xdr:colOff>47625</xdr:colOff>
      <xdr:row>3</xdr:row>
      <xdr:rowOff>9525</xdr:rowOff>
    </xdr:from>
    <xdr:to>
      <xdr:col>11</xdr:col>
      <xdr:colOff>561830</xdr:colOff>
      <xdr:row>4</xdr:row>
      <xdr:rowOff>644525</xdr:rowOff>
    </xdr:to>
    <xdr:pic>
      <xdr:nvPicPr>
        <xdr:cNvPr id="4" name="9 Imagen">
          <a:extLst>
            <a:ext uri="{FF2B5EF4-FFF2-40B4-BE49-F238E27FC236}">
              <a16:creationId xmlns:a16="http://schemas.microsoft.com/office/drawing/2014/main" xmlns="" id="{6EC04AAB-6D11-4B16-993E-56FF1E4FABCC}"/>
            </a:ext>
          </a:extLst>
        </xdr:cNvPr>
        <xdr:cNvPicPr/>
      </xdr:nvPicPr>
      <xdr:blipFill>
        <a:blip xmlns:r="http://schemas.openxmlformats.org/officeDocument/2006/relationships" r:embed="rId1"/>
        <a:stretch>
          <a:fillRect/>
        </a:stretch>
      </xdr:blipFill>
      <xdr:spPr>
        <a:xfrm>
          <a:off x="7115175" y="609600"/>
          <a:ext cx="1276205" cy="1282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514350</xdr:colOff>
      <xdr:row>3</xdr:row>
      <xdr:rowOff>28575</xdr:rowOff>
    </xdr:from>
    <xdr:to>
      <xdr:col>1</xdr:col>
      <xdr:colOff>0</xdr:colOff>
      <xdr:row>7</xdr:row>
      <xdr:rowOff>600075</xdr:rowOff>
    </xdr:to>
    <xdr:sp macro="" textlink="">
      <xdr:nvSpPr>
        <xdr:cNvPr id="2" name="2 Flecha arriba">
          <a:extLst>
            <a:ext uri="{FF2B5EF4-FFF2-40B4-BE49-F238E27FC236}">
              <a16:creationId xmlns:a16="http://schemas.microsoft.com/office/drawing/2014/main" xmlns="" id="{52697B46-29F3-4404-8214-6E9B01F8DCCD}"/>
            </a:ext>
          </a:extLst>
        </xdr:cNvPr>
        <xdr:cNvSpPr/>
      </xdr:nvSpPr>
      <xdr:spPr>
        <a:xfrm flipH="1">
          <a:off x="514350" y="628650"/>
          <a:ext cx="114300" cy="316230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xdr:from>
      <xdr:col>3</xdr:col>
      <xdr:colOff>9524</xdr:colOff>
      <xdr:row>10</xdr:row>
      <xdr:rowOff>66675</xdr:rowOff>
    </xdr:from>
    <xdr:to>
      <xdr:col>7</xdr:col>
      <xdr:colOff>742949</xdr:colOff>
      <xdr:row>11</xdr:row>
      <xdr:rowOff>0</xdr:rowOff>
    </xdr:to>
    <xdr:sp macro="" textlink="">
      <xdr:nvSpPr>
        <xdr:cNvPr id="3" name="3 Flecha arriba">
          <a:extLst>
            <a:ext uri="{FF2B5EF4-FFF2-40B4-BE49-F238E27FC236}">
              <a16:creationId xmlns:a16="http://schemas.microsoft.com/office/drawing/2014/main" xmlns="" id="{3C27B6A0-CCAB-4ED8-AE72-DD4EBA534AAC}"/>
            </a:ext>
          </a:extLst>
        </xdr:cNvPr>
        <xdr:cNvSpPr/>
      </xdr:nvSpPr>
      <xdr:spPr>
        <a:xfrm rot="5400000">
          <a:off x="3514724" y="2419350"/>
          <a:ext cx="123825" cy="3857625"/>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editAs="oneCell">
    <xdr:from>
      <xdr:col>10</xdr:col>
      <xdr:colOff>47625</xdr:colOff>
      <xdr:row>3</xdr:row>
      <xdr:rowOff>9525</xdr:rowOff>
    </xdr:from>
    <xdr:to>
      <xdr:col>11</xdr:col>
      <xdr:colOff>561830</xdr:colOff>
      <xdr:row>4</xdr:row>
      <xdr:rowOff>644525</xdr:rowOff>
    </xdr:to>
    <xdr:pic>
      <xdr:nvPicPr>
        <xdr:cNvPr id="4" name="9 Imagen">
          <a:extLst>
            <a:ext uri="{FF2B5EF4-FFF2-40B4-BE49-F238E27FC236}">
              <a16:creationId xmlns:a16="http://schemas.microsoft.com/office/drawing/2014/main" xmlns="" id="{C7058BCE-1F4C-4041-BF20-A010B1642B1E}"/>
            </a:ext>
          </a:extLst>
        </xdr:cNvPr>
        <xdr:cNvPicPr/>
      </xdr:nvPicPr>
      <xdr:blipFill>
        <a:blip xmlns:r="http://schemas.openxmlformats.org/officeDocument/2006/relationships" r:embed="rId1"/>
        <a:stretch>
          <a:fillRect/>
        </a:stretch>
      </xdr:blipFill>
      <xdr:spPr>
        <a:xfrm>
          <a:off x="7115175" y="609600"/>
          <a:ext cx="1276205" cy="1282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58"/>
  <sheetViews>
    <sheetView tabSelected="1" topLeftCell="H1" zoomScale="60" zoomScaleNormal="60" workbookViewId="0">
      <selection activeCell="U54" sqref="U54"/>
    </sheetView>
  </sheetViews>
  <sheetFormatPr baseColWidth="10" defaultRowHeight="14.25" x14ac:dyDescent="0.2"/>
  <cols>
    <col min="1" max="1" width="39.7109375" style="235" customWidth="1"/>
    <col min="2" max="2" width="4.5703125" style="230" bestFit="1" customWidth="1"/>
    <col min="3" max="3" width="48.140625" style="235" customWidth="1"/>
    <col min="4" max="4" width="55.140625" style="235" hidden="1" customWidth="1"/>
    <col min="5" max="5" width="16.85546875" style="229" customWidth="1"/>
    <col min="6" max="6" width="3.85546875" style="229" bestFit="1" customWidth="1"/>
    <col min="7" max="7" width="41.5703125" style="88" customWidth="1"/>
    <col min="8" max="8" width="38.5703125" style="88" customWidth="1"/>
    <col min="9" max="9" width="15.28515625" style="229" customWidth="1"/>
    <col min="10" max="10" width="18.140625" style="229" customWidth="1"/>
    <col min="11" max="11" width="13.42578125" style="229" customWidth="1"/>
    <col min="12" max="12" width="18" style="229" customWidth="1"/>
    <col min="13" max="13" width="56.140625" style="235" customWidth="1"/>
    <col min="14" max="14" width="14.28515625" style="236" customWidth="1"/>
    <col min="15" max="15" width="13.7109375" style="236" customWidth="1"/>
    <col min="16" max="16" width="14.7109375" style="236" customWidth="1"/>
    <col min="17" max="17" width="13.5703125" style="236" customWidth="1"/>
    <col min="18" max="18" width="12.42578125" style="236" customWidth="1"/>
    <col min="19" max="19" width="11.42578125" style="236"/>
    <col min="20" max="20" width="14.140625" style="236" customWidth="1"/>
    <col min="21" max="21" width="30.42578125" style="88" customWidth="1"/>
    <col min="22" max="22" width="14.42578125" style="229" customWidth="1"/>
    <col min="23" max="23" width="17" style="229" customWidth="1"/>
    <col min="24" max="24" width="18" style="88" customWidth="1"/>
    <col min="25" max="25" width="15.42578125" style="88" customWidth="1"/>
    <col min="26" max="26" width="18.28515625" style="88" bestFit="1" customWidth="1"/>
    <col min="27" max="27" width="14.42578125" style="88" bestFit="1" customWidth="1"/>
    <col min="28" max="28" width="23.85546875" style="88" customWidth="1"/>
    <col min="29" max="29" width="22.42578125" style="88" customWidth="1"/>
    <col min="30" max="30" width="15.42578125" style="88" bestFit="1" customWidth="1"/>
    <col min="31" max="31" width="18.28515625" style="88" bestFit="1" customWidth="1"/>
    <col min="32" max="32" width="14.42578125" style="88" bestFit="1" customWidth="1"/>
    <col min="33" max="33" width="23.7109375" style="88" customWidth="1"/>
    <col min="34" max="34" width="22.140625" style="88" customWidth="1"/>
    <col min="35" max="35" width="15.42578125" style="88" bestFit="1" customWidth="1"/>
    <col min="36" max="36" width="18.28515625" style="88" bestFit="1" customWidth="1"/>
    <col min="37" max="37" width="14.42578125" style="88" bestFit="1" customWidth="1"/>
    <col min="38" max="38" width="23.7109375" style="88" customWidth="1"/>
    <col min="39" max="39" width="22.42578125" style="88" customWidth="1"/>
    <col min="40" max="16384" width="11.42578125" style="88"/>
  </cols>
  <sheetData>
    <row r="2" spans="1:39" ht="15" customHeight="1" x14ac:dyDescent="0.2">
      <c r="A2" s="289" t="s">
        <v>0</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1" t="s">
        <v>855</v>
      </c>
      <c r="AM2" s="281"/>
    </row>
    <row r="3" spans="1:39" ht="15" customHeight="1" x14ac:dyDescent="0.2">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2" t="s">
        <v>898</v>
      </c>
      <c r="AM3" s="282"/>
    </row>
    <row r="4" spans="1:39" ht="15" customHeight="1" x14ac:dyDescent="0.2">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2" t="s">
        <v>899</v>
      </c>
      <c r="AM4" s="282"/>
    </row>
    <row r="5" spans="1:39" ht="14.25" customHeight="1" x14ac:dyDescent="0.2">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2" t="s">
        <v>888</v>
      </c>
      <c r="AM5" s="282"/>
    </row>
    <row r="6" spans="1:39" ht="20.25" x14ac:dyDescent="0.2">
      <c r="A6" s="240"/>
      <c r="B6" s="240"/>
      <c r="C6" s="240"/>
      <c r="D6" s="240"/>
      <c r="E6" s="240"/>
      <c r="F6" s="240"/>
      <c r="G6" s="240"/>
      <c r="H6" s="240"/>
      <c r="I6" s="240"/>
      <c r="J6" s="240"/>
      <c r="K6" s="240"/>
      <c r="L6" s="240"/>
      <c r="M6" s="240"/>
      <c r="N6" s="240"/>
      <c r="O6" s="240"/>
      <c r="P6" s="240"/>
      <c r="Q6" s="240"/>
      <c r="R6" s="240"/>
      <c r="S6" s="240"/>
      <c r="T6" s="240"/>
      <c r="U6" s="240"/>
      <c r="V6" s="240"/>
      <c r="W6" s="239"/>
      <c r="X6" s="239"/>
    </row>
    <row r="7" spans="1:39" s="231" customFormat="1" ht="24.75" customHeight="1" x14ac:dyDescent="0.25">
      <c r="A7" s="283" t="s">
        <v>1</v>
      </c>
      <c r="B7" s="283"/>
      <c r="C7" s="283"/>
      <c r="D7" s="283"/>
      <c r="E7" s="283"/>
      <c r="F7" s="283"/>
      <c r="G7" s="283"/>
      <c r="H7" s="283"/>
      <c r="I7" s="283" t="s">
        <v>2</v>
      </c>
      <c r="J7" s="283"/>
      <c r="K7" s="283"/>
      <c r="L7" s="283"/>
      <c r="M7" s="283"/>
      <c r="N7" s="283"/>
      <c r="O7" s="283"/>
      <c r="P7" s="283"/>
      <c r="Q7" s="283"/>
      <c r="R7" s="283"/>
      <c r="S7" s="283"/>
      <c r="T7" s="283"/>
      <c r="U7" s="283"/>
      <c r="V7" s="283"/>
      <c r="W7" s="283"/>
      <c r="X7" s="283"/>
      <c r="Y7" s="288" t="s">
        <v>897</v>
      </c>
      <c r="Z7" s="288"/>
      <c r="AA7" s="288"/>
      <c r="AB7" s="288"/>
      <c r="AC7" s="288"/>
      <c r="AD7" s="288"/>
      <c r="AE7" s="288"/>
      <c r="AF7" s="288"/>
      <c r="AG7" s="288"/>
      <c r="AH7" s="288"/>
      <c r="AI7" s="288"/>
      <c r="AJ7" s="288"/>
      <c r="AK7" s="288"/>
      <c r="AL7" s="288"/>
      <c r="AM7" s="288"/>
    </row>
    <row r="8" spans="1:39" ht="15.75" customHeight="1" x14ac:dyDescent="0.2">
      <c r="A8" s="285" t="s">
        <v>3</v>
      </c>
      <c r="B8" s="277" t="s">
        <v>4</v>
      </c>
      <c r="C8" s="275" t="s">
        <v>5</v>
      </c>
      <c r="D8" s="276" t="s">
        <v>391</v>
      </c>
      <c r="E8" s="276" t="s">
        <v>6</v>
      </c>
      <c r="F8" s="277" t="s">
        <v>4</v>
      </c>
      <c r="G8" s="276" t="s">
        <v>7</v>
      </c>
      <c r="H8" s="276" t="s">
        <v>8</v>
      </c>
      <c r="I8" s="276" t="s">
        <v>9</v>
      </c>
      <c r="J8" s="276"/>
      <c r="K8" s="276"/>
      <c r="L8" s="276" t="s">
        <v>10</v>
      </c>
      <c r="M8" s="276" t="s">
        <v>11</v>
      </c>
      <c r="N8" s="276"/>
      <c r="O8" s="276"/>
      <c r="P8" s="276"/>
      <c r="Q8" s="276"/>
      <c r="R8" s="276" t="s">
        <v>12</v>
      </c>
      <c r="S8" s="276"/>
      <c r="T8" s="276"/>
      <c r="U8" s="276" t="s">
        <v>13</v>
      </c>
      <c r="V8" s="276" t="s">
        <v>392</v>
      </c>
      <c r="W8" s="276"/>
      <c r="X8" s="276" t="s">
        <v>14</v>
      </c>
      <c r="Y8" s="276" t="s">
        <v>894</v>
      </c>
      <c r="Z8" s="276"/>
      <c r="AA8" s="276"/>
      <c r="AB8" s="276"/>
      <c r="AC8" s="276"/>
      <c r="AD8" s="276" t="s">
        <v>895</v>
      </c>
      <c r="AE8" s="276"/>
      <c r="AF8" s="276"/>
      <c r="AG8" s="276"/>
      <c r="AH8" s="276"/>
      <c r="AI8" s="276" t="s">
        <v>896</v>
      </c>
      <c r="AJ8" s="276"/>
      <c r="AK8" s="276"/>
      <c r="AL8" s="276"/>
      <c r="AM8" s="276"/>
    </row>
    <row r="9" spans="1:39" ht="40.5" customHeight="1" x14ac:dyDescent="0.2">
      <c r="A9" s="286"/>
      <c r="B9" s="277"/>
      <c r="C9" s="275"/>
      <c r="D9" s="276"/>
      <c r="E9" s="276"/>
      <c r="F9" s="277"/>
      <c r="G9" s="276"/>
      <c r="H9" s="276"/>
      <c r="I9" s="276"/>
      <c r="J9" s="276"/>
      <c r="K9" s="276"/>
      <c r="L9" s="276"/>
      <c r="M9" s="276" t="s">
        <v>15</v>
      </c>
      <c r="N9" s="284" t="s">
        <v>16</v>
      </c>
      <c r="O9" s="284"/>
      <c r="P9" s="284"/>
      <c r="Q9" s="284"/>
      <c r="R9" s="276"/>
      <c r="S9" s="276"/>
      <c r="T9" s="276"/>
      <c r="U9" s="276"/>
      <c r="V9" s="276"/>
      <c r="W9" s="276"/>
      <c r="X9" s="276"/>
      <c r="Y9" s="276"/>
      <c r="Z9" s="276"/>
      <c r="AA9" s="276"/>
      <c r="AB9" s="276"/>
      <c r="AC9" s="276"/>
      <c r="AD9" s="276"/>
      <c r="AE9" s="276"/>
      <c r="AF9" s="276"/>
      <c r="AG9" s="276"/>
      <c r="AH9" s="276"/>
      <c r="AI9" s="276"/>
      <c r="AJ9" s="276"/>
      <c r="AK9" s="276"/>
      <c r="AL9" s="276"/>
      <c r="AM9" s="276"/>
    </row>
    <row r="10" spans="1:39" ht="93.75" customHeight="1" x14ac:dyDescent="0.2">
      <c r="A10" s="287"/>
      <c r="B10" s="277"/>
      <c r="C10" s="275"/>
      <c r="D10" s="276"/>
      <c r="E10" s="276"/>
      <c r="F10" s="277"/>
      <c r="G10" s="276"/>
      <c r="H10" s="276"/>
      <c r="I10" s="237" t="s">
        <v>17</v>
      </c>
      <c r="J10" s="237" t="s">
        <v>18</v>
      </c>
      <c r="K10" s="237" t="s">
        <v>19</v>
      </c>
      <c r="L10" s="276"/>
      <c r="M10" s="276"/>
      <c r="N10" s="237" t="s">
        <v>20</v>
      </c>
      <c r="O10" s="237" t="s">
        <v>393</v>
      </c>
      <c r="P10" s="237" t="s">
        <v>21</v>
      </c>
      <c r="Q10" s="237" t="s">
        <v>22</v>
      </c>
      <c r="R10" s="237" t="s">
        <v>17</v>
      </c>
      <c r="S10" s="237" t="s">
        <v>18</v>
      </c>
      <c r="T10" s="237" t="s">
        <v>19</v>
      </c>
      <c r="U10" s="276"/>
      <c r="V10" s="238" t="s">
        <v>23</v>
      </c>
      <c r="W10" s="238" t="s">
        <v>24</v>
      </c>
      <c r="X10" s="276"/>
      <c r="Y10" s="238" t="s">
        <v>889</v>
      </c>
      <c r="Z10" s="238" t="s">
        <v>890</v>
      </c>
      <c r="AA10" s="238" t="s">
        <v>891</v>
      </c>
      <c r="AB10" s="238" t="s">
        <v>892</v>
      </c>
      <c r="AC10" s="238" t="s">
        <v>893</v>
      </c>
      <c r="AD10" s="238" t="s">
        <v>889</v>
      </c>
      <c r="AE10" s="238" t="s">
        <v>890</v>
      </c>
      <c r="AF10" s="238" t="s">
        <v>891</v>
      </c>
      <c r="AG10" s="238" t="s">
        <v>892</v>
      </c>
      <c r="AH10" s="238" t="s">
        <v>893</v>
      </c>
      <c r="AI10" s="238" t="s">
        <v>889</v>
      </c>
      <c r="AJ10" s="238" t="s">
        <v>890</v>
      </c>
      <c r="AK10" s="238" t="s">
        <v>891</v>
      </c>
      <c r="AL10" s="238" t="s">
        <v>892</v>
      </c>
      <c r="AM10" s="238" t="s">
        <v>893</v>
      </c>
    </row>
    <row r="11" spans="1:39" ht="144.75" customHeight="1" x14ac:dyDescent="0.2">
      <c r="A11" s="244" t="s">
        <v>867</v>
      </c>
      <c r="B11" s="246">
        <v>1</v>
      </c>
      <c r="C11" s="248" t="s">
        <v>533</v>
      </c>
      <c r="D11" s="215"/>
      <c r="E11" s="242" t="s">
        <v>45</v>
      </c>
      <c r="F11" s="242">
        <v>1</v>
      </c>
      <c r="G11" s="250" t="s">
        <v>884</v>
      </c>
      <c r="H11" s="248" t="s">
        <v>25</v>
      </c>
      <c r="I11" s="242" t="str">
        <f>PROBABILIDAD!M5</f>
        <v>Probable</v>
      </c>
      <c r="J11" s="242" t="str">
        <f>IMPACTO!F37</f>
        <v>Catastrófico</v>
      </c>
      <c r="K11" s="242" t="s">
        <v>26</v>
      </c>
      <c r="L11" s="242" t="s">
        <v>27</v>
      </c>
      <c r="M11" s="199" t="s">
        <v>881</v>
      </c>
      <c r="N11" s="197" t="s">
        <v>28</v>
      </c>
      <c r="O11" s="197" t="s">
        <v>28</v>
      </c>
      <c r="P11" s="197" t="s">
        <v>28</v>
      </c>
      <c r="Q11" s="197" t="s">
        <v>28</v>
      </c>
      <c r="R11" s="197" t="s">
        <v>243</v>
      </c>
      <c r="S11" s="197" t="s">
        <v>38</v>
      </c>
      <c r="T11" s="198" t="s">
        <v>29</v>
      </c>
      <c r="U11" s="217" t="s">
        <v>882</v>
      </c>
      <c r="V11" s="200" t="s">
        <v>900</v>
      </c>
      <c r="W11" s="200">
        <v>45657</v>
      </c>
      <c r="X11" s="227" t="s">
        <v>394</v>
      </c>
      <c r="Y11" s="108"/>
      <c r="Z11" s="108"/>
      <c r="AA11" s="107" t="e">
        <f>(Y11/Z11)*100%</f>
        <v>#DIV/0!</v>
      </c>
      <c r="AB11" s="108"/>
      <c r="AC11" s="108"/>
      <c r="AD11" s="108"/>
      <c r="AE11" s="108"/>
      <c r="AF11" s="107" t="e">
        <f>(AD11/AE11)*100%</f>
        <v>#DIV/0!</v>
      </c>
      <c r="AG11" s="108"/>
      <c r="AH11" s="108"/>
      <c r="AI11" s="108"/>
      <c r="AJ11" s="108"/>
      <c r="AK11" s="107" t="e">
        <f>(AI11/AJ11)*100%</f>
        <v>#DIV/0!</v>
      </c>
      <c r="AL11" s="108"/>
      <c r="AM11" s="108"/>
    </row>
    <row r="12" spans="1:39" ht="160.5" customHeight="1" x14ac:dyDescent="0.2">
      <c r="A12" s="245"/>
      <c r="B12" s="247"/>
      <c r="C12" s="249"/>
      <c r="D12" s="215"/>
      <c r="E12" s="243"/>
      <c r="F12" s="243"/>
      <c r="G12" s="251"/>
      <c r="H12" s="249"/>
      <c r="I12" s="243"/>
      <c r="J12" s="243"/>
      <c r="K12" s="243"/>
      <c r="L12" s="243"/>
      <c r="M12" s="217" t="s">
        <v>883</v>
      </c>
      <c r="N12" s="150" t="s">
        <v>28</v>
      </c>
      <c r="O12" s="150" t="s">
        <v>28</v>
      </c>
      <c r="P12" s="150" t="s">
        <v>28</v>
      </c>
      <c r="Q12" s="197" t="s">
        <v>28</v>
      </c>
      <c r="R12" s="197" t="s">
        <v>243</v>
      </c>
      <c r="S12" s="197" t="s">
        <v>38</v>
      </c>
      <c r="T12" s="198" t="s">
        <v>29</v>
      </c>
      <c r="U12" s="227" t="s">
        <v>30</v>
      </c>
      <c r="V12" s="200" t="s">
        <v>900</v>
      </c>
      <c r="W12" s="200">
        <v>45657</v>
      </c>
      <c r="X12" s="227" t="s">
        <v>394</v>
      </c>
      <c r="Y12" s="108"/>
      <c r="Z12" s="108"/>
      <c r="AA12" s="107" t="e">
        <f t="shared" ref="AA12:AA54" si="0">(Y12/Z12)*100%</f>
        <v>#DIV/0!</v>
      </c>
      <c r="AB12" s="108"/>
      <c r="AC12" s="108"/>
      <c r="AD12" s="108"/>
      <c r="AE12" s="108"/>
      <c r="AF12" s="107" t="e">
        <f t="shared" ref="AF12:AF54" si="1">(AD12/AE12)*100%</f>
        <v>#DIV/0!</v>
      </c>
      <c r="AG12" s="108"/>
      <c r="AH12" s="108"/>
      <c r="AI12" s="108"/>
      <c r="AJ12" s="108"/>
      <c r="AK12" s="107" t="e">
        <f t="shared" ref="AK12:AK54" si="2">(AI12/AJ12)*100%</f>
        <v>#DIV/0!</v>
      </c>
      <c r="AL12" s="108"/>
      <c r="AM12" s="108"/>
    </row>
    <row r="13" spans="1:39" ht="48" customHeight="1" x14ac:dyDescent="0.2">
      <c r="A13" s="264" t="s">
        <v>385</v>
      </c>
      <c r="B13" s="278">
        <v>2</v>
      </c>
      <c r="C13" s="264" t="s">
        <v>535</v>
      </c>
      <c r="D13" s="279"/>
      <c r="E13" s="280" t="s">
        <v>45</v>
      </c>
      <c r="F13" s="220">
        <v>1</v>
      </c>
      <c r="G13" s="219" t="s">
        <v>537</v>
      </c>
      <c r="H13" s="264" t="s">
        <v>396</v>
      </c>
      <c r="I13" s="274" t="str">
        <f>PROBABILIDAD!M6</f>
        <v>Improbable</v>
      </c>
      <c r="J13" s="274" t="str">
        <f>IMPACTO!F38</f>
        <v>Catastrófico</v>
      </c>
      <c r="K13" s="273" t="s">
        <v>26</v>
      </c>
      <c r="L13" s="264" t="s">
        <v>27</v>
      </c>
      <c r="M13" s="264" t="s">
        <v>901</v>
      </c>
      <c r="N13" s="267" t="s">
        <v>28</v>
      </c>
      <c r="O13" s="267" t="s">
        <v>38</v>
      </c>
      <c r="P13" s="267" t="s">
        <v>38</v>
      </c>
      <c r="Q13" s="267" t="s">
        <v>38</v>
      </c>
      <c r="R13" s="267" t="s">
        <v>597</v>
      </c>
      <c r="S13" s="267" t="s">
        <v>598</v>
      </c>
      <c r="T13" s="273" t="s">
        <v>32</v>
      </c>
      <c r="U13" s="264" t="s">
        <v>33</v>
      </c>
      <c r="V13" s="396" t="s">
        <v>900</v>
      </c>
      <c r="W13" s="396">
        <v>45657</v>
      </c>
      <c r="X13" s="264" t="s">
        <v>34</v>
      </c>
      <c r="Y13" s="108"/>
      <c r="Z13" s="108"/>
      <c r="AA13" s="107" t="e">
        <f t="shared" si="0"/>
        <v>#DIV/0!</v>
      </c>
      <c r="AB13" s="108"/>
      <c r="AC13" s="108"/>
      <c r="AD13" s="108"/>
      <c r="AE13" s="108"/>
      <c r="AF13" s="107" t="e">
        <f t="shared" si="1"/>
        <v>#DIV/0!</v>
      </c>
      <c r="AG13" s="108"/>
      <c r="AH13" s="108"/>
      <c r="AI13" s="108"/>
      <c r="AJ13" s="108"/>
      <c r="AK13" s="107" t="e">
        <f t="shared" si="2"/>
        <v>#DIV/0!</v>
      </c>
      <c r="AL13" s="108"/>
      <c r="AM13" s="108"/>
    </row>
    <row r="14" spans="1:39" ht="48.75" customHeight="1" x14ac:dyDescent="0.2">
      <c r="A14" s="264"/>
      <c r="B14" s="278"/>
      <c r="C14" s="264"/>
      <c r="D14" s="279"/>
      <c r="E14" s="280"/>
      <c r="F14" s="220">
        <v>2</v>
      </c>
      <c r="G14" s="219" t="s">
        <v>536</v>
      </c>
      <c r="H14" s="264"/>
      <c r="I14" s="267"/>
      <c r="J14" s="267"/>
      <c r="K14" s="273"/>
      <c r="L14" s="264"/>
      <c r="M14" s="264"/>
      <c r="N14" s="267"/>
      <c r="O14" s="267"/>
      <c r="P14" s="267"/>
      <c r="Q14" s="267"/>
      <c r="R14" s="267"/>
      <c r="S14" s="267"/>
      <c r="T14" s="273"/>
      <c r="U14" s="264"/>
      <c r="V14" s="397"/>
      <c r="W14" s="397"/>
      <c r="X14" s="264"/>
      <c r="Y14" s="108"/>
      <c r="Z14" s="108"/>
      <c r="AA14" s="107" t="e">
        <f t="shared" si="0"/>
        <v>#DIV/0!</v>
      </c>
      <c r="AB14" s="108"/>
      <c r="AC14" s="108"/>
      <c r="AD14" s="108"/>
      <c r="AE14" s="108"/>
      <c r="AF14" s="107" t="e">
        <f t="shared" si="1"/>
        <v>#DIV/0!</v>
      </c>
      <c r="AG14" s="108"/>
      <c r="AH14" s="108"/>
      <c r="AI14" s="108"/>
      <c r="AJ14" s="108"/>
      <c r="AK14" s="107" t="e">
        <f t="shared" si="2"/>
        <v>#DIV/0!</v>
      </c>
      <c r="AL14" s="108"/>
      <c r="AM14" s="108"/>
    </row>
    <row r="15" spans="1:39" ht="156.75" customHeight="1" x14ac:dyDescent="0.2">
      <c r="A15" s="264"/>
      <c r="B15" s="278"/>
      <c r="C15" s="264"/>
      <c r="D15" s="279"/>
      <c r="E15" s="280"/>
      <c r="F15" s="220">
        <v>3</v>
      </c>
      <c r="G15" s="219" t="s">
        <v>538</v>
      </c>
      <c r="H15" s="264"/>
      <c r="I15" s="267"/>
      <c r="J15" s="267"/>
      <c r="K15" s="273"/>
      <c r="L15" s="264"/>
      <c r="M15" s="264"/>
      <c r="N15" s="267"/>
      <c r="O15" s="267"/>
      <c r="P15" s="267"/>
      <c r="Q15" s="267"/>
      <c r="R15" s="273"/>
      <c r="S15" s="273"/>
      <c r="T15" s="273"/>
      <c r="U15" s="264"/>
      <c r="V15" s="398"/>
      <c r="W15" s="398"/>
      <c r="X15" s="264"/>
      <c r="Y15" s="108"/>
      <c r="Z15" s="108"/>
      <c r="AA15" s="107" t="e">
        <f t="shared" si="0"/>
        <v>#DIV/0!</v>
      </c>
      <c r="AB15" s="108"/>
      <c r="AC15" s="108"/>
      <c r="AD15" s="108"/>
      <c r="AE15" s="108"/>
      <c r="AF15" s="107" t="e">
        <f t="shared" si="1"/>
        <v>#DIV/0!</v>
      </c>
      <c r="AG15" s="108"/>
      <c r="AH15" s="108"/>
      <c r="AI15" s="108"/>
      <c r="AJ15" s="108"/>
      <c r="AK15" s="107" t="e">
        <f t="shared" si="2"/>
        <v>#DIV/0!</v>
      </c>
      <c r="AL15" s="108"/>
      <c r="AM15" s="108"/>
    </row>
    <row r="16" spans="1:39" ht="87" customHeight="1" x14ac:dyDescent="0.2">
      <c r="A16" s="256" t="s">
        <v>616</v>
      </c>
      <c r="B16" s="261">
        <v>3</v>
      </c>
      <c r="C16" s="253" t="s">
        <v>539</v>
      </c>
      <c r="D16" s="253"/>
      <c r="E16" s="263" t="s">
        <v>45</v>
      </c>
      <c r="F16" s="263">
        <v>1</v>
      </c>
      <c r="G16" s="253" t="s">
        <v>540</v>
      </c>
      <c r="H16" s="268" t="s">
        <v>334</v>
      </c>
      <c r="I16" s="265" t="str">
        <f>PROBABILIDAD!M7</f>
        <v>Rara vez</v>
      </c>
      <c r="J16" s="258" t="str">
        <f>IMPACTO!F39</f>
        <v>Catastrófico</v>
      </c>
      <c r="K16" s="254" t="s">
        <v>32</v>
      </c>
      <c r="L16" s="253" t="s">
        <v>27</v>
      </c>
      <c r="M16" s="290" t="s">
        <v>902</v>
      </c>
      <c r="N16" s="258" t="s">
        <v>28</v>
      </c>
      <c r="O16" s="258" t="s">
        <v>28</v>
      </c>
      <c r="P16" s="258" t="s">
        <v>28</v>
      </c>
      <c r="Q16" s="258" t="s">
        <v>28</v>
      </c>
      <c r="R16" s="258" t="s">
        <v>601</v>
      </c>
      <c r="S16" s="258" t="s">
        <v>44</v>
      </c>
      <c r="T16" s="254" t="s">
        <v>29</v>
      </c>
      <c r="U16" s="266" t="s">
        <v>335</v>
      </c>
      <c r="V16" s="252" t="s">
        <v>900</v>
      </c>
      <c r="W16" s="252">
        <v>45657</v>
      </c>
      <c r="X16" s="253" t="s">
        <v>336</v>
      </c>
      <c r="Y16" s="108"/>
      <c r="Z16" s="108"/>
      <c r="AA16" s="107" t="e">
        <f t="shared" si="0"/>
        <v>#DIV/0!</v>
      </c>
      <c r="AB16" s="108"/>
      <c r="AC16" s="108"/>
      <c r="AD16" s="108"/>
      <c r="AE16" s="108"/>
      <c r="AF16" s="107" t="e">
        <f t="shared" si="1"/>
        <v>#DIV/0!</v>
      </c>
      <c r="AG16" s="108"/>
      <c r="AH16" s="108"/>
      <c r="AI16" s="108"/>
      <c r="AJ16" s="108"/>
      <c r="AK16" s="107" t="e">
        <f t="shared" si="2"/>
        <v>#DIV/0!</v>
      </c>
      <c r="AL16" s="108"/>
      <c r="AM16" s="108"/>
    </row>
    <row r="17" spans="1:39" ht="91.5" customHeight="1" x14ac:dyDescent="0.2">
      <c r="A17" s="256"/>
      <c r="B17" s="261"/>
      <c r="C17" s="253"/>
      <c r="D17" s="253"/>
      <c r="E17" s="263"/>
      <c r="F17" s="263"/>
      <c r="G17" s="253"/>
      <c r="H17" s="268"/>
      <c r="I17" s="254"/>
      <c r="J17" s="254"/>
      <c r="K17" s="254"/>
      <c r="L17" s="253"/>
      <c r="M17" s="290"/>
      <c r="N17" s="258"/>
      <c r="O17" s="258"/>
      <c r="P17" s="258"/>
      <c r="Q17" s="258"/>
      <c r="R17" s="254"/>
      <c r="S17" s="254"/>
      <c r="T17" s="254"/>
      <c r="U17" s="266"/>
      <c r="V17" s="252"/>
      <c r="W17" s="252"/>
      <c r="X17" s="253"/>
      <c r="Y17" s="108"/>
      <c r="Z17" s="108"/>
      <c r="AA17" s="107" t="e">
        <f t="shared" si="0"/>
        <v>#DIV/0!</v>
      </c>
      <c r="AB17" s="108"/>
      <c r="AC17" s="108"/>
      <c r="AD17" s="108"/>
      <c r="AE17" s="108"/>
      <c r="AF17" s="107" t="e">
        <f t="shared" si="1"/>
        <v>#DIV/0!</v>
      </c>
      <c r="AG17" s="108"/>
      <c r="AH17" s="108"/>
      <c r="AI17" s="108"/>
      <c r="AJ17" s="108"/>
      <c r="AK17" s="107" t="e">
        <f t="shared" si="2"/>
        <v>#DIV/0!</v>
      </c>
      <c r="AL17" s="108"/>
      <c r="AM17" s="108"/>
    </row>
    <row r="18" spans="1:39" ht="157.5" customHeight="1" x14ac:dyDescent="0.2">
      <c r="A18" s="256"/>
      <c r="B18" s="261"/>
      <c r="C18" s="253"/>
      <c r="D18" s="253"/>
      <c r="E18" s="263"/>
      <c r="F18" s="119">
        <v>2</v>
      </c>
      <c r="G18" s="215" t="s">
        <v>541</v>
      </c>
      <c r="H18" s="268"/>
      <c r="I18" s="254"/>
      <c r="J18" s="254"/>
      <c r="K18" s="254"/>
      <c r="L18" s="253"/>
      <c r="M18" s="150" t="s">
        <v>903</v>
      </c>
      <c r="N18" s="197" t="s">
        <v>28</v>
      </c>
      <c r="O18" s="197" t="s">
        <v>28</v>
      </c>
      <c r="P18" s="197" t="s">
        <v>28</v>
      </c>
      <c r="Q18" s="258"/>
      <c r="R18" s="254"/>
      <c r="S18" s="254"/>
      <c r="T18" s="254"/>
      <c r="U18" s="227" t="s">
        <v>337</v>
      </c>
      <c r="V18" s="252"/>
      <c r="W18" s="252"/>
      <c r="X18" s="253"/>
      <c r="Y18" s="108"/>
      <c r="Z18" s="108"/>
      <c r="AA18" s="107" t="e">
        <f t="shared" si="0"/>
        <v>#DIV/0!</v>
      </c>
      <c r="AB18" s="108"/>
      <c r="AC18" s="108"/>
      <c r="AD18" s="108"/>
      <c r="AE18" s="108"/>
      <c r="AF18" s="107" t="e">
        <f t="shared" si="1"/>
        <v>#DIV/0!</v>
      </c>
      <c r="AG18" s="108"/>
      <c r="AH18" s="108"/>
      <c r="AI18" s="108"/>
      <c r="AJ18" s="108"/>
      <c r="AK18" s="107" t="e">
        <f t="shared" si="2"/>
        <v>#DIV/0!</v>
      </c>
      <c r="AL18" s="108"/>
      <c r="AM18" s="108"/>
    </row>
    <row r="19" spans="1:39" ht="142.5" x14ac:dyDescent="0.2">
      <c r="A19" s="256"/>
      <c r="B19" s="261">
        <v>4</v>
      </c>
      <c r="C19" s="253" t="s">
        <v>600</v>
      </c>
      <c r="D19" s="253"/>
      <c r="E19" s="263" t="s">
        <v>45</v>
      </c>
      <c r="F19" s="119">
        <v>1</v>
      </c>
      <c r="G19" s="215" t="s">
        <v>542</v>
      </c>
      <c r="H19" s="268" t="s">
        <v>338</v>
      </c>
      <c r="I19" s="265" t="str">
        <f>PROBABILIDAD!M8</f>
        <v>Rara vez</v>
      </c>
      <c r="J19" s="258" t="str">
        <f>IMPACTO!F40</f>
        <v>Catastrófico</v>
      </c>
      <c r="K19" s="254" t="s">
        <v>32</v>
      </c>
      <c r="L19" s="253" t="s">
        <v>27</v>
      </c>
      <c r="M19" s="150" t="s">
        <v>904</v>
      </c>
      <c r="N19" s="197" t="s">
        <v>28</v>
      </c>
      <c r="O19" s="197" t="s">
        <v>28</v>
      </c>
      <c r="P19" s="197" t="s">
        <v>28</v>
      </c>
      <c r="Q19" s="258" t="s">
        <v>28</v>
      </c>
      <c r="R19" s="258" t="s">
        <v>601</v>
      </c>
      <c r="S19" s="258" t="s">
        <v>44</v>
      </c>
      <c r="T19" s="254" t="s">
        <v>29</v>
      </c>
      <c r="U19" s="266" t="s">
        <v>543</v>
      </c>
      <c r="V19" s="252" t="s">
        <v>900</v>
      </c>
      <c r="W19" s="252">
        <v>45657</v>
      </c>
      <c r="X19" s="253" t="s">
        <v>336</v>
      </c>
      <c r="Y19" s="108"/>
      <c r="Z19" s="108"/>
      <c r="AA19" s="107" t="e">
        <f t="shared" si="0"/>
        <v>#DIV/0!</v>
      </c>
      <c r="AB19" s="108"/>
      <c r="AC19" s="108"/>
      <c r="AD19" s="108"/>
      <c r="AE19" s="108"/>
      <c r="AF19" s="107" t="e">
        <f t="shared" si="1"/>
        <v>#DIV/0!</v>
      </c>
      <c r="AG19" s="108"/>
      <c r="AH19" s="108"/>
      <c r="AI19" s="108"/>
      <c r="AJ19" s="108"/>
      <c r="AK19" s="107" t="e">
        <f t="shared" si="2"/>
        <v>#DIV/0!</v>
      </c>
      <c r="AL19" s="108"/>
      <c r="AM19" s="108"/>
    </row>
    <row r="20" spans="1:39" ht="192" customHeight="1" x14ac:dyDescent="0.2">
      <c r="A20" s="256"/>
      <c r="B20" s="261"/>
      <c r="C20" s="253"/>
      <c r="D20" s="253"/>
      <c r="E20" s="263"/>
      <c r="F20" s="119">
        <v>2</v>
      </c>
      <c r="G20" s="215" t="s">
        <v>544</v>
      </c>
      <c r="H20" s="268"/>
      <c r="I20" s="254"/>
      <c r="J20" s="254"/>
      <c r="K20" s="254"/>
      <c r="L20" s="253"/>
      <c r="M20" s="217" t="s">
        <v>905</v>
      </c>
      <c r="N20" s="197" t="s">
        <v>28</v>
      </c>
      <c r="O20" s="197" t="s">
        <v>28</v>
      </c>
      <c r="P20" s="197" t="s">
        <v>28</v>
      </c>
      <c r="Q20" s="258"/>
      <c r="R20" s="254"/>
      <c r="S20" s="254"/>
      <c r="T20" s="254"/>
      <c r="U20" s="266"/>
      <c r="V20" s="252"/>
      <c r="W20" s="252"/>
      <c r="X20" s="253"/>
      <c r="Y20" s="108"/>
      <c r="Z20" s="108"/>
      <c r="AA20" s="107" t="e">
        <f t="shared" si="0"/>
        <v>#DIV/0!</v>
      </c>
      <c r="AB20" s="108"/>
      <c r="AC20" s="108"/>
      <c r="AD20" s="108"/>
      <c r="AE20" s="108"/>
      <c r="AF20" s="107" t="e">
        <f t="shared" si="1"/>
        <v>#DIV/0!</v>
      </c>
      <c r="AG20" s="108"/>
      <c r="AH20" s="108"/>
      <c r="AI20" s="108"/>
      <c r="AJ20" s="108"/>
      <c r="AK20" s="107" t="e">
        <f t="shared" si="2"/>
        <v>#DIV/0!</v>
      </c>
      <c r="AL20" s="108"/>
      <c r="AM20" s="108"/>
    </row>
    <row r="21" spans="1:39" ht="156.75" x14ac:dyDescent="0.2">
      <c r="A21" s="256"/>
      <c r="B21" s="261">
        <v>5</v>
      </c>
      <c r="C21" s="253" t="s">
        <v>545</v>
      </c>
      <c r="D21" s="253"/>
      <c r="E21" s="263" t="s">
        <v>45</v>
      </c>
      <c r="F21" s="119">
        <v>1</v>
      </c>
      <c r="G21" s="215" t="s">
        <v>546</v>
      </c>
      <c r="H21" s="268" t="s">
        <v>339</v>
      </c>
      <c r="I21" s="265" t="str">
        <f>PROBABILIDAD!M9</f>
        <v>Improbable</v>
      </c>
      <c r="J21" s="258" t="str">
        <f>IMPACTO!F41</f>
        <v>Catastrófico</v>
      </c>
      <c r="K21" s="254" t="s">
        <v>26</v>
      </c>
      <c r="L21" s="253" t="s">
        <v>27</v>
      </c>
      <c r="M21" s="241" t="s">
        <v>868</v>
      </c>
      <c r="N21" s="197" t="s">
        <v>28</v>
      </c>
      <c r="O21" s="197" t="s">
        <v>38</v>
      </c>
      <c r="P21" s="197" t="s">
        <v>38</v>
      </c>
      <c r="Q21" s="258" t="s">
        <v>38</v>
      </c>
      <c r="R21" s="258" t="s">
        <v>601</v>
      </c>
      <c r="S21" s="258" t="s">
        <v>603</v>
      </c>
      <c r="T21" s="254" t="s">
        <v>32</v>
      </c>
      <c r="U21" s="227" t="s">
        <v>340</v>
      </c>
      <c r="V21" s="252" t="s">
        <v>900</v>
      </c>
      <c r="W21" s="252">
        <v>45657</v>
      </c>
      <c r="X21" s="253" t="s">
        <v>39</v>
      </c>
      <c r="Y21" s="108"/>
      <c r="Z21" s="108"/>
      <c r="AA21" s="107" t="e">
        <f t="shared" si="0"/>
        <v>#DIV/0!</v>
      </c>
      <c r="AB21" s="108"/>
      <c r="AC21" s="108"/>
      <c r="AD21" s="108"/>
      <c r="AE21" s="108"/>
      <c r="AF21" s="107" t="e">
        <f t="shared" si="1"/>
        <v>#DIV/0!</v>
      </c>
      <c r="AG21" s="108"/>
      <c r="AH21" s="108"/>
      <c r="AI21" s="108"/>
      <c r="AJ21" s="108"/>
      <c r="AK21" s="107" t="e">
        <f t="shared" si="2"/>
        <v>#DIV/0!</v>
      </c>
      <c r="AL21" s="108"/>
      <c r="AM21" s="108"/>
    </row>
    <row r="22" spans="1:39" ht="147.75" customHeight="1" x14ac:dyDescent="0.2">
      <c r="A22" s="256"/>
      <c r="B22" s="261"/>
      <c r="C22" s="253"/>
      <c r="D22" s="253"/>
      <c r="E22" s="263"/>
      <c r="F22" s="119">
        <v>2</v>
      </c>
      <c r="G22" s="215" t="s">
        <v>547</v>
      </c>
      <c r="H22" s="268"/>
      <c r="I22" s="254"/>
      <c r="J22" s="254"/>
      <c r="K22" s="254"/>
      <c r="L22" s="253"/>
      <c r="M22" s="131" t="s">
        <v>906</v>
      </c>
      <c r="N22" s="197" t="s">
        <v>28</v>
      </c>
      <c r="O22" s="197" t="s">
        <v>28</v>
      </c>
      <c r="P22" s="197" t="s">
        <v>28</v>
      </c>
      <c r="Q22" s="258"/>
      <c r="R22" s="254"/>
      <c r="S22" s="254"/>
      <c r="T22" s="254"/>
      <c r="U22" s="227" t="s">
        <v>341</v>
      </c>
      <c r="V22" s="252"/>
      <c r="W22" s="252"/>
      <c r="X22" s="253"/>
      <c r="Y22" s="108"/>
      <c r="Z22" s="108"/>
      <c r="AA22" s="107" t="e">
        <f t="shared" si="0"/>
        <v>#DIV/0!</v>
      </c>
      <c r="AB22" s="108"/>
      <c r="AC22" s="108"/>
      <c r="AD22" s="108"/>
      <c r="AE22" s="108"/>
      <c r="AF22" s="107" t="e">
        <f t="shared" si="1"/>
        <v>#DIV/0!</v>
      </c>
      <c r="AG22" s="108"/>
      <c r="AH22" s="108"/>
      <c r="AI22" s="108"/>
      <c r="AJ22" s="108"/>
      <c r="AK22" s="107" t="e">
        <f t="shared" si="2"/>
        <v>#DIV/0!</v>
      </c>
      <c r="AL22" s="108"/>
      <c r="AM22" s="108"/>
    </row>
    <row r="23" spans="1:39" ht="142.5" x14ac:dyDescent="0.2">
      <c r="A23" s="256"/>
      <c r="B23" s="261">
        <v>6</v>
      </c>
      <c r="C23" s="253" t="s">
        <v>604</v>
      </c>
      <c r="D23" s="253"/>
      <c r="E23" s="263" t="s">
        <v>45</v>
      </c>
      <c r="F23" s="263">
        <v>1</v>
      </c>
      <c r="G23" s="253" t="s">
        <v>548</v>
      </c>
      <c r="H23" s="268" t="s">
        <v>342</v>
      </c>
      <c r="I23" s="265" t="str">
        <f>PROBABILIDAD!M10</f>
        <v>Rara vez</v>
      </c>
      <c r="J23" s="258" t="str">
        <f>IMPACTO!F42</f>
        <v>Catastrófico</v>
      </c>
      <c r="K23" s="254" t="s">
        <v>32</v>
      </c>
      <c r="L23" s="253" t="s">
        <v>27</v>
      </c>
      <c r="M23" s="217" t="s">
        <v>907</v>
      </c>
      <c r="N23" s="197" t="s">
        <v>28</v>
      </c>
      <c r="O23" s="197" t="s">
        <v>549</v>
      </c>
      <c r="P23" s="197" t="s">
        <v>549</v>
      </c>
      <c r="Q23" s="258" t="s">
        <v>38</v>
      </c>
      <c r="R23" s="258" t="s">
        <v>601</v>
      </c>
      <c r="S23" s="258" t="s">
        <v>603</v>
      </c>
      <c r="T23" s="254" t="s">
        <v>32</v>
      </c>
      <c r="U23" s="227" t="s">
        <v>550</v>
      </c>
      <c r="V23" s="252" t="s">
        <v>900</v>
      </c>
      <c r="W23" s="252">
        <v>45657</v>
      </c>
      <c r="X23" s="253" t="s">
        <v>40</v>
      </c>
      <c r="Y23" s="108"/>
      <c r="Z23" s="108"/>
      <c r="AA23" s="107" t="e">
        <f t="shared" si="0"/>
        <v>#DIV/0!</v>
      </c>
      <c r="AB23" s="108"/>
      <c r="AC23" s="108"/>
      <c r="AD23" s="108"/>
      <c r="AE23" s="108"/>
      <c r="AF23" s="107" t="e">
        <f t="shared" si="1"/>
        <v>#DIV/0!</v>
      </c>
      <c r="AG23" s="108"/>
      <c r="AH23" s="108"/>
      <c r="AI23" s="108"/>
      <c r="AJ23" s="108"/>
      <c r="AK23" s="107" t="e">
        <f t="shared" si="2"/>
        <v>#DIV/0!</v>
      </c>
      <c r="AL23" s="108"/>
      <c r="AM23" s="108"/>
    </row>
    <row r="24" spans="1:39" ht="156.75" x14ac:dyDescent="0.2">
      <c r="A24" s="256"/>
      <c r="B24" s="261"/>
      <c r="C24" s="253"/>
      <c r="D24" s="253"/>
      <c r="E24" s="263"/>
      <c r="F24" s="263"/>
      <c r="G24" s="253"/>
      <c r="H24" s="268"/>
      <c r="I24" s="254"/>
      <c r="J24" s="254"/>
      <c r="K24" s="254"/>
      <c r="L24" s="253"/>
      <c r="M24" s="150" t="s">
        <v>908</v>
      </c>
      <c r="N24" s="197" t="s">
        <v>28</v>
      </c>
      <c r="O24" s="197" t="s">
        <v>28</v>
      </c>
      <c r="P24" s="197" t="s">
        <v>28</v>
      </c>
      <c r="Q24" s="258"/>
      <c r="R24" s="254"/>
      <c r="S24" s="254"/>
      <c r="T24" s="254"/>
      <c r="U24" s="227" t="s">
        <v>551</v>
      </c>
      <c r="V24" s="252"/>
      <c r="W24" s="252"/>
      <c r="X24" s="253"/>
      <c r="Y24" s="108"/>
      <c r="Z24" s="108"/>
      <c r="AA24" s="107" t="e">
        <f t="shared" si="0"/>
        <v>#DIV/0!</v>
      </c>
      <c r="AB24" s="108"/>
      <c r="AC24" s="108"/>
      <c r="AD24" s="108"/>
      <c r="AE24" s="108"/>
      <c r="AF24" s="107" t="e">
        <f t="shared" si="1"/>
        <v>#DIV/0!</v>
      </c>
      <c r="AG24" s="108"/>
      <c r="AH24" s="108"/>
      <c r="AI24" s="108"/>
      <c r="AJ24" s="108"/>
      <c r="AK24" s="107" t="e">
        <f t="shared" si="2"/>
        <v>#DIV/0!</v>
      </c>
      <c r="AL24" s="108"/>
      <c r="AM24" s="108"/>
    </row>
    <row r="25" spans="1:39" ht="157.5" x14ac:dyDescent="0.2">
      <c r="A25" s="214" t="s">
        <v>399</v>
      </c>
      <c r="B25" s="218">
        <v>7</v>
      </c>
      <c r="C25" s="150" t="s">
        <v>552</v>
      </c>
      <c r="D25" s="150"/>
      <c r="E25" s="220" t="s">
        <v>45</v>
      </c>
      <c r="F25" s="220">
        <v>1</v>
      </c>
      <c r="G25" s="150" t="s">
        <v>553</v>
      </c>
      <c r="H25" s="87" t="s">
        <v>344</v>
      </c>
      <c r="I25" s="223" t="str">
        <f>PROBABILIDAD!M11</f>
        <v>Probable</v>
      </c>
      <c r="J25" s="223" t="str">
        <f>IMPACTO!F43</f>
        <v>Catastrófico</v>
      </c>
      <c r="K25" s="221" t="s">
        <v>26</v>
      </c>
      <c r="L25" s="150" t="s">
        <v>27</v>
      </c>
      <c r="M25" s="150" t="s">
        <v>909</v>
      </c>
      <c r="N25" s="222" t="s">
        <v>28</v>
      </c>
      <c r="O25" s="222" t="s">
        <v>38</v>
      </c>
      <c r="P25" s="222" t="s">
        <v>38</v>
      </c>
      <c r="Q25" s="222" t="s">
        <v>38</v>
      </c>
      <c r="R25" s="222" t="s">
        <v>46</v>
      </c>
      <c r="S25" s="222" t="s">
        <v>48</v>
      </c>
      <c r="T25" s="221" t="s">
        <v>26</v>
      </c>
      <c r="U25" s="150" t="s">
        <v>612</v>
      </c>
      <c r="V25" s="200" t="s">
        <v>900</v>
      </c>
      <c r="W25" s="196">
        <v>45657</v>
      </c>
      <c r="X25" s="150" t="s">
        <v>613</v>
      </c>
      <c r="Y25" s="108"/>
      <c r="Z25" s="108"/>
      <c r="AA25" s="107" t="e">
        <f t="shared" si="0"/>
        <v>#DIV/0!</v>
      </c>
      <c r="AB25" s="108"/>
      <c r="AC25" s="108"/>
      <c r="AD25" s="108"/>
      <c r="AE25" s="108"/>
      <c r="AF25" s="107" t="e">
        <f t="shared" si="1"/>
        <v>#DIV/0!</v>
      </c>
      <c r="AG25" s="108"/>
      <c r="AH25" s="108"/>
      <c r="AI25" s="108"/>
      <c r="AJ25" s="108"/>
      <c r="AK25" s="107" t="e">
        <f t="shared" si="2"/>
        <v>#DIV/0!</v>
      </c>
      <c r="AL25" s="108"/>
      <c r="AM25" s="108"/>
    </row>
    <row r="26" spans="1:39" ht="168.75" customHeight="1" x14ac:dyDescent="0.2">
      <c r="A26" s="256" t="s">
        <v>617</v>
      </c>
      <c r="B26" s="257">
        <v>8</v>
      </c>
      <c r="C26" s="256" t="s">
        <v>554</v>
      </c>
      <c r="D26" s="256"/>
      <c r="E26" s="270" t="s">
        <v>45</v>
      </c>
      <c r="F26" s="122">
        <v>1</v>
      </c>
      <c r="G26" s="214" t="s">
        <v>615</v>
      </c>
      <c r="H26" s="272" t="s">
        <v>401</v>
      </c>
      <c r="I26" s="269" t="str">
        <f>PROBABILIDAD!M12</f>
        <v>Posible</v>
      </c>
      <c r="J26" s="269" t="str">
        <f>IMPACTO!F44</f>
        <v>Catastrófico</v>
      </c>
      <c r="K26" s="255" t="s">
        <v>26</v>
      </c>
      <c r="L26" s="256" t="s">
        <v>27</v>
      </c>
      <c r="M26" s="110" t="s">
        <v>910</v>
      </c>
      <c r="N26" s="129" t="s">
        <v>28</v>
      </c>
      <c r="O26" s="129" t="s">
        <v>28</v>
      </c>
      <c r="P26" s="129" t="s">
        <v>28</v>
      </c>
      <c r="Q26" s="259" t="s">
        <v>38</v>
      </c>
      <c r="R26" s="259" t="s">
        <v>597</v>
      </c>
      <c r="S26" s="259" t="s">
        <v>603</v>
      </c>
      <c r="T26" s="255" t="s">
        <v>32</v>
      </c>
      <c r="U26" s="214" t="s">
        <v>402</v>
      </c>
      <c r="V26" s="260" t="s">
        <v>900</v>
      </c>
      <c r="W26" s="260">
        <v>45657</v>
      </c>
      <c r="X26" s="256" t="s">
        <v>42</v>
      </c>
      <c r="Y26" s="108"/>
      <c r="Z26" s="108"/>
      <c r="AA26" s="107" t="e">
        <f t="shared" si="0"/>
        <v>#DIV/0!</v>
      </c>
      <c r="AB26" s="108"/>
      <c r="AC26" s="108"/>
      <c r="AD26" s="108"/>
      <c r="AE26" s="108"/>
      <c r="AF26" s="107" t="e">
        <f t="shared" si="1"/>
        <v>#DIV/0!</v>
      </c>
      <c r="AG26" s="108"/>
      <c r="AH26" s="108"/>
      <c r="AI26" s="108"/>
      <c r="AJ26" s="108"/>
      <c r="AK26" s="107" t="e">
        <f t="shared" si="2"/>
        <v>#DIV/0!</v>
      </c>
      <c r="AL26" s="108"/>
      <c r="AM26" s="108"/>
    </row>
    <row r="27" spans="1:39" ht="208.5" customHeight="1" x14ac:dyDescent="0.2">
      <c r="A27" s="256"/>
      <c r="B27" s="257"/>
      <c r="C27" s="256"/>
      <c r="D27" s="256"/>
      <c r="E27" s="270"/>
      <c r="F27" s="122">
        <v>2</v>
      </c>
      <c r="G27" s="214" t="s">
        <v>614</v>
      </c>
      <c r="H27" s="272"/>
      <c r="I27" s="255"/>
      <c r="J27" s="255"/>
      <c r="K27" s="255"/>
      <c r="L27" s="256"/>
      <c r="M27" s="110" t="s">
        <v>869</v>
      </c>
      <c r="N27" s="129" t="s">
        <v>38</v>
      </c>
      <c r="O27" s="129" t="s">
        <v>28</v>
      </c>
      <c r="P27" s="129" t="s">
        <v>38</v>
      </c>
      <c r="Q27" s="259"/>
      <c r="R27" s="255"/>
      <c r="S27" s="255"/>
      <c r="T27" s="255"/>
      <c r="U27" s="214" t="s">
        <v>346</v>
      </c>
      <c r="V27" s="260"/>
      <c r="W27" s="260"/>
      <c r="X27" s="256"/>
      <c r="Y27" s="108"/>
      <c r="Z27" s="108"/>
      <c r="AA27" s="107" t="e">
        <f t="shared" si="0"/>
        <v>#DIV/0!</v>
      </c>
      <c r="AB27" s="108"/>
      <c r="AC27" s="108"/>
      <c r="AD27" s="108"/>
      <c r="AE27" s="108"/>
      <c r="AF27" s="107" t="e">
        <f t="shared" si="1"/>
        <v>#DIV/0!</v>
      </c>
      <c r="AG27" s="108"/>
      <c r="AH27" s="108"/>
      <c r="AI27" s="108"/>
      <c r="AJ27" s="108"/>
      <c r="AK27" s="107" t="e">
        <f t="shared" si="2"/>
        <v>#DIV/0!</v>
      </c>
      <c r="AL27" s="108"/>
      <c r="AM27" s="108"/>
    </row>
    <row r="28" spans="1:39" ht="120.75" customHeight="1" x14ac:dyDescent="0.2">
      <c r="A28" s="271" t="s">
        <v>386</v>
      </c>
      <c r="B28" s="123">
        <v>9</v>
      </c>
      <c r="C28" s="214" t="s">
        <v>623</v>
      </c>
      <c r="D28" s="214"/>
      <c r="E28" s="122" t="s">
        <v>45</v>
      </c>
      <c r="F28" s="122">
        <v>1</v>
      </c>
      <c r="G28" s="214" t="s">
        <v>624</v>
      </c>
      <c r="H28" s="214" t="s">
        <v>619</v>
      </c>
      <c r="I28" s="226" t="str">
        <f>PROBABILIDAD!M13</f>
        <v>Posible</v>
      </c>
      <c r="J28" s="129" t="str">
        <f>IMPACTO!F45</f>
        <v>Catastrófico</v>
      </c>
      <c r="K28" s="121" t="s">
        <v>26</v>
      </c>
      <c r="L28" s="214" t="s">
        <v>27</v>
      </c>
      <c r="M28" s="150" t="s">
        <v>870</v>
      </c>
      <c r="N28" s="129" t="s">
        <v>43</v>
      </c>
      <c r="O28" s="129" t="s">
        <v>38</v>
      </c>
      <c r="P28" s="129" t="s">
        <v>44</v>
      </c>
      <c r="Q28" s="129" t="s">
        <v>44</v>
      </c>
      <c r="R28" s="129" t="s">
        <v>557</v>
      </c>
      <c r="S28" s="129" t="s">
        <v>598</v>
      </c>
      <c r="T28" s="129" t="s">
        <v>32</v>
      </c>
      <c r="U28" s="214" t="s">
        <v>625</v>
      </c>
      <c r="V28" s="200" t="s">
        <v>900</v>
      </c>
      <c r="W28" s="228">
        <v>45657</v>
      </c>
      <c r="X28" s="214" t="s">
        <v>626</v>
      </c>
      <c r="Y28" s="108"/>
      <c r="Z28" s="108"/>
      <c r="AA28" s="107" t="e">
        <f t="shared" si="0"/>
        <v>#DIV/0!</v>
      </c>
      <c r="AB28" s="108"/>
      <c r="AC28" s="108"/>
      <c r="AD28" s="108"/>
      <c r="AE28" s="108"/>
      <c r="AF28" s="107" t="e">
        <f t="shared" si="1"/>
        <v>#DIV/0!</v>
      </c>
      <c r="AG28" s="108"/>
      <c r="AH28" s="108"/>
      <c r="AI28" s="108"/>
      <c r="AJ28" s="108"/>
      <c r="AK28" s="107" t="e">
        <f t="shared" si="2"/>
        <v>#DIV/0!</v>
      </c>
      <c r="AL28" s="108"/>
      <c r="AM28" s="108"/>
    </row>
    <row r="29" spans="1:39" ht="128.25" customHeight="1" x14ac:dyDescent="0.2">
      <c r="A29" s="271"/>
      <c r="B29" s="123">
        <v>10</v>
      </c>
      <c r="C29" s="214" t="s">
        <v>627</v>
      </c>
      <c r="D29" s="256"/>
      <c r="E29" s="122" t="s">
        <v>45</v>
      </c>
      <c r="F29" s="122">
        <v>1</v>
      </c>
      <c r="G29" s="214" t="s">
        <v>628</v>
      </c>
      <c r="H29" s="214" t="s">
        <v>619</v>
      </c>
      <c r="I29" s="226" t="str">
        <f>PROBABILIDAD!M14</f>
        <v>Posible</v>
      </c>
      <c r="J29" s="129" t="str">
        <f>IMPACTO!F46</f>
        <v>Catastrófico</v>
      </c>
      <c r="K29" s="121" t="s">
        <v>26</v>
      </c>
      <c r="L29" s="214" t="s">
        <v>27</v>
      </c>
      <c r="M29" s="150" t="s">
        <v>871</v>
      </c>
      <c r="N29" s="129" t="s">
        <v>43</v>
      </c>
      <c r="O29" s="129" t="s">
        <v>43</v>
      </c>
      <c r="P29" s="129" t="s">
        <v>43</v>
      </c>
      <c r="Q29" s="129" t="s">
        <v>43</v>
      </c>
      <c r="R29" s="129" t="s">
        <v>601</v>
      </c>
      <c r="S29" s="129" t="s">
        <v>598</v>
      </c>
      <c r="T29" s="121" t="s">
        <v>32</v>
      </c>
      <c r="U29" s="214" t="s">
        <v>629</v>
      </c>
      <c r="V29" s="200" t="s">
        <v>900</v>
      </c>
      <c r="W29" s="228">
        <v>45657</v>
      </c>
      <c r="X29" s="214" t="s">
        <v>630</v>
      </c>
      <c r="Y29" s="108"/>
      <c r="Z29" s="108"/>
      <c r="AA29" s="107" t="e">
        <f t="shared" si="0"/>
        <v>#DIV/0!</v>
      </c>
      <c r="AB29" s="108"/>
      <c r="AC29" s="108"/>
      <c r="AD29" s="108"/>
      <c r="AE29" s="108"/>
      <c r="AF29" s="107" t="e">
        <f t="shared" si="1"/>
        <v>#DIV/0!</v>
      </c>
      <c r="AG29" s="108"/>
      <c r="AH29" s="108"/>
      <c r="AI29" s="108"/>
      <c r="AJ29" s="108"/>
      <c r="AK29" s="107" t="e">
        <f t="shared" si="2"/>
        <v>#DIV/0!</v>
      </c>
      <c r="AL29" s="108"/>
      <c r="AM29" s="108"/>
    </row>
    <row r="30" spans="1:39" ht="134.25" customHeight="1" x14ac:dyDescent="0.2">
      <c r="A30" s="271"/>
      <c r="B30" s="123">
        <v>11</v>
      </c>
      <c r="C30" s="214" t="s">
        <v>631</v>
      </c>
      <c r="D30" s="256"/>
      <c r="E30" s="122" t="s">
        <v>45</v>
      </c>
      <c r="F30" s="122">
        <v>1</v>
      </c>
      <c r="G30" s="214" t="s">
        <v>632</v>
      </c>
      <c r="H30" s="214" t="s">
        <v>619</v>
      </c>
      <c r="I30" s="226" t="str">
        <f>PROBABILIDAD!M15</f>
        <v>Rara vez</v>
      </c>
      <c r="J30" s="129" t="str">
        <f>IMPACTO!F47</f>
        <v>Mayor</v>
      </c>
      <c r="K30" s="121" t="s">
        <v>32</v>
      </c>
      <c r="L30" s="214" t="s">
        <v>27</v>
      </c>
      <c r="M30" s="150" t="s">
        <v>634</v>
      </c>
      <c r="N30" s="129" t="s">
        <v>44</v>
      </c>
      <c r="O30" s="129" t="s">
        <v>38</v>
      </c>
      <c r="P30" s="129" t="s">
        <v>44</v>
      </c>
      <c r="Q30" s="129" t="s">
        <v>38</v>
      </c>
      <c r="R30" s="129" t="s">
        <v>47</v>
      </c>
      <c r="S30" s="129" t="s">
        <v>38</v>
      </c>
      <c r="T30" s="121" t="s">
        <v>29</v>
      </c>
      <c r="U30" s="214" t="s">
        <v>636</v>
      </c>
      <c r="V30" s="200" t="s">
        <v>900</v>
      </c>
      <c r="W30" s="228">
        <v>45657</v>
      </c>
      <c r="X30" s="214" t="s">
        <v>635</v>
      </c>
      <c r="Y30" s="108"/>
      <c r="Z30" s="108"/>
      <c r="AA30" s="107" t="e">
        <f t="shared" si="0"/>
        <v>#DIV/0!</v>
      </c>
      <c r="AB30" s="108"/>
      <c r="AC30" s="108"/>
      <c r="AD30" s="108"/>
      <c r="AE30" s="108"/>
      <c r="AF30" s="107" t="e">
        <f t="shared" si="1"/>
        <v>#DIV/0!</v>
      </c>
      <c r="AG30" s="108"/>
      <c r="AH30" s="108"/>
      <c r="AI30" s="108"/>
      <c r="AJ30" s="108"/>
      <c r="AK30" s="107" t="e">
        <f t="shared" si="2"/>
        <v>#DIV/0!</v>
      </c>
      <c r="AL30" s="108"/>
      <c r="AM30" s="108"/>
    </row>
    <row r="31" spans="1:39" ht="99.75" x14ac:dyDescent="0.2">
      <c r="A31" s="256" t="s">
        <v>637</v>
      </c>
      <c r="B31" s="257">
        <v>12</v>
      </c>
      <c r="C31" s="256" t="s">
        <v>555</v>
      </c>
      <c r="D31" s="256"/>
      <c r="E31" s="270" t="s">
        <v>45</v>
      </c>
      <c r="F31" s="122">
        <v>1</v>
      </c>
      <c r="G31" s="214" t="s">
        <v>638</v>
      </c>
      <c r="H31" s="191" t="s">
        <v>640</v>
      </c>
      <c r="I31" s="269" t="str">
        <f>PROBABILIDAD!M16</f>
        <v>Posible</v>
      </c>
      <c r="J31" s="269" t="str">
        <f>IMPACTO!F48</f>
        <v>Catastrófico</v>
      </c>
      <c r="K31" s="255" t="s">
        <v>26</v>
      </c>
      <c r="L31" s="256" t="s">
        <v>27</v>
      </c>
      <c r="M31" s="110" t="s">
        <v>911</v>
      </c>
      <c r="N31" s="193" t="s">
        <v>28</v>
      </c>
      <c r="O31" s="193" t="s">
        <v>28</v>
      </c>
      <c r="P31" s="129" t="s">
        <v>28</v>
      </c>
      <c r="Q31" s="259" t="s">
        <v>38</v>
      </c>
      <c r="R31" s="255" t="s">
        <v>243</v>
      </c>
      <c r="S31" s="255" t="s">
        <v>48</v>
      </c>
      <c r="T31" s="255" t="s">
        <v>32</v>
      </c>
      <c r="U31" s="214" t="s">
        <v>404</v>
      </c>
      <c r="V31" s="200" t="s">
        <v>900</v>
      </c>
      <c r="W31" s="228">
        <v>45657</v>
      </c>
      <c r="X31" s="256" t="s">
        <v>49</v>
      </c>
      <c r="Y31" s="108"/>
      <c r="Z31" s="108"/>
      <c r="AA31" s="107" t="e">
        <f t="shared" si="0"/>
        <v>#DIV/0!</v>
      </c>
      <c r="AB31" s="108"/>
      <c r="AC31" s="108"/>
      <c r="AD31" s="108"/>
      <c r="AE31" s="108"/>
      <c r="AF31" s="107" t="e">
        <f t="shared" si="1"/>
        <v>#DIV/0!</v>
      </c>
      <c r="AG31" s="108"/>
      <c r="AH31" s="108"/>
      <c r="AI31" s="108"/>
      <c r="AJ31" s="108"/>
      <c r="AK31" s="107" t="e">
        <f t="shared" si="2"/>
        <v>#DIV/0!</v>
      </c>
      <c r="AL31" s="108"/>
      <c r="AM31" s="108"/>
    </row>
    <row r="32" spans="1:39" ht="128.25" x14ac:dyDescent="0.2">
      <c r="A32" s="256"/>
      <c r="B32" s="257"/>
      <c r="C32" s="256"/>
      <c r="D32" s="256"/>
      <c r="E32" s="270"/>
      <c r="F32" s="122">
        <v>2</v>
      </c>
      <c r="G32" s="214" t="s">
        <v>639</v>
      </c>
      <c r="H32" s="191" t="s">
        <v>640</v>
      </c>
      <c r="I32" s="259"/>
      <c r="J32" s="259"/>
      <c r="K32" s="255"/>
      <c r="L32" s="256"/>
      <c r="M32" s="110" t="s">
        <v>912</v>
      </c>
      <c r="N32" s="193" t="s">
        <v>28</v>
      </c>
      <c r="O32" s="193" t="s">
        <v>38</v>
      </c>
      <c r="P32" s="129" t="s">
        <v>38</v>
      </c>
      <c r="Q32" s="259"/>
      <c r="R32" s="255"/>
      <c r="S32" s="255"/>
      <c r="T32" s="255"/>
      <c r="U32" s="214" t="s">
        <v>51</v>
      </c>
      <c r="V32" s="200" t="s">
        <v>900</v>
      </c>
      <c r="W32" s="228">
        <v>45657</v>
      </c>
      <c r="X32" s="256"/>
      <c r="Y32" s="108"/>
      <c r="Z32" s="108"/>
      <c r="AA32" s="107" t="e">
        <f t="shared" si="0"/>
        <v>#DIV/0!</v>
      </c>
      <c r="AB32" s="108"/>
      <c r="AC32" s="108"/>
      <c r="AD32" s="108"/>
      <c r="AE32" s="108"/>
      <c r="AF32" s="107" t="e">
        <f t="shared" si="1"/>
        <v>#DIV/0!</v>
      </c>
      <c r="AG32" s="108"/>
      <c r="AH32" s="108"/>
      <c r="AI32" s="108"/>
      <c r="AJ32" s="108"/>
      <c r="AK32" s="107" t="e">
        <f t="shared" si="2"/>
        <v>#DIV/0!</v>
      </c>
      <c r="AL32" s="108"/>
      <c r="AM32" s="108"/>
    </row>
    <row r="33" spans="1:39" ht="156.75" x14ac:dyDescent="0.2">
      <c r="A33" s="256" t="s">
        <v>387</v>
      </c>
      <c r="B33" s="123">
        <v>13</v>
      </c>
      <c r="C33" s="214" t="s">
        <v>643</v>
      </c>
      <c r="D33" s="214"/>
      <c r="E33" s="122" t="s">
        <v>45</v>
      </c>
      <c r="F33" s="122">
        <v>1</v>
      </c>
      <c r="G33" s="214" t="s">
        <v>645</v>
      </c>
      <c r="H33" s="191" t="s">
        <v>644</v>
      </c>
      <c r="I33" s="189" t="str">
        <f>PROBABILIDAD!M17</f>
        <v>Posible</v>
      </c>
      <c r="J33" s="226" t="str">
        <f>IMPACTO!F49</f>
        <v xml:space="preserve">Catastrófico </v>
      </c>
      <c r="K33" s="121" t="s">
        <v>26</v>
      </c>
      <c r="L33" s="214" t="s">
        <v>27</v>
      </c>
      <c r="M33" s="110" t="s">
        <v>913</v>
      </c>
      <c r="N33" s="193" t="s">
        <v>28</v>
      </c>
      <c r="O33" s="193" t="s">
        <v>54</v>
      </c>
      <c r="P33" s="129" t="s">
        <v>28</v>
      </c>
      <c r="Q33" s="129" t="s">
        <v>28</v>
      </c>
      <c r="R33" s="121" t="s">
        <v>47</v>
      </c>
      <c r="S33" s="121" t="s">
        <v>38</v>
      </c>
      <c r="T33" s="121" t="s">
        <v>29</v>
      </c>
      <c r="U33" s="214" t="s">
        <v>646</v>
      </c>
      <c r="V33" s="200" t="s">
        <v>900</v>
      </c>
      <c r="W33" s="228">
        <v>45657</v>
      </c>
      <c r="X33" s="214" t="s">
        <v>559</v>
      </c>
      <c r="Y33" s="108"/>
      <c r="Z33" s="108"/>
      <c r="AA33" s="107" t="e">
        <f t="shared" si="0"/>
        <v>#DIV/0!</v>
      </c>
      <c r="AB33" s="108"/>
      <c r="AC33" s="108"/>
      <c r="AD33" s="108"/>
      <c r="AE33" s="108"/>
      <c r="AF33" s="107" t="e">
        <f t="shared" si="1"/>
        <v>#DIV/0!</v>
      </c>
      <c r="AG33" s="108"/>
      <c r="AH33" s="108"/>
      <c r="AI33" s="108"/>
      <c r="AJ33" s="108"/>
      <c r="AK33" s="107" t="e">
        <f t="shared" si="2"/>
        <v>#DIV/0!</v>
      </c>
      <c r="AL33" s="108"/>
      <c r="AM33" s="108"/>
    </row>
    <row r="34" spans="1:39" ht="171.75" customHeight="1" x14ac:dyDescent="0.2">
      <c r="A34" s="256"/>
      <c r="B34" s="123">
        <v>14</v>
      </c>
      <c r="C34" s="214" t="s">
        <v>647</v>
      </c>
      <c r="D34" s="214"/>
      <c r="E34" s="122" t="s">
        <v>45</v>
      </c>
      <c r="F34" s="122">
        <v>1</v>
      </c>
      <c r="G34" s="214" t="s">
        <v>648</v>
      </c>
      <c r="H34" s="191" t="s">
        <v>370</v>
      </c>
      <c r="I34" s="189" t="str">
        <f>PROBABILIDAD!M18</f>
        <v xml:space="preserve">Probable </v>
      </c>
      <c r="J34" s="226" t="str">
        <f>IMPACTO!F50</f>
        <v xml:space="preserve">Catastrófico </v>
      </c>
      <c r="K34" s="121" t="s">
        <v>26</v>
      </c>
      <c r="L34" s="214" t="s">
        <v>27</v>
      </c>
      <c r="M34" s="150" t="s">
        <v>872</v>
      </c>
      <c r="N34" s="129" t="s">
        <v>54</v>
      </c>
      <c r="O34" s="129" t="s">
        <v>54</v>
      </c>
      <c r="P34" s="129" t="s">
        <v>54</v>
      </c>
      <c r="Q34" s="129" t="s">
        <v>54</v>
      </c>
      <c r="R34" s="121" t="s">
        <v>243</v>
      </c>
      <c r="S34" s="121" t="s">
        <v>38</v>
      </c>
      <c r="T34" s="121" t="s">
        <v>29</v>
      </c>
      <c r="U34" s="214" t="s">
        <v>371</v>
      </c>
      <c r="V34" s="200" t="s">
        <v>900</v>
      </c>
      <c r="W34" s="228">
        <v>45657</v>
      </c>
      <c r="X34" s="214" t="s">
        <v>55</v>
      </c>
      <c r="Y34" s="108"/>
      <c r="Z34" s="108"/>
      <c r="AA34" s="107" t="e">
        <f t="shared" si="0"/>
        <v>#DIV/0!</v>
      </c>
      <c r="AB34" s="108"/>
      <c r="AC34" s="108"/>
      <c r="AD34" s="108"/>
      <c r="AE34" s="108"/>
      <c r="AF34" s="107" t="e">
        <f t="shared" si="1"/>
        <v>#DIV/0!</v>
      </c>
      <c r="AG34" s="108"/>
      <c r="AH34" s="108"/>
      <c r="AI34" s="108"/>
      <c r="AJ34" s="108"/>
      <c r="AK34" s="107" t="e">
        <f t="shared" si="2"/>
        <v>#DIV/0!</v>
      </c>
      <c r="AL34" s="108"/>
      <c r="AM34" s="108"/>
    </row>
    <row r="35" spans="1:39" ht="141" customHeight="1" x14ac:dyDescent="0.2">
      <c r="A35" s="256" t="s">
        <v>873</v>
      </c>
      <c r="B35" s="257">
        <v>15</v>
      </c>
      <c r="C35" s="264" t="s">
        <v>560</v>
      </c>
      <c r="D35" s="256"/>
      <c r="E35" s="270" t="s">
        <v>45</v>
      </c>
      <c r="F35" s="122">
        <v>1</v>
      </c>
      <c r="G35" s="214" t="s">
        <v>649</v>
      </c>
      <c r="H35" s="256" t="s">
        <v>650</v>
      </c>
      <c r="I35" s="269" t="str">
        <f>PROBABILIDAD!M19</f>
        <v>Posible</v>
      </c>
      <c r="J35" s="269" t="str">
        <f>IMPACTO!F51</f>
        <v>Mayor</v>
      </c>
      <c r="K35" s="255" t="s">
        <v>26</v>
      </c>
      <c r="L35" s="256" t="s">
        <v>27</v>
      </c>
      <c r="M35" s="110" t="s">
        <v>914</v>
      </c>
      <c r="N35" s="194" t="s">
        <v>28</v>
      </c>
      <c r="O35" s="194" t="s">
        <v>28</v>
      </c>
      <c r="P35" s="195" t="s">
        <v>28</v>
      </c>
      <c r="Q35" s="259" t="s">
        <v>31</v>
      </c>
      <c r="R35" s="267" t="s">
        <v>652</v>
      </c>
      <c r="S35" s="267" t="s">
        <v>558</v>
      </c>
      <c r="T35" s="259" t="s">
        <v>32</v>
      </c>
      <c r="U35" s="192" t="s">
        <v>57</v>
      </c>
      <c r="V35" s="260" t="s">
        <v>900</v>
      </c>
      <c r="W35" s="260">
        <v>45657</v>
      </c>
      <c r="X35" s="253" t="s">
        <v>58</v>
      </c>
      <c r="Y35" s="108"/>
      <c r="Z35" s="108"/>
      <c r="AA35" s="107" t="e">
        <f t="shared" si="0"/>
        <v>#DIV/0!</v>
      </c>
      <c r="AB35" s="108"/>
      <c r="AC35" s="108"/>
      <c r="AD35" s="108"/>
      <c r="AE35" s="108"/>
      <c r="AF35" s="107" t="e">
        <f t="shared" si="1"/>
        <v>#DIV/0!</v>
      </c>
      <c r="AG35" s="108"/>
      <c r="AH35" s="108"/>
      <c r="AI35" s="108"/>
      <c r="AJ35" s="108"/>
      <c r="AK35" s="107" t="e">
        <f t="shared" si="2"/>
        <v>#DIV/0!</v>
      </c>
      <c r="AL35" s="108"/>
      <c r="AM35" s="108"/>
    </row>
    <row r="36" spans="1:39" ht="99.75" x14ac:dyDescent="0.2">
      <c r="A36" s="256"/>
      <c r="B36" s="257"/>
      <c r="C36" s="264"/>
      <c r="D36" s="256"/>
      <c r="E36" s="270"/>
      <c r="F36" s="122">
        <v>2</v>
      </c>
      <c r="G36" s="214" t="s">
        <v>651</v>
      </c>
      <c r="H36" s="256"/>
      <c r="I36" s="259"/>
      <c r="J36" s="259"/>
      <c r="K36" s="255"/>
      <c r="L36" s="256"/>
      <c r="M36" s="110" t="s">
        <v>915</v>
      </c>
      <c r="N36" s="194" t="s">
        <v>28</v>
      </c>
      <c r="O36" s="194" t="s">
        <v>28</v>
      </c>
      <c r="P36" s="195" t="s">
        <v>28</v>
      </c>
      <c r="Q36" s="259"/>
      <c r="R36" s="267"/>
      <c r="S36" s="267"/>
      <c r="T36" s="259"/>
      <c r="U36" s="192" t="s">
        <v>561</v>
      </c>
      <c r="V36" s="260"/>
      <c r="W36" s="260"/>
      <c r="X36" s="253"/>
      <c r="Y36" s="108"/>
      <c r="Z36" s="108"/>
      <c r="AA36" s="107" t="e">
        <f t="shared" si="0"/>
        <v>#DIV/0!</v>
      </c>
      <c r="AB36" s="108"/>
      <c r="AC36" s="108"/>
      <c r="AD36" s="108"/>
      <c r="AE36" s="108"/>
      <c r="AF36" s="107" t="e">
        <f t="shared" si="1"/>
        <v>#DIV/0!</v>
      </c>
      <c r="AG36" s="108"/>
      <c r="AH36" s="108"/>
      <c r="AI36" s="108"/>
      <c r="AJ36" s="108"/>
      <c r="AK36" s="107" t="e">
        <f t="shared" si="2"/>
        <v>#DIV/0!</v>
      </c>
      <c r="AL36" s="108"/>
      <c r="AM36" s="108"/>
    </row>
    <row r="37" spans="1:39" ht="156.75" x14ac:dyDescent="0.2">
      <c r="A37" s="256" t="s">
        <v>388</v>
      </c>
      <c r="B37" s="123">
        <v>16</v>
      </c>
      <c r="C37" s="215" t="s">
        <v>562</v>
      </c>
      <c r="D37" s="215"/>
      <c r="E37" s="119" t="s">
        <v>45</v>
      </c>
      <c r="F37" s="119">
        <v>1</v>
      </c>
      <c r="G37" s="215" t="s">
        <v>563</v>
      </c>
      <c r="H37" s="224" t="s">
        <v>564</v>
      </c>
      <c r="I37" s="225" t="str">
        <f>PROBABILIDAD!M20</f>
        <v>Improbable</v>
      </c>
      <c r="J37" s="225" t="str">
        <f>IMPACTO!F52</f>
        <v>Catastrófico</v>
      </c>
      <c r="K37" s="198" t="s">
        <v>26</v>
      </c>
      <c r="L37" s="215" t="s">
        <v>27</v>
      </c>
      <c r="M37" s="215" t="s">
        <v>874</v>
      </c>
      <c r="N37" s="197" t="s">
        <v>38</v>
      </c>
      <c r="O37" s="197" t="s">
        <v>28</v>
      </c>
      <c r="P37" s="197" t="s">
        <v>38</v>
      </c>
      <c r="Q37" s="197" t="s">
        <v>38</v>
      </c>
      <c r="R37" s="197" t="s">
        <v>671</v>
      </c>
      <c r="S37" s="197" t="s">
        <v>603</v>
      </c>
      <c r="T37" s="198" t="s">
        <v>32</v>
      </c>
      <c r="U37" s="215" t="s">
        <v>672</v>
      </c>
      <c r="V37" s="200" t="s">
        <v>900</v>
      </c>
      <c r="W37" s="216">
        <v>45657</v>
      </c>
      <c r="X37" s="215" t="s">
        <v>568</v>
      </c>
      <c r="Y37" s="108"/>
      <c r="Z37" s="108"/>
      <c r="AA37" s="107" t="e">
        <f t="shared" si="0"/>
        <v>#DIV/0!</v>
      </c>
      <c r="AB37" s="108"/>
      <c r="AC37" s="108"/>
      <c r="AD37" s="108"/>
      <c r="AE37" s="108"/>
      <c r="AF37" s="107" t="e">
        <f t="shared" si="1"/>
        <v>#DIV/0!</v>
      </c>
      <c r="AG37" s="108"/>
      <c r="AH37" s="108"/>
      <c r="AI37" s="108"/>
      <c r="AJ37" s="108"/>
      <c r="AK37" s="107" t="e">
        <f t="shared" si="2"/>
        <v>#DIV/0!</v>
      </c>
      <c r="AL37" s="108"/>
      <c r="AM37" s="108"/>
    </row>
    <row r="38" spans="1:39" ht="207" customHeight="1" x14ac:dyDescent="0.2">
      <c r="A38" s="256"/>
      <c r="B38" s="123">
        <v>17</v>
      </c>
      <c r="C38" s="215" t="s">
        <v>565</v>
      </c>
      <c r="D38" s="215"/>
      <c r="E38" s="119" t="s">
        <v>45</v>
      </c>
      <c r="F38" s="119">
        <v>1</v>
      </c>
      <c r="G38" s="215" t="s">
        <v>566</v>
      </c>
      <c r="H38" s="224" t="s">
        <v>877</v>
      </c>
      <c r="I38" s="225" t="str">
        <f>PROBABILIDAD!M21</f>
        <v>Posible</v>
      </c>
      <c r="J38" s="225" t="str">
        <f>IMPACTO!F53</f>
        <v>Catastrófico</v>
      </c>
      <c r="K38" s="198" t="s">
        <v>26</v>
      </c>
      <c r="L38" s="215" t="s">
        <v>27</v>
      </c>
      <c r="M38" s="132" t="s">
        <v>875</v>
      </c>
      <c r="N38" s="197" t="s">
        <v>38</v>
      </c>
      <c r="O38" s="197" t="s">
        <v>28</v>
      </c>
      <c r="P38" s="197" t="s">
        <v>38</v>
      </c>
      <c r="Q38" s="197" t="s">
        <v>38</v>
      </c>
      <c r="R38" s="198" t="s">
        <v>243</v>
      </c>
      <c r="S38" s="197" t="s">
        <v>48</v>
      </c>
      <c r="T38" s="198" t="s">
        <v>32</v>
      </c>
      <c r="U38" s="215" t="s">
        <v>569</v>
      </c>
      <c r="V38" s="200" t="s">
        <v>900</v>
      </c>
      <c r="W38" s="216">
        <v>45657</v>
      </c>
      <c r="X38" s="215" t="s">
        <v>570</v>
      </c>
      <c r="Y38" s="108"/>
      <c r="Z38" s="108"/>
      <c r="AA38" s="107" t="e">
        <f t="shared" si="0"/>
        <v>#DIV/0!</v>
      </c>
      <c r="AB38" s="108"/>
      <c r="AC38" s="108"/>
      <c r="AD38" s="108"/>
      <c r="AE38" s="108"/>
      <c r="AF38" s="107" t="e">
        <f t="shared" si="1"/>
        <v>#DIV/0!</v>
      </c>
      <c r="AG38" s="108"/>
      <c r="AH38" s="108"/>
      <c r="AI38" s="108"/>
      <c r="AJ38" s="108"/>
      <c r="AK38" s="107" t="e">
        <f t="shared" si="2"/>
        <v>#DIV/0!</v>
      </c>
      <c r="AL38" s="108"/>
      <c r="AM38" s="108"/>
    </row>
    <row r="39" spans="1:39" ht="128.25" x14ac:dyDescent="0.2">
      <c r="A39" s="256"/>
      <c r="B39" s="123">
        <v>18</v>
      </c>
      <c r="C39" s="227" t="s">
        <v>567</v>
      </c>
      <c r="D39" s="215"/>
      <c r="E39" s="119" t="s">
        <v>45</v>
      </c>
      <c r="F39" s="119">
        <v>1</v>
      </c>
      <c r="G39" s="215" t="s">
        <v>876</v>
      </c>
      <c r="H39" s="224" t="s">
        <v>372</v>
      </c>
      <c r="I39" s="225" t="str">
        <f>PROBABILIDAD!M22</f>
        <v>Improbable</v>
      </c>
      <c r="J39" s="225" t="str">
        <f>IMPACTO!F54</f>
        <v>Catastrófico</v>
      </c>
      <c r="K39" s="198" t="s">
        <v>26</v>
      </c>
      <c r="L39" s="215" t="s">
        <v>27</v>
      </c>
      <c r="M39" s="150" t="s">
        <v>878</v>
      </c>
      <c r="N39" s="197" t="s">
        <v>38</v>
      </c>
      <c r="O39" s="197" t="s">
        <v>28</v>
      </c>
      <c r="P39" s="197" t="s">
        <v>38</v>
      </c>
      <c r="Q39" s="197" t="s">
        <v>38</v>
      </c>
      <c r="R39" s="197" t="s">
        <v>47</v>
      </c>
      <c r="S39" s="197" t="s">
        <v>603</v>
      </c>
      <c r="T39" s="198" t="s">
        <v>32</v>
      </c>
      <c r="U39" s="150" t="s">
        <v>373</v>
      </c>
      <c r="V39" s="216" t="s">
        <v>900</v>
      </c>
      <c r="W39" s="216">
        <v>45657</v>
      </c>
      <c r="X39" s="227" t="s">
        <v>571</v>
      </c>
      <c r="Y39" s="108"/>
      <c r="Z39" s="108"/>
      <c r="AA39" s="107" t="e">
        <f t="shared" si="0"/>
        <v>#DIV/0!</v>
      </c>
      <c r="AB39" s="108"/>
      <c r="AC39" s="108"/>
      <c r="AD39" s="108"/>
      <c r="AE39" s="108"/>
      <c r="AF39" s="107" t="e">
        <f t="shared" si="1"/>
        <v>#DIV/0!</v>
      </c>
      <c r="AG39" s="108"/>
      <c r="AH39" s="108"/>
      <c r="AI39" s="108"/>
      <c r="AJ39" s="108"/>
      <c r="AK39" s="107" t="e">
        <f t="shared" si="2"/>
        <v>#DIV/0!</v>
      </c>
      <c r="AL39" s="108"/>
      <c r="AM39" s="108"/>
    </row>
    <row r="40" spans="1:39" ht="270.75" x14ac:dyDescent="0.2">
      <c r="A40" s="214" t="s">
        <v>389</v>
      </c>
      <c r="B40" s="123">
        <v>19</v>
      </c>
      <c r="C40" s="214" t="s">
        <v>695</v>
      </c>
      <c r="D40" s="214"/>
      <c r="E40" s="122" t="s">
        <v>45</v>
      </c>
      <c r="F40" s="122">
        <v>1</v>
      </c>
      <c r="G40" s="214" t="s">
        <v>376</v>
      </c>
      <c r="H40" s="191" t="s">
        <v>572</v>
      </c>
      <c r="I40" s="226" t="str">
        <f>PROBABILIDAD!M23</f>
        <v>Rara vez</v>
      </c>
      <c r="J40" s="226" t="str">
        <f>IMPACTO!F56</f>
        <v>Catastrófico</v>
      </c>
      <c r="K40" s="121" t="s">
        <v>32</v>
      </c>
      <c r="L40" s="214" t="s">
        <v>27</v>
      </c>
      <c r="M40" s="150" t="s">
        <v>573</v>
      </c>
      <c r="N40" s="129" t="s">
        <v>28</v>
      </c>
      <c r="O40" s="129" t="s">
        <v>28</v>
      </c>
      <c r="P40" s="129" t="s">
        <v>28</v>
      </c>
      <c r="Q40" s="129" t="s">
        <v>28</v>
      </c>
      <c r="R40" s="129" t="s">
        <v>601</v>
      </c>
      <c r="S40" s="129" t="s">
        <v>696</v>
      </c>
      <c r="T40" s="129" t="s">
        <v>29</v>
      </c>
      <c r="U40" s="192" t="s">
        <v>574</v>
      </c>
      <c r="V40" s="200" t="s">
        <v>900</v>
      </c>
      <c r="W40" s="228">
        <v>45657</v>
      </c>
      <c r="X40" s="215" t="s">
        <v>377</v>
      </c>
      <c r="Y40" s="108"/>
      <c r="Z40" s="108"/>
      <c r="AA40" s="107" t="e">
        <f t="shared" si="0"/>
        <v>#DIV/0!</v>
      </c>
      <c r="AB40" s="108"/>
      <c r="AC40" s="108"/>
      <c r="AD40" s="108"/>
      <c r="AE40" s="108"/>
      <c r="AF40" s="107" t="e">
        <f t="shared" si="1"/>
        <v>#DIV/0!</v>
      </c>
      <c r="AG40" s="108"/>
      <c r="AH40" s="108"/>
      <c r="AI40" s="108"/>
      <c r="AJ40" s="108"/>
      <c r="AK40" s="107" t="e">
        <f t="shared" si="2"/>
        <v>#DIV/0!</v>
      </c>
      <c r="AL40" s="108"/>
      <c r="AM40" s="108"/>
    </row>
    <row r="41" spans="1:39" ht="102.75" customHeight="1" x14ac:dyDescent="0.2">
      <c r="A41" s="256" t="s">
        <v>405</v>
      </c>
      <c r="B41" s="261">
        <v>20</v>
      </c>
      <c r="C41" s="253" t="s">
        <v>581</v>
      </c>
      <c r="D41" s="253"/>
      <c r="E41" s="263" t="s">
        <v>45</v>
      </c>
      <c r="F41" s="119">
        <v>1</v>
      </c>
      <c r="G41" s="215" t="s">
        <v>697</v>
      </c>
      <c r="H41" s="253" t="s">
        <v>406</v>
      </c>
      <c r="I41" s="265" t="str">
        <f>PROBABILIDAD!M24</f>
        <v>Posible</v>
      </c>
      <c r="J41" s="265" t="str">
        <f>IMPACTO!F57</f>
        <v>Catastrófico</v>
      </c>
      <c r="K41" s="254" t="s">
        <v>26</v>
      </c>
      <c r="L41" s="253" t="s">
        <v>27</v>
      </c>
      <c r="M41" s="110" t="s">
        <v>916</v>
      </c>
      <c r="N41" s="197" t="s">
        <v>28</v>
      </c>
      <c r="O41" s="197" t="s">
        <v>54</v>
      </c>
      <c r="P41" s="197" t="s">
        <v>28</v>
      </c>
      <c r="Q41" s="258" t="s">
        <v>28</v>
      </c>
      <c r="R41" s="258" t="s">
        <v>698</v>
      </c>
      <c r="S41" s="258" t="s">
        <v>556</v>
      </c>
      <c r="T41" s="254" t="s">
        <v>29</v>
      </c>
      <c r="U41" s="215" t="s">
        <v>60</v>
      </c>
      <c r="V41" s="252" t="s">
        <v>900</v>
      </c>
      <c r="W41" s="252">
        <v>45657</v>
      </c>
      <c r="X41" s="253" t="s">
        <v>61</v>
      </c>
      <c r="Y41" s="108"/>
      <c r="Z41" s="108"/>
      <c r="AA41" s="107" t="e">
        <f t="shared" si="0"/>
        <v>#DIV/0!</v>
      </c>
      <c r="AB41" s="108"/>
      <c r="AC41" s="108"/>
      <c r="AD41" s="108"/>
      <c r="AE41" s="108"/>
      <c r="AF41" s="107" t="e">
        <f t="shared" si="1"/>
        <v>#DIV/0!</v>
      </c>
      <c r="AG41" s="108"/>
      <c r="AH41" s="108"/>
      <c r="AI41" s="108"/>
      <c r="AJ41" s="108"/>
      <c r="AK41" s="107" t="e">
        <f t="shared" si="2"/>
        <v>#DIV/0!</v>
      </c>
      <c r="AL41" s="108"/>
      <c r="AM41" s="108"/>
    </row>
    <row r="42" spans="1:39" ht="131.25" customHeight="1" x14ac:dyDescent="0.2">
      <c r="A42" s="256"/>
      <c r="B42" s="261"/>
      <c r="C42" s="253"/>
      <c r="D42" s="253"/>
      <c r="E42" s="263"/>
      <c r="F42" s="242">
        <v>2</v>
      </c>
      <c r="G42" s="248" t="s">
        <v>407</v>
      </c>
      <c r="H42" s="253"/>
      <c r="I42" s="258"/>
      <c r="J42" s="258"/>
      <c r="K42" s="254"/>
      <c r="L42" s="253"/>
      <c r="M42" s="110" t="s">
        <v>917</v>
      </c>
      <c r="N42" s="197" t="s">
        <v>28</v>
      </c>
      <c r="O42" s="197" t="s">
        <v>54</v>
      </c>
      <c r="P42" s="197" t="s">
        <v>28</v>
      </c>
      <c r="Q42" s="258"/>
      <c r="R42" s="258"/>
      <c r="S42" s="258"/>
      <c r="T42" s="254"/>
      <c r="U42" s="215" t="s">
        <v>62</v>
      </c>
      <c r="V42" s="252"/>
      <c r="W42" s="252"/>
      <c r="X42" s="253"/>
      <c r="Y42" s="108"/>
      <c r="Z42" s="108"/>
      <c r="AA42" s="107" t="e">
        <f t="shared" si="0"/>
        <v>#DIV/0!</v>
      </c>
      <c r="AB42" s="108"/>
      <c r="AC42" s="108"/>
      <c r="AD42" s="108"/>
      <c r="AE42" s="108"/>
      <c r="AF42" s="107" t="e">
        <f t="shared" si="1"/>
        <v>#DIV/0!</v>
      </c>
      <c r="AG42" s="108"/>
      <c r="AH42" s="108"/>
      <c r="AI42" s="108"/>
      <c r="AJ42" s="108"/>
      <c r="AK42" s="107" t="e">
        <f t="shared" si="2"/>
        <v>#DIV/0!</v>
      </c>
      <c r="AL42" s="108"/>
      <c r="AM42" s="108"/>
    </row>
    <row r="43" spans="1:39" ht="108" customHeight="1" x14ac:dyDescent="0.2">
      <c r="A43" s="256"/>
      <c r="B43" s="261"/>
      <c r="C43" s="253"/>
      <c r="D43" s="253"/>
      <c r="E43" s="263"/>
      <c r="F43" s="243"/>
      <c r="G43" s="249"/>
      <c r="H43" s="253"/>
      <c r="I43" s="258"/>
      <c r="J43" s="258"/>
      <c r="K43" s="254"/>
      <c r="L43" s="253"/>
      <c r="M43" s="110" t="s">
        <v>918</v>
      </c>
      <c r="N43" s="197" t="s">
        <v>28</v>
      </c>
      <c r="O43" s="197" t="s">
        <v>54</v>
      </c>
      <c r="P43" s="197" t="s">
        <v>28</v>
      </c>
      <c r="Q43" s="258"/>
      <c r="R43" s="258"/>
      <c r="S43" s="258"/>
      <c r="T43" s="254"/>
      <c r="U43" s="215" t="s">
        <v>64</v>
      </c>
      <c r="V43" s="252"/>
      <c r="W43" s="252"/>
      <c r="X43" s="253"/>
      <c r="Y43" s="108"/>
      <c r="Z43" s="108"/>
      <c r="AA43" s="107" t="e">
        <f t="shared" si="0"/>
        <v>#DIV/0!</v>
      </c>
      <c r="AB43" s="108"/>
      <c r="AC43" s="108"/>
      <c r="AD43" s="108"/>
      <c r="AE43" s="108"/>
      <c r="AF43" s="107" t="e">
        <f t="shared" si="1"/>
        <v>#DIV/0!</v>
      </c>
      <c r="AG43" s="108"/>
      <c r="AH43" s="108"/>
      <c r="AI43" s="108"/>
      <c r="AJ43" s="108"/>
      <c r="AK43" s="107" t="e">
        <f t="shared" si="2"/>
        <v>#DIV/0!</v>
      </c>
      <c r="AL43" s="108"/>
      <c r="AM43" s="108"/>
    </row>
    <row r="44" spans="1:39" ht="103.5" customHeight="1" x14ac:dyDescent="0.2">
      <c r="A44" s="256"/>
      <c r="B44" s="261">
        <v>21</v>
      </c>
      <c r="C44" s="253" t="s">
        <v>580</v>
      </c>
      <c r="D44" s="253"/>
      <c r="E44" s="263" t="s">
        <v>45</v>
      </c>
      <c r="F44" s="119">
        <v>1</v>
      </c>
      <c r="G44" s="215" t="s">
        <v>584</v>
      </c>
      <c r="H44" s="253" t="s">
        <v>408</v>
      </c>
      <c r="I44" s="265" t="str">
        <f>PROBABILIDAD!M25</f>
        <v>Improbable</v>
      </c>
      <c r="J44" s="265" t="str">
        <f>IMPACTO!F58</f>
        <v>Catastrófico</v>
      </c>
      <c r="K44" s="254" t="s">
        <v>26</v>
      </c>
      <c r="L44" s="253" t="s">
        <v>65</v>
      </c>
      <c r="M44" s="110" t="s">
        <v>919</v>
      </c>
      <c r="N44" s="197" t="s">
        <v>28</v>
      </c>
      <c r="O44" s="197" t="s">
        <v>54</v>
      </c>
      <c r="P44" s="197" t="s">
        <v>28</v>
      </c>
      <c r="Q44" s="258" t="s">
        <v>28</v>
      </c>
      <c r="R44" s="258" t="s">
        <v>243</v>
      </c>
      <c r="S44" s="258" t="s">
        <v>38</v>
      </c>
      <c r="T44" s="254" t="s">
        <v>29</v>
      </c>
      <c r="U44" s="215" t="s">
        <v>66</v>
      </c>
      <c r="V44" s="252" t="s">
        <v>900</v>
      </c>
      <c r="W44" s="252">
        <v>45657</v>
      </c>
      <c r="X44" s="253" t="s">
        <v>61</v>
      </c>
      <c r="Y44" s="108"/>
      <c r="Z44" s="108"/>
      <c r="AA44" s="107" t="e">
        <f t="shared" si="0"/>
        <v>#DIV/0!</v>
      </c>
      <c r="AB44" s="108"/>
      <c r="AC44" s="108"/>
      <c r="AD44" s="108"/>
      <c r="AE44" s="108"/>
      <c r="AF44" s="107" t="e">
        <f t="shared" si="1"/>
        <v>#DIV/0!</v>
      </c>
      <c r="AG44" s="108"/>
      <c r="AH44" s="108"/>
      <c r="AI44" s="108"/>
      <c r="AJ44" s="108"/>
      <c r="AK44" s="107" t="e">
        <f t="shared" si="2"/>
        <v>#DIV/0!</v>
      </c>
      <c r="AL44" s="108"/>
      <c r="AM44" s="108"/>
    </row>
    <row r="45" spans="1:39" ht="135" customHeight="1" x14ac:dyDescent="0.2">
      <c r="A45" s="256"/>
      <c r="B45" s="261"/>
      <c r="C45" s="253"/>
      <c r="D45" s="253"/>
      <c r="E45" s="263"/>
      <c r="F45" s="119">
        <v>2</v>
      </c>
      <c r="G45" s="215" t="s">
        <v>699</v>
      </c>
      <c r="H45" s="253"/>
      <c r="I45" s="258"/>
      <c r="J45" s="258"/>
      <c r="K45" s="254"/>
      <c r="L45" s="253"/>
      <c r="M45" s="110" t="s">
        <v>879</v>
      </c>
      <c r="N45" s="197" t="s">
        <v>28</v>
      </c>
      <c r="O45" s="197" t="s">
        <v>54</v>
      </c>
      <c r="P45" s="197" t="s">
        <v>28</v>
      </c>
      <c r="Q45" s="258"/>
      <c r="R45" s="258"/>
      <c r="S45" s="258"/>
      <c r="T45" s="254"/>
      <c r="U45" s="215" t="s">
        <v>68</v>
      </c>
      <c r="V45" s="252"/>
      <c r="W45" s="252"/>
      <c r="X45" s="253"/>
      <c r="Y45" s="108"/>
      <c r="Z45" s="108"/>
      <c r="AA45" s="107" t="e">
        <f t="shared" si="0"/>
        <v>#DIV/0!</v>
      </c>
      <c r="AB45" s="108"/>
      <c r="AC45" s="108"/>
      <c r="AD45" s="108"/>
      <c r="AE45" s="108"/>
      <c r="AF45" s="107" t="e">
        <f t="shared" si="1"/>
        <v>#DIV/0!</v>
      </c>
      <c r="AG45" s="108"/>
      <c r="AH45" s="108"/>
      <c r="AI45" s="108"/>
      <c r="AJ45" s="108"/>
      <c r="AK45" s="107" t="e">
        <f t="shared" si="2"/>
        <v>#DIV/0!</v>
      </c>
      <c r="AL45" s="108"/>
      <c r="AM45" s="108"/>
    </row>
    <row r="46" spans="1:39" ht="114" x14ac:dyDescent="0.2">
      <c r="A46" s="256" t="s">
        <v>702</v>
      </c>
      <c r="B46" s="261">
        <v>22</v>
      </c>
      <c r="C46" s="264" t="s">
        <v>575</v>
      </c>
      <c r="D46" s="253"/>
      <c r="E46" s="263" t="s">
        <v>45</v>
      </c>
      <c r="F46" s="119">
        <v>1</v>
      </c>
      <c r="G46" s="214" t="s">
        <v>576</v>
      </c>
      <c r="H46" s="268" t="s">
        <v>703</v>
      </c>
      <c r="I46" s="265" t="str">
        <f>PROBABILIDAD!M26</f>
        <v>Improbable</v>
      </c>
      <c r="J46" s="265" t="str">
        <f>IMPACTO!F59</f>
        <v>Catastrófico</v>
      </c>
      <c r="K46" s="254" t="s">
        <v>26</v>
      </c>
      <c r="L46" s="253" t="s">
        <v>27</v>
      </c>
      <c r="M46" s="110" t="s">
        <v>920</v>
      </c>
      <c r="N46" s="197" t="s">
        <v>43</v>
      </c>
      <c r="O46" s="197" t="s">
        <v>28</v>
      </c>
      <c r="P46" s="197" t="s">
        <v>43</v>
      </c>
      <c r="Q46" s="258" t="s">
        <v>43</v>
      </c>
      <c r="R46" s="258" t="s">
        <v>597</v>
      </c>
      <c r="S46" s="258" t="s">
        <v>44</v>
      </c>
      <c r="T46" s="254" t="s">
        <v>29</v>
      </c>
      <c r="U46" s="215" t="s">
        <v>379</v>
      </c>
      <c r="V46" s="252" t="s">
        <v>900</v>
      </c>
      <c r="W46" s="252">
        <v>45657</v>
      </c>
      <c r="X46" s="253" t="s">
        <v>70</v>
      </c>
      <c r="Y46" s="108"/>
      <c r="Z46" s="108"/>
      <c r="AA46" s="107" t="e">
        <f t="shared" si="0"/>
        <v>#DIV/0!</v>
      </c>
      <c r="AB46" s="108"/>
      <c r="AC46" s="108"/>
      <c r="AD46" s="108"/>
      <c r="AE46" s="108"/>
      <c r="AF46" s="107" t="e">
        <f t="shared" si="1"/>
        <v>#DIV/0!</v>
      </c>
      <c r="AG46" s="108"/>
      <c r="AH46" s="108"/>
      <c r="AI46" s="108"/>
      <c r="AJ46" s="108"/>
      <c r="AK46" s="107" t="e">
        <f t="shared" si="2"/>
        <v>#DIV/0!</v>
      </c>
      <c r="AL46" s="108"/>
      <c r="AM46" s="108"/>
    </row>
    <row r="47" spans="1:39" ht="99.75" x14ac:dyDescent="0.2">
      <c r="A47" s="256"/>
      <c r="B47" s="261"/>
      <c r="C47" s="264"/>
      <c r="D47" s="253"/>
      <c r="E47" s="263"/>
      <c r="F47" s="119">
        <v>2</v>
      </c>
      <c r="G47" s="190" t="s">
        <v>577</v>
      </c>
      <c r="H47" s="268"/>
      <c r="I47" s="254"/>
      <c r="J47" s="254"/>
      <c r="K47" s="254"/>
      <c r="L47" s="253"/>
      <c r="M47" s="110" t="s">
        <v>921</v>
      </c>
      <c r="N47" s="197" t="s">
        <v>43</v>
      </c>
      <c r="O47" s="197" t="s">
        <v>28</v>
      </c>
      <c r="P47" s="197" t="s">
        <v>43</v>
      </c>
      <c r="Q47" s="258"/>
      <c r="R47" s="254"/>
      <c r="S47" s="254"/>
      <c r="T47" s="254"/>
      <c r="U47" s="215" t="s">
        <v>378</v>
      </c>
      <c r="V47" s="252"/>
      <c r="W47" s="252"/>
      <c r="X47" s="253"/>
      <c r="Y47" s="108"/>
      <c r="Z47" s="108"/>
      <c r="AA47" s="107" t="e">
        <f t="shared" si="0"/>
        <v>#DIV/0!</v>
      </c>
      <c r="AB47" s="108"/>
      <c r="AC47" s="108"/>
      <c r="AD47" s="108"/>
      <c r="AE47" s="108"/>
      <c r="AF47" s="107" t="e">
        <f t="shared" si="1"/>
        <v>#DIV/0!</v>
      </c>
      <c r="AG47" s="108"/>
      <c r="AH47" s="108"/>
      <c r="AI47" s="108"/>
      <c r="AJ47" s="108"/>
      <c r="AK47" s="107" t="e">
        <f t="shared" si="2"/>
        <v>#DIV/0!</v>
      </c>
      <c r="AL47" s="108"/>
      <c r="AM47" s="108"/>
    </row>
    <row r="48" spans="1:39" ht="79.5" customHeight="1" x14ac:dyDescent="0.2">
      <c r="A48" s="256"/>
      <c r="B48" s="261"/>
      <c r="C48" s="264"/>
      <c r="D48" s="253"/>
      <c r="E48" s="263"/>
      <c r="F48" s="119">
        <v>3</v>
      </c>
      <c r="G48" s="190" t="s">
        <v>578</v>
      </c>
      <c r="H48" s="268"/>
      <c r="I48" s="254"/>
      <c r="J48" s="254"/>
      <c r="K48" s="254"/>
      <c r="L48" s="253"/>
      <c r="M48" s="110" t="s">
        <v>922</v>
      </c>
      <c r="N48" s="197" t="s">
        <v>43</v>
      </c>
      <c r="O48" s="197" t="s">
        <v>28</v>
      </c>
      <c r="P48" s="197" t="s">
        <v>43</v>
      </c>
      <c r="Q48" s="258"/>
      <c r="R48" s="254"/>
      <c r="S48" s="254"/>
      <c r="T48" s="254"/>
      <c r="U48" s="215" t="s">
        <v>579</v>
      </c>
      <c r="V48" s="252"/>
      <c r="W48" s="252"/>
      <c r="X48" s="253"/>
      <c r="Y48" s="108"/>
      <c r="Z48" s="108"/>
      <c r="AA48" s="107" t="e">
        <f t="shared" si="0"/>
        <v>#DIV/0!</v>
      </c>
      <c r="AB48" s="108"/>
      <c r="AC48" s="108"/>
      <c r="AD48" s="108"/>
      <c r="AE48" s="108"/>
      <c r="AF48" s="107" t="e">
        <f t="shared" si="1"/>
        <v>#DIV/0!</v>
      </c>
      <c r="AG48" s="108"/>
      <c r="AH48" s="108"/>
      <c r="AI48" s="108"/>
      <c r="AJ48" s="108"/>
      <c r="AK48" s="107" t="e">
        <f t="shared" si="2"/>
        <v>#DIV/0!</v>
      </c>
      <c r="AL48" s="108"/>
      <c r="AM48" s="108"/>
    </row>
    <row r="49" spans="1:39" ht="69.75" customHeight="1" x14ac:dyDescent="0.2">
      <c r="A49" s="256" t="s">
        <v>390</v>
      </c>
      <c r="B49" s="261">
        <v>23</v>
      </c>
      <c r="C49" s="253" t="s">
        <v>582</v>
      </c>
      <c r="D49" s="253"/>
      <c r="E49" s="263" t="s">
        <v>45</v>
      </c>
      <c r="F49" s="263">
        <v>1</v>
      </c>
      <c r="G49" s="253" t="s">
        <v>583</v>
      </c>
      <c r="H49" s="224" t="s">
        <v>380</v>
      </c>
      <c r="I49" s="265" t="str">
        <f>PROBABILIDAD!M27</f>
        <v>Improbable</v>
      </c>
      <c r="J49" s="265" t="str">
        <f>IMPACTO!F60</f>
        <v>Mayor</v>
      </c>
      <c r="K49" s="254" t="s">
        <v>32</v>
      </c>
      <c r="L49" s="253" t="s">
        <v>27</v>
      </c>
      <c r="M49" s="264" t="s">
        <v>923</v>
      </c>
      <c r="N49" s="258" t="s">
        <v>43</v>
      </c>
      <c r="O49" s="258" t="s">
        <v>43</v>
      </c>
      <c r="P49" s="258" t="s">
        <v>43</v>
      </c>
      <c r="Q49" s="258" t="s">
        <v>43</v>
      </c>
      <c r="R49" s="258" t="s">
        <v>706</v>
      </c>
      <c r="S49" s="258" t="s">
        <v>707</v>
      </c>
      <c r="T49" s="254" t="s">
        <v>56</v>
      </c>
      <c r="U49" s="253" t="s">
        <v>708</v>
      </c>
      <c r="V49" s="252" t="s">
        <v>900</v>
      </c>
      <c r="W49" s="252">
        <v>45657</v>
      </c>
      <c r="X49" s="253" t="s">
        <v>409</v>
      </c>
      <c r="Y49" s="108"/>
      <c r="Z49" s="108"/>
      <c r="AA49" s="107" t="e">
        <f t="shared" si="0"/>
        <v>#DIV/0!</v>
      </c>
      <c r="AB49" s="108"/>
      <c r="AC49" s="108"/>
      <c r="AD49" s="108"/>
      <c r="AE49" s="108"/>
      <c r="AF49" s="107" t="e">
        <f t="shared" si="1"/>
        <v>#DIV/0!</v>
      </c>
      <c r="AG49" s="108"/>
      <c r="AH49" s="108"/>
      <c r="AI49" s="108"/>
      <c r="AJ49" s="108"/>
      <c r="AK49" s="107" t="e">
        <f t="shared" si="2"/>
        <v>#DIV/0!</v>
      </c>
      <c r="AL49" s="108"/>
      <c r="AM49" s="108"/>
    </row>
    <row r="50" spans="1:39" ht="60.75" customHeight="1" x14ac:dyDescent="0.2">
      <c r="A50" s="256"/>
      <c r="B50" s="261"/>
      <c r="C50" s="253"/>
      <c r="D50" s="253"/>
      <c r="E50" s="263"/>
      <c r="F50" s="263"/>
      <c r="G50" s="253"/>
      <c r="H50" s="215" t="s">
        <v>381</v>
      </c>
      <c r="I50" s="254"/>
      <c r="J50" s="254"/>
      <c r="K50" s="254"/>
      <c r="L50" s="253"/>
      <c r="M50" s="264"/>
      <c r="N50" s="258"/>
      <c r="O50" s="258"/>
      <c r="P50" s="258"/>
      <c r="Q50" s="258"/>
      <c r="R50" s="254"/>
      <c r="S50" s="254"/>
      <c r="T50" s="254"/>
      <c r="U50" s="253"/>
      <c r="V50" s="252"/>
      <c r="W50" s="252"/>
      <c r="X50" s="253"/>
      <c r="Y50" s="108"/>
      <c r="Z50" s="108"/>
      <c r="AA50" s="107" t="e">
        <f t="shared" si="0"/>
        <v>#DIV/0!</v>
      </c>
      <c r="AB50" s="108"/>
      <c r="AC50" s="108"/>
      <c r="AD50" s="108"/>
      <c r="AE50" s="108"/>
      <c r="AF50" s="107" t="e">
        <f t="shared" si="1"/>
        <v>#DIV/0!</v>
      </c>
      <c r="AG50" s="108"/>
      <c r="AH50" s="108"/>
      <c r="AI50" s="108"/>
      <c r="AJ50" s="108"/>
      <c r="AK50" s="107" t="e">
        <f t="shared" si="2"/>
        <v>#DIV/0!</v>
      </c>
      <c r="AL50" s="108"/>
      <c r="AM50" s="108"/>
    </row>
    <row r="51" spans="1:39" s="231" customFormat="1" ht="99" customHeight="1" x14ac:dyDescent="0.25">
      <c r="A51" s="253" t="s">
        <v>885</v>
      </c>
      <c r="B51" s="261">
        <v>24</v>
      </c>
      <c r="C51" s="253" t="s">
        <v>585</v>
      </c>
      <c r="D51" s="262"/>
      <c r="E51" s="261" t="s">
        <v>45</v>
      </c>
      <c r="F51" s="261">
        <v>1</v>
      </c>
      <c r="G51" s="253" t="s">
        <v>586</v>
      </c>
      <c r="H51" s="253" t="s">
        <v>381</v>
      </c>
      <c r="I51" s="265" t="str">
        <f>PROBABILIDAD!M28</f>
        <v>Posible</v>
      </c>
      <c r="J51" s="265" t="str">
        <f>IMPACTO!F61</f>
        <v>Mayor</v>
      </c>
      <c r="K51" s="254" t="s">
        <v>26</v>
      </c>
      <c r="L51" s="253" t="s">
        <v>27</v>
      </c>
      <c r="M51" s="110" t="s">
        <v>924</v>
      </c>
      <c r="N51" s="197" t="s">
        <v>28</v>
      </c>
      <c r="O51" s="197" t="s">
        <v>54</v>
      </c>
      <c r="P51" s="197" t="s">
        <v>28</v>
      </c>
      <c r="Q51" s="254" t="s">
        <v>28</v>
      </c>
      <c r="R51" s="254" t="s">
        <v>698</v>
      </c>
      <c r="S51" s="254" t="s">
        <v>558</v>
      </c>
      <c r="T51" s="254" t="s">
        <v>32</v>
      </c>
      <c r="U51" s="215" t="s">
        <v>532</v>
      </c>
      <c r="V51" s="252" t="s">
        <v>900</v>
      </c>
      <c r="W51" s="252">
        <v>45657</v>
      </c>
      <c r="X51" s="253" t="s">
        <v>530</v>
      </c>
      <c r="Y51" s="107"/>
      <c r="Z51" s="107"/>
      <c r="AA51" s="107" t="e">
        <f t="shared" si="0"/>
        <v>#DIV/0!</v>
      </c>
      <c r="AB51" s="107"/>
      <c r="AC51" s="107"/>
      <c r="AD51" s="107"/>
      <c r="AE51" s="107"/>
      <c r="AF51" s="107" t="e">
        <f t="shared" si="1"/>
        <v>#DIV/0!</v>
      </c>
      <c r="AG51" s="107"/>
      <c r="AH51" s="107"/>
      <c r="AI51" s="107"/>
      <c r="AJ51" s="107"/>
      <c r="AK51" s="107" t="e">
        <f t="shared" si="2"/>
        <v>#DIV/0!</v>
      </c>
      <c r="AL51" s="107"/>
      <c r="AM51" s="107"/>
    </row>
    <row r="52" spans="1:39" s="231" customFormat="1" ht="65.25" customHeight="1" x14ac:dyDescent="0.25">
      <c r="A52" s="253"/>
      <c r="B52" s="261"/>
      <c r="C52" s="253"/>
      <c r="D52" s="262"/>
      <c r="E52" s="261"/>
      <c r="F52" s="261"/>
      <c r="G52" s="253"/>
      <c r="H52" s="253"/>
      <c r="I52" s="254"/>
      <c r="J52" s="254"/>
      <c r="K52" s="254"/>
      <c r="L52" s="253"/>
      <c r="M52" s="110" t="s">
        <v>880</v>
      </c>
      <c r="N52" s="197" t="s">
        <v>28</v>
      </c>
      <c r="O52" s="197" t="s">
        <v>54</v>
      </c>
      <c r="P52" s="197" t="s">
        <v>28</v>
      </c>
      <c r="Q52" s="254"/>
      <c r="R52" s="254"/>
      <c r="S52" s="254"/>
      <c r="T52" s="254"/>
      <c r="U52" s="215" t="s">
        <v>30</v>
      </c>
      <c r="V52" s="252"/>
      <c r="W52" s="252"/>
      <c r="X52" s="253"/>
      <c r="Y52" s="107"/>
      <c r="Z52" s="107"/>
      <c r="AA52" s="107" t="e">
        <f t="shared" si="0"/>
        <v>#DIV/0!</v>
      </c>
      <c r="AB52" s="107"/>
      <c r="AC52" s="107"/>
      <c r="AD52" s="107"/>
      <c r="AE52" s="107"/>
      <c r="AF52" s="107" t="e">
        <f t="shared" si="1"/>
        <v>#DIV/0!</v>
      </c>
      <c r="AG52" s="107"/>
      <c r="AH52" s="107"/>
      <c r="AI52" s="107"/>
      <c r="AJ52" s="107"/>
      <c r="AK52" s="107" t="e">
        <f t="shared" si="2"/>
        <v>#DIV/0!</v>
      </c>
      <c r="AL52" s="107"/>
      <c r="AM52" s="107"/>
    </row>
    <row r="53" spans="1:39" s="231" customFormat="1" ht="227.25" customHeight="1" x14ac:dyDescent="0.25">
      <c r="A53" s="232" t="s">
        <v>886</v>
      </c>
      <c r="B53" s="120">
        <v>25</v>
      </c>
      <c r="C53" s="215" t="s">
        <v>591</v>
      </c>
      <c r="D53" s="233"/>
      <c r="E53" s="120" t="s">
        <v>45</v>
      </c>
      <c r="F53" s="120">
        <v>1</v>
      </c>
      <c r="G53" s="224" t="s">
        <v>792</v>
      </c>
      <c r="H53" s="215" t="s">
        <v>765</v>
      </c>
      <c r="I53" s="234" t="str">
        <f>PROBABILIDAD!M29</f>
        <v>Posible</v>
      </c>
      <c r="J53" s="234" t="str">
        <f>IMPACTO!F62</f>
        <v>Mayor</v>
      </c>
      <c r="K53" s="198" t="s">
        <v>26</v>
      </c>
      <c r="L53" s="215" t="s">
        <v>27</v>
      </c>
      <c r="M53" s="110" t="s">
        <v>791</v>
      </c>
      <c r="N53" s="197" t="s">
        <v>28</v>
      </c>
      <c r="O53" s="197" t="s">
        <v>54</v>
      </c>
      <c r="P53" s="197" t="s">
        <v>28</v>
      </c>
      <c r="Q53" s="197" t="s">
        <v>28</v>
      </c>
      <c r="R53" s="198" t="s">
        <v>47</v>
      </c>
      <c r="S53" s="198" t="s">
        <v>38</v>
      </c>
      <c r="T53" s="198" t="s">
        <v>29</v>
      </c>
      <c r="U53" s="215" t="s">
        <v>796</v>
      </c>
      <c r="V53" s="216" t="s">
        <v>900</v>
      </c>
      <c r="W53" s="216">
        <v>45657</v>
      </c>
      <c r="X53" s="215" t="s">
        <v>797</v>
      </c>
      <c r="Y53" s="107"/>
      <c r="Z53" s="107"/>
      <c r="AA53" s="107" t="e">
        <f t="shared" si="0"/>
        <v>#DIV/0!</v>
      </c>
      <c r="AB53" s="107"/>
      <c r="AC53" s="107"/>
      <c r="AD53" s="107"/>
      <c r="AE53" s="107"/>
      <c r="AF53" s="107" t="e">
        <f t="shared" si="1"/>
        <v>#DIV/0!</v>
      </c>
      <c r="AG53" s="107"/>
      <c r="AH53" s="107"/>
      <c r="AI53" s="107"/>
      <c r="AJ53" s="107"/>
      <c r="AK53" s="107" t="e">
        <f t="shared" si="2"/>
        <v>#DIV/0!</v>
      </c>
      <c r="AL53" s="107"/>
      <c r="AM53" s="107"/>
    </row>
    <row r="54" spans="1:39" s="231" customFormat="1" ht="265.5" customHeight="1" x14ac:dyDescent="0.25">
      <c r="A54" s="232" t="s">
        <v>887</v>
      </c>
      <c r="B54" s="120">
        <v>26</v>
      </c>
      <c r="C54" s="215" t="s">
        <v>798</v>
      </c>
      <c r="D54" s="233"/>
      <c r="E54" s="120" t="s">
        <v>45</v>
      </c>
      <c r="F54" s="120">
        <v>1</v>
      </c>
      <c r="G54" s="215" t="s">
        <v>587</v>
      </c>
      <c r="H54" s="215" t="s">
        <v>588</v>
      </c>
      <c r="I54" s="234" t="str">
        <f>PROBABILIDAD!M30</f>
        <v>Probable</v>
      </c>
      <c r="J54" s="234" t="str">
        <f>IMPACTO!F63</f>
        <v>Mayor</v>
      </c>
      <c r="K54" s="198" t="s">
        <v>26</v>
      </c>
      <c r="L54" s="215" t="s">
        <v>27</v>
      </c>
      <c r="M54" s="110" t="s">
        <v>925</v>
      </c>
      <c r="N54" s="197" t="s">
        <v>28</v>
      </c>
      <c r="O54" s="197" t="s">
        <v>54</v>
      </c>
      <c r="P54" s="197" t="s">
        <v>28</v>
      </c>
      <c r="Q54" s="197" t="s">
        <v>28</v>
      </c>
      <c r="R54" s="198" t="s">
        <v>243</v>
      </c>
      <c r="S54" s="198" t="s">
        <v>38</v>
      </c>
      <c r="T54" s="198" t="s">
        <v>29</v>
      </c>
      <c r="U54" s="215" t="s">
        <v>854</v>
      </c>
      <c r="V54" s="216" t="s">
        <v>900</v>
      </c>
      <c r="W54" s="216">
        <v>45657</v>
      </c>
      <c r="X54" s="215" t="s">
        <v>589</v>
      </c>
      <c r="Y54" s="107"/>
      <c r="Z54" s="107"/>
      <c r="AA54" s="107" t="e">
        <f t="shared" si="0"/>
        <v>#DIV/0!</v>
      </c>
      <c r="AB54" s="107"/>
      <c r="AC54" s="107"/>
      <c r="AD54" s="107"/>
      <c r="AE54" s="107"/>
      <c r="AF54" s="107" t="e">
        <f t="shared" si="1"/>
        <v>#DIV/0!</v>
      </c>
      <c r="AG54" s="107"/>
      <c r="AH54" s="107"/>
      <c r="AI54" s="107"/>
      <c r="AJ54" s="107"/>
      <c r="AK54" s="107" t="e">
        <f t="shared" si="2"/>
        <v>#DIV/0!</v>
      </c>
      <c r="AL54" s="107"/>
      <c r="AM54" s="107"/>
    </row>
    <row r="55" spans="1:39" x14ac:dyDescent="0.2">
      <c r="U55" s="169"/>
    </row>
    <row r="56" spans="1:39" x14ac:dyDescent="0.2">
      <c r="A56" s="235" t="s">
        <v>382</v>
      </c>
      <c r="C56" s="235" t="s">
        <v>793</v>
      </c>
    </row>
    <row r="57" spans="1:39" ht="28.5" x14ac:dyDescent="0.2">
      <c r="A57" s="235" t="s">
        <v>383</v>
      </c>
      <c r="C57" s="235" t="s">
        <v>795</v>
      </c>
    </row>
    <row r="58" spans="1:39" x14ac:dyDescent="0.2">
      <c r="A58" s="235" t="s">
        <v>384</v>
      </c>
      <c r="C58" s="235" t="s">
        <v>794</v>
      </c>
    </row>
  </sheetData>
  <mergeCells count="282">
    <mergeCell ref="A37:A39"/>
    <mergeCell ref="E46:E48"/>
    <mergeCell ref="L46:L48"/>
    <mergeCell ref="T46:T48"/>
    <mergeCell ref="X46:X48"/>
    <mergeCell ref="X16:X18"/>
    <mergeCell ref="X19:X20"/>
    <mergeCell ref="X21:X22"/>
    <mergeCell ref="F23:F24"/>
    <mergeCell ref="G23:G24"/>
    <mergeCell ref="W23:W24"/>
    <mergeCell ref="X23:X24"/>
    <mergeCell ref="T16:T18"/>
    <mergeCell ref="L16:L18"/>
    <mergeCell ref="M16:M17"/>
    <mergeCell ref="N16:N17"/>
    <mergeCell ref="O16:O17"/>
    <mergeCell ref="P16:P17"/>
    <mergeCell ref="A16:A24"/>
    <mergeCell ref="AL2:AM2"/>
    <mergeCell ref="AL3:AM3"/>
    <mergeCell ref="AL4:AM4"/>
    <mergeCell ref="AL5:AM5"/>
    <mergeCell ref="A7:H7"/>
    <mergeCell ref="I7:X7"/>
    <mergeCell ref="U8:U10"/>
    <mergeCell ref="V8:W9"/>
    <mergeCell ref="X8:X10"/>
    <mergeCell ref="M9:M10"/>
    <mergeCell ref="N9:Q9"/>
    <mergeCell ref="M8:Q8"/>
    <mergeCell ref="R8:T9"/>
    <mergeCell ref="G8:G10"/>
    <mergeCell ref="H8:H10"/>
    <mergeCell ref="I8:K9"/>
    <mergeCell ref="L8:L10"/>
    <mergeCell ref="A8:A10"/>
    <mergeCell ref="B8:B10"/>
    <mergeCell ref="Y8:AC9"/>
    <mergeCell ref="AD8:AH9"/>
    <mergeCell ref="AI8:AM9"/>
    <mergeCell ref="Y7:AM7"/>
    <mergeCell ref="A2:AK5"/>
    <mergeCell ref="C8:C10"/>
    <mergeCell ref="D8:D10"/>
    <mergeCell ref="E8:E10"/>
    <mergeCell ref="F8:F10"/>
    <mergeCell ref="A13:A15"/>
    <mergeCell ref="B13:B15"/>
    <mergeCell ref="C13:C15"/>
    <mergeCell ref="D13:D15"/>
    <mergeCell ref="E13:E15"/>
    <mergeCell ref="H13:H15"/>
    <mergeCell ref="I13:I15"/>
    <mergeCell ref="J13:J15"/>
    <mergeCell ref="K13:K15"/>
    <mergeCell ref="L13:L15"/>
    <mergeCell ref="M13:M15"/>
    <mergeCell ref="N13:N15"/>
    <mergeCell ref="O13:O15"/>
    <mergeCell ref="P13:P15"/>
    <mergeCell ref="G16:G17"/>
    <mergeCell ref="H16:H18"/>
    <mergeCell ref="I16:I18"/>
    <mergeCell ref="J16:J18"/>
    <mergeCell ref="K16:K18"/>
    <mergeCell ref="Q16:Q18"/>
    <mergeCell ref="B19:B20"/>
    <mergeCell ref="C19:C20"/>
    <mergeCell ref="D19:D20"/>
    <mergeCell ref="E19:E20"/>
    <mergeCell ref="H19:H20"/>
    <mergeCell ref="I19:I20"/>
    <mergeCell ref="J19:J20"/>
    <mergeCell ref="K19:K20"/>
    <mergeCell ref="L19:L20"/>
    <mergeCell ref="Q19:Q20"/>
    <mergeCell ref="B16:B18"/>
    <mergeCell ref="C16:C18"/>
    <mergeCell ref="D16:D18"/>
    <mergeCell ref="E16:E18"/>
    <mergeCell ref="F16:F17"/>
    <mergeCell ref="B23:B24"/>
    <mergeCell ref="C23:C24"/>
    <mergeCell ref="D23:D24"/>
    <mergeCell ref="E23:E24"/>
    <mergeCell ref="H23:H24"/>
    <mergeCell ref="I23:I24"/>
    <mergeCell ref="Q23:Q24"/>
    <mergeCell ref="B21:B22"/>
    <mergeCell ref="C21:C22"/>
    <mergeCell ref="D21:D22"/>
    <mergeCell ref="E21:E22"/>
    <mergeCell ref="H21:H22"/>
    <mergeCell ref="I21:I22"/>
    <mergeCell ref="C35:C36"/>
    <mergeCell ref="D35:D36"/>
    <mergeCell ref="E35:E36"/>
    <mergeCell ref="H35:H36"/>
    <mergeCell ref="I35:I36"/>
    <mergeCell ref="A33:A34"/>
    <mergeCell ref="J35:J36"/>
    <mergeCell ref="S26:S27"/>
    <mergeCell ref="T26:T27"/>
    <mergeCell ref="A28:A30"/>
    <mergeCell ref="I26:I27"/>
    <mergeCell ref="J26:J27"/>
    <mergeCell ref="K26:K27"/>
    <mergeCell ref="L26:L27"/>
    <mergeCell ref="Q26:Q27"/>
    <mergeCell ref="R26:R27"/>
    <mergeCell ref="A26:A27"/>
    <mergeCell ref="B26:B27"/>
    <mergeCell ref="C26:C27"/>
    <mergeCell ref="D26:D27"/>
    <mergeCell ref="E26:E27"/>
    <mergeCell ref="H26:H27"/>
    <mergeCell ref="T31:T32"/>
    <mergeCell ref="D29:D30"/>
    <mergeCell ref="X31:X32"/>
    <mergeCell ref="J31:J32"/>
    <mergeCell ref="K31:K32"/>
    <mergeCell ref="L31:L32"/>
    <mergeCell ref="Q31:Q32"/>
    <mergeCell ref="R31:R32"/>
    <mergeCell ref="S31:S32"/>
    <mergeCell ref="A31:A32"/>
    <mergeCell ref="B31:B32"/>
    <mergeCell ref="C31:C32"/>
    <mergeCell ref="D31:D32"/>
    <mergeCell ref="E31:E32"/>
    <mergeCell ref="I31:I32"/>
    <mergeCell ref="A41:A45"/>
    <mergeCell ref="B41:B43"/>
    <mergeCell ref="C41:C43"/>
    <mergeCell ref="D41:D43"/>
    <mergeCell ref="E41:E43"/>
    <mergeCell ref="H41:H43"/>
    <mergeCell ref="I41:I43"/>
    <mergeCell ref="J41:J43"/>
    <mergeCell ref="K41:K43"/>
    <mergeCell ref="B44:B45"/>
    <mergeCell ref="C44:C45"/>
    <mergeCell ref="D44:D45"/>
    <mergeCell ref="E44:E45"/>
    <mergeCell ref="H44:H45"/>
    <mergeCell ref="G42:G43"/>
    <mergeCell ref="F42:F43"/>
    <mergeCell ref="R35:R36"/>
    <mergeCell ref="S35:S36"/>
    <mergeCell ref="T35:T36"/>
    <mergeCell ref="H46:H48"/>
    <mergeCell ref="I46:I48"/>
    <mergeCell ref="I44:I45"/>
    <mergeCell ref="J44:J45"/>
    <mergeCell ref="K44:K45"/>
    <mergeCell ref="K46:K48"/>
    <mergeCell ref="Q46:Q48"/>
    <mergeCell ref="L41:L43"/>
    <mergeCell ref="Q41:Q43"/>
    <mergeCell ref="R41:R43"/>
    <mergeCell ref="S41:S43"/>
    <mergeCell ref="L44:L45"/>
    <mergeCell ref="Q44:Q45"/>
    <mergeCell ref="R44:R45"/>
    <mergeCell ref="S44:S45"/>
    <mergeCell ref="R16:R18"/>
    <mergeCell ref="S16:S18"/>
    <mergeCell ref="V23:V24"/>
    <mergeCell ref="W13:W15"/>
    <mergeCell ref="J21:J22"/>
    <mergeCell ref="K21:K22"/>
    <mergeCell ref="L21:L22"/>
    <mergeCell ref="X13:X15"/>
    <mergeCell ref="V13:V15"/>
    <mergeCell ref="U16:U17"/>
    <mergeCell ref="W16:W18"/>
    <mergeCell ref="V16:V18"/>
    <mergeCell ref="U13:U15"/>
    <mergeCell ref="J23:J24"/>
    <mergeCell ref="K23:K24"/>
    <mergeCell ref="L23:L24"/>
    <mergeCell ref="R23:R24"/>
    <mergeCell ref="T13:T15"/>
    <mergeCell ref="R13:R15"/>
    <mergeCell ref="S13:S15"/>
    <mergeCell ref="Q13:Q15"/>
    <mergeCell ref="X26:X27"/>
    <mergeCell ref="V26:V27"/>
    <mergeCell ref="V19:V20"/>
    <mergeCell ref="W19:W20"/>
    <mergeCell ref="V21:V22"/>
    <mergeCell ref="W21:W22"/>
    <mergeCell ref="R19:R20"/>
    <mergeCell ref="S19:S20"/>
    <mergeCell ref="T19:T20"/>
    <mergeCell ref="U19:U20"/>
    <mergeCell ref="W26:W27"/>
    <mergeCell ref="S23:S24"/>
    <mergeCell ref="T23:T24"/>
    <mergeCell ref="R21:R22"/>
    <mergeCell ref="S21:S22"/>
    <mergeCell ref="T21:T22"/>
    <mergeCell ref="X41:X43"/>
    <mergeCell ref="W44:W45"/>
    <mergeCell ref="X44:X45"/>
    <mergeCell ref="V41:V43"/>
    <mergeCell ref="V44:V45"/>
    <mergeCell ref="U49:U50"/>
    <mergeCell ref="I49:I50"/>
    <mergeCell ref="J49:J50"/>
    <mergeCell ref="K49:K50"/>
    <mergeCell ref="L49:L50"/>
    <mergeCell ref="M49:M50"/>
    <mergeCell ref="N49:N50"/>
    <mergeCell ref="O49:O50"/>
    <mergeCell ref="P49:P50"/>
    <mergeCell ref="Q49:Q50"/>
    <mergeCell ref="R49:R50"/>
    <mergeCell ref="S49:S50"/>
    <mergeCell ref="T49:T50"/>
    <mergeCell ref="J46:J48"/>
    <mergeCell ref="T41:T43"/>
    <mergeCell ref="T44:T45"/>
    <mergeCell ref="W41:W43"/>
    <mergeCell ref="E51:E52"/>
    <mergeCell ref="F51:F52"/>
    <mergeCell ref="G51:G52"/>
    <mergeCell ref="H51:H52"/>
    <mergeCell ref="I51:I52"/>
    <mergeCell ref="J51:J52"/>
    <mergeCell ref="K51:K52"/>
    <mergeCell ref="L51:L52"/>
    <mergeCell ref="R51:R52"/>
    <mergeCell ref="A49:A50"/>
    <mergeCell ref="B49:B50"/>
    <mergeCell ref="C49:C50"/>
    <mergeCell ref="D49:D50"/>
    <mergeCell ref="E49:E50"/>
    <mergeCell ref="R46:R48"/>
    <mergeCell ref="S46:S48"/>
    <mergeCell ref="A46:A48"/>
    <mergeCell ref="B46:B48"/>
    <mergeCell ref="C46:C48"/>
    <mergeCell ref="F49:F50"/>
    <mergeCell ref="G49:G50"/>
    <mergeCell ref="D46:D48"/>
    <mergeCell ref="W51:W52"/>
    <mergeCell ref="X51:X52"/>
    <mergeCell ref="Q51:Q52"/>
    <mergeCell ref="K35:K36"/>
    <mergeCell ref="L35:L36"/>
    <mergeCell ref="A35:A36"/>
    <mergeCell ref="B35:B36"/>
    <mergeCell ref="Q21:Q22"/>
    <mergeCell ref="Q35:Q36"/>
    <mergeCell ref="V35:V36"/>
    <mergeCell ref="W35:W36"/>
    <mergeCell ref="V46:V48"/>
    <mergeCell ref="W46:W48"/>
    <mergeCell ref="W49:W50"/>
    <mergeCell ref="X49:X50"/>
    <mergeCell ref="V49:V50"/>
    <mergeCell ref="X35:X36"/>
    <mergeCell ref="A51:A52"/>
    <mergeCell ref="C51:C52"/>
    <mergeCell ref="B51:B52"/>
    <mergeCell ref="D51:D52"/>
    <mergeCell ref="S51:S52"/>
    <mergeCell ref="T51:T52"/>
    <mergeCell ref="V51:V52"/>
    <mergeCell ref="K11:K12"/>
    <mergeCell ref="L11:L12"/>
    <mergeCell ref="A11:A12"/>
    <mergeCell ref="B11:B12"/>
    <mergeCell ref="C11:C12"/>
    <mergeCell ref="E11:E12"/>
    <mergeCell ref="F11:F12"/>
    <mergeCell ref="G11:G12"/>
    <mergeCell ref="H11:H12"/>
    <mergeCell ref="I11:I12"/>
    <mergeCell ref="J11:J12"/>
  </mergeCells>
  <pageMargins left="0.7" right="0.7" top="0.75" bottom="0.75" header="0.3" footer="0.3"/>
  <pageSetup paperSize="9" orientation="portrait" horizontalDpi="4294967295" verticalDpi="4294967295"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F8" sqref="F8"/>
    </sheetView>
  </sheetViews>
  <sheetFormatPr baseColWidth="10" defaultRowHeight="15" x14ac:dyDescent="0.25"/>
  <cols>
    <col min="1" max="1" width="9.42578125" customWidth="1"/>
    <col min="2" max="2" width="3.7109375" customWidth="1"/>
    <col min="4" max="5" width="11.7109375" customWidth="1"/>
    <col min="6" max="6" width="13.28515625" customWidth="1"/>
    <col min="7" max="7" width="14.85546875" customWidth="1"/>
    <col min="8" max="8" width="11.7109375" customWidth="1"/>
  </cols>
  <sheetData>
    <row r="1" spans="1:13" ht="15.75" thickBot="1" x14ac:dyDescent="0.3"/>
    <row r="2" spans="1:13" ht="16.5" thickBot="1" x14ac:dyDescent="0.3">
      <c r="C2" s="353" t="s">
        <v>317</v>
      </c>
      <c r="D2" s="354"/>
      <c r="E2" s="354"/>
      <c r="F2" s="354"/>
      <c r="G2" s="354"/>
      <c r="H2" s="354"/>
      <c r="I2" s="355"/>
    </row>
    <row r="4" spans="1:13" ht="51" customHeight="1" x14ac:dyDescent="0.25">
      <c r="A4" s="356" t="s">
        <v>318</v>
      </c>
      <c r="B4" s="51">
        <v>5</v>
      </c>
      <c r="C4" s="52" t="s">
        <v>319</v>
      </c>
      <c r="D4" s="81"/>
      <c r="E4" s="81"/>
      <c r="F4" s="60"/>
      <c r="G4" s="79"/>
      <c r="H4" s="60"/>
    </row>
    <row r="5" spans="1:13" ht="51" customHeight="1" x14ac:dyDescent="0.25">
      <c r="A5" s="356"/>
      <c r="B5" s="51">
        <v>4</v>
      </c>
      <c r="C5" s="52" t="s">
        <v>52</v>
      </c>
      <c r="D5" s="82"/>
      <c r="E5" s="81"/>
      <c r="F5" s="83"/>
      <c r="G5" s="80"/>
      <c r="H5" s="79"/>
    </row>
    <row r="6" spans="1:13" ht="51" customHeight="1" x14ac:dyDescent="0.25">
      <c r="A6" s="356"/>
      <c r="B6" s="51">
        <v>3</v>
      </c>
      <c r="C6" s="52" t="s">
        <v>46</v>
      </c>
      <c r="D6" s="84"/>
      <c r="E6" s="82"/>
      <c r="F6" s="83"/>
      <c r="G6" s="138" t="s">
        <v>694</v>
      </c>
      <c r="H6" s="60"/>
    </row>
    <row r="7" spans="1:13" ht="78" customHeight="1" x14ac:dyDescent="0.25">
      <c r="A7" s="356"/>
      <c r="B7" s="51">
        <v>2</v>
      </c>
      <c r="C7" s="52" t="s">
        <v>243</v>
      </c>
      <c r="D7" s="84"/>
      <c r="E7" s="156" t="s">
        <v>863</v>
      </c>
      <c r="F7" s="154" t="s">
        <v>866</v>
      </c>
      <c r="G7" s="85" t="s">
        <v>862</v>
      </c>
      <c r="H7" s="60"/>
      <c r="J7" s="53"/>
    </row>
    <row r="8" spans="1:13" ht="84" customHeight="1" x14ac:dyDescent="0.25">
      <c r="A8" s="356"/>
      <c r="B8" s="51">
        <v>1</v>
      </c>
      <c r="C8" s="52" t="s">
        <v>47</v>
      </c>
      <c r="D8" s="84"/>
      <c r="E8" s="84"/>
      <c r="F8" s="78" t="s">
        <v>865</v>
      </c>
      <c r="G8" s="85" t="s">
        <v>864</v>
      </c>
      <c r="H8" s="144"/>
    </row>
    <row r="9" spans="1:13" x14ac:dyDescent="0.25">
      <c r="D9" s="54" t="s">
        <v>320</v>
      </c>
      <c r="E9" s="54" t="s">
        <v>321</v>
      </c>
      <c r="F9" s="54" t="s">
        <v>38</v>
      </c>
      <c r="G9" s="54" t="s">
        <v>48</v>
      </c>
      <c r="H9" s="54" t="s">
        <v>277</v>
      </c>
    </row>
    <row r="10" spans="1:13" x14ac:dyDescent="0.25">
      <c r="D10" s="54">
        <v>1</v>
      </c>
      <c r="E10" s="54">
        <v>2</v>
      </c>
      <c r="F10" s="54">
        <v>3</v>
      </c>
      <c r="G10" s="54">
        <v>4</v>
      </c>
      <c r="H10" s="54">
        <v>5</v>
      </c>
    </row>
    <row r="12" spans="1:13" x14ac:dyDescent="0.25">
      <c r="D12" s="357" t="s">
        <v>322</v>
      </c>
      <c r="E12" s="357"/>
      <c r="F12" s="357"/>
      <c r="G12" s="357"/>
      <c r="H12" s="357"/>
    </row>
    <row r="13" spans="1:13" x14ac:dyDescent="0.25">
      <c r="M13" s="55"/>
    </row>
  </sheetData>
  <mergeCells count="3">
    <mergeCell ref="C2:I2"/>
    <mergeCell ref="A4:A8"/>
    <mergeCell ref="D12:H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7"/>
  <sheetViews>
    <sheetView topLeftCell="A166" zoomScale="80" zoomScaleNormal="80" workbookViewId="0">
      <selection activeCell="A122" sqref="A122:XFD127"/>
    </sheetView>
  </sheetViews>
  <sheetFormatPr baseColWidth="10" defaultRowHeight="15" x14ac:dyDescent="0.25"/>
  <cols>
    <col min="2" max="2" width="19.5703125" customWidth="1"/>
    <col min="3" max="3" width="20.5703125" customWidth="1"/>
    <col min="4" max="4" width="6.42578125" style="56" customWidth="1"/>
    <col min="5" max="5" width="60.42578125" style="89" customWidth="1"/>
    <col min="6" max="6" width="6.140625" style="56" customWidth="1"/>
    <col min="7" max="7" width="62.42578125" style="89" customWidth="1"/>
  </cols>
  <sheetData>
    <row r="2" spans="2:12" s="172" customFormat="1" ht="15.75" x14ac:dyDescent="0.25">
      <c r="B2" s="171" t="s">
        <v>74</v>
      </c>
      <c r="C2" s="171" t="s">
        <v>75</v>
      </c>
      <c r="D2" s="3" t="s">
        <v>410</v>
      </c>
      <c r="E2" s="90" t="s">
        <v>76</v>
      </c>
      <c r="F2" s="3" t="s">
        <v>410</v>
      </c>
      <c r="G2" s="90" t="s">
        <v>77</v>
      </c>
    </row>
    <row r="3" spans="2:12" ht="38.25" x14ac:dyDescent="0.25">
      <c r="B3" s="294" t="s">
        <v>78</v>
      </c>
      <c r="C3" s="296" t="str">
        <f>'MAPA DE R. CORRUPCION'!C11</f>
        <v>Posibilidad de recibir o solicitar cualquier dádiva o beneficio a nombre propio o de terceros para modificar las actividades de un proyecto de inversión</v>
      </c>
      <c r="D3" s="5" t="s">
        <v>79</v>
      </c>
      <c r="E3" s="91" t="s">
        <v>411</v>
      </c>
      <c r="F3" s="5" t="s">
        <v>80</v>
      </c>
      <c r="G3" s="91" t="s">
        <v>412</v>
      </c>
    </row>
    <row r="4" spans="2:12" x14ac:dyDescent="0.25">
      <c r="B4" s="294"/>
      <c r="C4" s="296"/>
      <c r="D4" s="5" t="s">
        <v>81</v>
      </c>
      <c r="E4" s="91" t="s">
        <v>534</v>
      </c>
      <c r="F4" s="5" t="s">
        <v>82</v>
      </c>
      <c r="G4" s="91" t="s">
        <v>413</v>
      </c>
    </row>
    <row r="5" spans="2:12" ht="25.5" x14ac:dyDescent="0.25">
      <c r="B5" s="294"/>
      <c r="C5" s="296"/>
      <c r="D5" s="5" t="s">
        <v>83</v>
      </c>
      <c r="E5" s="91" t="s">
        <v>414</v>
      </c>
      <c r="F5" s="5" t="s">
        <v>84</v>
      </c>
      <c r="G5" s="91" t="s">
        <v>415</v>
      </c>
      <c r="I5" s="3"/>
      <c r="J5" s="90"/>
      <c r="K5" s="3"/>
      <c r="L5" s="90"/>
    </row>
    <row r="6" spans="2:12" ht="25.5" x14ac:dyDescent="0.25">
      <c r="B6" s="294"/>
      <c r="C6" s="296"/>
      <c r="D6" s="5" t="s">
        <v>85</v>
      </c>
      <c r="E6" s="91" t="s">
        <v>416</v>
      </c>
      <c r="F6" s="5" t="s">
        <v>86</v>
      </c>
      <c r="G6" s="91" t="s">
        <v>417</v>
      </c>
    </row>
    <row r="7" spans="2:12" x14ac:dyDescent="0.25">
      <c r="B7" s="294"/>
      <c r="C7" s="296"/>
      <c r="D7" s="3" t="s">
        <v>410</v>
      </c>
      <c r="E7" s="90" t="s">
        <v>87</v>
      </c>
      <c r="F7" s="3" t="s">
        <v>410</v>
      </c>
      <c r="G7" s="90" t="s">
        <v>88</v>
      </c>
    </row>
    <row r="8" spans="2:12" ht="25.5" x14ac:dyDescent="0.25">
      <c r="B8" s="294"/>
      <c r="C8" s="296"/>
      <c r="D8" s="5" t="s">
        <v>89</v>
      </c>
      <c r="E8" s="91" t="s">
        <v>418</v>
      </c>
      <c r="F8" s="5" t="s">
        <v>90</v>
      </c>
      <c r="G8" s="91" t="s">
        <v>91</v>
      </c>
    </row>
    <row r="9" spans="2:12" ht="25.5" x14ac:dyDescent="0.25">
      <c r="B9" s="294"/>
      <c r="C9" s="296"/>
      <c r="D9" s="5" t="s">
        <v>92</v>
      </c>
      <c r="E9" s="91" t="s">
        <v>419</v>
      </c>
      <c r="F9" s="5" t="s">
        <v>93</v>
      </c>
      <c r="G9" s="91" t="s">
        <v>94</v>
      </c>
    </row>
    <row r="10" spans="2:12" x14ac:dyDescent="0.25">
      <c r="B10" s="291" t="s">
        <v>333</v>
      </c>
      <c r="C10" s="291" t="s">
        <v>535</v>
      </c>
      <c r="D10" s="3" t="s">
        <v>410</v>
      </c>
      <c r="E10" s="90" t="s">
        <v>76</v>
      </c>
      <c r="F10" s="3" t="s">
        <v>410</v>
      </c>
      <c r="G10" s="90" t="s">
        <v>77</v>
      </c>
    </row>
    <row r="11" spans="2:12" ht="25.5" x14ac:dyDescent="0.25">
      <c r="B11" s="291"/>
      <c r="C11" s="291"/>
      <c r="D11" s="2" t="s">
        <v>79</v>
      </c>
      <c r="E11" s="1" t="s">
        <v>420</v>
      </c>
      <c r="F11" s="2" t="s">
        <v>80</v>
      </c>
      <c r="G11" s="1" t="s">
        <v>421</v>
      </c>
    </row>
    <row r="12" spans="2:12" ht="25.5" x14ac:dyDescent="0.25">
      <c r="B12" s="291"/>
      <c r="C12" s="291"/>
      <c r="D12" s="2" t="s">
        <v>81</v>
      </c>
      <c r="E12" s="1" t="s">
        <v>332</v>
      </c>
      <c r="F12" s="2" t="s">
        <v>82</v>
      </c>
      <c r="G12" s="1" t="s">
        <v>422</v>
      </c>
    </row>
    <row r="13" spans="2:12" x14ac:dyDescent="0.25">
      <c r="B13" s="291"/>
      <c r="C13" s="291"/>
      <c r="D13" s="3" t="s">
        <v>410</v>
      </c>
      <c r="E13" s="90" t="s">
        <v>87</v>
      </c>
      <c r="F13" s="3" t="s">
        <v>410</v>
      </c>
      <c r="G13" s="90" t="s">
        <v>88</v>
      </c>
    </row>
    <row r="14" spans="2:12" ht="25.5" x14ac:dyDescent="0.25">
      <c r="B14" s="291"/>
      <c r="C14" s="291"/>
      <c r="D14" s="100" t="s">
        <v>89</v>
      </c>
      <c r="E14" s="92" t="s">
        <v>423</v>
      </c>
      <c r="F14" s="100" t="s">
        <v>90</v>
      </c>
      <c r="G14" s="92" t="s">
        <v>424</v>
      </c>
    </row>
    <row r="15" spans="2:12" ht="25.5" x14ac:dyDescent="0.25">
      <c r="B15" s="291"/>
      <c r="C15" s="291"/>
      <c r="D15" s="100" t="s">
        <v>92</v>
      </c>
      <c r="E15" s="92" t="s">
        <v>425</v>
      </c>
      <c r="F15" s="100" t="s">
        <v>93</v>
      </c>
      <c r="G15" s="92" t="s">
        <v>395</v>
      </c>
    </row>
    <row r="16" spans="2:12" ht="38.25" x14ac:dyDescent="0.25">
      <c r="B16" s="291"/>
      <c r="C16" s="291"/>
      <c r="D16" s="100" t="s">
        <v>118</v>
      </c>
      <c r="E16" s="92" t="s">
        <v>426</v>
      </c>
      <c r="F16" s="100"/>
      <c r="G16" s="92"/>
    </row>
    <row r="17" spans="2:7" x14ac:dyDescent="0.25">
      <c r="B17" s="294" t="s">
        <v>95</v>
      </c>
      <c r="C17" s="291" t="s">
        <v>599</v>
      </c>
      <c r="D17" s="3" t="s">
        <v>410</v>
      </c>
      <c r="E17" s="90" t="s">
        <v>76</v>
      </c>
      <c r="F17" s="3" t="s">
        <v>410</v>
      </c>
      <c r="G17" s="90" t="s">
        <v>77</v>
      </c>
    </row>
    <row r="18" spans="2:7" ht="25.5" x14ac:dyDescent="0.25">
      <c r="B18" s="294"/>
      <c r="C18" s="291"/>
      <c r="D18" s="98" t="s">
        <v>79</v>
      </c>
      <c r="E18" s="93" t="s">
        <v>96</v>
      </c>
      <c r="F18" s="98" t="s">
        <v>80</v>
      </c>
      <c r="G18" s="93" t="s">
        <v>97</v>
      </c>
    </row>
    <row r="19" spans="2:7" ht="25.5" x14ac:dyDescent="0.25">
      <c r="B19" s="294"/>
      <c r="C19" s="291"/>
      <c r="D19" s="98" t="s">
        <v>81</v>
      </c>
      <c r="E19" s="102" t="s">
        <v>540</v>
      </c>
      <c r="F19" s="98" t="s">
        <v>82</v>
      </c>
      <c r="G19" s="93" t="s">
        <v>98</v>
      </c>
    </row>
    <row r="20" spans="2:7" ht="25.5" x14ac:dyDescent="0.25">
      <c r="B20" s="294"/>
      <c r="C20" s="291"/>
      <c r="D20" s="98"/>
      <c r="E20" s="103" t="s">
        <v>541</v>
      </c>
      <c r="F20" s="98"/>
      <c r="G20" s="93"/>
    </row>
    <row r="21" spans="2:7" x14ac:dyDescent="0.25">
      <c r="B21" s="294"/>
      <c r="C21" s="291"/>
      <c r="D21" s="3" t="s">
        <v>410</v>
      </c>
      <c r="E21" s="90" t="s">
        <v>87</v>
      </c>
      <c r="F21" s="3" t="s">
        <v>410</v>
      </c>
      <c r="G21" s="90" t="s">
        <v>88</v>
      </c>
    </row>
    <row r="22" spans="2:7" ht="25.5" x14ac:dyDescent="0.25">
      <c r="B22" s="294"/>
      <c r="C22" s="291"/>
      <c r="D22" s="4" t="s">
        <v>89</v>
      </c>
      <c r="E22" s="94" t="s">
        <v>99</v>
      </c>
      <c r="F22" s="4" t="s">
        <v>90</v>
      </c>
      <c r="G22" s="94" t="s">
        <v>35</v>
      </c>
    </row>
    <row r="23" spans="2:7" ht="25.5" x14ac:dyDescent="0.25">
      <c r="B23" s="294"/>
      <c r="C23" s="291"/>
      <c r="D23" s="4" t="s">
        <v>92</v>
      </c>
      <c r="E23" s="94" t="s">
        <v>100</v>
      </c>
      <c r="F23" s="4" t="s">
        <v>93</v>
      </c>
      <c r="G23" s="94" t="s">
        <v>36</v>
      </c>
    </row>
    <row r="24" spans="2:7" x14ac:dyDescent="0.25">
      <c r="B24" s="294"/>
      <c r="C24" s="291" t="s">
        <v>600</v>
      </c>
      <c r="D24" s="3" t="s">
        <v>410</v>
      </c>
      <c r="E24" s="90" t="s">
        <v>76</v>
      </c>
      <c r="F24" s="3" t="s">
        <v>410</v>
      </c>
      <c r="G24" s="90" t="s">
        <v>77</v>
      </c>
    </row>
    <row r="25" spans="2:7" ht="25.5" x14ac:dyDescent="0.25">
      <c r="B25" s="294"/>
      <c r="C25" s="291"/>
      <c r="D25" s="99" t="s">
        <v>79</v>
      </c>
      <c r="E25" s="137" t="s">
        <v>542</v>
      </c>
      <c r="F25" s="99" t="s">
        <v>80</v>
      </c>
      <c r="G25" s="95" t="s">
        <v>102</v>
      </c>
    </row>
    <row r="26" spans="2:7" ht="25.5" x14ac:dyDescent="0.25">
      <c r="B26" s="294"/>
      <c r="C26" s="291"/>
      <c r="D26" s="99" t="s">
        <v>81</v>
      </c>
      <c r="E26" s="137" t="s">
        <v>544</v>
      </c>
      <c r="F26" s="99" t="s">
        <v>82</v>
      </c>
      <c r="G26" s="95" t="s">
        <v>103</v>
      </c>
    </row>
    <row r="27" spans="2:7" x14ac:dyDescent="0.25">
      <c r="B27" s="294"/>
      <c r="C27" s="291"/>
      <c r="D27" s="3" t="s">
        <v>410</v>
      </c>
      <c r="E27" s="90" t="s">
        <v>87</v>
      </c>
      <c r="F27" s="3" t="s">
        <v>410</v>
      </c>
      <c r="G27" s="90" t="s">
        <v>88</v>
      </c>
    </row>
    <row r="28" spans="2:7" ht="38.25" x14ac:dyDescent="0.25">
      <c r="B28" s="294"/>
      <c r="C28" s="291"/>
      <c r="D28" s="61" t="s">
        <v>89</v>
      </c>
      <c r="E28" s="96" t="s">
        <v>104</v>
      </c>
      <c r="F28" s="61" t="s">
        <v>90</v>
      </c>
      <c r="G28" s="96" t="s">
        <v>105</v>
      </c>
    </row>
    <row r="29" spans="2:7" ht="25.5" x14ac:dyDescent="0.25">
      <c r="B29" s="294"/>
      <c r="C29" s="291"/>
      <c r="D29" s="61" t="s">
        <v>92</v>
      </c>
      <c r="E29" s="96" t="s">
        <v>106</v>
      </c>
      <c r="F29" s="61" t="s">
        <v>93</v>
      </c>
      <c r="G29" s="96" t="s">
        <v>36</v>
      </c>
    </row>
    <row r="30" spans="2:7" x14ac:dyDescent="0.25">
      <c r="B30" s="294"/>
      <c r="C30" s="291" t="s">
        <v>602</v>
      </c>
      <c r="D30" s="3" t="s">
        <v>410</v>
      </c>
      <c r="E30" s="90" t="s">
        <v>76</v>
      </c>
      <c r="F30" s="3" t="s">
        <v>410</v>
      </c>
      <c r="G30" s="90" t="s">
        <v>77</v>
      </c>
    </row>
    <row r="31" spans="2:7" ht="25.5" x14ac:dyDescent="0.25">
      <c r="B31" s="294"/>
      <c r="C31" s="291"/>
      <c r="D31" s="99" t="s">
        <v>79</v>
      </c>
      <c r="E31" s="137" t="s">
        <v>546</v>
      </c>
      <c r="F31" s="99" t="s">
        <v>80</v>
      </c>
      <c r="G31" s="95" t="s">
        <v>107</v>
      </c>
    </row>
    <row r="32" spans="2:7" ht="25.5" x14ac:dyDescent="0.25">
      <c r="B32" s="294"/>
      <c r="C32" s="291"/>
      <c r="D32" s="99" t="s">
        <v>81</v>
      </c>
      <c r="E32" s="137" t="s">
        <v>547</v>
      </c>
      <c r="F32" s="99" t="s">
        <v>82</v>
      </c>
      <c r="G32" s="95" t="s">
        <v>108</v>
      </c>
    </row>
    <row r="33" spans="2:7" x14ac:dyDescent="0.25">
      <c r="B33" s="294"/>
      <c r="C33" s="291"/>
      <c r="D33" s="3" t="s">
        <v>410</v>
      </c>
      <c r="E33" s="90" t="s">
        <v>87</v>
      </c>
      <c r="F33" s="3" t="s">
        <v>410</v>
      </c>
      <c r="G33" s="90" t="s">
        <v>88</v>
      </c>
    </row>
    <row r="34" spans="2:7" ht="25.5" x14ac:dyDescent="0.25">
      <c r="B34" s="294"/>
      <c r="C34" s="291"/>
      <c r="D34" s="61" t="s">
        <v>89</v>
      </c>
      <c r="E34" s="96" t="s">
        <v>109</v>
      </c>
      <c r="F34" s="61" t="s">
        <v>90</v>
      </c>
      <c r="G34" s="96" t="s">
        <v>110</v>
      </c>
    </row>
    <row r="35" spans="2:7" ht="25.5" x14ac:dyDescent="0.25">
      <c r="B35" s="294"/>
      <c r="C35" s="291"/>
      <c r="D35" s="61" t="s">
        <v>92</v>
      </c>
      <c r="E35" s="96" t="s">
        <v>427</v>
      </c>
      <c r="F35" s="61" t="s">
        <v>93</v>
      </c>
      <c r="G35" s="96" t="s">
        <v>397</v>
      </c>
    </row>
    <row r="36" spans="2:7" x14ac:dyDescent="0.25">
      <c r="B36" s="294"/>
      <c r="C36" s="291" t="s">
        <v>604</v>
      </c>
      <c r="D36" s="3" t="s">
        <v>410</v>
      </c>
      <c r="E36" s="90" t="s">
        <v>76</v>
      </c>
      <c r="F36" s="3" t="s">
        <v>410</v>
      </c>
      <c r="G36" s="90" t="s">
        <v>77</v>
      </c>
    </row>
    <row r="37" spans="2:7" ht="38.25" x14ac:dyDescent="0.25">
      <c r="B37" s="294"/>
      <c r="C37" s="291"/>
      <c r="D37" s="99" t="s">
        <v>79</v>
      </c>
      <c r="E37" s="95" t="s">
        <v>428</v>
      </c>
      <c r="F37" s="99" t="s">
        <v>80</v>
      </c>
      <c r="G37" s="95" t="s">
        <v>429</v>
      </c>
    </row>
    <row r="38" spans="2:7" ht="38.25" x14ac:dyDescent="0.25">
      <c r="B38" s="294"/>
      <c r="C38" s="291"/>
      <c r="D38" s="99" t="s">
        <v>81</v>
      </c>
      <c r="E38" s="95" t="s">
        <v>111</v>
      </c>
      <c r="F38" s="99" t="s">
        <v>82</v>
      </c>
      <c r="G38" s="95" t="s">
        <v>430</v>
      </c>
    </row>
    <row r="39" spans="2:7" x14ac:dyDescent="0.25">
      <c r="B39" s="294"/>
      <c r="C39" s="291"/>
      <c r="D39" s="99"/>
      <c r="E39" s="95" t="s">
        <v>548</v>
      </c>
      <c r="F39" s="99"/>
      <c r="G39" s="95"/>
    </row>
    <row r="40" spans="2:7" x14ac:dyDescent="0.25">
      <c r="B40" s="294"/>
      <c r="C40" s="291"/>
      <c r="D40" s="3" t="s">
        <v>410</v>
      </c>
      <c r="E40" s="90" t="s">
        <v>87</v>
      </c>
      <c r="F40" s="3" t="s">
        <v>410</v>
      </c>
      <c r="G40" s="90" t="s">
        <v>88</v>
      </c>
    </row>
    <row r="41" spans="2:7" ht="38.25" x14ac:dyDescent="0.25">
      <c r="B41" s="294"/>
      <c r="C41" s="291"/>
      <c r="D41" s="61" t="s">
        <v>89</v>
      </c>
      <c r="E41" s="96" t="s">
        <v>431</v>
      </c>
      <c r="F41" s="61" t="s">
        <v>90</v>
      </c>
      <c r="G41" s="96" t="s">
        <v>112</v>
      </c>
    </row>
    <row r="42" spans="2:7" x14ac:dyDescent="0.25">
      <c r="B42" s="294"/>
      <c r="C42" s="291"/>
      <c r="D42" s="61" t="s">
        <v>92</v>
      </c>
      <c r="E42" s="96"/>
      <c r="F42" s="61" t="s">
        <v>93</v>
      </c>
      <c r="G42" s="96" t="s">
        <v>41</v>
      </c>
    </row>
    <row r="43" spans="2:7" x14ac:dyDescent="0.25">
      <c r="B43" s="291" t="s">
        <v>113</v>
      </c>
      <c r="C43" s="291" t="s">
        <v>552</v>
      </c>
      <c r="D43" s="3" t="s">
        <v>410</v>
      </c>
      <c r="E43" s="90" t="s">
        <v>76</v>
      </c>
      <c r="F43" s="3" t="s">
        <v>410</v>
      </c>
      <c r="G43" s="90" t="s">
        <v>77</v>
      </c>
    </row>
    <row r="44" spans="2:7" ht="25.5" x14ac:dyDescent="0.25">
      <c r="B44" s="291"/>
      <c r="C44" s="291"/>
      <c r="D44" s="6" t="s">
        <v>79</v>
      </c>
      <c r="E44" s="8" t="s">
        <v>606</v>
      </c>
      <c r="F44" s="6" t="s">
        <v>80</v>
      </c>
      <c r="G44" s="8" t="s">
        <v>432</v>
      </c>
    </row>
    <row r="45" spans="2:7" ht="38.25" x14ac:dyDescent="0.25">
      <c r="B45" s="291"/>
      <c r="C45" s="291"/>
      <c r="D45" s="6" t="s">
        <v>81</v>
      </c>
      <c r="E45" s="8" t="s">
        <v>607</v>
      </c>
      <c r="F45" s="6" t="s">
        <v>82</v>
      </c>
      <c r="G45" s="8" t="s">
        <v>433</v>
      </c>
    </row>
    <row r="46" spans="2:7" x14ac:dyDescent="0.25">
      <c r="B46" s="291"/>
      <c r="C46" s="291"/>
      <c r="D46" s="6" t="s">
        <v>83</v>
      </c>
      <c r="E46" s="8" t="s">
        <v>608</v>
      </c>
      <c r="F46" s="6" t="s">
        <v>84</v>
      </c>
      <c r="G46" s="8"/>
    </row>
    <row r="47" spans="2:7" x14ac:dyDescent="0.25">
      <c r="B47" s="291"/>
      <c r="C47" s="291"/>
      <c r="D47" s="3" t="s">
        <v>410</v>
      </c>
      <c r="E47" s="90" t="s">
        <v>87</v>
      </c>
      <c r="F47" s="3" t="s">
        <v>410</v>
      </c>
      <c r="G47" s="90" t="s">
        <v>88</v>
      </c>
    </row>
    <row r="48" spans="2:7" ht="25.5" x14ac:dyDescent="0.25">
      <c r="B48" s="291"/>
      <c r="C48" s="291"/>
      <c r="D48" s="6" t="s">
        <v>89</v>
      </c>
      <c r="E48" s="8" t="s">
        <v>114</v>
      </c>
      <c r="F48" s="6" t="s">
        <v>90</v>
      </c>
      <c r="G48" s="8" t="s">
        <v>115</v>
      </c>
    </row>
    <row r="49" spans="2:10" x14ac:dyDescent="0.25">
      <c r="B49" s="291"/>
      <c r="C49" s="291"/>
      <c r="D49" s="6" t="s">
        <v>92</v>
      </c>
      <c r="E49" s="8" t="s">
        <v>116</v>
      </c>
      <c r="F49" s="6" t="s">
        <v>93</v>
      </c>
      <c r="G49" s="8" t="s">
        <v>345</v>
      </c>
    </row>
    <row r="50" spans="2:10" x14ac:dyDescent="0.25">
      <c r="B50" s="294" t="s">
        <v>117</v>
      </c>
      <c r="C50" s="291" t="s">
        <v>554</v>
      </c>
      <c r="D50" s="7" t="s">
        <v>410</v>
      </c>
      <c r="E50" s="97" t="s">
        <v>76</v>
      </c>
      <c r="F50" s="7" t="s">
        <v>410</v>
      </c>
      <c r="G50" s="97" t="s">
        <v>77</v>
      </c>
    </row>
    <row r="51" spans="2:10" ht="25.5" x14ac:dyDescent="0.25">
      <c r="B51" s="294"/>
      <c r="C51" s="291"/>
      <c r="D51" s="2" t="s">
        <v>79</v>
      </c>
      <c r="E51" s="1" t="s">
        <v>434</v>
      </c>
      <c r="F51" s="2" t="s">
        <v>80</v>
      </c>
      <c r="G51" s="1" t="s">
        <v>435</v>
      </c>
    </row>
    <row r="52" spans="2:10" ht="38.25" x14ac:dyDescent="0.25">
      <c r="B52" s="294"/>
      <c r="C52" s="291"/>
      <c r="D52" s="2" t="s">
        <v>81</v>
      </c>
      <c r="E52" s="1" t="s">
        <v>436</v>
      </c>
      <c r="F52" s="2" t="s">
        <v>82</v>
      </c>
      <c r="G52" s="1" t="s">
        <v>437</v>
      </c>
    </row>
    <row r="53" spans="2:10" ht="38.25" x14ac:dyDescent="0.25">
      <c r="B53" s="294"/>
      <c r="C53" s="291"/>
      <c r="D53" s="2" t="s">
        <v>83</v>
      </c>
      <c r="E53" s="92" t="s">
        <v>614</v>
      </c>
      <c r="F53" s="2" t="s">
        <v>84</v>
      </c>
      <c r="G53" s="1" t="s">
        <v>438</v>
      </c>
    </row>
    <row r="54" spans="2:10" x14ac:dyDescent="0.25">
      <c r="B54" s="294"/>
      <c r="C54" s="291"/>
      <c r="D54" s="7" t="s">
        <v>410</v>
      </c>
      <c r="E54" s="97" t="s">
        <v>87</v>
      </c>
      <c r="F54" s="7" t="s">
        <v>410</v>
      </c>
      <c r="G54" s="97" t="s">
        <v>88</v>
      </c>
    </row>
    <row r="55" spans="2:10" ht="25.5" x14ac:dyDescent="0.25">
      <c r="B55" s="294"/>
      <c r="C55" s="291"/>
      <c r="D55" s="100" t="s">
        <v>89</v>
      </c>
      <c r="E55" s="1" t="s">
        <v>439</v>
      </c>
      <c r="F55" s="2" t="s">
        <v>90</v>
      </c>
      <c r="G55" s="1" t="s">
        <v>400</v>
      </c>
    </row>
    <row r="56" spans="2:10" ht="25.5" x14ac:dyDescent="0.25">
      <c r="B56" s="294"/>
      <c r="C56" s="291"/>
      <c r="D56" s="100" t="s">
        <v>92</v>
      </c>
      <c r="E56" s="1" t="s">
        <v>440</v>
      </c>
      <c r="F56" s="2" t="s">
        <v>93</v>
      </c>
      <c r="G56" s="1" t="s">
        <v>403</v>
      </c>
    </row>
    <row r="57" spans="2:10" ht="25.5" x14ac:dyDescent="0.25">
      <c r="B57" s="294"/>
      <c r="C57" s="291"/>
      <c r="D57" s="100" t="s">
        <v>118</v>
      </c>
      <c r="E57" s="1" t="s">
        <v>441</v>
      </c>
      <c r="F57" s="2" t="s">
        <v>119</v>
      </c>
      <c r="G57" s="1" t="s">
        <v>442</v>
      </c>
    </row>
    <row r="58" spans="2:10" x14ac:dyDescent="0.25">
      <c r="B58" s="294" t="s">
        <v>354</v>
      </c>
      <c r="C58" s="291" t="s">
        <v>623</v>
      </c>
      <c r="D58" s="3" t="s">
        <v>410</v>
      </c>
      <c r="E58" s="90" t="s">
        <v>76</v>
      </c>
      <c r="F58" s="3" t="s">
        <v>410</v>
      </c>
      <c r="G58" s="90" t="s">
        <v>77</v>
      </c>
    </row>
    <row r="59" spans="2:10" ht="38.25" x14ac:dyDescent="0.25">
      <c r="B59" s="294"/>
      <c r="C59" s="291"/>
      <c r="D59" s="2" t="s">
        <v>79</v>
      </c>
      <c r="E59" s="1" t="s">
        <v>618</v>
      </c>
      <c r="F59" s="2" t="s">
        <v>80</v>
      </c>
      <c r="G59" s="1" t="s">
        <v>348</v>
      </c>
    </row>
    <row r="60" spans="2:10" ht="25.5" x14ac:dyDescent="0.25">
      <c r="B60" s="294"/>
      <c r="C60" s="291"/>
      <c r="D60" s="2" t="s">
        <v>81</v>
      </c>
      <c r="E60" s="1" t="s">
        <v>620</v>
      </c>
      <c r="F60" s="2" t="s">
        <v>82</v>
      </c>
      <c r="G60" s="1"/>
      <c r="J60" s="139"/>
    </row>
    <row r="61" spans="2:10" ht="25.5" x14ac:dyDescent="0.25">
      <c r="B61" s="294"/>
      <c r="C61" s="291"/>
      <c r="D61" s="2" t="s">
        <v>83</v>
      </c>
      <c r="E61" s="1" t="s">
        <v>621</v>
      </c>
      <c r="F61" s="2" t="s">
        <v>84</v>
      </c>
      <c r="G61" s="1"/>
    </row>
    <row r="62" spans="2:10" ht="25.5" x14ac:dyDescent="0.25">
      <c r="B62" s="294"/>
      <c r="C62" s="291"/>
      <c r="D62" s="2"/>
      <c r="E62" s="1" t="s">
        <v>622</v>
      </c>
      <c r="F62" s="2"/>
      <c r="G62" s="1"/>
    </row>
    <row r="63" spans="2:10" x14ac:dyDescent="0.25">
      <c r="B63" s="294"/>
      <c r="C63" s="291"/>
      <c r="D63" s="3" t="s">
        <v>410</v>
      </c>
      <c r="E63" s="90" t="s">
        <v>87</v>
      </c>
      <c r="F63" s="3" t="s">
        <v>410</v>
      </c>
      <c r="G63" s="90" t="s">
        <v>88</v>
      </c>
    </row>
    <row r="64" spans="2:10" ht="25.5" x14ac:dyDescent="0.25">
      <c r="B64" s="294"/>
      <c r="C64" s="291"/>
      <c r="D64" s="100" t="s">
        <v>89</v>
      </c>
      <c r="E64" s="92" t="s">
        <v>349</v>
      </c>
      <c r="F64" s="100" t="s">
        <v>90</v>
      </c>
      <c r="G64" s="92" t="s">
        <v>350</v>
      </c>
    </row>
    <row r="65" spans="2:9" x14ac:dyDescent="0.25">
      <c r="B65" s="294"/>
      <c r="C65" s="291"/>
      <c r="D65" s="100" t="s">
        <v>92</v>
      </c>
      <c r="E65" s="92" t="s">
        <v>443</v>
      </c>
      <c r="F65" s="100" t="s">
        <v>93</v>
      </c>
      <c r="G65" s="92"/>
    </row>
    <row r="66" spans="2:9" x14ac:dyDescent="0.25">
      <c r="B66" s="294"/>
      <c r="C66" s="291" t="s">
        <v>627</v>
      </c>
      <c r="D66" s="3" t="s">
        <v>410</v>
      </c>
      <c r="E66" s="90" t="s">
        <v>76</v>
      </c>
      <c r="F66" s="3" t="s">
        <v>410</v>
      </c>
      <c r="G66" s="90" t="s">
        <v>77</v>
      </c>
    </row>
    <row r="67" spans="2:9" ht="51" x14ac:dyDescent="0.25">
      <c r="B67" s="294"/>
      <c r="C67" s="291"/>
      <c r="D67" s="2" t="s">
        <v>79</v>
      </c>
      <c r="E67" s="92" t="s">
        <v>628</v>
      </c>
      <c r="F67" s="2"/>
      <c r="G67" s="1"/>
      <c r="I67" s="143"/>
    </row>
    <row r="68" spans="2:9" x14ac:dyDescent="0.25">
      <c r="B68" s="294"/>
      <c r="C68" s="291"/>
      <c r="D68" s="2" t="s">
        <v>81</v>
      </c>
      <c r="E68" s="1"/>
      <c r="F68" s="2"/>
      <c r="G68" s="1"/>
    </row>
    <row r="69" spans="2:9" x14ac:dyDescent="0.25">
      <c r="B69" s="294"/>
      <c r="C69" s="291"/>
      <c r="D69" s="3" t="s">
        <v>410</v>
      </c>
      <c r="E69" s="90" t="s">
        <v>87</v>
      </c>
      <c r="F69" s="3" t="s">
        <v>410</v>
      </c>
      <c r="G69" s="90" t="s">
        <v>88</v>
      </c>
    </row>
    <row r="70" spans="2:9" x14ac:dyDescent="0.25">
      <c r="B70" s="294"/>
      <c r="C70" s="291"/>
      <c r="D70" s="100" t="s">
        <v>89</v>
      </c>
      <c r="E70" s="170"/>
      <c r="F70" s="100" t="s">
        <v>90</v>
      </c>
      <c r="G70" s="92" t="s">
        <v>351</v>
      </c>
    </row>
    <row r="71" spans="2:9" ht="25.5" x14ac:dyDescent="0.25">
      <c r="B71" s="294"/>
      <c r="C71" s="291"/>
      <c r="D71" s="100" t="s">
        <v>92</v>
      </c>
      <c r="E71" s="92"/>
      <c r="F71" s="100" t="s">
        <v>93</v>
      </c>
      <c r="G71" s="92" t="s">
        <v>352</v>
      </c>
    </row>
    <row r="72" spans="2:9" x14ac:dyDescent="0.25">
      <c r="B72" s="294"/>
      <c r="C72" s="291"/>
      <c r="D72" s="100" t="s">
        <v>118</v>
      </c>
      <c r="E72" s="92"/>
      <c r="F72" s="100" t="s">
        <v>119</v>
      </c>
      <c r="G72" s="92" t="s">
        <v>353</v>
      </c>
    </row>
    <row r="73" spans="2:9" x14ac:dyDescent="0.25">
      <c r="B73" s="294"/>
      <c r="C73" s="291" t="s">
        <v>631</v>
      </c>
      <c r="D73" s="3" t="s">
        <v>410</v>
      </c>
      <c r="E73" s="90" t="s">
        <v>76</v>
      </c>
      <c r="F73" s="3" t="s">
        <v>410</v>
      </c>
      <c r="G73" s="90" t="s">
        <v>77</v>
      </c>
    </row>
    <row r="74" spans="2:9" ht="25.5" x14ac:dyDescent="0.25">
      <c r="B74" s="294"/>
      <c r="C74" s="291"/>
      <c r="D74" s="2" t="s">
        <v>79</v>
      </c>
      <c r="E74" s="1" t="s">
        <v>632</v>
      </c>
      <c r="F74" s="2"/>
      <c r="G74" s="1"/>
    </row>
    <row r="75" spans="2:9" ht="38.25" x14ac:dyDescent="0.25">
      <c r="B75" s="294"/>
      <c r="C75" s="291"/>
      <c r="D75" s="2" t="s">
        <v>81</v>
      </c>
      <c r="E75" s="1" t="s">
        <v>633</v>
      </c>
      <c r="F75" s="2"/>
      <c r="G75" s="1"/>
    </row>
    <row r="76" spans="2:9" x14ac:dyDescent="0.25">
      <c r="B76" s="294"/>
      <c r="C76" s="291"/>
      <c r="D76" s="3" t="s">
        <v>410</v>
      </c>
      <c r="E76" s="90" t="s">
        <v>87</v>
      </c>
      <c r="F76" s="3" t="s">
        <v>410</v>
      </c>
      <c r="G76" s="90" t="s">
        <v>88</v>
      </c>
    </row>
    <row r="77" spans="2:9" x14ac:dyDescent="0.25">
      <c r="B77" s="294"/>
      <c r="C77" s="291"/>
      <c r="D77" s="100" t="s">
        <v>89</v>
      </c>
      <c r="E77" s="92"/>
      <c r="F77" s="100" t="s">
        <v>90</v>
      </c>
      <c r="G77" s="92" t="s">
        <v>351</v>
      </c>
    </row>
    <row r="78" spans="2:9" ht="25.5" x14ac:dyDescent="0.25">
      <c r="B78" s="294"/>
      <c r="C78" s="291"/>
      <c r="D78" s="100" t="s">
        <v>92</v>
      </c>
      <c r="E78" s="92"/>
      <c r="F78" s="100" t="s">
        <v>93</v>
      </c>
      <c r="G78" s="92" t="s">
        <v>352</v>
      </c>
    </row>
    <row r="79" spans="2:9" x14ac:dyDescent="0.25">
      <c r="B79" s="294"/>
      <c r="C79" s="291"/>
      <c r="D79" s="100" t="s">
        <v>118</v>
      </c>
      <c r="E79" s="92"/>
      <c r="F79" s="100" t="s">
        <v>119</v>
      </c>
      <c r="G79" s="92" t="s">
        <v>353</v>
      </c>
    </row>
    <row r="80" spans="2:9" x14ac:dyDescent="0.25">
      <c r="B80" s="294" t="s">
        <v>363</v>
      </c>
      <c r="C80" s="291" t="s">
        <v>555</v>
      </c>
      <c r="D80" s="3" t="s">
        <v>410</v>
      </c>
      <c r="E80" s="90" t="s">
        <v>76</v>
      </c>
      <c r="F80" s="3" t="s">
        <v>410</v>
      </c>
      <c r="G80" s="90" t="s">
        <v>77</v>
      </c>
    </row>
    <row r="81" spans="2:7" ht="38.25" x14ac:dyDescent="0.25">
      <c r="B81" s="294"/>
      <c r="C81" s="291"/>
      <c r="D81" s="2" t="s">
        <v>79</v>
      </c>
      <c r="E81" s="92" t="s">
        <v>638</v>
      </c>
      <c r="F81" s="2" t="s">
        <v>80</v>
      </c>
      <c r="G81" s="1" t="s">
        <v>444</v>
      </c>
    </row>
    <row r="82" spans="2:7" ht="51" x14ac:dyDescent="0.25">
      <c r="B82" s="294"/>
      <c r="C82" s="291"/>
      <c r="D82" s="2" t="s">
        <v>81</v>
      </c>
      <c r="E82" s="145" t="s">
        <v>639</v>
      </c>
      <c r="F82" s="2" t="s">
        <v>82</v>
      </c>
      <c r="G82" s="1"/>
    </row>
    <row r="83" spans="2:7" ht="25.5" x14ac:dyDescent="0.25">
      <c r="B83" s="294"/>
      <c r="C83" s="291"/>
      <c r="D83" s="2" t="s">
        <v>83</v>
      </c>
      <c r="E83" s="1" t="s">
        <v>50</v>
      </c>
      <c r="F83" s="2" t="s">
        <v>84</v>
      </c>
      <c r="G83" s="1"/>
    </row>
    <row r="84" spans="2:7" x14ac:dyDescent="0.25">
      <c r="B84" s="294"/>
      <c r="C84" s="291"/>
      <c r="D84" s="3" t="s">
        <v>410</v>
      </c>
      <c r="E84" s="90" t="s">
        <v>87</v>
      </c>
      <c r="F84" s="3" t="s">
        <v>410</v>
      </c>
      <c r="G84" s="90" t="s">
        <v>88</v>
      </c>
    </row>
    <row r="85" spans="2:7" ht="25.5" x14ac:dyDescent="0.25">
      <c r="B85" s="294"/>
      <c r="C85" s="291"/>
      <c r="D85" s="100" t="s">
        <v>89</v>
      </c>
      <c r="E85" s="92" t="s">
        <v>360</v>
      </c>
      <c r="F85" s="100" t="s">
        <v>90</v>
      </c>
      <c r="G85" s="92" t="s">
        <v>361</v>
      </c>
    </row>
    <row r="86" spans="2:7" ht="38.25" x14ac:dyDescent="0.25">
      <c r="B86" s="294"/>
      <c r="C86" s="291"/>
      <c r="D86" s="100" t="s">
        <v>92</v>
      </c>
      <c r="E86" s="92" t="s">
        <v>445</v>
      </c>
      <c r="F86" s="100" t="s">
        <v>93</v>
      </c>
      <c r="G86" s="92" t="s">
        <v>362</v>
      </c>
    </row>
    <row r="87" spans="2:7" ht="25.5" x14ac:dyDescent="0.25">
      <c r="B87" s="294"/>
      <c r="C87" s="291"/>
      <c r="D87" s="100" t="s">
        <v>118</v>
      </c>
      <c r="E87" s="92" t="s">
        <v>446</v>
      </c>
      <c r="F87" s="100" t="s">
        <v>119</v>
      </c>
      <c r="G87" s="92"/>
    </row>
    <row r="88" spans="2:7" x14ac:dyDescent="0.25">
      <c r="B88" s="294" t="s">
        <v>529</v>
      </c>
      <c r="C88" s="291" t="s">
        <v>643</v>
      </c>
      <c r="D88" s="3" t="s">
        <v>410</v>
      </c>
      <c r="E88" s="90" t="s">
        <v>76</v>
      </c>
      <c r="F88" s="3" t="s">
        <v>410</v>
      </c>
      <c r="G88" s="90" t="s">
        <v>77</v>
      </c>
    </row>
    <row r="89" spans="2:7" x14ac:dyDescent="0.25">
      <c r="B89" s="294"/>
      <c r="C89" s="291"/>
      <c r="D89" s="2" t="s">
        <v>79</v>
      </c>
      <c r="E89" s="1" t="s">
        <v>645</v>
      </c>
      <c r="F89" s="2" t="s">
        <v>80</v>
      </c>
      <c r="G89" s="1"/>
    </row>
    <row r="90" spans="2:7" x14ac:dyDescent="0.25">
      <c r="B90" s="294"/>
      <c r="C90" s="291"/>
      <c r="D90" s="2" t="s">
        <v>81</v>
      </c>
      <c r="E90" s="1"/>
      <c r="F90" s="2" t="s">
        <v>82</v>
      </c>
      <c r="G90" s="1"/>
    </row>
    <row r="91" spans="2:7" x14ac:dyDescent="0.25">
      <c r="B91" s="294"/>
      <c r="C91" s="291"/>
      <c r="D91" s="3" t="s">
        <v>410</v>
      </c>
      <c r="E91" s="90" t="s">
        <v>87</v>
      </c>
      <c r="F91" s="3" t="s">
        <v>410</v>
      </c>
      <c r="G91" s="90" t="s">
        <v>88</v>
      </c>
    </row>
    <row r="92" spans="2:7" x14ac:dyDescent="0.25">
      <c r="B92" s="294"/>
      <c r="C92" s="291"/>
      <c r="D92" s="100" t="s">
        <v>89</v>
      </c>
      <c r="E92" s="92"/>
      <c r="F92" s="100" t="s">
        <v>90</v>
      </c>
      <c r="G92" s="1"/>
    </row>
    <row r="93" spans="2:7" x14ac:dyDescent="0.25">
      <c r="B93" s="294"/>
      <c r="C93" s="291" t="s">
        <v>647</v>
      </c>
      <c r="D93" s="3" t="s">
        <v>410</v>
      </c>
      <c r="E93" s="90" t="s">
        <v>76</v>
      </c>
      <c r="F93" s="3" t="s">
        <v>410</v>
      </c>
      <c r="G93" s="90" t="s">
        <v>77</v>
      </c>
    </row>
    <row r="94" spans="2:7" ht="38.25" x14ac:dyDescent="0.25">
      <c r="B94" s="294"/>
      <c r="C94" s="291"/>
      <c r="D94" s="2" t="s">
        <v>79</v>
      </c>
      <c r="E94" s="1" t="s">
        <v>121</v>
      </c>
      <c r="F94" s="2" t="s">
        <v>80</v>
      </c>
      <c r="G94" s="1" t="s">
        <v>122</v>
      </c>
    </row>
    <row r="95" spans="2:7" x14ac:dyDescent="0.25">
      <c r="B95" s="294"/>
      <c r="C95" s="291"/>
      <c r="D95" s="2" t="s">
        <v>81</v>
      </c>
      <c r="E95" s="1" t="s">
        <v>648</v>
      </c>
      <c r="F95" s="2" t="s">
        <v>82</v>
      </c>
      <c r="G95" s="1" t="s">
        <v>123</v>
      </c>
    </row>
    <row r="96" spans="2:7" x14ac:dyDescent="0.25">
      <c r="B96" s="294"/>
      <c r="C96" s="291"/>
      <c r="D96" s="3" t="s">
        <v>410</v>
      </c>
      <c r="E96" s="90" t="s">
        <v>87</v>
      </c>
      <c r="F96" s="3" t="s">
        <v>410</v>
      </c>
      <c r="G96" s="90" t="s">
        <v>88</v>
      </c>
    </row>
    <row r="97" spans="2:10" x14ac:dyDescent="0.25">
      <c r="B97" s="294"/>
      <c r="C97" s="291"/>
      <c r="D97" s="100" t="s">
        <v>89</v>
      </c>
      <c r="E97" s="92" t="s">
        <v>124</v>
      </c>
      <c r="F97" s="100" t="s">
        <v>90</v>
      </c>
      <c r="G97" s="1" t="s">
        <v>125</v>
      </c>
    </row>
    <row r="98" spans="2:10" x14ac:dyDescent="0.25">
      <c r="B98" s="294" t="s">
        <v>126</v>
      </c>
      <c r="C98" s="291" t="s">
        <v>560</v>
      </c>
      <c r="D98" s="3" t="s">
        <v>410</v>
      </c>
      <c r="E98" s="90" t="s">
        <v>76</v>
      </c>
      <c r="F98" s="3" t="s">
        <v>410</v>
      </c>
      <c r="G98" s="90" t="s">
        <v>77</v>
      </c>
    </row>
    <row r="99" spans="2:10" ht="25.5" x14ac:dyDescent="0.25">
      <c r="B99" s="294"/>
      <c r="C99" s="291"/>
      <c r="D99" s="2" t="s">
        <v>79</v>
      </c>
      <c r="E99" s="1" t="s">
        <v>649</v>
      </c>
      <c r="F99" s="2" t="s">
        <v>80</v>
      </c>
      <c r="G99" s="1" t="s">
        <v>127</v>
      </c>
    </row>
    <row r="100" spans="2:10" x14ac:dyDescent="0.25">
      <c r="B100" s="294"/>
      <c r="C100" s="291"/>
      <c r="D100" s="3" t="s">
        <v>410</v>
      </c>
      <c r="E100" s="90" t="s">
        <v>87</v>
      </c>
      <c r="F100" s="3" t="s">
        <v>410</v>
      </c>
      <c r="G100" s="90" t="s">
        <v>88</v>
      </c>
    </row>
    <row r="101" spans="2:10" ht="38.25" x14ac:dyDescent="0.25">
      <c r="B101" s="294"/>
      <c r="C101" s="291"/>
      <c r="D101" s="100" t="s">
        <v>89</v>
      </c>
      <c r="E101" s="92" t="s">
        <v>128</v>
      </c>
      <c r="F101" s="100" t="s">
        <v>90</v>
      </c>
      <c r="G101" s="92" t="s">
        <v>129</v>
      </c>
    </row>
    <row r="102" spans="2:10" x14ac:dyDescent="0.25">
      <c r="B102" s="294"/>
      <c r="C102" s="291"/>
      <c r="D102" s="100" t="s">
        <v>92</v>
      </c>
      <c r="E102" s="92"/>
      <c r="F102" s="100" t="s">
        <v>93</v>
      </c>
      <c r="G102" s="92" t="s">
        <v>130</v>
      </c>
    </row>
    <row r="103" spans="2:10" x14ac:dyDescent="0.25">
      <c r="B103" s="294"/>
      <c r="C103" s="291"/>
      <c r="D103" s="100" t="s">
        <v>118</v>
      </c>
      <c r="E103" s="92"/>
      <c r="F103" s="100" t="s">
        <v>119</v>
      </c>
      <c r="G103" s="92" t="s">
        <v>131</v>
      </c>
    </row>
    <row r="104" spans="2:10" x14ac:dyDescent="0.25">
      <c r="B104" s="291" t="s">
        <v>132</v>
      </c>
      <c r="C104" s="291" t="s">
        <v>562</v>
      </c>
      <c r="D104" s="147" t="s">
        <v>653</v>
      </c>
      <c r="E104" s="147" t="s">
        <v>76</v>
      </c>
      <c r="F104" s="147" t="s">
        <v>653</v>
      </c>
      <c r="G104" s="147" t="s">
        <v>77</v>
      </c>
    </row>
    <row r="105" spans="2:10" ht="38.25" x14ac:dyDescent="0.25">
      <c r="B105" s="291"/>
      <c r="C105" s="291"/>
      <c r="D105" s="92" t="s">
        <v>79</v>
      </c>
      <c r="E105" s="92" t="s">
        <v>654</v>
      </c>
      <c r="F105" s="92" t="s">
        <v>80</v>
      </c>
      <c r="G105" s="92" t="s">
        <v>655</v>
      </c>
    </row>
    <row r="106" spans="2:10" ht="25.5" x14ac:dyDescent="0.25">
      <c r="B106" s="291"/>
      <c r="C106" s="291"/>
      <c r="D106" s="92" t="s">
        <v>81</v>
      </c>
      <c r="E106" s="92" t="s">
        <v>656</v>
      </c>
      <c r="F106" s="92" t="s">
        <v>82</v>
      </c>
      <c r="G106" s="92" t="s">
        <v>657</v>
      </c>
    </row>
    <row r="107" spans="2:10" x14ac:dyDescent="0.25">
      <c r="B107" s="291"/>
      <c r="C107" s="291"/>
      <c r="D107" s="147" t="s">
        <v>653</v>
      </c>
      <c r="E107" s="147" t="s">
        <v>87</v>
      </c>
      <c r="F107" s="147" t="s">
        <v>653</v>
      </c>
      <c r="G107" s="147" t="s">
        <v>88</v>
      </c>
    </row>
    <row r="108" spans="2:10" ht="38.25" x14ac:dyDescent="0.25">
      <c r="B108" s="291"/>
      <c r="C108" s="291"/>
      <c r="D108" s="92" t="s">
        <v>89</v>
      </c>
      <c r="E108" s="92" t="s">
        <v>658</v>
      </c>
      <c r="F108" s="92" t="s">
        <v>90</v>
      </c>
      <c r="G108" s="92" t="s">
        <v>659</v>
      </c>
    </row>
    <row r="109" spans="2:10" ht="38.25" x14ac:dyDescent="0.25">
      <c r="B109" s="291"/>
      <c r="C109" s="291"/>
      <c r="D109" s="92" t="s">
        <v>92</v>
      </c>
      <c r="E109" s="92" t="s">
        <v>660</v>
      </c>
      <c r="F109" s="92" t="s">
        <v>93</v>
      </c>
      <c r="G109" s="92" t="s">
        <v>375</v>
      </c>
      <c r="J109" s="92"/>
    </row>
    <row r="110" spans="2:10" x14ac:dyDescent="0.25">
      <c r="B110" s="291"/>
      <c r="C110" s="295" t="s">
        <v>565</v>
      </c>
      <c r="D110" s="147" t="s">
        <v>653</v>
      </c>
      <c r="E110" s="147" t="s">
        <v>76</v>
      </c>
      <c r="F110" s="147" t="s">
        <v>653</v>
      </c>
      <c r="G110" s="147" t="s">
        <v>77</v>
      </c>
    </row>
    <row r="111" spans="2:10" ht="25.5" x14ac:dyDescent="0.25">
      <c r="B111" s="291"/>
      <c r="C111" s="295"/>
      <c r="D111" s="8" t="s">
        <v>79</v>
      </c>
      <c r="E111" s="8" t="s">
        <v>673</v>
      </c>
      <c r="F111" s="8" t="s">
        <v>80</v>
      </c>
      <c r="G111" s="8" t="s">
        <v>674</v>
      </c>
    </row>
    <row r="112" spans="2:10" ht="25.5" x14ac:dyDescent="0.25">
      <c r="B112" s="291"/>
      <c r="C112" s="295"/>
      <c r="D112" s="8" t="s">
        <v>81</v>
      </c>
      <c r="E112" s="8" t="s">
        <v>566</v>
      </c>
      <c r="F112" s="8" t="s">
        <v>82</v>
      </c>
      <c r="G112" s="8" t="s">
        <v>676</v>
      </c>
    </row>
    <row r="113" spans="2:7" x14ac:dyDescent="0.25">
      <c r="B113" s="291"/>
      <c r="C113" s="295"/>
      <c r="D113" s="147" t="s">
        <v>653</v>
      </c>
      <c r="E113" s="147" t="s">
        <v>87</v>
      </c>
      <c r="F113" s="147" t="s">
        <v>653</v>
      </c>
      <c r="G113" s="147" t="s">
        <v>88</v>
      </c>
    </row>
    <row r="114" spans="2:7" ht="25.5" x14ac:dyDescent="0.25">
      <c r="B114" s="291"/>
      <c r="C114" s="295"/>
      <c r="D114" s="8" t="s">
        <v>89</v>
      </c>
      <c r="E114" s="8" t="s">
        <v>677</v>
      </c>
      <c r="F114" s="8" t="s">
        <v>90</v>
      </c>
      <c r="G114" s="8" t="s">
        <v>678</v>
      </c>
    </row>
    <row r="115" spans="2:7" ht="25.5" x14ac:dyDescent="0.25">
      <c r="B115" s="291"/>
      <c r="C115" s="295"/>
      <c r="D115" s="8" t="s">
        <v>92</v>
      </c>
      <c r="E115" s="8" t="s">
        <v>679</v>
      </c>
      <c r="F115" s="8" t="s">
        <v>93</v>
      </c>
      <c r="G115" s="8" t="s">
        <v>680</v>
      </c>
    </row>
    <row r="116" spans="2:7" x14ac:dyDescent="0.25">
      <c r="B116" s="291"/>
      <c r="C116" s="295" t="s">
        <v>567</v>
      </c>
      <c r="D116" s="147" t="s">
        <v>653</v>
      </c>
      <c r="E116" s="147" t="s">
        <v>76</v>
      </c>
      <c r="F116" s="147" t="s">
        <v>653</v>
      </c>
      <c r="G116" s="147" t="s">
        <v>77</v>
      </c>
    </row>
    <row r="117" spans="2:7" x14ac:dyDescent="0.25">
      <c r="B117" s="291"/>
      <c r="C117" s="295"/>
      <c r="D117" s="8" t="s">
        <v>79</v>
      </c>
      <c r="E117" s="8" t="s">
        <v>59</v>
      </c>
      <c r="F117" s="8" t="s">
        <v>80</v>
      </c>
      <c r="G117" s="8" t="s">
        <v>133</v>
      </c>
    </row>
    <row r="118" spans="2:7" ht="25.5" x14ac:dyDescent="0.25">
      <c r="B118" s="291"/>
      <c r="C118" s="295"/>
      <c r="D118" s="8" t="s">
        <v>81</v>
      </c>
      <c r="E118" s="8" t="s">
        <v>134</v>
      </c>
      <c r="F118" s="8" t="s">
        <v>82</v>
      </c>
      <c r="G118" s="8" t="s">
        <v>135</v>
      </c>
    </row>
    <row r="119" spans="2:7" x14ac:dyDescent="0.25">
      <c r="B119" s="291"/>
      <c r="C119" s="295"/>
      <c r="D119" s="147" t="s">
        <v>653</v>
      </c>
      <c r="E119" s="147" t="s">
        <v>87</v>
      </c>
      <c r="F119" s="147" t="s">
        <v>653</v>
      </c>
      <c r="G119" s="147" t="s">
        <v>88</v>
      </c>
    </row>
    <row r="120" spans="2:7" ht="25.5" x14ac:dyDescent="0.25">
      <c r="B120" s="291"/>
      <c r="C120" s="295"/>
      <c r="D120" s="8" t="s">
        <v>89</v>
      </c>
      <c r="E120" s="8" t="s">
        <v>136</v>
      </c>
      <c r="F120" s="8" t="s">
        <v>90</v>
      </c>
      <c r="G120" s="8" t="s">
        <v>137</v>
      </c>
    </row>
    <row r="121" spans="2:7" ht="25.5" x14ac:dyDescent="0.25">
      <c r="B121" s="291"/>
      <c r="C121" s="295"/>
      <c r="D121" s="8" t="s">
        <v>92</v>
      </c>
      <c r="E121" s="8" t="s">
        <v>138</v>
      </c>
      <c r="F121" s="8" t="s">
        <v>93</v>
      </c>
      <c r="G121" s="8" t="s">
        <v>139</v>
      </c>
    </row>
    <row r="122" spans="2:7" ht="54" customHeight="1" x14ac:dyDescent="0.25">
      <c r="B122" s="291" t="s">
        <v>194</v>
      </c>
      <c r="C122" s="291" t="s">
        <v>695</v>
      </c>
      <c r="D122" s="3" t="s">
        <v>410</v>
      </c>
      <c r="E122" s="90" t="s">
        <v>76</v>
      </c>
      <c r="F122" s="3" t="s">
        <v>410</v>
      </c>
      <c r="G122" s="90" t="s">
        <v>77</v>
      </c>
    </row>
    <row r="123" spans="2:7" ht="54" customHeight="1" x14ac:dyDescent="0.25">
      <c r="B123" s="291"/>
      <c r="C123" s="291"/>
      <c r="D123" s="6" t="s">
        <v>79</v>
      </c>
      <c r="E123" s="8" t="s">
        <v>447</v>
      </c>
      <c r="F123" s="6" t="s">
        <v>80</v>
      </c>
      <c r="G123" s="8" t="s">
        <v>140</v>
      </c>
    </row>
    <row r="124" spans="2:7" ht="54" customHeight="1" x14ac:dyDescent="0.25">
      <c r="B124" s="291"/>
      <c r="C124" s="291"/>
      <c r="D124" s="6" t="s">
        <v>81</v>
      </c>
      <c r="E124" s="8" t="s">
        <v>376</v>
      </c>
      <c r="F124" s="6" t="s">
        <v>82</v>
      </c>
      <c r="G124" s="8" t="s">
        <v>142</v>
      </c>
    </row>
    <row r="125" spans="2:7" ht="54" customHeight="1" x14ac:dyDescent="0.25">
      <c r="B125" s="291"/>
      <c r="C125" s="291"/>
      <c r="D125" s="3" t="s">
        <v>410</v>
      </c>
      <c r="E125" s="90" t="s">
        <v>87</v>
      </c>
      <c r="F125" s="3" t="s">
        <v>410</v>
      </c>
      <c r="G125" s="90" t="s">
        <v>88</v>
      </c>
    </row>
    <row r="126" spans="2:7" ht="54" customHeight="1" x14ac:dyDescent="0.25">
      <c r="B126" s="291"/>
      <c r="C126" s="291"/>
      <c r="D126" s="130" t="s">
        <v>89</v>
      </c>
      <c r="E126" s="86" t="s">
        <v>448</v>
      </c>
      <c r="F126" s="130" t="s">
        <v>90</v>
      </c>
      <c r="G126" s="86" t="s">
        <v>143</v>
      </c>
    </row>
    <row r="127" spans="2:7" ht="54" customHeight="1" x14ac:dyDescent="0.25">
      <c r="B127" s="291"/>
      <c r="C127" s="291"/>
      <c r="D127" s="130" t="s">
        <v>92</v>
      </c>
      <c r="E127" s="86"/>
      <c r="F127" s="130" t="s">
        <v>93</v>
      </c>
      <c r="G127" s="86" t="s">
        <v>144</v>
      </c>
    </row>
    <row r="128" spans="2:7" x14ac:dyDescent="0.25">
      <c r="B128" s="291" t="s">
        <v>145</v>
      </c>
      <c r="C128" s="291" t="s">
        <v>581</v>
      </c>
      <c r="D128" s="3" t="s">
        <v>410</v>
      </c>
      <c r="E128" s="90" t="s">
        <v>76</v>
      </c>
      <c r="F128" s="3" t="s">
        <v>410</v>
      </c>
      <c r="G128" s="90" t="s">
        <v>77</v>
      </c>
    </row>
    <row r="129" spans="2:7" ht="38.25" x14ac:dyDescent="0.25">
      <c r="B129" s="291"/>
      <c r="C129" s="291"/>
      <c r="D129" s="2" t="s">
        <v>79</v>
      </c>
      <c r="E129" s="1" t="s">
        <v>146</v>
      </c>
      <c r="F129" s="2" t="s">
        <v>80</v>
      </c>
      <c r="G129" s="1" t="s">
        <v>147</v>
      </c>
    </row>
    <row r="130" spans="2:7" ht="63.75" x14ac:dyDescent="0.25">
      <c r="B130" s="291"/>
      <c r="C130" s="291"/>
      <c r="D130" s="2" t="s">
        <v>81</v>
      </c>
      <c r="E130" s="1" t="s">
        <v>407</v>
      </c>
      <c r="F130" s="2" t="s">
        <v>82</v>
      </c>
      <c r="G130" s="1" t="s">
        <v>148</v>
      </c>
    </row>
    <row r="131" spans="2:7" x14ac:dyDescent="0.25">
      <c r="B131" s="291"/>
      <c r="C131" s="291"/>
      <c r="D131" s="3" t="s">
        <v>410</v>
      </c>
      <c r="E131" s="90" t="s">
        <v>87</v>
      </c>
      <c r="F131" s="3" t="s">
        <v>410</v>
      </c>
      <c r="G131" s="90" t="s">
        <v>88</v>
      </c>
    </row>
    <row r="132" spans="2:7" x14ac:dyDescent="0.25">
      <c r="B132" s="291"/>
      <c r="C132" s="291"/>
      <c r="D132" s="100" t="s">
        <v>89</v>
      </c>
      <c r="E132" s="92" t="s">
        <v>149</v>
      </c>
      <c r="F132" s="100" t="s">
        <v>90</v>
      </c>
      <c r="G132" s="92" t="s">
        <v>150</v>
      </c>
    </row>
    <row r="133" spans="2:7" ht="38.25" x14ac:dyDescent="0.25">
      <c r="B133" s="291"/>
      <c r="C133" s="291"/>
      <c r="D133" s="100" t="s">
        <v>92</v>
      </c>
      <c r="E133" s="92" t="s">
        <v>151</v>
      </c>
      <c r="F133" s="100" t="s">
        <v>93</v>
      </c>
      <c r="G133" s="92" t="s">
        <v>152</v>
      </c>
    </row>
    <row r="134" spans="2:7" x14ac:dyDescent="0.25">
      <c r="B134" s="291"/>
      <c r="C134" s="291" t="s">
        <v>580</v>
      </c>
      <c r="D134" s="3" t="s">
        <v>410</v>
      </c>
      <c r="E134" s="90" t="s">
        <v>76</v>
      </c>
      <c r="F134" s="3" t="s">
        <v>410</v>
      </c>
      <c r="G134" s="90" t="s">
        <v>77</v>
      </c>
    </row>
    <row r="135" spans="2:7" ht="38.25" x14ac:dyDescent="0.25">
      <c r="B135" s="291"/>
      <c r="C135" s="291"/>
      <c r="D135" s="2" t="s">
        <v>79</v>
      </c>
      <c r="E135" s="1" t="s">
        <v>584</v>
      </c>
      <c r="F135" s="2" t="s">
        <v>80</v>
      </c>
      <c r="G135" s="1" t="s">
        <v>153</v>
      </c>
    </row>
    <row r="136" spans="2:7" ht="51" x14ac:dyDescent="0.25">
      <c r="B136" s="291"/>
      <c r="C136" s="291"/>
      <c r="D136" s="2" t="s">
        <v>81</v>
      </c>
      <c r="E136" s="1" t="s">
        <v>67</v>
      </c>
      <c r="F136" s="2" t="s">
        <v>82</v>
      </c>
      <c r="G136" s="1" t="s">
        <v>154</v>
      </c>
    </row>
    <row r="137" spans="2:7" x14ac:dyDescent="0.25">
      <c r="B137" s="291"/>
      <c r="C137" s="291"/>
      <c r="D137" s="3" t="s">
        <v>410</v>
      </c>
      <c r="E137" s="90" t="s">
        <v>87</v>
      </c>
      <c r="F137" s="3" t="s">
        <v>410</v>
      </c>
      <c r="G137" s="90" t="s">
        <v>88</v>
      </c>
    </row>
    <row r="138" spans="2:7" ht="38.25" x14ac:dyDescent="0.25">
      <c r="B138" s="291"/>
      <c r="C138" s="291"/>
      <c r="D138" s="100" t="s">
        <v>89</v>
      </c>
      <c r="E138" s="92" t="s">
        <v>155</v>
      </c>
      <c r="F138" s="100" t="s">
        <v>90</v>
      </c>
      <c r="G138" s="92" t="s">
        <v>156</v>
      </c>
    </row>
    <row r="139" spans="2:7" ht="38.25" x14ac:dyDescent="0.25">
      <c r="B139" s="291"/>
      <c r="C139" s="291"/>
      <c r="D139" s="100" t="s">
        <v>92</v>
      </c>
      <c r="E139" s="92" t="s">
        <v>157</v>
      </c>
      <c r="F139" s="100" t="s">
        <v>93</v>
      </c>
      <c r="G139" s="92" t="s">
        <v>158</v>
      </c>
    </row>
    <row r="140" spans="2:7" x14ac:dyDescent="0.25">
      <c r="B140" s="291" t="s">
        <v>159</v>
      </c>
      <c r="C140" s="291" t="s">
        <v>575</v>
      </c>
      <c r="D140" s="3" t="s">
        <v>410</v>
      </c>
      <c r="E140" s="90" t="s">
        <v>76</v>
      </c>
      <c r="F140" s="3" t="s">
        <v>410</v>
      </c>
      <c r="G140" s="90" t="s">
        <v>77</v>
      </c>
    </row>
    <row r="141" spans="2:7" x14ac:dyDescent="0.25">
      <c r="B141" s="291"/>
      <c r="C141" s="291"/>
      <c r="D141" s="2" t="s">
        <v>79</v>
      </c>
      <c r="E141" s="1" t="s">
        <v>71</v>
      </c>
      <c r="F141" s="2" t="s">
        <v>80</v>
      </c>
      <c r="G141" s="1" t="s">
        <v>160</v>
      </c>
    </row>
    <row r="142" spans="2:7" ht="25.5" x14ac:dyDescent="0.25">
      <c r="B142" s="291"/>
      <c r="C142" s="291"/>
      <c r="D142" s="2" t="s">
        <v>81</v>
      </c>
      <c r="E142" s="1" t="s">
        <v>72</v>
      </c>
      <c r="F142" s="2" t="s">
        <v>82</v>
      </c>
      <c r="G142" s="1"/>
    </row>
    <row r="143" spans="2:7" x14ac:dyDescent="0.25">
      <c r="B143" s="291"/>
      <c r="C143" s="291"/>
      <c r="D143" s="2" t="s">
        <v>83</v>
      </c>
      <c r="E143" s="1" t="s">
        <v>73</v>
      </c>
      <c r="F143" s="2" t="s">
        <v>84</v>
      </c>
      <c r="G143" s="1"/>
    </row>
    <row r="144" spans="2:7" x14ac:dyDescent="0.25">
      <c r="B144" s="291"/>
      <c r="C144" s="291"/>
      <c r="D144" s="3" t="s">
        <v>410</v>
      </c>
      <c r="E144" s="90" t="s">
        <v>87</v>
      </c>
      <c r="F144" s="3" t="s">
        <v>410</v>
      </c>
      <c r="G144" s="90" t="s">
        <v>88</v>
      </c>
    </row>
    <row r="145" spans="2:7" x14ac:dyDescent="0.25">
      <c r="B145" s="291"/>
      <c r="C145" s="291"/>
      <c r="D145" s="100" t="s">
        <v>89</v>
      </c>
      <c r="E145" s="92" t="s">
        <v>449</v>
      </c>
      <c r="F145" s="100" t="s">
        <v>90</v>
      </c>
      <c r="G145" s="92" t="s">
        <v>69</v>
      </c>
    </row>
    <row r="146" spans="2:7" x14ac:dyDescent="0.25">
      <c r="B146" s="293" t="s">
        <v>161</v>
      </c>
      <c r="C146" s="293" t="s">
        <v>582</v>
      </c>
      <c r="D146" s="3" t="s">
        <v>410</v>
      </c>
      <c r="E146" s="90" t="s">
        <v>76</v>
      </c>
      <c r="F146" s="3" t="s">
        <v>410</v>
      </c>
      <c r="G146" s="90" t="s">
        <v>77</v>
      </c>
    </row>
    <row r="147" spans="2:7" ht="25.5" x14ac:dyDescent="0.25">
      <c r="B147" s="293"/>
      <c r="C147" s="293"/>
      <c r="D147" s="2" t="s">
        <v>79</v>
      </c>
      <c r="E147" s="1" t="s">
        <v>162</v>
      </c>
      <c r="F147" s="2" t="s">
        <v>80</v>
      </c>
      <c r="G147" s="1" t="s">
        <v>450</v>
      </c>
    </row>
    <row r="148" spans="2:7" x14ac:dyDescent="0.25">
      <c r="B148" s="293"/>
      <c r="C148" s="293"/>
      <c r="D148" s="3" t="s">
        <v>410</v>
      </c>
      <c r="E148" s="90" t="s">
        <v>87</v>
      </c>
      <c r="F148" s="3" t="s">
        <v>410</v>
      </c>
      <c r="G148" s="90" t="s">
        <v>88</v>
      </c>
    </row>
    <row r="149" spans="2:7" x14ac:dyDescent="0.25">
      <c r="B149" s="293"/>
      <c r="C149" s="293"/>
      <c r="D149" s="100" t="s">
        <v>89</v>
      </c>
      <c r="E149" s="1"/>
      <c r="F149" s="100" t="s">
        <v>90</v>
      </c>
      <c r="G149" s="92"/>
    </row>
    <row r="150" spans="2:7" x14ac:dyDescent="0.25">
      <c r="B150" s="292" t="s">
        <v>709</v>
      </c>
      <c r="C150" s="291" t="s">
        <v>585</v>
      </c>
      <c r="D150" s="157" t="s">
        <v>653</v>
      </c>
      <c r="E150" s="158" t="s">
        <v>76</v>
      </c>
      <c r="F150" s="158" t="s">
        <v>653</v>
      </c>
      <c r="G150" s="158" t="s">
        <v>77</v>
      </c>
    </row>
    <row r="151" spans="2:7" ht="25.5" x14ac:dyDescent="0.25">
      <c r="B151" s="292"/>
      <c r="C151" s="291"/>
      <c r="D151" s="100" t="s">
        <v>79</v>
      </c>
      <c r="E151" s="100" t="s">
        <v>710</v>
      </c>
      <c r="F151" s="100" t="s">
        <v>80</v>
      </c>
      <c r="G151" s="100" t="s">
        <v>711</v>
      </c>
    </row>
    <row r="152" spans="2:7" ht="38.25" x14ac:dyDescent="0.25">
      <c r="B152" s="292"/>
      <c r="C152" s="291"/>
      <c r="D152" s="100" t="s">
        <v>81</v>
      </c>
      <c r="E152" s="100" t="s">
        <v>712</v>
      </c>
      <c r="F152" s="100" t="s">
        <v>82</v>
      </c>
      <c r="G152" s="100" t="s">
        <v>713</v>
      </c>
    </row>
    <row r="153" spans="2:7" ht="25.5" x14ac:dyDescent="0.25">
      <c r="B153" s="292"/>
      <c r="C153" s="291"/>
      <c r="D153" s="100" t="s">
        <v>83</v>
      </c>
      <c r="E153" s="100" t="s">
        <v>714</v>
      </c>
      <c r="F153" s="100" t="s">
        <v>84</v>
      </c>
      <c r="G153" s="100" t="s">
        <v>715</v>
      </c>
    </row>
    <row r="154" spans="2:7" x14ac:dyDescent="0.25">
      <c r="B154" s="292"/>
      <c r="C154" s="291"/>
      <c r="D154" s="158" t="s">
        <v>653</v>
      </c>
      <c r="E154" s="158" t="s">
        <v>87</v>
      </c>
      <c r="F154" s="158" t="s">
        <v>653</v>
      </c>
      <c r="G154" s="158" t="s">
        <v>88</v>
      </c>
    </row>
    <row r="155" spans="2:7" ht="25.5" x14ac:dyDescent="0.25">
      <c r="B155" s="292"/>
      <c r="C155" s="291"/>
      <c r="D155" s="100" t="s">
        <v>89</v>
      </c>
      <c r="E155" s="100" t="s">
        <v>716</v>
      </c>
      <c r="F155" s="100" t="s">
        <v>90</v>
      </c>
      <c r="G155" s="100" t="s">
        <v>717</v>
      </c>
    </row>
    <row r="156" spans="2:7" ht="25.5" x14ac:dyDescent="0.25">
      <c r="B156" s="292"/>
      <c r="C156" s="291"/>
      <c r="D156" s="100" t="s">
        <v>92</v>
      </c>
      <c r="E156" s="100" t="s">
        <v>718</v>
      </c>
      <c r="F156" s="100" t="s">
        <v>93</v>
      </c>
      <c r="G156" s="100" t="s">
        <v>719</v>
      </c>
    </row>
    <row r="157" spans="2:7" ht="25.5" x14ac:dyDescent="0.25">
      <c r="B157" s="292"/>
      <c r="C157" s="291"/>
      <c r="D157" s="100" t="s">
        <v>118</v>
      </c>
      <c r="E157" s="100" t="s">
        <v>720</v>
      </c>
      <c r="F157" s="100" t="s">
        <v>119</v>
      </c>
      <c r="G157" s="100" t="s">
        <v>721</v>
      </c>
    </row>
    <row r="158" spans="2:7" x14ac:dyDescent="0.25">
      <c r="B158" s="261" t="s">
        <v>590</v>
      </c>
      <c r="C158" s="291" t="s">
        <v>591</v>
      </c>
      <c r="D158" s="147" t="s">
        <v>653</v>
      </c>
      <c r="E158" s="147" t="s">
        <v>76</v>
      </c>
      <c r="F158" s="147" t="s">
        <v>653</v>
      </c>
      <c r="G158" s="147" t="s">
        <v>77</v>
      </c>
    </row>
    <row r="159" spans="2:7" ht="38.25" x14ac:dyDescent="0.25">
      <c r="B159" s="261"/>
      <c r="C159" s="291"/>
      <c r="D159" s="100" t="s">
        <v>79</v>
      </c>
      <c r="E159" s="100" t="s">
        <v>766</v>
      </c>
      <c r="F159" s="100" t="s">
        <v>80</v>
      </c>
      <c r="G159" s="100" t="s">
        <v>767</v>
      </c>
    </row>
    <row r="160" spans="2:7" ht="38.25" x14ac:dyDescent="0.25">
      <c r="B160" s="261"/>
      <c r="C160" s="291"/>
      <c r="D160" s="100" t="s">
        <v>81</v>
      </c>
      <c r="E160" s="100" t="s">
        <v>768</v>
      </c>
      <c r="F160" s="100" t="s">
        <v>82</v>
      </c>
      <c r="G160" s="100" t="s">
        <v>769</v>
      </c>
    </row>
    <row r="161" spans="2:7" x14ac:dyDescent="0.25">
      <c r="B161" s="261"/>
      <c r="C161" s="291"/>
      <c r="D161" s="147" t="s">
        <v>653</v>
      </c>
      <c r="E161" s="147" t="s">
        <v>87</v>
      </c>
      <c r="F161" s="147" t="s">
        <v>653</v>
      </c>
      <c r="G161" s="147" t="s">
        <v>88</v>
      </c>
    </row>
    <row r="162" spans="2:7" ht="38.25" x14ac:dyDescent="0.25">
      <c r="B162" s="261"/>
      <c r="C162" s="291"/>
      <c r="D162" s="100" t="s">
        <v>89</v>
      </c>
      <c r="E162" s="100" t="s">
        <v>770</v>
      </c>
      <c r="F162" s="100" t="s">
        <v>90</v>
      </c>
      <c r="G162" s="100" t="s">
        <v>771</v>
      </c>
    </row>
    <row r="163" spans="2:7" ht="38.25" x14ac:dyDescent="0.25">
      <c r="B163" s="261"/>
      <c r="C163" s="291"/>
      <c r="D163" s="100" t="s">
        <v>92</v>
      </c>
      <c r="E163" s="100" t="s">
        <v>772</v>
      </c>
      <c r="F163" s="100" t="s">
        <v>93</v>
      </c>
      <c r="G163" s="100" t="s">
        <v>773</v>
      </c>
    </row>
    <row r="164" spans="2:7" x14ac:dyDescent="0.25">
      <c r="B164" s="263" t="s">
        <v>853</v>
      </c>
      <c r="C164" s="291" t="s">
        <v>798</v>
      </c>
      <c r="D164" s="159" t="s">
        <v>653</v>
      </c>
      <c r="E164" s="159" t="s">
        <v>76</v>
      </c>
      <c r="F164" s="159" t="s">
        <v>653</v>
      </c>
      <c r="G164" s="159" t="s">
        <v>77</v>
      </c>
    </row>
    <row r="165" spans="2:7" ht="25.5" x14ac:dyDescent="0.25">
      <c r="B165" s="263"/>
      <c r="C165" s="291"/>
      <c r="D165" s="160" t="s">
        <v>79</v>
      </c>
      <c r="E165" s="160" t="s">
        <v>799</v>
      </c>
      <c r="F165" s="160" t="s">
        <v>80</v>
      </c>
      <c r="G165" s="160" t="s">
        <v>800</v>
      </c>
    </row>
    <row r="166" spans="2:7" ht="25.5" x14ac:dyDescent="0.25">
      <c r="B166" s="263"/>
      <c r="C166" s="291"/>
      <c r="D166" s="160" t="s">
        <v>81</v>
      </c>
      <c r="E166" s="160" t="s">
        <v>801</v>
      </c>
      <c r="F166" s="160" t="s">
        <v>82</v>
      </c>
      <c r="G166" s="160" t="s">
        <v>802</v>
      </c>
    </row>
    <row r="167" spans="2:7" ht="38.25" x14ac:dyDescent="0.25">
      <c r="B167" s="263"/>
      <c r="C167" s="291"/>
      <c r="D167" s="160" t="s">
        <v>83</v>
      </c>
      <c r="E167" s="160" t="s">
        <v>803</v>
      </c>
      <c r="F167" s="160" t="s">
        <v>84</v>
      </c>
      <c r="G167" s="160" t="s">
        <v>804</v>
      </c>
    </row>
    <row r="168" spans="2:7" ht="25.5" x14ac:dyDescent="0.25">
      <c r="B168" s="263"/>
      <c r="C168" s="291"/>
      <c r="D168" s="160" t="s">
        <v>85</v>
      </c>
      <c r="E168" s="160" t="s">
        <v>805</v>
      </c>
      <c r="F168" s="160" t="s">
        <v>86</v>
      </c>
      <c r="G168" s="160" t="s">
        <v>806</v>
      </c>
    </row>
    <row r="169" spans="2:7" ht="38.25" x14ac:dyDescent="0.25">
      <c r="B169" s="263"/>
      <c r="C169" s="291"/>
      <c r="D169" s="160" t="s">
        <v>807</v>
      </c>
      <c r="E169" s="160" t="s">
        <v>808</v>
      </c>
      <c r="F169" s="160" t="s">
        <v>809</v>
      </c>
      <c r="G169" s="160" t="s">
        <v>810</v>
      </c>
    </row>
    <row r="170" spans="2:7" ht="25.5" x14ac:dyDescent="0.25">
      <c r="B170" s="263"/>
      <c r="C170" s="291"/>
      <c r="D170" s="160" t="s">
        <v>811</v>
      </c>
      <c r="E170" s="160" t="s">
        <v>812</v>
      </c>
      <c r="F170" s="160"/>
      <c r="G170" s="160"/>
    </row>
    <row r="171" spans="2:7" x14ac:dyDescent="0.25">
      <c r="B171" s="263"/>
      <c r="C171" s="291"/>
      <c r="D171" s="160" t="s">
        <v>813</v>
      </c>
      <c r="E171" s="160" t="s">
        <v>814</v>
      </c>
      <c r="F171" s="160"/>
      <c r="G171" s="160"/>
    </row>
    <row r="172" spans="2:7" ht="25.5" x14ac:dyDescent="0.25">
      <c r="B172" s="263"/>
      <c r="C172" s="291"/>
      <c r="D172" s="160" t="s">
        <v>815</v>
      </c>
      <c r="E172" s="160" t="s">
        <v>816</v>
      </c>
      <c r="F172" s="160"/>
      <c r="G172" s="160"/>
    </row>
    <row r="173" spans="2:7" ht="25.5" x14ac:dyDescent="0.25">
      <c r="B173" s="263"/>
      <c r="C173" s="291"/>
      <c r="D173" s="160" t="s">
        <v>817</v>
      </c>
      <c r="E173" s="160" t="s">
        <v>818</v>
      </c>
      <c r="F173" s="160"/>
      <c r="G173" s="160"/>
    </row>
    <row r="174" spans="2:7" ht="25.5" x14ac:dyDescent="0.25">
      <c r="B174" s="263"/>
      <c r="C174" s="291"/>
      <c r="D174" s="160" t="s">
        <v>819</v>
      </c>
      <c r="E174" s="160" t="s">
        <v>820</v>
      </c>
      <c r="F174" s="160"/>
      <c r="G174" s="160"/>
    </row>
    <row r="175" spans="2:7" ht="25.5" x14ac:dyDescent="0.25">
      <c r="B175" s="263"/>
      <c r="C175" s="291"/>
      <c r="D175" s="160" t="s">
        <v>821</v>
      </c>
      <c r="E175" s="160" t="s">
        <v>822</v>
      </c>
      <c r="F175" s="160"/>
      <c r="G175" s="160"/>
    </row>
    <row r="176" spans="2:7" x14ac:dyDescent="0.25">
      <c r="B176" s="263"/>
      <c r="C176" s="291"/>
      <c r="D176" s="159" t="s">
        <v>653</v>
      </c>
      <c r="E176" s="3" t="s">
        <v>87</v>
      </c>
      <c r="F176" s="3" t="s">
        <v>653</v>
      </c>
      <c r="G176" s="3" t="s">
        <v>88</v>
      </c>
    </row>
    <row r="177" spans="2:7" ht="25.5" x14ac:dyDescent="0.25">
      <c r="B177" s="263"/>
      <c r="C177" s="291"/>
      <c r="D177" s="160" t="s">
        <v>89</v>
      </c>
      <c r="E177" s="160" t="s">
        <v>823</v>
      </c>
      <c r="F177" s="160" t="s">
        <v>90</v>
      </c>
      <c r="G177" s="160" t="s">
        <v>824</v>
      </c>
    </row>
    <row r="178" spans="2:7" ht="25.5" x14ac:dyDescent="0.25">
      <c r="B178" s="263"/>
      <c r="C178" s="291"/>
      <c r="D178" s="160" t="s">
        <v>92</v>
      </c>
      <c r="E178" s="160" t="s">
        <v>825</v>
      </c>
      <c r="F178" s="160" t="s">
        <v>93</v>
      </c>
      <c r="G178" s="160" t="s">
        <v>826</v>
      </c>
    </row>
    <row r="179" spans="2:7" ht="25.5" x14ac:dyDescent="0.25">
      <c r="B179" s="263"/>
      <c r="C179" s="291"/>
      <c r="D179" s="160" t="s">
        <v>118</v>
      </c>
      <c r="E179" s="160" t="s">
        <v>827</v>
      </c>
      <c r="F179" s="160" t="s">
        <v>119</v>
      </c>
      <c r="G179" s="160" t="s">
        <v>828</v>
      </c>
    </row>
    <row r="180" spans="2:7" ht="25.5" x14ac:dyDescent="0.25">
      <c r="B180" s="263"/>
      <c r="C180" s="291"/>
      <c r="D180" s="160" t="s">
        <v>829</v>
      </c>
      <c r="E180" s="160" t="s">
        <v>830</v>
      </c>
      <c r="F180" s="160" t="s">
        <v>831</v>
      </c>
      <c r="G180" s="160" t="s">
        <v>832</v>
      </c>
    </row>
    <row r="181" spans="2:7" ht="25.5" x14ac:dyDescent="0.25">
      <c r="B181" s="263"/>
      <c r="C181" s="291"/>
      <c r="D181" s="160" t="s">
        <v>833</v>
      </c>
      <c r="E181" s="160" t="s">
        <v>834</v>
      </c>
      <c r="F181" s="160" t="s">
        <v>835</v>
      </c>
      <c r="G181" s="160" t="s">
        <v>836</v>
      </c>
    </row>
    <row r="182" spans="2:7" ht="25.5" x14ac:dyDescent="0.25">
      <c r="B182" s="263"/>
      <c r="C182" s="291"/>
      <c r="D182" s="160" t="s">
        <v>837</v>
      </c>
      <c r="E182" s="160" t="s">
        <v>838</v>
      </c>
      <c r="F182" s="160" t="s">
        <v>839</v>
      </c>
      <c r="G182" s="160" t="s">
        <v>840</v>
      </c>
    </row>
    <row r="183" spans="2:7" ht="25.5" x14ac:dyDescent="0.25">
      <c r="B183" s="263"/>
      <c r="C183" s="291"/>
      <c r="D183" s="160"/>
      <c r="E183" s="160"/>
      <c r="F183" s="160" t="s">
        <v>841</v>
      </c>
      <c r="G183" s="160" t="s">
        <v>842</v>
      </c>
    </row>
    <row r="184" spans="2:7" ht="25.5" x14ac:dyDescent="0.25">
      <c r="B184" s="263"/>
      <c r="C184" s="291"/>
      <c r="D184" s="160"/>
      <c r="E184" s="160"/>
      <c r="F184" s="160" t="s">
        <v>843</v>
      </c>
      <c r="G184" s="160" t="s">
        <v>844</v>
      </c>
    </row>
    <row r="185" spans="2:7" ht="25.5" x14ac:dyDescent="0.25">
      <c r="B185" s="263"/>
      <c r="C185" s="291"/>
      <c r="D185" s="160"/>
      <c r="E185" s="160"/>
      <c r="F185" s="160" t="s">
        <v>845</v>
      </c>
      <c r="G185" s="160" t="s">
        <v>846</v>
      </c>
    </row>
    <row r="186" spans="2:7" x14ac:dyDescent="0.25">
      <c r="B186" s="263"/>
      <c r="C186" s="291"/>
      <c r="D186" s="160"/>
      <c r="E186" s="160"/>
      <c r="F186" s="160" t="s">
        <v>847</v>
      </c>
      <c r="G186" s="160" t="s">
        <v>848</v>
      </c>
    </row>
    <row r="187" spans="2:7" ht="25.5" x14ac:dyDescent="0.25">
      <c r="B187" s="263"/>
      <c r="C187" s="291"/>
      <c r="D187" s="160"/>
      <c r="E187" s="160"/>
      <c r="F187" s="160" t="s">
        <v>849</v>
      </c>
      <c r="G187" s="160" t="s">
        <v>850</v>
      </c>
    </row>
  </sheetData>
  <mergeCells count="43">
    <mergeCell ref="C93:C97"/>
    <mergeCell ref="B88:B97"/>
    <mergeCell ref="C116:C121"/>
    <mergeCell ref="B3:B9"/>
    <mergeCell ref="C3:C9"/>
    <mergeCell ref="B17:B42"/>
    <mergeCell ref="C17:C23"/>
    <mergeCell ref="C24:C29"/>
    <mergeCell ref="C30:C35"/>
    <mergeCell ref="C36:C42"/>
    <mergeCell ref="C10:C16"/>
    <mergeCell ref="B10:B16"/>
    <mergeCell ref="B43:B49"/>
    <mergeCell ref="C43:C49"/>
    <mergeCell ref="B50:B57"/>
    <mergeCell ref="C50:C57"/>
    <mergeCell ref="C88:C92"/>
    <mergeCell ref="C58:C65"/>
    <mergeCell ref="C66:C72"/>
    <mergeCell ref="C80:C87"/>
    <mergeCell ref="B80:B87"/>
    <mergeCell ref="C73:C79"/>
    <mergeCell ref="B58:B79"/>
    <mergeCell ref="B104:B121"/>
    <mergeCell ref="B146:B149"/>
    <mergeCell ref="C146:C149"/>
    <mergeCell ref="B98:B103"/>
    <mergeCell ref="C98:C103"/>
    <mergeCell ref="C104:C109"/>
    <mergeCell ref="B122:B127"/>
    <mergeCell ref="C122:C127"/>
    <mergeCell ref="B128:B139"/>
    <mergeCell ref="C128:C133"/>
    <mergeCell ref="C134:C139"/>
    <mergeCell ref="B140:B145"/>
    <mergeCell ref="C140:C145"/>
    <mergeCell ref="C110:C115"/>
    <mergeCell ref="C164:C187"/>
    <mergeCell ref="B164:B187"/>
    <mergeCell ref="C150:C157"/>
    <mergeCell ref="B150:B157"/>
    <mergeCell ref="C158:C163"/>
    <mergeCell ref="B158:B16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8"/>
  <sheetViews>
    <sheetView topLeftCell="A150" zoomScale="80" zoomScaleNormal="80" workbookViewId="0">
      <selection activeCell="E1" sqref="E1:E1048576"/>
    </sheetView>
  </sheetViews>
  <sheetFormatPr baseColWidth="10" defaultRowHeight="15" x14ac:dyDescent="0.25"/>
  <cols>
    <col min="2" max="2" width="23.7109375" customWidth="1"/>
    <col min="3" max="3" width="26.85546875" customWidth="1"/>
    <col min="4" max="4" width="55.42578125" style="201" customWidth="1"/>
    <col min="5" max="5" width="63.42578125" style="201" customWidth="1"/>
  </cols>
  <sheetData>
    <row r="2" spans="2:5" x14ac:dyDescent="0.25">
      <c r="B2" s="7" t="s">
        <v>74</v>
      </c>
      <c r="C2" s="7" t="s">
        <v>75</v>
      </c>
      <c r="D2" s="202" t="s">
        <v>163</v>
      </c>
      <c r="E2" s="202" t="s">
        <v>164</v>
      </c>
    </row>
    <row r="3" spans="2:5" ht="38.25" x14ac:dyDescent="0.25">
      <c r="B3" s="301" t="s">
        <v>165</v>
      </c>
      <c r="C3" s="298" t="str">
        <f>'MAPA DE R. CORRUPCION'!C11</f>
        <v>Posibilidad de recibir o solicitar cualquier dádiva o beneficio a nombre propio o de terceros para modificar las actividades de un proyecto de inversión</v>
      </c>
      <c r="D3" s="203" t="s">
        <v>451</v>
      </c>
      <c r="E3" s="203" t="s">
        <v>166</v>
      </c>
    </row>
    <row r="4" spans="2:5" ht="25.5" x14ac:dyDescent="0.25">
      <c r="B4" s="301"/>
      <c r="C4" s="298"/>
      <c r="D4" s="203" t="s">
        <v>452</v>
      </c>
      <c r="E4" s="203" t="s">
        <v>453</v>
      </c>
    </row>
    <row r="5" spans="2:5" ht="51" x14ac:dyDescent="0.25">
      <c r="B5" s="301"/>
      <c r="C5" s="298"/>
      <c r="D5" s="203" t="s">
        <v>454</v>
      </c>
      <c r="E5" s="203"/>
    </row>
    <row r="6" spans="2:5" ht="38.25" x14ac:dyDescent="0.25">
      <c r="B6" s="301"/>
      <c r="C6" s="298"/>
      <c r="D6" s="203" t="s">
        <v>455</v>
      </c>
      <c r="E6" s="203"/>
    </row>
    <row r="7" spans="2:5" x14ac:dyDescent="0.25">
      <c r="B7" s="301"/>
      <c r="C7" s="298"/>
      <c r="D7" s="202" t="s">
        <v>167</v>
      </c>
      <c r="E7" s="202" t="s">
        <v>168</v>
      </c>
    </row>
    <row r="8" spans="2:5" ht="38.25" x14ac:dyDescent="0.25">
      <c r="B8" s="301"/>
      <c r="C8" s="298"/>
      <c r="D8" s="203" t="s">
        <v>456</v>
      </c>
      <c r="E8" s="203" t="s">
        <v>457</v>
      </c>
    </row>
    <row r="9" spans="2:5" x14ac:dyDescent="0.25">
      <c r="B9" s="298" t="s">
        <v>333</v>
      </c>
      <c r="C9" s="298" t="s">
        <v>535</v>
      </c>
      <c r="D9" s="204" t="s">
        <v>163</v>
      </c>
      <c r="E9" s="204" t="s">
        <v>164</v>
      </c>
    </row>
    <row r="10" spans="2:5" ht="51" x14ac:dyDescent="0.25">
      <c r="B10" s="298"/>
      <c r="C10" s="298"/>
      <c r="D10" s="203" t="s">
        <v>458</v>
      </c>
      <c r="E10" s="203" t="s">
        <v>459</v>
      </c>
    </row>
    <row r="11" spans="2:5" ht="38.25" x14ac:dyDescent="0.25">
      <c r="B11" s="298"/>
      <c r="C11" s="298"/>
      <c r="D11" s="203" t="s">
        <v>460</v>
      </c>
      <c r="E11" s="203" t="s">
        <v>461</v>
      </c>
    </row>
    <row r="12" spans="2:5" x14ac:dyDescent="0.25">
      <c r="B12" s="298"/>
      <c r="C12" s="298"/>
      <c r="D12" s="204" t="s">
        <v>167</v>
      </c>
      <c r="E12" s="204" t="s">
        <v>168</v>
      </c>
    </row>
    <row r="13" spans="2:5" ht="38.25" x14ac:dyDescent="0.25">
      <c r="B13" s="298"/>
      <c r="C13" s="298"/>
      <c r="D13" s="203" t="s">
        <v>462</v>
      </c>
      <c r="E13" s="203" t="s">
        <v>463</v>
      </c>
    </row>
    <row r="14" spans="2:5" x14ac:dyDescent="0.25">
      <c r="B14" s="301" t="s">
        <v>95</v>
      </c>
      <c r="C14" s="298" t="s">
        <v>599</v>
      </c>
      <c r="D14" s="205" t="s">
        <v>163</v>
      </c>
      <c r="E14" s="205" t="s">
        <v>164</v>
      </c>
    </row>
    <row r="15" spans="2:5" ht="51" x14ac:dyDescent="0.25">
      <c r="B15" s="301"/>
      <c r="C15" s="298"/>
      <c r="D15" s="206" t="s">
        <v>464</v>
      </c>
      <c r="E15" s="206" t="s">
        <v>465</v>
      </c>
    </row>
    <row r="16" spans="2:5" ht="38.25" x14ac:dyDescent="0.25">
      <c r="B16" s="301"/>
      <c r="C16" s="298"/>
      <c r="D16" s="206" t="s">
        <v>169</v>
      </c>
      <c r="E16" s="206"/>
    </row>
    <row r="17" spans="2:5" x14ac:dyDescent="0.25">
      <c r="B17" s="301"/>
      <c r="C17" s="298"/>
      <c r="D17" s="205" t="s">
        <v>167</v>
      </c>
      <c r="E17" s="205" t="s">
        <v>168</v>
      </c>
    </row>
    <row r="18" spans="2:5" ht="51" x14ac:dyDescent="0.25">
      <c r="B18" s="301"/>
      <c r="C18" s="298"/>
      <c r="D18" s="206" t="s">
        <v>170</v>
      </c>
      <c r="E18" s="206" t="s">
        <v>466</v>
      </c>
    </row>
    <row r="19" spans="2:5" ht="38.25" x14ac:dyDescent="0.25">
      <c r="B19" s="301"/>
      <c r="C19" s="298"/>
      <c r="D19" s="206" t="s">
        <v>171</v>
      </c>
      <c r="E19" s="206"/>
    </row>
    <row r="20" spans="2:5" x14ac:dyDescent="0.25">
      <c r="B20" s="301"/>
      <c r="C20" s="298" t="s">
        <v>600</v>
      </c>
      <c r="D20" s="205" t="s">
        <v>163</v>
      </c>
      <c r="E20" s="205" t="s">
        <v>164</v>
      </c>
    </row>
    <row r="21" spans="2:5" ht="51" x14ac:dyDescent="0.25">
      <c r="B21" s="301"/>
      <c r="C21" s="298"/>
      <c r="D21" s="206" t="s">
        <v>467</v>
      </c>
      <c r="E21" s="206" t="s">
        <v>172</v>
      </c>
    </row>
    <row r="22" spans="2:5" ht="51" x14ac:dyDescent="0.25">
      <c r="B22" s="301"/>
      <c r="C22" s="298"/>
      <c r="D22" s="206" t="s">
        <v>173</v>
      </c>
      <c r="E22" s="206" t="s">
        <v>174</v>
      </c>
    </row>
    <row r="23" spans="2:5" x14ac:dyDescent="0.25">
      <c r="B23" s="301"/>
      <c r="C23" s="298"/>
      <c r="D23" s="205" t="s">
        <v>167</v>
      </c>
      <c r="E23" s="205" t="s">
        <v>168</v>
      </c>
    </row>
    <row r="24" spans="2:5" ht="63.75" x14ac:dyDescent="0.25">
      <c r="B24" s="301"/>
      <c r="C24" s="298"/>
      <c r="D24" s="206" t="s">
        <v>175</v>
      </c>
      <c r="E24" s="206" t="s">
        <v>468</v>
      </c>
    </row>
    <row r="25" spans="2:5" ht="51" x14ac:dyDescent="0.25">
      <c r="B25" s="301"/>
      <c r="C25" s="298"/>
      <c r="D25" s="206" t="s">
        <v>469</v>
      </c>
      <c r="E25" s="206"/>
    </row>
    <row r="26" spans="2:5" x14ac:dyDescent="0.25">
      <c r="B26" s="301"/>
      <c r="C26" s="298" t="s">
        <v>602</v>
      </c>
      <c r="D26" s="207" t="s">
        <v>163</v>
      </c>
      <c r="E26" s="207" t="s">
        <v>164</v>
      </c>
    </row>
    <row r="27" spans="2:5" ht="51" x14ac:dyDescent="0.25">
      <c r="B27" s="301"/>
      <c r="C27" s="298"/>
      <c r="D27" s="208" t="s">
        <v>176</v>
      </c>
      <c r="E27" s="208" t="s">
        <v>470</v>
      </c>
    </row>
    <row r="28" spans="2:5" ht="63.75" x14ac:dyDescent="0.25">
      <c r="B28" s="301"/>
      <c r="C28" s="298"/>
      <c r="D28" s="208" t="s">
        <v>471</v>
      </c>
      <c r="E28" s="208"/>
    </row>
    <row r="29" spans="2:5" x14ac:dyDescent="0.25">
      <c r="B29" s="301"/>
      <c r="C29" s="298"/>
      <c r="D29" s="207" t="s">
        <v>167</v>
      </c>
      <c r="E29" s="207" t="s">
        <v>168</v>
      </c>
    </row>
    <row r="30" spans="2:5" ht="63.75" x14ac:dyDescent="0.25">
      <c r="B30" s="301"/>
      <c r="C30" s="298"/>
      <c r="D30" s="208" t="s">
        <v>472</v>
      </c>
      <c r="E30" s="208" t="s">
        <v>473</v>
      </c>
    </row>
    <row r="31" spans="2:5" ht="51" x14ac:dyDescent="0.25">
      <c r="B31" s="301"/>
      <c r="C31" s="298"/>
      <c r="D31" s="208" t="s">
        <v>474</v>
      </c>
      <c r="E31" s="208"/>
    </row>
    <row r="32" spans="2:5" x14ac:dyDescent="0.25">
      <c r="B32" s="301"/>
      <c r="C32" s="298" t="s">
        <v>604</v>
      </c>
      <c r="D32" s="205" t="s">
        <v>163</v>
      </c>
      <c r="E32" s="205" t="s">
        <v>164</v>
      </c>
    </row>
    <row r="33" spans="2:5" ht="51" x14ac:dyDescent="0.25">
      <c r="B33" s="301"/>
      <c r="C33" s="298"/>
      <c r="D33" s="206" t="s">
        <v>475</v>
      </c>
      <c r="E33" s="206" t="s">
        <v>476</v>
      </c>
    </row>
    <row r="34" spans="2:5" ht="38.25" x14ac:dyDescent="0.25">
      <c r="B34" s="301"/>
      <c r="C34" s="298"/>
      <c r="D34" s="206" t="s">
        <v>477</v>
      </c>
      <c r="E34" s="206"/>
    </row>
    <row r="35" spans="2:5" x14ac:dyDescent="0.25">
      <c r="B35" s="301"/>
      <c r="C35" s="298"/>
      <c r="D35" s="205" t="s">
        <v>167</v>
      </c>
      <c r="E35" s="205" t="s">
        <v>168</v>
      </c>
    </row>
    <row r="36" spans="2:5" ht="63.75" x14ac:dyDescent="0.25">
      <c r="B36" s="301"/>
      <c r="C36" s="298"/>
      <c r="D36" s="206" t="s">
        <v>478</v>
      </c>
      <c r="E36" s="206" t="s">
        <v>479</v>
      </c>
    </row>
    <row r="37" spans="2:5" x14ac:dyDescent="0.25">
      <c r="B37" s="298" t="s">
        <v>113</v>
      </c>
      <c r="C37" s="298" t="s">
        <v>552</v>
      </c>
      <c r="D37" s="202" t="s">
        <v>163</v>
      </c>
      <c r="E37" s="202" t="s">
        <v>164</v>
      </c>
    </row>
    <row r="38" spans="2:5" ht="63.75" x14ac:dyDescent="0.25">
      <c r="B38" s="298"/>
      <c r="C38" s="298"/>
      <c r="D38" s="203" t="s">
        <v>177</v>
      </c>
      <c r="E38" s="203" t="s">
        <v>178</v>
      </c>
    </row>
    <row r="39" spans="2:5" ht="25.5" x14ac:dyDescent="0.25">
      <c r="B39" s="298"/>
      <c r="C39" s="298"/>
      <c r="D39" s="203" t="s">
        <v>480</v>
      </c>
      <c r="E39" s="203" t="s">
        <v>179</v>
      </c>
    </row>
    <row r="40" spans="2:5" ht="25.5" x14ac:dyDescent="0.25">
      <c r="B40" s="298"/>
      <c r="C40" s="298"/>
      <c r="D40" s="203" t="s">
        <v>481</v>
      </c>
      <c r="E40" s="203"/>
    </row>
    <row r="41" spans="2:5" x14ac:dyDescent="0.25">
      <c r="B41" s="298"/>
      <c r="C41" s="298"/>
      <c r="D41" s="202" t="s">
        <v>167</v>
      </c>
      <c r="E41" s="202" t="s">
        <v>168</v>
      </c>
    </row>
    <row r="42" spans="2:5" ht="51" x14ac:dyDescent="0.25">
      <c r="B42" s="298"/>
      <c r="C42" s="298"/>
      <c r="D42" s="203" t="s">
        <v>180</v>
      </c>
      <c r="E42" s="203" t="s">
        <v>181</v>
      </c>
    </row>
    <row r="43" spans="2:5" ht="25.5" x14ac:dyDescent="0.25">
      <c r="B43" s="298"/>
      <c r="C43" s="298"/>
      <c r="D43" s="203"/>
      <c r="E43" s="203" t="s">
        <v>482</v>
      </c>
    </row>
    <row r="44" spans="2:5" x14ac:dyDescent="0.25">
      <c r="B44" s="300" t="s">
        <v>117</v>
      </c>
      <c r="C44" s="298" t="s">
        <v>554</v>
      </c>
      <c r="D44" s="202" t="s">
        <v>163</v>
      </c>
      <c r="E44" s="202" t="s">
        <v>164</v>
      </c>
    </row>
    <row r="45" spans="2:5" ht="38.25" x14ac:dyDescent="0.25">
      <c r="B45" s="300"/>
      <c r="C45" s="298"/>
      <c r="D45" s="203" t="s">
        <v>483</v>
      </c>
      <c r="E45" s="203" t="s">
        <v>484</v>
      </c>
    </row>
    <row r="46" spans="2:5" ht="38.25" x14ac:dyDescent="0.25">
      <c r="B46" s="300"/>
      <c r="C46" s="298"/>
      <c r="D46" s="203" t="s">
        <v>485</v>
      </c>
      <c r="E46" s="203" t="s">
        <v>486</v>
      </c>
    </row>
    <row r="47" spans="2:5" ht="38.25" x14ac:dyDescent="0.25">
      <c r="B47" s="300"/>
      <c r="C47" s="298"/>
      <c r="D47" s="203" t="s">
        <v>487</v>
      </c>
      <c r="E47" s="203" t="s">
        <v>182</v>
      </c>
    </row>
    <row r="48" spans="2:5" ht="38.25" x14ac:dyDescent="0.25">
      <c r="B48" s="300"/>
      <c r="C48" s="298"/>
      <c r="D48" s="203" t="s">
        <v>347</v>
      </c>
      <c r="E48" s="203" t="s">
        <v>488</v>
      </c>
    </row>
    <row r="49" spans="2:5" ht="38.25" x14ac:dyDescent="0.25">
      <c r="B49" s="300"/>
      <c r="C49" s="298"/>
      <c r="D49" s="203" t="s">
        <v>489</v>
      </c>
      <c r="E49" s="203"/>
    </row>
    <row r="50" spans="2:5" ht="38.25" x14ac:dyDescent="0.25">
      <c r="B50" s="300"/>
      <c r="C50" s="298"/>
      <c r="D50" s="203" t="s">
        <v>490</v>
      </c>
      <c r="E50" s="203"/>
    </row>
    <row r="51" spans="2:5" x14ac:dyDescent="0.25">
      <c r="B51" s="300"/>
      <c r="C51" s="298"/>
      <c r="D51" s="202" t="s">
        <v>167</v>
      </c>
      <c r="E51" s="202" t="s">
        <v>168</v>
      </c>
    </row>
    <row r="52" spans="2:5" ht="38.25" x14ac:dyDescent="0.25">
      <c r="B52" s="300"/>
      <c r="C52" s="298"/>
      <c r="D52" s="203" t="s">
        <v>491</v>
      </c>
      <c r="E52" s="203" t="s">
        <v>492</v>
      </c>
    </row>
    <row r="53" spans="2:5" ht="25.5" x14ac:dyDescent="0.25">
      <c r="B53" s="300"/>
      <c r="C53" s="298"/>
      <c r="D53" s="203"/>
      <c r="E53" s="203" t="s">
        <v>493</v>
      </c>
    </row>
    <row r="54" spans="2:5" ht="38.25" x14ac:dyDescent="0.25">
      <c r="B54" s="300"/>
      <c r="C54" s="298"/>
      <c r="D54" s="203"/>
      <c r="E54" s="203" t="s">
        <v>494</v>
      </c>
    </row>
    <row r="55" spans="2:5" ht="25.5" x14ac:dyDescent="0.25">
      <c r="B55" s="300"/>
      <c r="C55" s="298"/>
      <c r="D55" s="203"/>
      <c r="E55" s="203" t="s">
        <v>495</v>
      </c>
    </row>
    <row r="56" spans="2:5" x14ac:dyDescent="0.25">
      <c r="B56" s="300" t="s">
        <v>354</v>
      </c>
      <c r="C56" s="298" t="s">
        <v>623</v>
      </c>
      <c r="D56" s="204" t="s">
        <v>163</v>
      </c>
      <c r="E56" s="204" t="s">
        <v>164</v>
      </c>
    </row>
    <row r="57" spans="2:5" ht="25.5" x14ac:dyDescent="0.25">
      <c r="B57" s="300"/>
      <c r="C57" s="298"/>
      <c r="D57" s="203" t="s">
        <v>355</v>
      </c>
      <c r="E57" s="203" t="s">
        <v>496</v>
      </c>
    </row>
    <row r="58" spans="2:5" ht="51" x14ac:dyDescent="0.25">
      <c r="B58" s="300"/>
      <c r="C58" s="298"/>
      <c r="D58" s="203" t="s">
        <v>356</v>
      </c>
      <c r="E58" s="203" t="s">
        <v>497</v>
      </c>
    </row>
    <row r="59" spans="2:5" x14ac:dyDescent="0.25">
      <c r="B59" s="300"/>
      <c r="C59" s="298"/>
      <c r="D59" s="204" t="s">
        <v>167</v>
      </c>
      <c r="E59" s="204" t="s">
        <v>168</v>
      </c>
    </row>
    <row r="60" spans="2:5" x14ac:dyDescent="0.25">
      <c r="B60" s="300"/>
      <c r="C60" s="298"/>
      <c r="D60" s="203"/>
      <c r="E60" s="203"/>
    </row>
    <row r="61" spans="2:5" x14ac:dyDescent="0.25">
      <c r="B61" s="300"/>
      <c r="C61" s="298" t="s">
        <v>627</v>
      </c>
      <c r="D61" s="204" t="s">
        <v>163</v>
      </c>
      <c r="E61" s="204" t="s">
        <v>164</v>
      </c>
    </row>
    <row r="62" spans="2:5" x14ac:dyDescent="0.25">
      <c r="B62" s="300"/>
      <c r="C62" s="298"/>
      <c r="D62" s="209"/>
      <c r="E62" s="209"/>
    </row>
    <row r="63" spans="2:5" x14ac:dyDescent="0.25">
      <c r="B63" s="300"/>
      <c r="C63" s="298"/>
      <c r="D63" s="209"/>
      <c r="E63" s="209"/>
    </row>
    <row r="64" spans="2:5" x14ac:dyDescent="0.25">
      <c r="B64" s="300"/>
      <c r="C64" s="298"/>
      <c r="D64" s="204" t="s">
        <v>167</v>
      </c>
      <c r="E64" s="204" t="s">
        <v>168</v>
      </c>
    </row>
    <row r="65" spans="2:5" x14ac:dyDescent="0.25">
      <c r="B65" s="300"/>
      <c r="C65" s="298"/>
      <c r="D65" s="203"/>
      <c r="E65" s="203"/>
    </row>
    <row r="66" spans="2:5" x14ac:dyDescent="0.25">
      <c r="B66" s="300"/>
      <c r="C66" s="298" t="s">
        <v>631</v>
      </c>
      <c r="D66" s="209"/>
      <c r="E66" s="209"/>
    </row>
    <row r="67" spans="2:5" x14ac:dyDescent="0.25">
      <c r="B67" s="300"/>
      <c r="C67" s="298"/>
      <c r="D67" s="209"/>
      <c r="E67" s="209"/>
    </row>
    <row r="68" spans="2:5" x14ac:dyDescent="0.25">
      <c r="B68" s="300"/>
      <c r="C68" s="298"/>
      <c r="D68" s="204" t="s">
        <v>167</v>
      </c>
      <c r="E68" s="204" t="s">
        <v>168</v>
      </c>
    </row>
    <row r="69" spans="2:5" x14ac:dyDescent="0.25">
      <c r="B69" s="300"/>
      <c r="C69" s="298"/>
      <c r="D69" s="203"/>
      <c r="E69" s="203"/>
    </row>
    <row r="70" spans="2:5" x14ac:dyDescent="0.25">
      <c r="B70" s="300" t="s">
        <v>363</v>
      </c>
      <c r="C70" s="298" t="s">
        <v>641</v>
      </c>
      <c r="D70" s="204" t="s">
        <v>163</v>
      </c>
      <c r="E70" s="204" t="s">
        <v>164</v>
      </c>
    </row>
    <row r="71" spans="2:5" ht="89.25" x14ac:dyDescent="0.25">
      <c r="B71" s="300"/>
      <c r="C71" s="298"/>
      <c r="D71" s="210" t="s">
        <v>364</v>
      </c>
      <c r="E71" s="210" t="s">
        <v>498</v>
      </c>
    </row>
    <row r="72" spans="2:5" ht="76.5" x14ac:dyDescent="0.25">
      <c r="B72" s="300"/>
      <c r="C72" s="298"/>
      <c r="D72" s="210" t="s">
        <v>365</v>
      </c>
      <c r="E72" s="203" t="s">
        <v>366</v>
      </c>
    </row>
    <row r="73" spans="2:5" ht="51" x14ac:dyDescent="0.25">
      <c r="B73" s="300"/>
      <c r="C73" s="298"/>
      <c r="D73" s="210" t="s">
        <v>367</v>
      </c>
      <c r="E73" s="203" t="s">
        <v>221</v>
      </c>
    </row>
    <row r="74" spans="2:5" x14ac:dyDescent="0.25">
      <c r="B74" s="300"/>
      <c r="C74" s="298"/>
      <c r="D74" s="204" t="s">
        <v>167</v>
      </c>
      <c r="E74" s="204" t="s">
        <v>168</v>
      </c>
    </row>
    <row r="75" spans="2:5" ht="76.5" x14ac:dyDescent="0.25">
      <c r="B75" s="300"/>
      <c r="C75" s="298"/>
      <c r="D75" s="210" t="s">
        <v>368</v>
      </c>
      <c r="E75" s="210" t="s">
        <v>369</v>
      </c>
    </row>
    <row r="76" spans="2:5" x14ac:dyDescent="0.25">
      <c r="B76" s="298" t="s">
        <v>529</v>
      </c>
      <c r="C76" s="298" t="s">
        <v>643</v>
      </c>
      <c r="D76" s="202" t="s">
        <v>163</v>
      </c>
      <c r="E76" s="202" t="s">
        <v>164</v>
      </c>
    </row>
    <row r="77" spans="2:5" x14ac:dyDescent="0.25">
      <c r="B77" s="298"/>
      <c r="C77" s="298"/>
      <c r="D77" s="203"/>
      <c r="E77" s="203"/>
    </row>
    <row r="78" spans="2:5" x14ac:dyDescent="0.25">
      <c r="B78" s="298"/>
      <c r="C78" s="298"/>
      <c r="D78" s="202" t="s">
        <v>167</v>
      </c>
      <c r="E78" s="202" t="s">
        <v>168</v>
      </c>
    </row>
    <row r="79" spans="2:5" x14ac:dyDescent="0.25">
      <c r="B79" s="298"/>
      <c r="C79" s="298"/>
      <c r="D79" s="203"/>
      <c r="E79" s="203"/>
    </row>
    <row r="80" spans="2:5" x14ac:dyDescent="0.25">
      <c r="B80" s="298"/>
      <c r="C80" s="298" t="s">
        <v>647</v>
      </c>
      <c r="D80" s="202" t="s">
        <v>163</v>
      </c>
      <c r="E80" s="202" t="s">
        <v>164</v>
      </c>
    </row>
    <row r="81" spans="2:5" ht="38.25" x14ac:dyDescent="0.25">
      <c r="B81" s="298"/>
      <c r="C81" s="298"/>
      <c r="D81" s="203" t="s">
        <v>183</v>
      </c>
      <c r="E81" s="203" t="s">
        <v>184</v>
      </c>
    </row>
    <row r="82" spans="2:5" x14ac:dyDescent="0.25">
      <c r="B82" s="298"/>
      <c r="C82" s="298"/>
      <c r="D82" s="202" t="s">
        <v>167</v>
      </c>
      <c r="E82" s="202" t="s">
        <v>168</v>
      </c>
    </row>
    <row r="83" spans="2:5" ht="25.5" x14ac:dyDescent="0.25">
      <c r="B83" s="298"/>
      <c r="C83" s="298"/>
      <c r="D83" s="203" t="s">
        <v>185</v>
      </c>
      <c r="E83" s="203" t="s">
        <v>186</v>
      </c>
    </row>
    <row r="84" spans="2:5" x14ac:dyDescent="0.25">
      <c r="B84" s="298" t="s">
        <v>126</v>
      </c>
      <c r="C84" s="298" t="s">
        <v>560</v>
      </c>
      <c r="D84" s="202" t="s">
        <v>163</v>
      </c>
      <c r="E84" s="202" t="s">
        <v>164</v>
      </c>
    </row>
    <row r="85" spans="2:5" ht="38.25" x14ac:dyDescent="0.25">
      <c r="B85" s="298"/>
      <c r="C85" s="298"/>
      <c r="D85" s="203" t="s">
        <v>187</v>
      </c>
      <c r="E85" s="203" t="s">
        <v>499</v>
      </c>
    </row>
    <row r="86" spans="2:5" x14ac:dyDescent="0.25">
      <c r="B86" s="298"/>
      <c r="C86" s="298"/>
      <c r="D86" s="202" t="s">
        <v>167</v>
      </c>
      <c r="E86" s="202" t="s">
        <v>168</v>
      </c>
    </row>
    <row r="87" spans="2:5" ht="51" x14ac:dyDescent="0.25">
      <c r="B87" s="298"/>
      <c r="C87" s="298"/>
      <c r="D87" s="203" t="s">
        <v>500</v>
      </c>
      <c r="E87" s="203" t="s">
        <v>501</v>
      </c>
    </row>
    <row r="88" spans="2:5" x14ac:dyDescent="0.25">
      <c r="B88" s="298" t="s">
        <v>132</v>
      </c>
      <c r="C88" s="298" t="s">
        <v>562</v>
      </c>
      <c r="D88" s="211" t="s">
        <v>163</v>
      </c>
      <c r="E88" s="211" t="s">
        <v>164</v>
      </c>
    </row>
    <row r="89" spans="2:5" ht="76.5" x14ac:dyDescent="0.25">
      <c r="B89" s="298"/>
      <c r="C89" s="298"/>
      <c r="D89" s="203" t="s">
        <v>661</v>
      </c>
      <c r="E89" s="203" t="s">
        <v>662</v>
      </c>
    </row>
    <row r="90" spans="2:5" ht="38.25" x14ac:dyDescent="0.25">
      <c r="B90" s="298"/>
      <c r="C90" s="298"/>
      <c r="D90" s="203" t="s">
        <v>663</v>
      </c>
      <c r="E90" s="203" t="s">
        <v>664</v>
      </c>
    </row>
    <row r="91" spans="2:5" x14ac:dyDescent="0.25">
      <c r="B91" s="298"/>
      <c r="C91" s="298"/>
      <c r="D91" s="211" t="s">
        <v>167</v>
      </c>
      <c r="E91" s="211" t="s">
        <v>168</v>
      </c>
    </row>
    <row r="92" spans="2:5" ht="38.25" x14ac:dyDescent="0.25">
      <c r="B92" s="298"/>
      <c r="C92" s="298"/>
      <c r="D92" s="203" t="s">
        <v>665</v>
      </c>
      <c r="E92" s="203" t="s">
        <v>666</v>
      </c>
    </row>
    <row r="93" spans="2:5" ht="63.75" x14ac:dyDescent="0.25">
      <c r="B93" s="298"/>
      <c r="C93" s="298"/>
      <c r="D93" s="203" t="s">
        <v>667</v>
      </c>
      <c r="E93" s="203" t="s">
        <v>668</v>
      </c>
    </row>
    <row r="94" spans="2:5" x14ac:dyDescent="0.25">
      <c r="B94" s="298"/>
      <c r="C94" s="298" t="s">
        <v>565</v>
      </c>
      <c r="D94" s="211" t="s">
        <v>163</v>
      </c>
      <c r="E94" s="211" t="s">
        <v>164</v>
      </c>
    </row>
    <row r="95" spans="2:5" ht="25.5" x14ac:dyDescent="0.25">
      <c r="B95" s="298"/>
      <c r="C95" s="298"/>
      <c r="D95" s="203" t="s">
        <v>681</v>
      </c>
      <c r="E95" s="203" t="s">
        <v>682</v>
      </c>
    </row>
    <row r="96" spans="2:5" ht="51" x14ac:dyDescent="0.25">
      <c r="B96" s="298"/>
      <c r="C96" s="298"/>
      <c r="D96" s="203" t="s">
        <v>683</v>
      </c>
      <c r="E96" s="203" t="s">
        <v>684</v>
      </c>
    </row>
    <row r="97" spans="2:5" x14ac:dyDescent="0.25">
      <c r="B97" s="298"/>
      <c r="C97" s="298"/>
      <c r="D97" s="211" t="s">
        <v>167</v>
      </c>
      <c r="E97" s="211" t="s">
        <v>168</v>
      </c>
    </row>
    <row r="98" spans="2:5" ht="38.25" x14ac:dyDescent="0.25">
      <c r="B98" s="298"/>
      <c r="C98" s="298"/>
      <c r="D98" s="203" t="s">
        <v>685</v>
      </c>
      <c r="E98" s="203" t="s">
        <v>686</v>
      </c>
    </row>
    <row r="99" spans="2:5" ht="38.25" x14ac:dyDescent="0.25">
      <c r="B99" s="298"/>
      <c r="C99" s="298"/>
      <c r="D99" s="203" t="s">
        <v>687</v>
      </c>
      <c r="E99" s="203" t="s">
        <v>688</v>
      </c>
    </row>
    <row r="100" spans="2:5" x14ac:dyDescent="0.25">
      <c r="B100" s="298"/>
      <c r="C100" s="298" t="s">
        <v>567</v>
      </c>
      <c r="D100" s="211" t="s">
        <v>163</v>
      </c>
      <c r="E100" s="211" t="s">
        <v>164</v>
      </c>
    </row>
    <row r="101" spans="2:5" ht="25.5" x14ac:dyDescent="0.25">
      <c r="B101" s="298"/>
      <c r="C101" s="298"/>
      <c r="D101" s="203" t="s">
        <v>188</v>
      </c>
      <c r="E101" s="203" t="s">
        <v>689</v>
      </c>
    </row>
    <row r="102" spans="2:5" ht="38.25" x14ac:dyDescent="0.25">
      <c r="B102" s="298"/>
      <c r="C102" s="298"/>
      <c r="D102" s="203" t="s">
        <v>189</v>
      </c>
      <c r="E102" s="203" t="s">
        <v>190</v>
      </c>
    </row>
    <row r="103" spans="2:5" x14ac:dyDescent="0.25">
      <c r="B103" s="298"/>
      <c r="C103" s="298"/>
      <c r="D103" s="211" t="s">
        <v>167</v>
      </c>
      <c r="E103" s="211" t="s">
        <v>168</v>
      </c>
    </row>
    <row r="104" spans="2:5" ht="38.25" x14ac:dyDescent="0.25">
      <c r="B104" s="298"/>
      <c r="C104" s="298"/>
      <c r="D104" s="203" t="s">
        <v>191</v>
      </c>
      <c r="E104" s="203" t="s">
        <v>192</v>
      </c>
    </row>
    <row r="105" spans="2:5" ht="25.5" x14ac:dyDescent="0.25">
      <c r="B105" s="298"/>
      <c r="C105" s="298"/>
      <c r="D105" s="203" t="s">
        <v>193</v>
      </c>
      <c r="E105" s="203" t="s">
        <v>690</v>
      </c>
    </row>
    <row r="106" spans="2:5" ht="25.5" x14ac:dyDescent="0.25">
      <c r="B106" s="298"/>
      <c r="C106" s="298"/>
      <c r="D106" s="203"/>
      <c r="E106" s="203" t="s">
        <v>691</v>
      </c>
    </row>
    <row r="107" spans="2:5" x14ac:dyDescent="0.25">
      <c r="B107" s="298" t="s">
        <v>194</v>
      </c>
      <c r="C107" s="298" t="s">
        <v>695</v>
      </c>
      <c r="D107" s="202" t="s">
        <v>163</v>
      </c>
      <c r="E107" s="202" t="s">
        <v>164</v>
      </c>
    </row>
    <row r="108" spans="2:5" ht="38.25" x14ac:dyDescent="0.25">
      <c r="B108" s="298"/>
      <c r="C108" s="298"/>
      <c r="D108" s="212" t="s">
        <v>195</v>
      </c>
      <c r="E108" s="212" t="s">
        <v>502</v>
      </c>
    </row>
    <row r="109" spans="2:5" ht="25.5" x14ac:dyDescent="0.25">
      <c r="B109" s="298"/>
      <c r="C109" s="298"/>
      <c r="D109" s="212" t="s">
        <v>196</v>
      </c>
      <c r="E109" s="212" t="s">
        <v>197</v>
      </c>
    </row>
    <row r="110" spans="2:5" ht="38.25" x14ac:dyDescent="0.25">
      <c r="B110" s="298"/>
      <c r="C110" s="298"/>
      <c r="D110" s="212" t="s">
        <v>503</v>
      </c>
      <c r="E110" s="212"/>
    </row>
    <row r="111" spans="2:5" ht="38.25" x14ac:dyDescent="0.25">
      <c r="B111" s="298"/>
      <c r="C111" s="298"/>
      <c r="D111" s="212" t="s">
        <v>503</v>
      </c>
      <c r="E111" s="212"/>
    </row>
    <row r="112" spans="2:5" x14ac:dyDescent="0.25">
      <c r="B112" s="298"/>
      <c r="C112" s="298"/>
      <c r="D112" s="202" t="s">
        <v>167</v>
      </c>
      <c r="E112" s="202" t="s">
        <v>168</v>
      </c>
    </row>
    <row r="113" spans="2:5" ht="38.25" x14ac:dyDescent="0.25">
      <c r="B113" s="298"/>
      <c r="C113" s="298"/>
      <c r="D113" s="212" t="s">
        <v>196</v>
      </c>
      <c r="E113" s="212" t="s">
        <v>502</v>
      </c>
    </row>
    <row r="114" spans="2:5" ht="25.5" x14ac:dyDescent="0.25">
      <c r="B114" s="298"/>
      <c r="C114" s="298"/>
      <c r="D114" s="212" t="s">
        <v>196</v>
      </c>
      <c r="E114" s="212" t="s">
        <v>197</v>
      </c>
    </row>
    <row r="115" spans="2:5" ht="38.25" x14ac:dyDescent="0.25">
      <c r="B115" s="298"/>
      <c r="C115" s="298"/>
      <c r="D115" s="212"/>
      <c r="E115" s="212" t="s">
        <v>502</v>
      </c>
    </row>
    <row r="116" spans="2:5" x14ac:dyDescent="0.25">
      <c r="B116" s="298"/>
      <c r="C116" s="298"/>
      <c r="D116" s="212"/>
      <c r="E116" s="212" t="s">
        <v>197</v>
      </c>
    </row>
    <row r="117" spans="2:5" x14ac:dyDescent="0.25">
      <c r="B117" s="300" t="s">
        <v>145</v>
      </c>
      <c r="C117" s="298" t="s">
        <v>581</v>
      </c>
      <c r="D117" s="202" t="s">
        <v>163</v>
      </c>
      <c r="E117" s="202" t="s">
        <v>164</v>
      </c>
    </row>
    <row r="118" spans="2:5" ht="63.75" x14ac:dyDescent="0.25">
      <c r="B118" s="300"/>
      <c r="C118" s="298"/>
      <c r="D118" s="203" t="s">
        <v>198</v>
      </c>
      <c r="E118" s="203" t="s">
        <v>199</v>
      </c>
    </row>
    <row r="119" spans="2:5" ht="51" x14ac:dyDescent="0.25">
      <c r="B119" s="300"/>
      <c r="C119" s="298"/>
      <c r="D119" s="203" t="s">
        <v>504</v>
      </c>
      <c r="E119" s="203" t="s">
        <v>200</v>
      </c>
    </row>
    <row r="120" spans="2:5" ht="51" x14ac:dyDescent="0.25">
      <c r="B120" s="300"/>
      <c r="C120" s="298"/>
      <c r="D120" s="203" t="s">
        <v>201</v>
      </c>
      <c r="E120" s="203" t="s">
        <v>202</v>
      </c>
    </row>
    <row r="121" spans="2:5" ht="76.5" x14ac:dyDescent="0.25">
      <c r="B121" s="300"/>
      <c r="C121" s="298"/>
      <c r="D121" s="203" t="s">
        <v>203</v>
      </c>
      <c r="E121" s="203" t="s">
        <v>204</v>
      </c>
    </row>
    <row r="122" spans="2:5" x14ac:dyDescent="0.25">
      <c r="B122" s="300"/>
      <c r="C122" s="298"/>
      <c r="D122" s="202" t="s">
        <v>167</v>
      </c>
      <c r="E122" s="202" t="s">
        <v>168</v>
      </c>
    </row>
    <row r="123" spans="2:5" ht="51" x14ac:dyDescent="0.25">
      <c r="B123" s="300"/>
      <c r="C123" s="298"/>
      <c r="D123" s="203" t="s">
        <v>205</v>
      </c>
      <c r="E123" s="203" t="s">
        <v>206</v>
      </c>
    </row>
    <row r="124" spans="2:5" ht="63.75" x14ac:dyDescent="0.25">
      <c r="B124" s="300"/>
      <c r="C124" s="298"/>
      <c r="D124" s="203" t="s">
        <v>207</v>
      </c>
      <c r="E124" s="203" t="s">
        <v>208</v>
      </c>
    </row>
    <row r="125" spans="2:5" ht="63.75" x14ac:dyDescent="0.25">
      <c r="B125" s="300"/>
      <c r="C125" s="298"/>
      <c r="D125" s="203" t="s">
        <v>505</v>
      </c>
      <c r="E125" s="203" t="s">
        <v>209</v>
      </c>
    </row>
    <row r="126" spans="2:5" ht="63.75" x14ac:dyDescent="0.25">
      <c r="B126" s="300"/>
      <c r="C126" s="298"/>
      <c r="D126" s="203" t="s">
        <v>210</v>
      </c>
      <c r="E126" s="203" t="s">
        <v>211</v>
      </c>
    </row>
    <row r="127" spans="2:5" x14ac:dyDescent="0.25">
      <c r="B127" s="300"/>
      <c r="C127" s="298" t="s">
        <v>580</v>
      </c>
      <c r="D127" s="202" t="s">
        <v>163</v>
      </c>
      <c r="E127" s="202" t="s">
        <v>164</v>
      </c>
    </row>
    <row r="128" spans="2:5" ht="51" x14ac:dyDescent="0.25">
      <c r="B128" s="300"/>
      <c r="C128" s="298"/>
      <c r="D128" s="203" t="s">
        <v>212</v>
      </c>
      <c r="E128" s="203" t="s">
        <v>506</v>
      </c>
    </row>
    <row r="129" spans="2:5" ht="63.75" x14ac:dyDescent="0.25">
      <c r="B129" s="300"/>
      <c r="C129" s="298"/>
      <c r="D129" s="203" t="s">
        <v>507</v>
      </c>
      <c r="E129" s="203" t="s">
        <v>508</v>
      </c>
    </row>
    <row r="130" spans="2:5" ht="51" x14ac:dyDescent="0.25">
      <c r="B130" s="300"/>
      <c r="C130" s="298"/>
      <c r="D130" s="203" t="s">
        <v>509</v>
      </c>
      <c r="E130" s="203" t="s">
        <v>213</v>
      </c>
    </row>
    <row r="131" spans="2:5" ht="51" x14ac:dyDescent="0.25">
      <c r="B131" s="300"/>
      <c r="C131" s="298"/>
      <c r="D131" s="203" t="s">
        <v>510</v>
      </c>
      <c r="E131" s="203" t="s">
        <v>511</v>
      </c>
    </row>
    <row r="132" spans="2:5" x14ac:dyDescent="0.25">
      <c r="B132" s="300"/>
      <c r="C132" s="298"/>
      <c r="D132" s="202" t="s">
        <v>167</v>
      </c>
      <c r="E132" s="202" t="s">
        <v>168</v>
      </c>
    </row>
    <row r="133" spans="2:5" ht="63.75" x14ac:dyDescent="0.25">
      <c r="B133" s="300"/>
      <c r="C133" s="298"/>
      <c r="D133" s="203" t="s">
        <v>214</v>
      </c>
      <c r="E133" s="203" t="s">
        <v>215</v>
      </c>
    </row>
    <row r="134" spans="2:5" ht="51" x14ac:dyDescent="0.25">
      <c r="B134" s="300"/>
      <c r="C134" s="298"/>
      <c r="D134" s="203" t="s">
        <v>216</v>
      </c>
      <c r="E134" s="203" t="s">
        <v>217</v>
      </c>
    </row>
    <row r="135" spans="2:5" ht="63.75" x14ac:dyDescent="0.25">
      <c r="B135" s="300"/>
      <c r="C135" s="298"/>
      <c r="D135" s="203" t="s">
        <v>512</v>
      </c>
      <c r="E135" s="203" t="s">
        <v>513</v>
      </c>
    </row>
    <row r="136" spans="2:5" ht="63.75" x14ac:dyDescent="0.25">
      <c r="B136" s="300"/>
      <c r="C136" s="298"/>
      <c r="D136" s="203" t="s">
        <v>218</v>
      </c>
      <c r="E136" s="203" t="s">
        <v>219</v>
      </c>
    </row>
    <row r="137" spans="2:5" x14ac:dyDescent="0.25">
      <c r="B137" s="298" t="s">
        <v>159</v>
      </c>
      <c r="C137" s="298" t="s">
        <v>575</v>
      </c>
      <c r="D137" s="211" t="s">
        <v>163</v>
      </c>
      <c r="E137" s="211" t="s">
        <v>164</v>
      </c>
    </row>
    <row r="138" spans="2:5" ht="25.5" x14ac:dyDescent="0.25">
      <c r="B138" s="298"/>
      <c r="C138" s="298"/>
      <c r="D138" s="203" t="s">
        <v>514</v>
      </c>
      <c r="E138" s="203" t="s">
        <v>515</v>
      </c>
    </row>
    <row r="139" spans="2:5" ht="38.25" x14ac:dyDescent="0.25">
      <c r="B139" s="298"/>
      <c r="C139" s="298"/>
      <c r="D139" s="203" t="s">
        <v>220</v>
      </c>
      <c r="E139" s="203" t="s">
        <v>221</v>
      </c>
    </row>
    <row r="140" spans="2:5" x14ac:dyDescent="0.25">
      <c r="B140" s="298"/>
      <c r="C140" s="298"/>
      <c r="D140" s="203" t="s">
        <v>222</v>
      </c>
      <c r="E140" s="203"/>
    </row>
    <row r="141" spans="2:5" x14ac:dyDescent="0.25">
      <c r="B141" s="298"/>
      <c r="C141" s="298"/>
      <c r="D141" s="202" t="s">
        <v>167</v>
      </c>
      <c r="E141" s="202" t="s">
        <v>168</v>
      </c>
    </row>
    <row r="142" spans="2:5" ht="25.5" x14ac:dyDescent="0.25">
      <c r="B142" s="298"/>
      <c r="C142" s="298"/>
      <c r="D142" s="203" t="s">
        <v>223</v>
      </c>
      <c r="E142" s="203" t="s">
        <v>224</v>
      </c>
    </row>
    <row r="143" spans="2:5" ht="25.5" x14ac:dyDescent="0.25">
      <c r="B143" s="298"/>
      <c r="C143" s="298"/>
      <c r="D143" s="203" t="s">
        <v>225</v>
      </c>
      <c r="E143" s="203" t="s">
        <v>226</v>
      </c>
    </row>
    <row r="144" spans="2:5" x14ac:dyDescent="0.25">
      <c r="B144" s="298"/>
      <c r="C144" s="298"/>
      <c r="D144" s="203" t="s">
        <v>227</v>
      </c>
      <c r="E144" s="203" t="s">
        <v>228</v>
      </c>
    </row>
    <row r="145" spans="2:5" x14ac:dyDescent="0.25">
      <c r="B145" s="299" t="s">
        <v>161</v>
      </c>
      <c r="C145" s="299" t="s">
        <v>582</v>
      </c>
      <c r="D145" s="202" t="s">
        <v>163</v>
      </c>
      <c r="E145" s="202" t="s">
        <v>164</v>
      </c>
    </row>
    <row r="146" spans="2:5" ht="38.25" x14ac:dyDescent="0.25">
      <c r="B146" s="299"/>
      <c r="C146" s="299"/>
      <c r="D146" s="203" t="s">
        <v>516</v>
      </c>
      <c r="E146" s="203" t="s">
        <v>229</v>
      </c>
    </row>
    <row r="147" spans="2:5" x14ac:dyDescent="0.25">
      <c r="B147" s="299"/>
      <c r="C147" s="299"/>
      <c r="D147" s="202" t="s">
        <v>167</v>
      </c>
      <c r="E147" s="202" t="s">
        <v>168</v>
      </c>
    </row>
    <row r="148" spans="2:5" ht="38.25" x14ac:dyDescent="0.25">
      <c r="B148" s="299"/>
      <c r="C148" s="299"/>
      <c r="D148" s="203" t="s">
        <v>230</v>
      </c>
      <c r="E148" s="203" t="s">
        <v>517</v>
      </c>
    </row>
    <row r="149" spans="2:5" x14ac:dyDescent="0.25">
      <c r="B149" s="292" t="s">
        <v>709</v>
      </c>
      <c r="C149" s="297" t="s">
        <v>585</v>
      </c>
      <c r="D149" s="211" t="s">
        <v>163</v>
      </c>
      <c r="E149" s="211" t="s">
        <v>164</v>
      </c>
    </row>
    <row r="150" spans="2:5" ht="38.25" x14ac:dyDescent="0.25">
      <c r="B150" s="292"/>
      <c r="C150" s="297"/>
      <c r="D150" s="203" t="s">
        <v>722</v>
      </c>
      <c r="E150" s="203" t="s">
        <v>723</v>
      </c>
    </row>
    <row r="151" spans="2:5" ht="51" x14ac:dyDescent="0.25">
      <c r="B151" s="292"/>
      <c r="C151" s="297"/>
      <c r="D151" s="203" t="s">
        <v>724</v>
      </c>
      <c r="E151" s="203" t="s">
        <v>725</v>
      </c>
    </row>
    <row r="152" spans="2:5" ht="38.25" x14ac:dyDescent="0.25">
      <c r="B152" s="292"/>
      <c r="C152" s="297"/>
      <c r="D152" s="203" t="s">
        <v>726</v>
      </c>
      <c r="E152" s="203" t="s">
        <v>727</v>
      </c>
    </row>
    <row r="153" spans="2:5" ht="51" x14ac:dyDescent="0.25">
      <c r="B153" s="292"/>
      <c r="C153" s="297"/>
      <c r="D153" s="203" t="s">
        <v>728</v>
      </c>
      <c r="E153" s="203" t="s">
        <v>729</v>
      </c>
    </row>
    <row r="154" spans="2:5" ht="38.25" x14ac:dyDescent="0.25">
      <c r="B154" s="292"/>
      <c r="C154" s="297"/>
      <c r="D154" s="203" t="s">
        <v>730</v>
      </c>
      <c r="E154" s="203" t="s">
        <v>731</v>
      </c>
    </row>
    <row r="155" spans="2:5" ht="38.25" x14ac:dyDescent="0.25">
      <c r="B155" s="292"/>
      <c r="C155" s="297"/>
      <c r="D155" s="203" t="s">
        <v>732</v>
      </c>
      <c r="E155" s="203" t="s">
        <v>733</v>
      </c>
    </row>
    <row r="156" spans="2:5" ht="38.25" x14ac:dyDescent="0.25">
      <c r="B156" s="292"/>
      <c r="C156" s="297"/>
      <c r="D156" s="203" t="s">
        <v>734</v>
      </c>
      <c r="E156" s="203" t="s">
        <v>735</v>
      </c>
    </row>
    <row r="157" spans="2:5" ht="38.25" x14ac:dyDescent="0.25">
      <c r="B157" s="292"/>
      <c r="C157" s="297"/>
      <c r="D157" s="203" t="s">
        <v>736</v>
      </c>
      <c r="E157" s="203" t="s">
        <v>737</v>
      </c>
    </row>
    <row r="158" spans="2:5" ht="38.25" x14ac:dyDescent="0.25">
      <c r="B158" s="292"/>
      <c r="C158" s="297"/>
      <c r="D158" s="203" t="s">
        <v>738</v>
      </c>
      <c r="E158" s="203" t="s">
        <v>739</v>
      </c>
    </row>
    <row r="159" spans="2:5" x14ac:dyDescent="0.25">
      <c r="B159" s="292"/>
      <c r="C159" s="297"/>
      <c r="D159" s="211" t="s">
        <v>167</v>
      </c>
      <c r="E159" s="211" t="s">
        <v>168</v>
      </c>
    </row>
    <row r="160" spans="2:5" ht="38.25" x14ac:dyDescent="0.25">
      <c r="B160" s="292"/>
      <c r="C160" s="297"/>
      <c r="D160" s="203" t="s">
        <v>740</v>
      </c>
      <c r="E160" s="203" t="s">
        <v>741</v>
      </c>
    </row>
    <row r="161" spans="2:5" ht="38.25" x14ac:dyDescent="0.25">
      <c r="B161" s="292"/>
      <c r="C161" s="297"/>
      <c r="D161" s="203" t="s">
        <v>742</v>
      </c>
      <c r="E161" s="203" t="s">
        <v>743</v>
      </c>
    </row>
    <row r="162" spans="2:5" ht="38.25" x14ac:dyDescent="0.25">
      <c r="B162" s="292"/>
      <c r="C162" s="297"/>
      <c r="D162" s="203" t="s">
        <v>744</v>
      </c>
      <c r="E162" s="203" t="s">
        <v>745</v>
      </c>
    </row>
    <row r="163" spans="2:5" ht="38.25" x14ac:dyDescent="0.25">
      <c r="B163" s="292"/>
      <c r="C163" s="297"/>
      <c r="D163" s="203" t="s">
        <v>746</v>
      </c>
      <c r="E163" s="203" t="s">
        <v>747</v>
      </c>
    </row>
    <row r="164" spans="2:5" ht="38.25" x14ac:dyDescent="0.25">
      <c r="B164" s="292"/>
      <c r="C164" s="297"/>
      <c r="D164" s="203" t="s">
        <v>748</v>
      </c>
      <c r="E164" s="203" t="s">
        <v>749</v>
      </c>
    </row>
    <row r="165" spans="2:5" ht="38.25" x14ac:dyDescent="0.25">
      <c r="B165" s="292"/>
      <c r="C165" s="297"/>
      <c r="D165" s="203" t="s">
        <v>750</v>
      </c>
      <c r="E165" s="203" t="s">
        <v>751</v>
      </c>
    </row>
    <row r="166" spans="2:5" ht="25.5" x14ac:dyDescent="0.25">
      <c r="B166" s="292"/>
      <c r="C166" s="297"/>
      <c r="D166" s="203" t="s">
        <v>752</v>
      </c>
      <c r="E166" s="203" t="s">
        <v>753</v>
      </c>
    </row>
    <row r="167" spans="2:5" ht="25.5" x14ac:dyDescent="0.25">
      <c r="B167" s="292"/>
      <c r="C167" s="297"/>
      <c r="D167" s="203" t="s">
        <v>754</v>
      </c>
      <c r="E167" s="203" t="s">
        <v>755</v>
      </c>
    </row>
    <row r="168" spans="2:5" ht="51" x14ac:dyDescent="0.25">
      <c r="B168" s="292"/>
      <c r="C168" s="297"/>
      <c r="D168" s="203" t="s">
        <v>756</v>
      </c>
      <c r="E168" s="203" t="s">
        <v>757</v>
      </c>
    </row>
    <row r="169" spans="2:5" x14ac:dyDescent="0.25">
      <c r="B169" s="292" t="s">
        <v>590</v>
      </c>
      <c r="C169" s="258" t="s">
        <v>591</v>
      </c>
      <c r="D169" s="211" t="s">
        <v>163</v>
      </c>
      <c r="E169" s="211" t="s">
        <v>164</v>
      </c>
    </row>
    <row r="170" spans="2:5" ht="38.25" x14ac:dyDescent="0.25">
      <c r="B170" s="292"/>
      <c r="C170" s="258"/>
      <c r="D170" s="203" t="s">
        <v>774</v>
      </c>
      <c r="E170" s="203" t="s">
        <v>775</v>
      </c>
    </row>
    <row r="171" spans="2:5" ht="38.25" x14ac:dyDescent="0.25">
      <c r="B171" s="292"/>
      <c r="C171" s="258"/>
      <c r="D171" s="203" t="s">
        <v>776</v>
      </c>
      <c r="E171" s="203" t="s">
        <v>777</v>
      </c>
    </row>
    <row r="172" spans="2:5" ht="38.25" x14ac:dyDescent="0.25">
      <c r="B172" s="292"/>
      <c r="C172" s="258"/>
      <c r="D172" s="203" t="s">
        <v>778</v>
      </c>
      <c r="E172" s="203" t="s">
        <v>779</v>
      </c>
    </row>
    <row r="173" spans="2:5" ht="25.5" x14ac:dyDescent="0.25">
      <c r="B173" s="292"/>
      <c r="C173" s="258"/>
      <c r="D173" s="203" t="s">
        <v>780</v>
      </c>
      <c r="E173" s="203" t="s">
        <v>781</v>
      </c>
    </row>
    <row r="174" spans="2:5" x14ac:dyDescent="0.25">
      <c r="B174" s="292"/>
      <c r="C174" s="258"/>
      <c r="D174" s="211" t="s">
        <v>167</v>
      </c>
      <c r="E174" s="211" t="s">
        <v>168</v>
      </c>
    </row>
    <row r="175" spans="2:5" ht="25.5" x14ac:dyDescent="0.25">
      <c r="B175" s="292"/>
      <c r="C175" s="258"/>
      <c r="D175" s="203" t="s">
        <v>782</v>
      </c>
      <c r="E175" s="203" t="s">
        <v>783</v>
      </c>
    </row>
    <row r="176" spans="2:5" x14ac:dyDescent="0.25">
      <c r="B176" s="292"/>
      <c r="C176" s="258"/>
      <c r="D176" s="203" t="s">
        <v>784</v>
      </c>
      <c r="E176" s="203" t="s">
        <v>785</v>
      </c>
    </row>
    <row r="177" spans="2:5" ht="38.25" x14ac:dyDescent="0.25">
      <c r="B177" s="292"/>
      <c r="C177" s="258"/>
      <c r="D177" s="203" t="s">
        <v>786</v>
      </c>
      <c r="E177" s="203" t="s">
        <v>787</v>
      </c>
    </row>
    <row r="178" spans="2:5" ht="25.5" x14ac:dyDescent="0.25">
      <c r="B178" s="292"/>
      <c r="C178" s="258"/>
      <c r="D178" s="203" t="s">
        <v>788</v>
      </c>
      <c r="E178" s="203" t="s">
        <v>789</v>
      </c>
    </row>
  </sheetData>
  <mergeCells count="41">
    <mergeCell ref="B3:B8"/>
    <mergeCell ref="C3:C8"/>
    <mergeCell ref="B14:B36"/>
    <mergeCell ref="C14:C19"/>
    <mergeCell ref="C20:C25"/>
    <mergeCell ref="C26:C31"/>
    <mergeCell ref="C32:C36"/>
    <mergeCell ref="B9:B13"/>
    <mergeCell ref="C9:C13"/>
    <mergeCell ref="B37:B43"/>
    <mergeCell ref="C37:C43"/>
    <mergeCell ref="B44:B55"/>
    <mergeCell ref="C44:C55"/>
    <mergeCell ref="C76:C79"/>
    <mergeCell ref="C56:C60"/>
    <mergeCell ref="C61:C65"/>
    <mergeCell ref="C70:C75"/>
    <mergeCell ref="B70:B75"/>
    <mergeCell ref="B56:B69"/>
    <mergeCell ref="C66:C69"/>
    <mergeCell ref="C107:C116"/>
    <mergeCell ref="C94:C99"/>
    <mergeCell ref="B117:B136"/>
    <mergeCell ref="C117:C126"/>
    <mergeCell ref="C127:C136"/>
    <mergeCell ref="C149:C168"/>
    <mergeCell ref="B149:B168"/>
    <mergeCell ref="C169:C178"/>
    <mergeCell ref="B169:B178"/>
    <mergeCell ref="C80:C83"/>
    <mergeCell ref="B76:B83"/>
    <mergeCell ref="C100:C106"/>
    <mergeCell ref="B88:B106"/>
    <mergeCell ref="B137:B144"/>
    <mergeCell ref="C137:C144"/>
    <mergeCell ref="B145:B148"/>
    <mergeCell ref="C145:C148"/>
    <mergeCell ref="B84:B87"/>
    <mergeCell ref="C84:C87"/>
    <mergeCell ref="C88:C93"/>
    <mergeCell ref="B107:B1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1"/>
  <sheetViews>
    <sheetView topLeftCell="A110" workbookViewId="0">
      <selection activeCell="E1" sqref="E1:E1048576"/>
    </sheetView>
  </sheetViews>
  <sheetFormatPr baseColWidth="10" defaultRowHeight="15" x14ac:dyDescent="0.25"/>
  <cols>
    <col min="2" max="2" width="16.85546875" customWidth="1"/>
    <col min="3" max="3" width="26.28515625" style="63" customWidth="1"/>
    <col min="4" max="4" width="5.5703125" style="162" customWidth="1"/>
    <col min="5" max="5" width="47" style="213" customWidth="1"/>
    <col min="6" max="8" width="3.7109375" style="12" bestFit="1" customWidth="1"/>
    <col min="9" max="11" width="3.28515625" style="12" bestFit="1" customWidth="1"/>
    <col min="12" max="12" width="3.85546875" style="12" bestFit="1" customWidth="1"/>
    <col min="13" max="13" width="11.5703125" style="12" bestFit="1" customWidth="1"/>
  </cols>
  <sheetData>
    <row r="2" spans="2:13" x14ac:dyDescent="0.25">
      <c r="B2" s="3" t="s">
        <v>74</v>
      </c>
      <c r="C2" s="62" t="s">
        <v>75</v>
      </c>
      <c r="D2" s="161" t="s">
        <v>410</v>
      </c>
      <c r="E2" s="204" t="s">
        <v>239</v>
      </c>
      <c r="F2" s="175" t="s">
        <v>231</v>
      </c>
      <c r="G2" s="175" t="s">
        <v>232</v>
      </c>
      <c r="H2" s="175" t="s">
        <v>233</v>
      </c>
      <c r="I2" s="175" t="s">
        <v>234</v>
      </c>
      <c r="J2" s="175" t="s">
        <v>235</v>
      </c>
      <c r="K2" s="175" t="s">
        <v>236</v>
      </c>
      <c r="L2" s="175" t="s">
        <v>237</v>
      </c>
      <c r="M2" s="175" t="s">
        <v>238</v>
      </c>
    </row>
    <row r="3" spans="2:13" ht="51" x14ac:dyDescent="0.25">
      <c r="B3" s="294" t="s">
        <v>78</v>
      </c>
      <c r="C3" s="304" t="str">
        <f>'MAPA DE R. CORRUPCION'!C11</f>
        <v>Posibilidad de recibir o solicitar cualquier dádiva o beneficio a nombre propio o de terceros para modificar las actividades de un proyecto de inversión</v>
      </c>
      <c r="D3" s="174">
        <v>1</v>
      </c>
      <c r="E3" s="212" t="s">
        <v>411</v>
      </c>
      <c r="F3" s="174">
        <v>5</v>
      </c>
      <c r="G3" s="174">
        <v>6</v>
      </c>
      <c r="H3" s="174">
        <v>5</v>
      </c>
      <c r="I3" s="174"/>
      <c r="J3" s="174"/>
      <c r="K3" s="174"/>
      <c r="L3" s="174">
        <f t="shared" ref="L3:L72" si="0">SUM(F3:J3)</f>
        <v>16</v>
      </c>
      <c r="M3" s="6">
        <f>AVERAGE(F3:J3)</f>
        <v>5.333333333333333</v>
      </c>
    </row>
    <row r="4" spans="2:13" ht="25.5" x14ac:dyDescent="0.25">
      <c r="B4" s="294"/>
      <c r="C4" s="304"/>
      <c r="D4" s="174">
        <v>2</v>
      </c>
      <c r="E4" s="212" t="s">
        <v>534</v>
      </c>
      <c r="F4" s="174">
        <v>6</v>
      </c>
      <c r="G4" s="174">
        <v>5</v>
      </c>
      <c r="H4" s="174">
        <v>6</v>
      </c>
      <c r="I4" s="174"/>
      <c r="J4" s="174"/>
      <c r="K4" s="174"/>
      <c r="L4" s="174">
        <f t="shared" si="0"/>
        <v>17</v>
      </c>
      <c r="M4" s="6">
        <f t="shared" ref="M4:M73" si="1">AVERAGE(F4:J4)</f>
        <v>5.666666666666667</v>
      </c>
    </row>
    <row r="5" spans="2:13" ht="25.5" x14ac:dyDescent="0.25">
      <c r="B5" s="294"/>
      <c r="C5" s="304"/>
      <c r="D5" s="174">
        <v>3</v>
      </c>
      <c r="E5" s="212" t="s">
        <v>414</v>
      </c>
      <c r="F5" s="174">
        <v>3</v>
      </c>
      <c r="G5" s="174">
        <v>4</v>
      </c>
      <c r="H5" s="174">
        <v>3</v>
      </c>
      <c r="I5" s="174"/>
      <c r="J5" s="174"/>
      <c r="K5" s="174"/>
      <c r="L5" s="174">
        <f t="shared" si="0"/>
        <v>10</v>
      </c>
      <c r="M5" s="6">
        <f t="shared" si="1"/>
        <v>3.3333333333333335</v>
      </c>
    </row>
    <row r="6" spans="2:13" ht="25.5" x14ac:dyDescent="0.25">
      <c r="B6" s="294"/>
      <c r="C6" s="304"/>
      <c r="D6" s="174">
        <v>4</v>
      </c>
      <c r="E6" s="212" t="s">
        <v>416</v>
      </c>
      <c r="F6" s="174">
        <v>4</v>
      </c>
      <c r="G6" s="174">
        <v>3</v>
      </c>
      <c r="H6" s="174">
        <v>4</v>
      </c>
      <c r="I6" s="174"/>
      <c r="J6" s="174"/>
      <c r="K6" s="174"/>
      <c r="L6" s="174">
        <f t="shared" si="0"/>
        <v>11</v>
      </c>
      <c r="M6" s="6">
        <f t="shared" si="1"/>
        <v>3.6666666666666665</v>
      </c>
    </row>
    <row r="7" spans="2:13" x14ac:dyDescent="0.25">
      <c r="B7" s="294"/>
      <c r="C7" s="304"/>
      <c r="D7" s="174">
        <v>5</v>
      </c>
      <c r="E7" s="212" t="s">
        <v>91</v>
      </c>
      <c r="F7" s="174">
        <v>2</v>
      </c>
      <c r="G7" s="174">
        <v>1</v>
      </c>
      <c r="H7" s="174">
        <v>1</v>
      </c>
      <c r="I7" s="174"/>
      <c r="J7" s="174"/>
      <c r="K7" s="174"/>
      <c r="L7" s="174">
        <f t="shared" si="0"/>
        <v>4</v>
      </c>
      <c r="M7" s="6">
        <f t="shared" si="1"/>
        <v>1.3333333333333333</v>
      </c>
    </row>
    <row r="8" spans="2:13" x14ac:dyDescent="0.25">
      <c r="B8" s="294"/>
      <c r="C8" s="304"/>
      <c r="D8" s="174">
        <v>6</v>
      </c>
      <c r="E8" s="212" t="s">
        <v>94</v>
      </c>
      <c r="F8" s="174">
        <v>1</v>
      </c>
      <c r="G8" s="174">
        <v>2</v>
      </c>
      <c r="H8" s="174">
        <v>2</v>
      </c>
      <c r="I8" s="174"/>
      <c r="J8" s="174"/>
      <c r="K8" s="174"/>
      <c r="L8" s="174">
        <f t="shared" si="0"/>
        <v>5</v>
      </c>
      <c r="M8" s="6">
        <f t="shared" si="1"/>
        <v>1.6666666666666667</v>
      </c>
    </row>
    <row r="9" spans="2:13" ht="25.5" x14ac:dyDescent="0.25">
      <c r="B9" s="291" t="s">
        <v>333</v>
      </c>
      <c r="C9" s="304" t="s">
        <v>535</v>
      </c>
      <c r="D9" s="174">
        <v>1</v>
      </c>
      <c r="E9" s="212" t="s">
        <v>537</v>
      </c>
      <c r="F9" s="174">
        <v>3</v>
      </c>
      <c r="G9" s="174">
        <v>3</v>
      </c>
      <c r="H9" s="174">
        <v>2</v>
      </c>
      <c r="I9" s="174"/>
      <c r="J9" s="174"/>
      <c r="K9" s="174"/>
      <c r="L9" s="174">
        <f t="shared" si="0"/>
        <v>8</v>
      </c>
      <c r="M9" s="6">
        <f t="shared" si="1"/>
        <v>2.6666666666666665</v>
      </c>
    </row>
    <row r="10" spans="2:13" ht="25.5" x14ac:dyDescent="0.25">
      <c r="B10" s="291"/>
      <c r="C10" s="304"/>
      <c r="D10" s="174">
        <v>2</v>
      </c>
      <c r="E10" s="212" t="s">
        <v>536</v>
      </c>
      <c r="F10" s="174">
        <v>2</v>
      </c>
      <c r="G10" s="174">
        <v>2</v>
      </c>
      <c r="H10" s="174">
        <v>1</v>
      </c>
      <c r="I10" s="174"/>
      <c r="J10" s="174"/>
      <c r="K10" s="174"/>
      <c r="L10" s="174">
        <f t="shared" si="0"/>
        <v>5</v>
      </c>
      <c r="M10" s="6">
        <f t="shared" si="1"/>
        <v>1.6666666666666667</v>
      </c>
    </row>
    <row r="11" spans="2:13" ht="76.5" x14ac:dyDescent="0.25">
      <c r="B11" s="291"/>
      <c r="C11" s="304"/>
      <c r="D11" s="174">
        <v>3</v>
      </c>
      <c r="E11" s="212" t="s">
        <v>538</v>
      </c>
      <c r="F11" s="174">
        <v>1</v>
      </c>
      <c r="G11" s="174">
        <v>1</v>
      </c>
      <c r="H11" s="174">
        <v>1</v>
      </c>
      <c r="I11" s="174"/>
      <c r="J11" s="174"/>
      <c r="K11" s="174"/>
      <c r="L11" s="174">
        <f t="shared" si="0"/>
        <v>3</v>
      </c>
      <c r="M11" s="6">
        <f t="shared" si="1"/>
        <v>1</v>
      </c>
    </row>
    <row r="12" spans="2:13" ht="25.5" x14ac:dyDescent="0.25">
      <c r="B12" s="291"/>
      <c r="C12" s="304"/>
      <c r="D12" s="174">
        <v>4</v>
      </c>
      <c r="E12" s="212" t="s">
        <v>424</v>
      </c>
      <c r="F12" s="174">
        <v>1</v>
      </c>
      <c r="G12" s="174">
        <v>1</v>
      </c>
      <c r="H12" s="174">
        <v>1</v>
      </c>
      <c r="I12" s="174"/>
      <c r="J12" s="174"/>
      <c r="K12" s="174"/>
      <c r="L12" s="174">
        <f t="shared" si="0"/>
        <v>3</v>
      </c>
      <c r="M12" s="6">
        <f t="shared" si="1"/>
        <v>1</v>
      </c>
    </row>
    <row r="13" spans="2:13" ht="38.25" x14ac:dyDescent="0.25">
      <c r="B13" s="291" t="s">
        <v>95</v>
      </c>
      <c r="C13" s="304" t="s">
        <v>599</v>
      </c>
      <c r="D13" s="174">
        <v>1</v>
      </c>
      <c r="E13" s="212" t="s">
        <v>540</v>
      </c>
      <c r="F13" s="174">
        <v>3</v>
      </c>
      <c r="G13" s="174">
        <v>3</v>
      </c>
      <c r="H13" s="174">
        <v>3</v>
      </c>
      <c r="I13" s="174">
        <v>3</v>
      </c>
      <c r="J13" s="174">
        <v>3</v>
      </c>
      <c r="K13" s="174">
        <v>2</v>
      </c>
      <c r="L13" s="174">
        <f t="shared" si="0"/>
        <v>15</v>
      </c>
      <c r="M13" s="6">
        <f t="shared" si="1"/>
        <v>3</v>
      </c>
    </row>
    <row r="14" spans="2:13" ht="38.25" x14ac:dyDescent="0.25">
      <c r="B14" s="291"/>
      <c r="C14" s="304"/>
      <c r="D14" s="174">
        <v>2</v>
      </c>
      <c r="E14" s="212" t="s">
        <v>541</v>
      </c>
      <c r="F14" s="174">
        <v>2</v>
      </c>
      <c r="G14" s="174">
        <v>2</v>
      </c>
      <c r="H14" s="174">
        <v>2</v>
      </c>
      <c r="I14" s="174">
        <v>2</v>
      </c>
      <c r="J14" s="174">
        <v>2</v>
      </c>
      <c r="K14" s="174">
        <v>3</v>
      </c>
      <c r="L14" s="174">
        <f t="shared" si="0"/>
        <v>10</v>
      </c>
      <c r="M14" s="6">
        <f t="shared" si="1"/>
        <v>2</v>
      </c>
    </row>
    <row r="15" spans="2:13" ht="25.5" x14ac:dyDescent="0.25">
      <c r="B15" s="291"/>
      <c r="C15" s="304"/>
      <c r="D15" s="174">
        <v>3</v>
      </c>
      <c r="E15" s="212" t="s">
        <v>96</v>
      </c>
      <c r="F15" s="174">
        <v>1</v>
      </c>
      <c r="G15" s="174">
        <v>1</v>
      </c>
      <c r="H15" s="174">
        <v>1</v>
      </c>
      <c r="I15" s="174">
        <v>1</v>
      </c>
      <c r="J15" s="174">
        <v>1</v>
      </c>
      <c r="K15" s="174">
        <v>1</v>
      </c>
      <c r="L15" s="174">
        <f t="shared" si="0"/>
        <v>5</v>
      </c>
      <c r="M15" s="6">
        <f t="shared" si="1"/>
        <v>1</v>
      </c>
    </row>
    <row r="16" spans="2:13" ht="25.5" x14ac:dyDescent="0.25">
      <c r="B16" s="291"/>
      <c r="C16" s="304" t="s">
        <v>600</v>
      </c>
      <c r="D16" s="174">
        <v>1</v>
      </c>
      <c r="E16" s="212" t="s">
        <v>542</v>
      </c>
      <c r="F16" s="174">
        <v>4</v>
      </c>
      <c r="G16" s="174">
        <v>4</v>
      </c>
      <c r="H16" s="174">
        <v>4</v>
      </c>
      <c r="I16" s="174">
        <v>4</v>
      </c>
      <c r="J16" s="174">
        <v>3</v>
      </c>
      <c r="K16" s="174">
        <v>3</v>
      </c>
      <c r="L16" s="174">
        <f t="shared" si="0"/>
        <v>19</v>
      </c>
      <c r="M16" s="6">
        <f t="shared" si="1"/>
        <v>3.8</v>
      </c>
    </row>
    <row r="17" spans="2:13" x14ac:dyDescent="0.25">
      <c r="B17" s="291"/>
      <c r="C17" s="304"/>
      <c r="D17" s="174">
        <v>2</v>
      </c>
      <c r="E17" s="212" t="s">
        <v>544</v>
      </c>
      <c r="F17" s="174">
        <v>3</v>
      </c>
      <c r="G17" s="174">
        <v>3</v>
      </c>
      <c r="H17" s="174">
        <v>2</v>
      </c>
      <c r="I17" s="174">
        <v>3</v>
      </c>
      <c r="J17" s="174">
        <v>4</v>
      </c>
      <c r="K17" s="174">
        <v>4</v>
      </c>
      <c r="L17" s="174">
        <f t="shared" si="0"/>
        <v>15</v>
      </c>
      <c r="M17" s="6">
        <f t="shared" si="1"/>
        <v>3</v>
      </c>
    </row>
    <row r="18" spans="2:13" ht="25.5" x14ac:dyDescent="0.25">
      <c r="B18" s="291"/>
      <c r="C18" s="304"/>
      <c r="D18" s="174">
        <v>3</v>
      </c>
      <c r="E18" s="212" t="s">
        <v>101</v>
      </c>
      <c r="F18" s="174">
        <v>1</v>
      </c>
      <c r="G18" s="174">
        <v>1</v>
      </c>
      <c r="H18" s="174">
        <v>1</v>
      </c>
      <c r="I18" s="174">
        <v>1</v>
      </c>
      <c r="J18" s="174">
        <v>1</v>
      </c>
      <c r="K18" s="174">
        <v>1</v>
      </c>
      <c r="L18" s="174">
        <f t="shared" si="0"/>
        <v>5</v>
      </c>
      <c r="M18" s="6">
        <f t="shared" si="1"/>
        <v>1</v>
      </c>
    </row>
    <row r="19" spans="2:13" ht="51" x14ac:dyDescent="0.25">
      <c r="B19" s="291"/>
      <c r="C19" s="304" t="s">
        <v>602</v>
      </c>
      <c r="D19" s="174">
        <v>1</v>
      </c>
      <c r="E19" s="212" t="s">
        <v>37</v>
      </c>
      <c r="F19" s="174">
        <v>2</v>
      </c>
      <c r="G19" s="174">
        <v>2</v>
      </c>
      <c r="H19" s="174">
        <v>4</v>
      </c>
      <c r="I19" s="174">
        <v>2</v>
      </c>
      <c r="J19" s="174">
        <v>4</v>
      </c>
      <c r="K19" s="174">
        <v>2</v>
      </c>
      <c r="L19" s="174">
        <f t="shared" si="0"/>
        <v>14</v>
      </c>
      <c r="M19" s="6">
        <f t="shared" si="1"/>
        <v>2.8</v>
      </c>
    </row>
    <row r="20" spans="2:13" x14ac:dyDescent="0.25">
      <c r="B20" s="291"/>
      <c r="C20" s="304"/>
      <c r="D20" s="174">
        <v>2</v>
      </c>
      <c r="E20" s="212" t="s">
        <v>546</v>
      </c>
      <c r="F20" s="174">
        <v>4</v>
      </c>
      <c r="G20" s="174">
        <v>4</v>
      </c>
      <c r="H20" s="174">
        <v>3</v>
      </c>
      <c r="I20" s="174">
        <v>3</v>
      </c>
      <c r="J20" s="174">
        <v>1</v>
      </c>
      <c r="K20" s="174">
        <v>3</v>
      </c>
      <c r="L20" s="174">
        <f t="shared" si="0"/>
        <v>15</v>
      </c>
      <c r="M20" s="6">
        <f t="shared" si="1"/>
        <v>3</v>
      </c>
    </row>
    <row r="21" spans="2:13" x14ac:dyDescent="0.25">
      <c r="B21" s="291"/>
      <c r="C21" s="304"/>
      <c r="D21" s="174">
        <v>3</v>
      </c>
      <c r="E21" s="212" t="s">
        <v>547</v>
      </c>
      <c r="F21" s="174">
        <v>3</v>
      </c>
      <c r="G21" s="174">
        <v>3</v>
      </c>
      <c r="H21" s="174">
        <v>2</v>
      </c>
      <c r="I21" s="174">
        <v>4</v>
      </c>
      <c r="J21" s="174">
        <v>3</v>
      </c>
      <c r="K21" s="174">
        <v>4</v>
      </c>
      <c r="L21" s="174">
        <f t="shared" si="0"/>
        <v>15</v>
      </c>
      <c r="M21" s="6">
        <f t="shared" si="1"/>
        <v>3</v>
      </c>
    </row>
    <row r="22" spans="2:13" ht="51" x14ac:dyDescent="0.25">
      <c r="B22" s="291"/>
      <c r="C22" s="304" t="s">
        <v>604</v>
      </c>
      <c r="D22" s="174">
        <v>1</v>
      </c>
      <c r="E22" s="212" t="s">
        <v>518</v>
      </c>
      <c r="F22" s="174">
        <v>1</v>
      </c>
      <c r="G22" s="174">
        <v>1</v>
      </c>
      <c r="H22" s="174">
        <v>2</v>
      </c>
      <c r="I22" s="174">
        <v>1</v>
      </c>
      <c r="J22" s="174">
        <v>2</v>
      </c>
      <c r="K22" s="174">
        <v>2</v>
      </c>
      <c r="L22" s="174">
        <f t="shared" si="0"/>
        <v>7</v>
      </c>
      <c r="M22" s="6">
        <f t="shared" si="1"/>
        <v>1.4</v>
      </c>
    </row>
    <row r="23" spans="2:13" ht="25.5" x14ac:dyDescent="0.25">
      <c r="B23" s="291"/>
      <c r="C23" s="304"/>
      <c r="D23" s="174">
        <v>2</v>
      </c>
      <c r="E23" s="212" t="s">
        <v>548</v>
      </c>
      <c r="F23" s="174">
        <v>3</v>
      </c>
      <c r="G23" s="174">
        <v>2</v>
      </c>
      <c r="H23" s="174">
        <v>3</v>
      </c>
      <c r="I23" s="174">
        <v>3</v>
      </c>
      <c r="J23" s="174">
        <v>3</v>
      </c>
      <c r="K23" s="174">
        <v>3</v>
      </c>
      <c r="L23" s="174">
        <f t="shared" si="0"/>
        <v>14</v>
      </c>
      <c r="M23" s="6">
        <f t="shared" si="1"/>
        <v>2.8</v>
      </c>
    </row>
    <row r="24" spans="2:13" ht="51" x14ac:dyDescent="0.25">
      <c r="B24" s="291"/>
      <c r="C24" s="304"/>
      <c r="D24" s="174">
        <v>3</v>
      </c>
      <c r="E24" s="212" t="s">
        <v>605</v>
      </c>
      <c r="F24" s="174">
        <v>2</v>
      </c>
      <c r="G24" s="174">
        <v>3</v>
      </c>
      <c r="H24" s="174">
        <v>1</v>
      </c>
      <c r="I24" s="174">
        <v>2</v>
      </c>
      <c r="J24" s="174">
        <v>1</v>
      </c>
      <c r="K24" s="174">
        <v>1</v>
      </c>
      <c r="L24" s="174">
        <f t="shared" si="0"/>
        <v>9</v>
      </c>
      <c r="M24" s="6">
        <f t="shared" si="1"/>
        <v>1.8</v>
      </c>
    </row>
    <row r="25" spans="2:13" ht="38.25" x14ac:dyDescent="0.25">
      <c r="B25" s="291" t="s">
        <v>113</v>
      </c>
      <c r="C25" s="304" t="s">
        <v>552</v>
      </c>
      <c r="D25" s="174">
        <v>1</v>
      </c>
      <c r="E25" s="212" t="s">
        <v>609</v>
      </c>
      <c r="F25" s="174">
        <v>8</v>
      </c>
      <c r="G25" s="174">
        <v>7</v>
      </c>
      <c r="H25" s="174">
        <v>6</v>
      </c>
      <c r="I25" s="174">
        <v>8</v>
      </c>
      <c r="J25" s="174">
        <v>7</v>
      </c>
      <c r="K25" s="174"/>
      <c r="L25" s="174">
        <f t="shared" si="0"/>
        <v>36</v>
      </c>
      <c r="M25" s="6">
        <f t="shared" si="1"/>
        <v>7.2</v>
      </c>
    </row>
    <row r="26" spans="2:13" ht="51" x14ac:dyDescent="0.25">
      <c r="B26" s="291"/>
      <c r="C26" s="304"/>
      <c r="D26" s="174">
        <v>2</v>
      </c>
      <c r="E26" s="212" t="s">
        <v>610</v>
      </c>
      <c r="F26" s="174">
        <v>6</v>
      </c>
      <c r="G26" s="174">
        <v>7</v>
      </c>
      <c r="H26" s="174">
        <v>9</v>
      </c>
      <c r="I26" s="174">
        <v>3</v>
      </c>
      <c r="J26" s="174">
        <v>4</v>
      </c>
      <c r="K26" s="174"/>
      <c r="L26" s="174">
        <f t="shared" si="0"/>
        <v>29</v>
      </c>
      <c r="M26" s="6">
        <f t="shared" si="1"/>
        <v>5.8</v>
      </c>
    </row>
    <row r="27" spans="2:13" x14ac:dyDescent="0.25">
      <c r="B27" s="291"/>
      <c r="C27" s="304"/>
      <c r="D27" s="174">
        <v>3</v>
      </c>
      <c r="E27" s="212" t="s">
        <v>611</v>
      </c>
      <c r="F27" s="174">
        <v>3</v>
      </c>
      <c r="G27" s="174">
        <v>4</v>
      </c>
      <c r="H27" s="174">
        <v>5</v>
      </c>
      <c r="I27" s="174">
        <v>4</v>
      </c>
      <c r="J27" s="174">
        <v>4</v>
      </c>
      <c r="K27" s="174"/>
      <c r="L27" s="174">
        <f t="shared" si="0"/>
        <v>20</v>
      </c>
      <c r="M27" s="6">
        <f t="shared" si="1"/>
        <v>4</v>
      </c>
    </row>
    <row r="28" spans="2:13" ht="25.5" x14ac:dyDescent="0.25">
      <c r="B28" s="291"/>
      <c r="C28" s="304"/>
      <c r="D28" s="174">
        <v>4</v>
      </c>
      <c r="E28" s="212" t="s">
        <v>115</v>
      </c>
      <c r="F28" s="174">
        <v>2</v>
      </c>
      <c r="G28" s="174">
        <v>4</v>
      </c>
      <c r="H28" s="174">
        <v>5</v>
      </c>
      <c r="I28" s="174">
        <v>3</v>
      </c>
      <c r="J28" s="174">
        <v>4</v>
      </c>
      <c r="K28" s="174"/>
      <c r="L28" s="174">
        <f t="shared" si="0"/>
        <v>18</v>
      </c>
      <c r="M28" s="6">
        <f t="shared" si="1"/>
        <v>3.6</v>
      </c>
    </row>
    <row r="29" spans="2:13" x14ac:dyDescent="0.25">
      <c r="B29" s="291"/>
      <c r="C29" s="304"/>
      <c r="D29" s="174">
        <v>5</v>
      </c>
      <c r="E29" s="212" t="s">
        <v>345</v>
      </c>
      <c r="F29" s="174">
        <v>3</v>
      </c>
      <c r="G29" s="174">
        <v>4</v>
      </c>
      <c r="H29" s="174">
        <v>2</v>
      </c>
      <c r="I29" s="174">
        <v>1</v>
      </c>
      <c r="J29" s="174">
        <v>3</v>
      </c>
      <c r="K29" s="174"/>
      <c r="L29" s="174">
        <f t="shared" si="0"/>
        <v>13</v>
      </c>
      <c r="M29" s="6">
        <f t="shared" si="1"/>
        <v>2.6</v>
      </c>
    </row>
    <row r="30" spans="2:13" ht="25.5" x14ac:dyDescent="0.25">
      <c r="B30" s="294" t="s">
        <v>117</v>
      </c>
      <c r="C30" s="304" t="s">
        <v>554</v>
      </c>
      <c r="D30" s="174">
        <v>1</v>
      </c>
      <c r="E30" s="212" t="s">
        <v>434</v>
      </c>
      <c r="F30" s="174">
        <v>3</v>
      </c>
      <c r="G30" s="174">
        <v>3</v>
      </c>
      <c r="H30" s="174">
        <v>3</v>
      </c>
      <c r="I30" s="174">
        <v>3</v>
      </c>
      <c r="J30" s="174"/>
      <c r="K30" s="174"/>
      <c r="L30" s="174">
        <f t="shared" si="0"/>
        <v>12</v>
      </c>
      <c r="M30" s="6">
        <f t="shared" si="1"/>
        <v>3</v>
      </c>
    </row>
    <row r="31" spans="2:13" ht="25.5" x14ac:dyDescent="0.25">
      <c r="B31" s="294"/>
      <c r="C31" s="304"/>
      <c r="D31" s="174">
        <v>2</v>
      </c>
      <c r="E31" s="212" t="s">
        <v>436</v>
      </c>
      <c r="F31" s="174">
        <v>1</v>
      </c>
      <c r="G31" s="174">
        <v>1</v>
      </c>
      <c r="H31" s="174">
        <v>1</v>
      </c>
      <c r="I31" s="174">
        <v>1</v>
      </c>
      <c r="J31" s="174"/>
      <c r="K31" s="174"/>
      <c r="L31" s="174">
        <f t="shared" si="0"/>
        <v>4</v>
      </c>
      <c r="M31" s="6">
        <f t="shared" si="1"/>
        <v>1</v>
      </c>
    </row>
    <row r="32" spans="2:13" ht="38.25" x14ac:dyDescent="0.25">
      <c r="B32" s="294"/>
      <c r="C32" s="304"/>
      <c r="D32" s="174">
        <v>3</v>
      </c>
      <c r="E32" s="212" t="s">
        <v>519</v>
      </c>
      <c r="F32" s="174">
        <v>2</v>
      </c>
      <c r="G32" s="174">
        <v>2</v>
      </c>
      <c r="H32" s="174">
        <v>2</v>
      </c>
      <c r="I32" s="174">
        <v>2</v>
      </c>
      <c r="J32" s="174"/>
      <c r="K32" s="174"/>
      <c r="L32" s="174">
        <f t="shared" si="0"/>
        <v>8</v>
      </c>
      <c r="M32" s="6">
        <f t="shared" si="1"/>
        <v>2</v>
      </c>
    </row>
    <row r="33" spans="2:13" ht="38.25" x14ac:dyDescent="0.25">
      <c r="B33" s="294"/>
      <c r="C33" s="304"/>
      <c r="D33" s="174">
        <v>4</v>
      </c>
      <c r="E33" s="212" t="s">
        <v>615</v>
      </c>
      <c r="F33" s="174">
        <v>3</v>
      </c>
      <c r="G33" s="174">
        <v>4</v>
      </c>
      <c r="H33" s="174">
        <v>3</v>
      </c>
      <c r="I33" s="174">
        <v>4</v>
      </c>
      <c r="J33" s="174"/>
      <c r="K33" s="174"/>
      <c r="L33" s="174">
        <f t="shared" si="0"/>
        <v>14</v>
      </c>
      <c r="M33" s="6">
        <f t="shared" si="1"/>
        <v>3.5</v>
      </c>
    </row>
    <row r="34" spans="2:13" ht="25.5" x14ac:dyDescent="0.25">
      <c r="B34" s="294"/>
      <c r="C34" s="304"/>
      <c r="D34" s="174">
        <v>5</v>
      </c>
      <c r="E34" s="212" t="s">
        <v>614</v>
      </c>
      <c r="F34" s="174">
        <v>5</v>
      </c>
      <c r="G34" s="174">
        <v>5</v>
      </c>
      <c r="H34" s="174">
        <v>5</v>
      </c>
      <c r="I34" s="174">
        <v>4</v>
      </c>
      <c r="J34" s="174"/>
      <c r="K34" s="174"/>
      <c r="L34" s="174">
        <f t="shared" si="0"/>
        <v>19</v>
      </c>
      <c r="M34" s="6">
        <f t="shared" si="1"/>
        <v>4.75</v>
      </c>
    </row>
    <row r="35" spans="2:13" ht="25.5" x14ac:dyDescent="0.25">
      <c r="B35" s="294"/>
      <c r="C35" s="304"/>
      <c r="D35" s="174">
        <v>6</v>
      </c>
      <c r="E35" s="212" t="s">
        <v>520</v>
      </c>
      <c r="F35" s="174">
        <v>2</v>
      </c>
      <c r="G35" s="174">
        <v>3</v>
      </c>
      <c r="H35" s="174">
        <v>2</v>
      </c>
      <c r="I35" s="174">
        <v>2</v>
      </c>
      <c r="J35" s="174"/>
      <c r="K35" s="174"/>
      <c r="L35" s="174">
        <f t="shared" si="0"/>
        <v>9</v>
      </c>
      <c r="M35" s="6">
        <f t="shared" si="1"/>
        <v>2.25</v>
      </c>
    </row>
    <row r="36" spans="2:13" ht="51" customHeight="1" x14ac:dyDescent="0.25">
      <c r="B36" s="294" t="s">
        <v>354</v>
      </c>
      <c r="C36" s="304" t="s">
        <v>623</v>
      </c>
      <c r="D36" s="174">
        <v>1</v>
      </c>
      <c r="E36" s="212" t="s">
        <v>624</v>
      </c>
      <c r="F36" s="174">
        <v>3</v>
      </c>
      <c r="G36" s="174">
        <v>4</v>
      </c>
      <c r="H36" s="174">
        <v>3</v>
      </c>
      <c r="I36" s="174"/>
      <c r="J36" s="174"/>
      <c r="K36" s="174"/>
      <c r="L36" s="174">
        <f t="shared" si="0"/>
        <v>10</v>
      </c>
      <c r="M36" s="6">
        <f t="shared" si="1"/>
        <v>3.3333333333333335</v>
      </c>
    </row>
    <row r="37" spans="2:13" ht="38.25" x14ac:dyDescent="0.25">
      <c r="B37" s="294"/>
      <c r="C37" s="304"/>
      <c r="D37" s="174">
        <v>2</v>
      </c>
      <c r="E37" s="212" t="s">
        <v>620</v>
      </c>
      <c r="F37" s="174">
        <v>2</v>
      </c>
      <c r="G37" s="174">
        <v>3</v>
      </c>
      <c r="H37" s="174">
        <v>4</v>
      </c>
      <c r="I37" s="174"/>
      <c r="J37" s="174"/>
      <c r="K37" s="174"/>
      <c r="L37" s="174">
        <f t="shared" si="0"/>
        <v>9</v>
      </c>
      <c r="M37" s="6">
        <f t="shared" si="1"/>
        <v>3</v>
      </c>
    </row>
    <row r="38" spans="2:13" ht="38.25" x14ac:dyDescent="0.25">
      <c r="B38" s="294"/>
      <c r="C38" s="304"/>
      <c r="D38" s="174">
        <v>3</v>
      </c>
      <c r="E38" s="212" t="s">
        <v>621</v>
      </c>
      <c r="F38" s="174">
        <v>4</v>
      </c>
      <c r="G38" s="174">
        <v>2</v>
      </c>
      <c r="H38" s="174">
        <v>2</v>
      </c>
      <c r="I38" s="174"/>
      <c r="J38" s="174"/>
      <c r="K38" s="174"/>
      <c r="L38" s="174">
        <f t="shared" si="0"/>
        <v>8</v>
      </c>
      <c r="M38" s="6">
        <f t="shared" si="1"/>
        <v>2.6666666666666665</v>
      </c>
    </row>
    <row r="39" spans="2:13" ht="25.5" x14ac:dyDescent="0.25">
      <c r="B39" s="294"/>
      <c r="C39" s="304"/>
      <c r="D39" s="174">
        <v>4</v>
      </c>
      <c r="E39" s="212" t="s">
        <v>622</v>
      </c>
      <c r="F39" s="174">
        <v>1</v>
      </c>
      <c r="G39" s="174">
        <v>1</v>
      </c>
      <c r="H39" s="174">
        <v>1</v>
      </c>
      <c r="I39" s="174"/>
      <c r="J39" s="174"/>
      <c r="K39" s="174"/>
      <c r="L39" s="174">
        <f t="shared" si="0"/>
        <v>3</v>
      </c>
      <c r="M39" s="6">
        <f t="shared" si="1"/>
        <v>1</v>
      </c>
    </row>
    <row r="40" spans="2:13" ht="63.75" x14ac:dyDescent="0.25">
      <c r="B40" s="294"/>
      <c r="C40" s="304" t="s">
        <v>627</v>
      </c>
      <c r="D40" s="174">
        <v>1</v>
      </c>
      <c r="E40" s="212" t="s">
        <v>628</v>
      </c>
      <c r="F40" s="174">
        <v>5</v>
      </c>
      <c r="G40" s="174">
        <v>4</v>
      </c>
      <c r="H40" s="174">
        <v>5</v>
      </c>
      <c r="I40" s="174"/>
      <c r="J40" s="174"/>
      <c r="K40" s="174"/>
      <c r="L40" s="174">
        <f t="shared" si="0"/>
        <v>14</v>
      </c>
      <c r="M40" s="6">
        <f t="shared" si="1"/>
        <v>4.666666666666667</v>
      </c>
    </row>
    <row r="41" spans="2:13" ht="25.5" x14ac:dyDescent="0.25">
      <c r="B41" s="294"/>
      <c r="C41" s="304"/>
      <c r="D41" s="174">
        <v>3</v>
      </c>
      <c r="E41" s="212" t="s">
        <v>351</v>
      </c>
      <c r="F41" s="174">
        <v>1</v>
      </c>
      <c r="G41" s="174">
        <v>1</v>
      </c>
      <c r="H41" s="174">
        <v>3</v>
      </c>
      <c r="I41" s="174"/>
      <c r="J41" s="174"/>
      <c r="K41" s="174"/>
      <c r="L41" s="174">
        <f t="shared" si="0"/>
        <v>5</v>
      </c>
      <c r="M41" s="6">
        <f t="shared" si="1"/>
        <v>1.6666666666666667</v>
      </c>
    </row>
    <row r="42" spans="2:13" ht="25.5" x14ac:dyDescent="0.25">
      <c r="B42" s="294"/>
      <c r="C42" s="304"/>
      <c r="D42" s="174">
        <v>4</v>
      </c>
      <c r="E42" s="212" t="s">
        <v>352</v>
      </c>
      <c r="F42" s="174">
        <v>3</v>
      </c>
      <c r="G42" s="174">
        <v>2</v>
      </c>
      <c r="H42" s="174">
        <v>4</v>
      </c>
      <c r="I42" s="174"/>
      <c r="J42" s="174"/>
      <c r="K42" s="174"/>
      <c r="L42" s="174">
        <f t="shared" si="0"/>
        <v>9</v>
      </c>
      <c r="M42" s="6">
        <f t="shared" si="1"/>
        <v>3</v>
      </c>
    </row>
    <row r="43" spans="2:13" x14ac:dyDescent="0.25">
      <c r="B43" s="294"/>
      <c r="C43" s="304"/>
      <c r="D43" s="174">
        <v>5</v>
      </c>
      <c r="E43" s="212" t="s">
        <v>353</v>
      </c>
      <c r="F43" s="174">
        <v>3</v>
      </c>
      <c r="G43" s="174">
        <v>2</v>
      </c>
      <c r="H43" s="174">
        <v>3</v>
      </c>
      <c r="I43" s="174"/>
      <c r="J43" s="174"/>
      <c r="K43" s="174"/>
      <c r="L43" s="174">
        <f t="shared" si="0"/>
        <v>8</v>
      </c>
      <c r="M43" s="6">
        <f t="shared" si="1"/>
        <v>2.6666666666666665</v>
      </c>
    </row>
    <row r="44" spans="2:13" ht="25.5" x14ac:dyDescent="0.25">
      <c r="B44" s="294"/>
      <c r="C44" s="304" t="s">
        <v>631</v>
      </c>
      <c r="D44" s="174">
        <v>1</v>
      </c>
      <c r="E44" s="212" t="s">
        <v>632</v>
      </c>
      <c r="F44" s="174">
        <v>4</v>
      </c>
      <c r="G44" s="174">
        <v>3</v>
      </c>
      <c r="H44" s="174">
        <v>4</v>
      </c>
      <c r="I44" s="174"/>
      <c r="J44" s="174"/>
      <c r="K44" s="174"/>
      <c r="L44" s="174">
        <f t="shared" si="0"/>
        <v>11</v>
      </c>
      <c r="M44" s="6">
        <f t="shared" si="1"/>
        <v>3.6666666666666665</v>
      </c>
    </row>
    <row r="45" spans="2:13" ht="51" x14ac:dyDescent="0.25">
      <c r="B45" s="294"/>
      <c r="C45" s="304"/>
      <c r="D45" s="174">
        <v>2</v>
      </c>
      <c r="E45" s="212" t="s">
        <v>633</v>
      </c>
      <c r="F45" s="174">
        <v>4</v>
      </c>
      <c r="G45" s="174">
        <v>2</v>
      </c>
      <c r="H45" s="174">
        <v>1</v>
      </c>
      <c r="I45" s="174"/>
      <c r="J45" s="174"/>
      <c r="K45" s="174"/>
      <c r="L45" s="174">
        <f t="shared" si="0"/>
        <v>7</v>
      </c>
      <c r="M45" s="6">
        <f t="shared" si="1"/>
        <v>2.3333333333333335</v>
      </c>
    </row>
    <row r="46" spans="2:13" ht="51" x14ac:dyDescent="0.25">
      <c r="B46" s="294" t="s">
        <v>363</v>
      </c>
      <c r="C46" s="304" t="s">
        <v>641</v>
      </c>
      <c r="D46" s="174">
        <v>1</v>
      </c>
      <c r="E46" s="212" t="s">
        <v>638</v>
      </c>
      <c r="F46" s="174">
        <v>2</v>
      </c>
      <c r="G46" s="174">
        <v>3</v>
      </c>
      <c r="H46" s="174"/>
      <c r="I46" s="174"/>
      <c r="J46" s="174"/>
      <c r="K46" s="174"/>
      <c r="L46" s="174">
        <f t="shared" si="0"/>
        <v>5</v>
      </c>
      <c r="M46" s="6">
        <f t="shared" si="1"/>
        <v>2.5</v>
      </c>
    </row>
    <row r="47" spans="2:13" ht="38.25" x14ac:dyDescent="0.25">
      <c r="B47" s="294"/>
      <c r="C47" s="304"/>
      <c r="D47" s="174">
        <v>2</v>
      </c>
      <c r="E47" s="212" t="s">
        <v>642</v>
      </c>
      <c r="F47" s="174">
        <v>3</v>
      </c>
      <c r="G47" s="174">
        <v>2</v>
      </c>
      <c r="H47" s="174"/>
      <c r="I47" s="174"/>
      <c r="J47" s="174"/>
      <c r="K47" s="174"/>
      <c r="L47" s="174">
        <f t="shared" si="0"/>
        <v>5</v>
      </c>
      <c r="M47" s="6">
        <f t="shared" si="1"/>
        <v>2.5</v>
      </c>
    </row>
    <row r="48" spans="2:13" ht="38.25" x14ac:dyDescent="0.25">
      <c r="B48" s="294"/>
      <c r="C48" s="304"/>
      <c r="D48" s="174">
        <v>3</v>
      </c>
      <c r="E48" s="212" t="s">
        <v>521</v>
      </c>
      <c r="F48" s="174">
        <v>1</v>
      </c>
      <c r="G48" s="174">
        <v>1</v>
      </c>
      <c r="H48" s="174"/>
      <c r="I48" s="174"/>
      <c r="J48" s="174"/>
      <c r="K48" s="174"/>
      <c r="L48" s="174">
        <f t="shared" si="0"/>
        <v>2</v>
      </c>
      <c r="M48" s="6">
        <f t="shared" si="1"/>
        <v>1</v>
      </c>
    </row>
    <row r="49" spans="2:13" ht="81" x14ac:dyDescent="0.25">
      <c r="B49" s="294" t="s">
        <v>529</v>
      </c>
      <c r="C49" s="128" t="s">
        <v>643</v>
      </c>
      <c r="D49" s="174">
        <v>1</v>
      </c>
      <c r="E49" s="212" t="s">
        <v>645</v>
      </c>
      <c r="F49" s="174">
        <v>4</v>
      </c>
      <c r="G49" s="174">
        <v>4</v>
      </c>
      <c r="H49" s="174">
        <v>3</v>
      </c>
      <c r="I49" s="174"/>
      <c r="J49" s="174"/>
      <c r="K49" s="174"/>
      <c r="L49" s="174">
        <f t="shared" si="0"/>
        <v>11</v>
      </c>
      <c r="M49" s="6">
        <f t="shared" si="1"/>
        <v>3.6666666666666665</v>
      </c>
    </row>
    <row r="50" spans="2:13" ht="38.25" x14ac:dyDescent="0.25">
      <c r="B50" s="294"/>
      <c r="C50" s="304" t="s">
        <v>647</v>
      </c>
      <c r="D50" s="174">
        <v>1</v>
      </c>
      <c r="E50" s="212" t="s">
        <v>121</v>
      </c>
      <c r="F50" s="174">
        <v>1</v>
      </c>
      <c r="G50" s="174">
        <v>1</v>
      </c>
      <c r="H50" s="174">
        <v>2</v>
      </c>
      <c r="I50" s="174"/>
      <c r="J50" s="174"/>
      <c r="K50" s="174"/>
      <c r="L50" s="174">
        <f t="shared" si="0"/>
        <v>4</v>
      </c>
      <c r="M50" s="6">
        <f t="shared" si="1"/>
        <v>1.3333333333333333</v>
      </c>
    </row>
    <row r="51" spans="2:13" ht="25.5" x14ac:dyDescent="0.25">
      <c r="B51" s="294"/>
      <c r="C51" s="304"/>
      <c r="D51" s="174">
        <v>2</v>
      </c>
      <c r="E51" s="212" t="s">
        <v>125</v>
      </c>
      <c r="F51" s="174">
        <v>2</v>
      </c>
      <c r="G51" s="174">
        <v>2</v>
      </c>
      <c r="H51" s="174">
        <v>1</v>
      </c>
      <c r="I51" s="174"/>
      <c r="J51" s="174"/>
      <c r="K51" s="174"/>
      <c r="L51" s="174">
        <f t="shared" si="0"/>
        <v>5</v>
      </c>
      <c r="M51" s="6">
        <f t="shared" si="1"/>
        <v>1.6666666666666667</v>
      </c>
    </row>
    <row r="52" spans="2:13" ht="25.5" x14ac:dyDescent="0.25">
      <c r="B52" s="291" t="s">
        <v>126</v>
      </c>
      <c r="C52" s="304" t="s">
        <v>560</v>
      </c>
      <c r="D52" s="174">
        <v>1</v>
      </c>
      <c r="E52" s="212" t="s">
        <v>129</v>
      </c>
      <c r="F52" s="174">
        <v>2</v>
      </c>
      <c r="G52" s="174">
        <v>2</v>
      </c>
      <c r="H52" s="174">
        <v>1</v>
      </c>
      <c r="I52" s="174"/>
      <c r="J52" s="174"/>
      <c r="K52" s="174"/>
      <c r="L52" s="174">
        <f t="shared" si="0"/>
        <v>5</v>
      </c>
      <c r="M52" s="6">
        <f t="shared" si="1"/>
        <v>1.6666666666666667</v>
      </c>
    </row>
    <row r="53" spans="2:13" x14ac:dyDescent="0.25">
      <c r="B53" s="291"/>
      <c r="C53" s="304"/>
      <c r="D53" s="174">
        <v>2</v>
      </c>
      <c r="E53" s="212" t="s">
        <v>130</v>
      </c>
      <c r="F53" s="174">
        <v>1</v>
      </c>
      <c r="G53" s="174">
        <v>1</v>
      </c>
      <c r="H53" s="174">
        <v>2</v>
      </c>
      <c r="I53" s="174"/>
      <c r="J53" s="174"/>
      <c r="K53" s="174"/>
      <c r="L53" s="174">
        <f t="shared" si="0"/>
        <v>4</v>
      </c>
      <c r="M53" s="6">
        <f t="shared" si="1"/>
        <v>1.3333333333333333</v>
      </c>
    </row>
    <row r="54" spans="2:13" ht="63.75" x14ac:dyDescent="0.25">
      <c r="B54" s="291"/>
      <c r="C54" s="304"/>
      <c r="D54" s="174">
        <v>3</v>
      </c>
      <c r="E54" s="212" t="s">
        <v>651</v>
      </c>
      <c r="F54" s="174">
        <v>3</v>
      </c>
      <c r="G54" s="174">
        <v>4</v>
      </c>
      <c r="H54" s="174">
        <v>3</v>
      </c>
      <c r="I54" s="174"/>
      <c r="J54" s="174"/>
      <c r="K54" s="174"/>
      <c r="L54" s="174">
        <f t="shared" si="0"/>
        <v>10</v>
      </c>
      <c r="M54" s="6">
        <f t="shared" si="1"/>
        <v>3.3333333333333335</v>
      </c>
    </row>
    <row r="55" spans="2:13" ht="38.25" x14ac:dyDescent="0.25">
      <c r="B55" s="291"/>
      <c r="C55" s="304"/>
      <c r="D55" s="174">
        <v>4</v>
      </c>
      <c r="E55" s="212" t="s">
        <v>649</v>
      </c>
      <c r="F55" s="174">
        <v>4</v>
      </c>
      <c r="G55" s="174">
        <v>3</v>
      </c>
      <c r="H55" s="174">
        <v>4</v>
      </c>
      <c r="I55" s="174"/>
      <c r="J55" s="174"/>
      <c r="K55" s="174"/>
      <c r="L55" s="174">
        <f t="shared" si="0"/>
        <v>11</v>
      </c>
      <c r="M55" s="6">
        <f t="shared" si="1"/>
        <v>3.6666666666666665</v>
      </c>
    </row>
    <row r="56" spans="2:13" ht="25.5" customHeight="1" x14ac:dyDescent="0.25">
      <c r="B56" s="291" t="s">
        <v>132</v>
      </c>
      <c r="C56" s="304" t="s">
        <v>562</v>
      </c>
      <c r="D56" s="174">
        <v>1</v>
      </c>
      <c r="E56" s="212" t="s">
        <v>669</v>
      </c>
      <c r="F56" s="174">
        <v>1</v>
      </c>
      <c r="G56" s="174">
        <v>1</v>
      </c>
      <c r="H56" s="174">
        <v>1</v>
      </c>
      <c r="I56" s="174">
        <v>1</v>
      </c>
      <c r="J56" s="174"/>
      <c r="K56" s="174"/>
      <c r="L56" s="174">
        <v>4</v>
      </c>
      <c r="M56" s="6">
        <v>2</v>
      </c>
    </row>
    <row r="57" spans="2:13" ht="38.25" x14ac:dyDescent="0.25">
      <c r="B57" s="291"/>
      <c r="C57" s="304"/>
      <c r="D57" s="174">
        <v>2</v>
      </c>
      <c r="E57" s="212" t="s">
        <v>375</v>
      </c>
      <c r="F57" s="174">
        <v>3</v>
      </c>
      <c r="G57" s="174">
        <v>3</v>
      </c>
      <c r="H57" s="174">
        <v>4</v>
      </c>
      <c r="I57" s="174">
        <v>4</v>
      </c>
      <c r="J57" s="174"/>
      <c r="K57" s="174"/>
      <c r="L57" s="174">
        <v>14</v>
      </c>
      <c r="M57" s="6">
        <v>3.5</v>
      </c>
    </row>
    <row r="58" spans="2:13" ht="51" x14ac:dyDescent="0.25">
      <c r="B58" s="291"/>
      <c r="C58" s="304"/>
      <c r="D58" s="174">
        <v>3</v>
      </c>
      <c r="E58" s="212" t="s">
        <v>670</v>
      </c>
      <c r="F58" s="174">
        <v>2</v>
      </c>
      <c r="G58" s="174">
        <v>4</v>
      </c>
      <c r="H58" s="174">
        <v>3</v>
      </c>
      <c r="I58" s="174">
        <v>2</v>
      </c>
      <c r="J58" s="174"/>
      <c r="K58" s="174"/>
      <c r="L58" s="174">
        <v>11</v>
      </c>
      <c r="M58" s="6">
        <v>2.75</v>
      </c>
    </row>
    <row r="59" spans="2:13" ht="38.25" x14ac:dyDescent="0.25">
      <c r="B59" s="291"/>
      <c r="C59" s="304"/>
      <c r="D59" s="174">
        <v>4</v>
      </c>
      <c r="E59" s="212" t="s">
        <v>656</v>
      </c>
      <c r="F59" s="174">
        <v>4</v>
      </c>
      <c r="G59" s="174">
        <v>2</v>
      </c>
      <c r="H59" s="174">
        <v>2</v>
      </c>
      <c r="I59" s="174">
        <v>3</v>
      </c>
      <c r="J59" s="174"/>
      <c r="K59" s="174"/>
      <c r="L59" s="174">
        <v>11</v>
      </c>
      <c r="M59" s="6">
        <v>2.75</v>
      </c>
    </row>
    <row r="60" spans="2:13" ht="25.5" x14ac:dyDescent="0.25">
      <c r="B60" s="291"/>
      <c r="C60" s="304" t="s">
        <v>565</v>
      </c>
      <c r="D60" s="174">
        <v>1</v>
      </c>
      <c r="E60" s="212" t="s">
        <v>678</v>
      </c>
      <c r="F60" s="174">
        <v>2</v>
      </c>
      <c r="G60" s="174">
        <v>4</v>
      </c>
      <c r="H60" s="174">
        <v>4</v>
      </c>
      <c r="I60" s="174">
        <v>1</v>
      </c>
      <c r="J60" s="174"/>
      <c r="K60" s="174"/>
      <c r="L60" s="174">
        <v>11</v>
      </c>
      <c r="M60" s="6">
        <v>2.75</v>
      </c>
    </row>
    <row r="61" spans="2:13" ht="25.5" x14ac:dyDescent="0.25">
      <c r="B61" s="291"/>
      <c r="C61" s="304"/>
      <c r="D61" s="174">
        <v>2</v>
      </c>
      <c r="E61" s="212" t="s">
        <v>566</v>
      </c>
      <c r="F61" s="174">
        <v>4</v>
      </c>
      <c r="G61" s="174">
        <v>3</v>
      </c>
      <c r="H61" s="174">
        <v>3</v>
      </c>
      <c r="I61" s="174">
        <v>3</v>
      </c>
      <c r="J61" s="174"/>
      <c r="K61" s="174"/>
      <c r="L61" s="174">
        <v>13</v>
      </c>
      <c r="M61" s="6">
        <v>3.25</v>
      </c>
    </row>
    <row r="62" spans="2:13" ht="25.5" x14ac:dyDescent="0.25">
      <c r="B62" s="291"/>
      <c r="C62" s="304"/>
      <c r="D62" s="174">
        <v>3</v>
      </c>
      <c r="E62" s="212" t="s">
        <v>673</v>
      </c>
      <c r="F62" s="174">
        <v>2</v>
      </c>
      <c r="G62" s="174">
        <v>2</v>
      </c>
      <c r="H62" s="174">
        <v>2</v>
      </c>
      <c r="I62" s="174">
        <v>2</v>
      </c>
      <c r="J62" s="174"/>
      <c r="K62" s="174"/>
      <c r="L62" s="174">
        <v>8</v>
      </c>
      <c r="M62" s="6">
        <v>2</v>
      </c>
    </row>
    <row r="63" spans="2:13" ht="25.5" x14ac:dyDescent="0.25">
      <c r="B63" s="291"/>
      <c r="C63" s="304"/>
      <c r="D63" s="174">
        <v>4</v>
      </c>
      <c r="E63" s="212" t="s">
        <v>675</v>
      </c>
      <c r="F63" s="174">
        <v>1</v>
      </c>
      <c r="G63" s="174">
        <v>1</v>
      </c>
      <c r="H63" s="174">
        <v>1</v>
      </c>
      <c r="I63" s="174">
        <v>1</v>
      </c>
      <c r="J63" s="174"/>
      <c r="K63" s="174"/>
      <c r="L63" s="174">
        <v>4</v>
      </c>
      <c r="M63" s="6">
        <v>1</v>
      </c>
    </row>
    <row r="64" spans="2:13" ht="25.5" x14ac:dyDescent="0.25">
      <c r="B64" s="291"/>
      <c r="C64" s="304" t="s">
        <v>567</v>
      </c>
      <c r="D64" s="174">
        <v>1</v>
      </c>
      <c r="E64" s="212" t="s">
        <v>137</v>
      </c>
      <c r="F64" s="174">
        <v>1</v>
      </c>
      <c r="G64" s="174">
        <v>2</v>
      </c>
      <c r="H64" s="174">
        <v>1</v>
      </c>
      <c r="I64" s="174"/>
      <c r="J64" s="174">
        <v>1</v>
      </c>
      <c r="K64" s="174"/>
      <c r="L64" s="174">
        <f>SUM(F64:J64)</f>
        <v>5</v>
      </c>
      <c r="M64" s="6">
        <f>AVERAGE(F64:J64)</f>
        <v>1.25</v>
      </c>
    </row>
    <row r="65" spans="2:13" ht="25.5" x14ac:dyDescent="0.25">
      <c r="B65" s="291"/>
      <c r="C65" s="304"/>
      <c r="D65" s="174">
        <v>2</v>
      </c>
      <c r="E65" s="212" t="s">
        <v>139</v>
      </c>
      <c r="F65" s="174">
        <v>3</v>
      </c>
      <c r="G65" s="174">
        <v>4</v>
      </c>
      <c r="H65" s="174">
        <v>3</v>
      </c>
      <c r="I65" s="174"/>
      <c r="J65" s="174">
        <v>2</v>
      </c>
      <c r="K65" s="174"/>
      <c r="L65" s="174">
        <f>SUM(F65:J65)</f>
        <v>12</v>
      </c>
      <c r="M65" s="6">
        <f>AVERAGE(F65:J65)</f>
        <v>3</v>
      </c>
    </row>
    <row r="66" spans="2:13" x14ac:dyDescent="0.25">
      <c r="B66" s="291"/>
      <c r="C66" s="304"/>
      <c r="D66" s="174">
        <v>3</v>
      </c>
      <c r="E66" s="212" t="s">
        <v>59</v>
      </c>
      <c r="F66" s="174">
        <v>4</v>
      </c>
      <c r="G66" s="174">
        <v>3</v>
      </c>
      <c r="H66" s="174">
        <v>4</v>
      </c>
      <c r="I66" s="174"/>
      <c r="J66" s="174">
        <v>3</v>
      </c>
      <c r="K66" s="174"/>
      <c r="L66" s="174">
        <f>SUM(F66:J66)</f>
        <v>14</v>
      </c>
      <c r="M66" s="6">
        <f>AVERAGE(F66:J66)</f>
        <v>3.5</v>
      </c>
    </row>
    <row r="67" spans="2:13" ht="25.5" x14ac:dyDescent="0.25">
      <c r="B67" s="291"/>
      <c r="C67" s="304"/>
      <c r="D67" s="174">
        <v>4</v>
      </c>
      <c r="E67" s="212" t="s">
        <v>134</v>
      </c>
      <c r="F67" s="174">
        <v>2</v>
      </c>
      <c r="G67" s="174">
        <v>1</v>
      </c>
      <c r="H67" s="174">
        <v>2</v>
      </c>
      <c r="I67" s="174"/>
      <c r="J67" s="174">
        <v>4</v>
      </c>
      <c r="K67" s="174"/>
      <c r="L67" s="174">
        <f>SUM(F67:J67)</f>
        <v>9</v>
      </c>
      <c r="M67" s="6">
        <f>AVERAGE(F67:J67)</f>
        <v>2.25</v>
      </c>
    </row>
    <row r="68" spans="2:13" ht="51" x14ac:dyDescent="0.25">
      <c r="B68" s="291" t="s">
        <v>194</v>
      </c>
      <c r="C68" s="304" t="s">
        <v>695</v>
      </c>
      <c r="D68" s="174">
        <v>1</v>
      </c>
      <c r="E68" s="212" t="s">
        <v>522</v>
      </c>
      <c r="F68" s="174">
        <v>4</v>
      </c>
      <c r="G68" s="174">
        <v>3</v>
      </c>
      <c r="H68" s="174">
        <v>3</v>
      </c>
      <c r="I68" s="174">
        <v>4</v>
      </c>
      <c r="J68" s="174"/>
      <c r="K68" s="174"/>
      <c r="L68" s="174">
        <f t="shared" si="0"/>
        <v>14</v>
      </c>
      <c r="M68" s="6">
        <f t="shared" si="1"/>
        <v>3.5</v>
      </c>
    </row>
    <row r="69" spans="2:13" ht="25.5" x14ac:dyDescent="0.25">
      <c r="B69" s="291"/>
      <c r="C69" s="304"/>
      <c r="D69" s="174">
        <v>2</v>
      </c>
      <c r="E69" s="212" t="s">
        <v>141</v>
      </c>
      <c r="F69" s="174">
        <v>3</v>
      </c>
      <c r="G69" s="174">
        <v>1</v>
      </c>
      <c r="H69" s="174">
        <v>1</v>
      </c>
      <c r="I69" s="174">
        <v>1</v>
      </c>
      <c r="J69" s="174"/>
      <c r="K69" s="174"/>
      <c r="L69" s="174">
        <f t="shared" si="0"/>
        <v>6</v>
      </c>
      <c r="M69" s="6">
        <f t="shared" si="1"/>
        <v>1.5</v>
      </c>
    </row>
    <row r="70" spans="2:13" x14ac:dyDescent="0.25">
      <c r="B70" s="291"/>
      <c r="C70" s="304"/>
      <c r="D70" s="174">
        <v>3</v>
      </c>
      <c r="E70" s="212" t="s">
        <v>143</v>
      </c>
      <c r="F70" s="174">
        <v>1</v>
      </c>
      <c r="G70" s="174">
        <v>4</v>
      </c>
      <c r="H70" s="174">
        <v>4</v>
      </c>
      <c r="I70" s="174">
        <v>2</v>
      </c>
      <c r="J70" s="174"/>
      <c r="K70" s="174"/>
      <c r="L70" s="174">
        <f t="shared" si="0"/>
        <v>11</v>
      </c>
      <c r="M70" s="6">
        <f t="shared" si="1"/>
        <v>2.75</v>
      </c>
    </row>
    <row r="71" spans="2:13" ht="38.25" x14ac:dyDescent="0.25">
      <c r="B71" s="291"/>
      <c r="C71" s="304"/>
      <c r="D71" s="174">
        <v>4</v>
      </c>
      <c r="E71" s="212" t="s">
        <v>144</v>
      </c>
      <c r="F71" s="174">
        <v>2</v>
      </c>
      <c r="G71" s="174">
        <v>2</v>
      </c>
      <c r="H71" s="174">
        <v>2</v>
      </c>
      <c r="I71" s="174">
        <v>3</v>
      </c>
      <c r="J71" s="174"/>
      <c r="K71" s="174"/>
      <c r="L71" s="174">
        <f t="shared" si="0"/>
        <v>9</v>
      </c>
      <c r="M71" s="6">
        <f t="shared" si="1"/>
        <v>2.25</v>
      </c>
    </row>
    <row r="72" spans="2:13" ht="51" x14ac:dyDescent="0.25">
      <c r="B72" s="294" t="s">
        <v>145</v>
      </c>
      <c r="C72" s="304" t="s">
        <v>581</v>
      </c>
      <c r="D72" s="174">
        <v>1</v>
      </c>
      <c r="E72" s="212" t="s">
        <v>63</v>
      </c>
      <c r="F72" s="174">
        <v>2</v>
      </c>
      <c r="G72" s="174">
        <v>2</v>
      </c>
      <c r="H72" s="174">
        <v>3</v>
      </c>
      <c r="I72" s="174"/>
      <c r="J72" s="174"/>
      <c r="K72" s="174"/>
      <c r="L72" s="174">
        <f t="shared" si="0"/>
        <v>7</v>
      </c>
      <c r="M72" s="6">
        <f t="shared" si="1"/>
        <v>2.3333333333333335</v>
      </c>
    </row>
    <row r="73" spans="2:13" ht="76.5" x14ac:dyDescent="0.25">
      <c r="B73" s="294"/>
      <c r="C73" s="304"/>
      <c r="D73" s="174">
        <v>2</v>
      </c>
      <c r="E73" s="212" t="s">
        <v>407</v>
      </c>
      <c r="F73" s="174">
        <v>3</v>
      </c>
      <c r="G73" s="174">
        <v>3</v>
      </c>
      <c r="H73" s="174">
        <v>2</v>
      </c>
      <c r="I73" s="174"/>
      <c r="J73" s="174"/>
      <c r="K73" s="174"/>
      <c r="L73" s="174">
        <f t="shared" ref="L73:L87" si="2">SUM(F73:J73)</f>
        <v>8</v>
      </c>
      <c r="M73" s="6">
        <f t="shared" si="1"/>
        <v>2.6666666666666665</v>
      </c>
    </row>
    <row r="74" spans="2:13" ht="25.5" x14ac:dyDescent="0.25">
      <c r="B74" s="294"/>
      <c r="C74" s="304"/>
      <c r="D74" s="174">
        <v>3</v>
      </c>
      <c r="E74" s="212" t="s">
        <v>150</v>
      </c>
      <c r="F74" s="174">
        <v>1</v>
      </c>
      <c r="G74" s="174">
        <v>1</v>
      </c>
      <c r="H74" s="174">
        <v>1</v>
      </c>
      <c r="I74" s="174"/>
      <c r="J74" s="174"/>
      <c r="K74" s="174"/>
      <c r="L74" s="174">
        <f t="shared" si="2"/>
        <v>3</v>
      </c>
      <c r="M74" s="6">
        <f t="shared" ref="M74:M87" si="3">AVERAGE(F74:J74)</f>
        <v>1</v>
      </c>
    </row>
    <row r="75" spans="2:13" ht="25.5" x14ac:dyDescent="0.25">
      <c r="B75" s="294"/>
      <c r="C75" s="304"/>
      <c r="D75" s="174">
        <v>4</v>
      </c>
      <c r="E75" s="212" t="s">
        <v>697</v>
      </c>
      <c r="F75" s="174">
        <v>4</v>
      </c>
      <c r="G75" s="174">
        <v>4</v>
      </c>
      <c r="H75" s="174">
        <v>4</v>
      </c>
      <c r="I75" s="174"/>
      <c r="J75" s="174"/>
      <c r="K75" s="174"/>
      <c r="L75" s="174">
        <f t="shared" si="2"/>
        <v>12</v>
      </c>
      <c r="M75" s="6">
        <f t="shared" si="3"/>
        <v>4</v>
      </c>
    </row>
    <row r="76" spans="2:13" ht="25.5" x14ac:dyDescent="0.25">
      <c r="B76" s="294"/>
      <c r="C76" s="304" t="s">
        <v>580</v>
      </c>
      <c r="D76" s="174">
        <v>1</v>
      </c>
      <c r="E76" s="212" t="s">
        <v>700</v>
      </c>
      <c r="F76" s="174">
        <v>2</v>
      </c>
      <c r="G76" s="174">
        <v>4</v>
      </c>
      <c r="H76" s="174">
        <v>4</v>
      </c>
      <c r="I76" s="174">
        <v>4</v>
      </c>
      <c r="J76" s="174"/>
      <c r="K76" s="174"/>
      <c r="L76" s="174">
        <f t="shared" si="2"/>
        <v>14</v>
      </c>
      <c r="M76" s="6">
        <f t="shared" si="3"/>
        <v>3.5</v>
      </c>
    </row>
    <row r="77" spans="2:13" ht="25.5" x14ac:dyDescent="0.25">
      <c r="B77" s="294"/>
      <c r="C77" s="304"/>
      <c r="D77" s="174">
        <v>2</v>
      </c>
      <c r="E77" s="212" t="s">
        <v>67</v>
      </c>
      <c r="F77" s="174">
        <v>4</v>
      </c>
      <c r="G77" s="174">
        <v>2</v>
      </c>
      <c r="H77" s="174">
        <v>3</v>
      </c>
      <c r="I77" s="174">
        <v>3</v>
      </c>
      <c r="J77" s="174"/>
      <c r="K77" s="174"/>
      <c r="L77" s="174">
        <f t="shared" si="2"/>
        <v>12</v>
      </c>
      <c r="M77" s="6">
        <f t="shared" si="3"/>
        <v>3</v>
      </c>
    </row>
    <row r="78" spans="2:13" ht="38.25" x14ac:dyDescent="0.25">
      <c r="B78" s="294"/>
      <c r="C78" s="304"/>
      <c r="D78" s="174">
        <v>3</v>
      </c>
      <c r="E78" s="212" t="s">
        <v>156</v>
      </c>
      <c r="F78" s="174">
        <v>3</v>
      </c>
      <c r="G78" s="174">
        <v>3</v>
      </c>
      <c r="H78" s="174">
        <v>1</v>
      </c>
      <c r="I78" s="174">
        <v>2</v>
      </c>
      <c r="J78" s="174"/>
      <c r="K78" s="174"/>
      <c r="L78" s="174">
        <f t="shared" si="2"/>
        <v>9</v>
      </c>
      <c r="M78" s="6">
        <f t="shared" si="3"/>
        <v>2.25</v>
      </c>
    </row>
    <row r="79" spans="2:13" x14ac:dyDescent="0.25">
      <c r="B79" s="294"/>
      <c r="C79" s="304"/>
      <c r="D79" s="174">
        <v>4</v>
      </c>
      <c r="E79" s="212" t="s">
        <v>701</v>
      </c>
      <c r="F79" s="174">
        <v>1</v>
      </c>
      <c r="G79" s="174">
        <v>1</v>
      </c>
      <c r="H79" s="174">
        <v>2</v>
      </c>
      <c r="I79" s="174">
        <v>1</v>
      </c>
      <c r="J79" s="174"/>
      <c r="K79" s="174"/>
      <c r="L79" s="174">
        <f t="shared" si="2"/>
        <v>5</v>
      </c>
      <c r="M79" s="6">
        <f t="shared" si="3"/>
        <v>1.25</v>
      </c>
    </row>
    <row r="80" spans="2:13" ht="25.5" x14ac:dyDescent="0.25">
      <c r="B80" s="291" t="s">
        <v>159</v>
      </c>
      <c r="C80" s="304" t="s">
        <v>575</v>
      </c>
      <c r="D80" s="174">
        <v>1</v>
      </c>
      <c r="E80" s="212" t="s">
        <v>576</v>
      </c>
      <c r="F80" s="174">
        <v>4</v>
      </c>
      <c r="G80" s="174">
        <v>3</v>
      </c>
      <c r="H80" s="174"/>
      <c r="I80" s="174"/>
      <c r="J80" s="174"/>
      <c r="K80" s="174"/>
      <c r="L80" s="174">
        <f t="shared" si="2"/>
        <v>7</v>
      </c>
      <c r="M80" s="6">
        <f t="shared" si="3"/>
        <v>3.5</v>
      </c>
    </row>
    <row r="81" spans="2:13" x14ac:dyDescent="0.25">
      <c r="B81" s="291"/>
      <c r="C81" s="304"/>
      <c r="D81" s="174">
        <v>2</v>
      </c>
      <c r="E81" s="212" t="s">
        <v>577</v>
      </c>
      <c r="F81" s="174">
        <v>4</v>
      </c>
      <c r="G81" s="174">
        <v>4</v>
      </c>
      <c r="H81" s="174"/>
      <c r="I81" s="174"/>
      <c r="J81" s="174"/>
      <c r="K81" s="174"/>
      <c r="L81" s="174">
        <f t="shared" si="2"/>
        <v>8</v>
      </c>
      <c r="M81" s="6">
        <f t="shared" si="3"/>
        <v>4</v>
      </c>
    </row>
    <row r="82" spans="2:13" x14ac:dyDescent="0.25">
      <c r="B82" s="291"/>
      <c r="C82" s="304"/>
      <c r="D82" s="174">
        <v>3</v>
      </c>
      <c r="E82" s="212" t="s">
        <v>578</v>
      </c>
      <c r="F82" s="174">
        <v>3</v>
      </c>
      <c r="G82" s="174">
        <v>4</v>
      </c>
      <c r="H82" s="174"/>
      <c r="I82" s="174"/>
      <c r="J82" s="174"/>
      <c r="K82" s="174"/>
      <c r="L82" s="174">
        <f t="shared" si="2"/>
        <v>7</v>
      </c>
      <c r="M82" s="6">
        <f t="shared" si="3"/>
        <v>3.5</v>
      </c>
    </row>
    <row r="83" spans="2:13" x14ac:dyDescent="0.25">
      <c r="B83" s="291"/>
      <c r="C83" s="304"/>
      <c r="D83" s="174">
        <v>4</v>
      </c>
      <c r="E83" s="212" t="s">
        <v>73</v>
      </c>
      <c r="F83" s="174">
        <v>2</v>
      </c>
      <c r="G83" s="174">
        <v>1</v>
      </c>
      <c r="H83" s="174"/>
      <c r="I83" s="174"/>
      <c r="J83" s="174"/>
      <c r="K83" s="174"/>
      <c r="L83" s="174">
        <f t="shared" si="2"/>
        <v>3</v>
      </c>
      <c r="M83" s="6">
        <f t="shared" si="3"/>
        <v>1.5</v>
      </c>
    </row>
    <row r="84" spans="2:13" ht="27.75" customHeight="1" x14ac:dyDescent="0.25">
      <c r="B84" s="293" t="s">
        <v>161</v>
      </c>
      <c r="C84" s="305" t="s">
        <v>582</v>
      </c>
      <c r="D84" s="174">
        <v>1</v>
      </c>
      <c r="E84" s="212" t="s">
        <v>704</v>
      </c>
      <c r="F84" s="174">
        <v>2</v>
      </c>
      <c r="G84" s="174">
        <v>2</v>
      </c>
      <c r="H84" s="174">
        <v>2</v>
      </c>
      <c r="I84" s="174">
        <v>2</v>
      </c>
      <c r="J84" s="174"/>
      <c r="K84" s="174"/>
      <c r="L84" s="174">
        <f t="shared" si="2"/>
        <v>8</v>
      </c>
      <c r="M84" s="6">
        <f t="shared" si="3"/>
        <v>2</v>
      </c>
    </row>
    <row r="85" spans="2:13" ht="30" customHeight="1" x14ac:dyDescent="0.25">
      <c r="B85" s="293"/>
      <c r="C85" s="305"/>
      <c r="D85" s="174">
        <v>2</v>
      </c>
      <c r="E85" s="212" t="s">
        <v>705</v>
      </c>
      <c r="F85" s="174">
        <v>2</v>
      </c>
      <c r="G85" s="174">
        <v>2</v>
      </c>
      <c r="H85" s="174">
        <v>2</v>
      </c>
      <c r="I85" s="174">
        <v>2</v>
      </c>
      <c r="J85" s="174"/>
      <c r="K85" s="174"/>
      <c r="L85" s="174">
        <f t="shared" si="2"/>
        <v>8</v>
      </c>
      <c r="M85" s="6">
        <f t="shared" si="3"/>
        <v>2</v>
      </c>
    </row>
    <row r="86" spans="2:13" ht="25.5" x14ac:dyDescent="0.25">
      <c r="B86" s="295" t="s">
        <v>709</v>
      </c>
      <c r="C86" s="293" t="s">
        <v>585</v>
      </c>
      <c r="D86" s="174">
        <v>1</v>
      </c>
      <c r="E86" s="212" t="s">
        <v>758</v>
      </c>
      <c r="F86" s="174">
        <v>6</v>
      </c>
      <c r="G86" s="174">
        <v>6</v>
      </c>
      <c r="H86" s="174">
        <v>5</v>
      </c>
      <c r="I86" s="174">
        <v>6</v>
      </c>
      <c r="J86" s="174">
        <v>5</v>
      </c>
      <c r="K86" s="174"/>
      <c r="L86" s="174">
        <f t="shared" si="2"/>
        <v>28</v>
      </c>
      <c r="M86" s="6">
        <f t="shared" si="3"/>
        <v>5.6</v>
      </c>
    </row>
    <row r="87" spans="2:13" x14ac:dyDescent="0.25">
      <c r="B87" s="295"/>
      <c r="C87" s="293"/>
      <c r="D87" s="174">
        <v>2</v>
      </c>
      <c r="E87" s="212" t="s">
        <v>760</v>
      </c>
      <c r="F87" s="174">
        <v>5</v>
      </c>
      <c r="G87" s="174">
        <v>6</v>
      </c>
      <c r="H87" s="174">
        <v>6</v>
      </c>
      <c r="I87" s="174">
        <v>5</v>
      </c>
      <c r="J87" s="174">
        <v>6</v>
      </c>
      <c r="K87" s="174"/>
      <c r="L87" s="174">
        <f t="shared" si="2"/>
        <v>28</v>
      </c>
      <c r="M87" s="6">
        <f t="shared" si="3"/>
        <v>5.6</v>
      </c>
    </row>
    <row r="88" spans="2:13" ht="25.5" x14ac:dyDescent="0.25">
      <c r="B88" s="295"/>
      <c r="C88" s="293"/>
      <c r="D88" s="174">
        <v>3</v>
      </c>
      <c r="E88" s="212" t="s">
        <v>761</v>
      </c>
      <c r="F88" s="174">
        <v>2</v>
      </c>
      <c r="G88" s="174">
        <v>3</v>
      </c>
      <c r="H88" s="174">
        <v>6</v>
      </c>
      <c r="I88" s="174">
        <v>5</v>
      </c>
      <c r="J88" s="174">
        <v>6</v>
      </c>
      <c r="K88" s="174"/>
      <c r="L88" s="174">
        <f t="shared" ref="L88:L93" si="4">SUM(F88:J88)</f>
        <v>22</v>
      </c>
      <c r="M88" s="6">
        <f t="shared" ref="M88:M93" si="5">AVERAGE(F88:J88)</f>
        <v>4.4000000000000004</v>
      </c>
    </row>
    <row r="89" spans="2:13" ht="25.5" x14ac:dyDescent="0.25">
      <c r="B89" s="295"/>
      <c r="C89" s="293"/>
      <c r="D89" s="174">
        <v>4</v>
      </c>
      <c r="E89" s="212" t="s">
        <v>710</v>
      </c>
      <c r="F89" s="174">
        <v>3</v>
      </c>
      <c r="G89" s="174">
        <v>2</v>
      </c>
      <c r="H89" s="174">
        <v>3</v>
      </c>
      <c r="I89" s="174">
        <v>6</v>
      </c>
      <c r="J89" s="174">
        <v>5</v>
      </c>
      <c r="K89" s="174"/>
      <c r="L89" s="174">
        <f t="shared" si="4"/>
        <v>19</v>
      </c>
      <c r="M89" s="6">
        <f t="shared" si="5"/>
        <v>3.8</v>
      </c>
    </row>
    <row r="90" spans="2:13" x14ac:dyDescent="0.25">
      <c r="B90" s="295"/>
      <c r="C90" s="293"/>
      <c r="D90" s="174">
        <v>5</v>
      </c>
      <c r="E90" s="212" t="s">
        <v>759</v>
      </c>
      <c r="F90" s="174">
        <v>6</v>
      </c>
      <c r="G90" s="174">
        <v>6</v>
      </c>
      <c r="H90" s="174">
        <v>1</v>
      </c>
      <c r="I90" s="174">
        <v>4</v>
      </c>
      <c r="J90" s="174">
        <v>4</v>
      </c>
      <c r="K90" s="174"/>
      <c r="L90" s="174">
        <f t="shared" si="4"/>
        <v>21</v>
      </c>
      <c r="M90" s="6">
        <f t="shared" si="5"/>
        <v>4.2</v>
      </c>
    </row>
    <row r="91" spans="2:13" ht="25.5" x14ac:dyDescent="0.25">
      <c r="B91" s="295"/>
      <c r="C91" s="293"/>
      <c r="D91" s="174">
        <v>6</v>
      </c>
      <c r="E91" s="212" t="s">
        <v>762</v>
      </c>
      <c r="F91" s="174">
        <v>1</v>
      </c>
      <c r="G91" s="174">
        <v>4</v>
      </c>
      <c r="H91" s="174">
        <v>5</v>
      </c>
      <c r="I91" s="174">
        <v>2</v>
      </c>
      <c r="J91" s="174">
        <v>2</v>
      </c>
      <c r="K91" s="174"/>
      <c r="L91" s="174">
        <f t="shared" si="4"/>
        <v>14</v>
      </c>
      <c r="M91" s="6">
        <f t="shared" si="5"/>
        <v>2.8</v>
      </c>
    </row>
    <row r="92" spans="2:13" ht="25.5" x14ac:dyDescent="0.25">
      <c r="B92" s="295"/>
      <c r="C92" s="293"/>
      <c r="D92" s="174">
        <v>7</v>
      </c>
      <c r="E92" s="212" t="s">
        <v>763</v>
      </c>
      <c r="F92" s="174">
        <v>4</v>
      </c>
      <c r="G92" s="174">
        <v>1</v>
      </c>
      <c r="H92" s="174">
        <v>2</v>
      </c>
      <c r="I92" s="174">
        <v>1</v>
      </c>
      <c r="J92" s="174">
        <v>1</v>
      </c>
      <c r="K92" s="174"/>
      <c r="L92" s="174">
        <f t="shared" si="4"/>
        <v>9</v>
      </c>
      <c r="M92" s="6">
        <f t="shared" si="5"/>
        <v>1.8</v>
      </c>
    </row>
    <row r="93" spans="2:13" ht="38.25" x14ac:dyDescent="0.25">
      <c r="B93" s="295"/>
      <c r="C93" s="293"/>
      <c r="D93" s="174">
        <v>8</v>
      </c>
      <c r="E93" s="212" t="s">
        <v>719</v>
      </c>
      <c r="F93" s="174">
        <v>5</v>
      </c>
      <c r="G93" s="174">
        <v>5</v>
      </c>
      <c r="H93" s="174">
        <v>4</v>
      </c>
      <c r="I93" s="174">
        <v>3</v>
      </c>
      <c r="J93" s="174">
        <v>3</v>
      </c>
      <c r="K93" s="174"/>
      <c r="L93" s="174">
        <f t="shared" si="4"/>
        <v>20</v>
      </c>
      <c r="M93" s="6">
        <f t="shared" si="5"/>
        <v>4</v>
      </c>
    </row>
    <row r="94" spans="2:13" ht="63.75" customHeight="1" x14ac:dyDescent="0.25">
      <c r="B94" s="303" t="s">
        <v>590</v>
      </c>
      <c r="C94" s="302" t="s">
        <v>591</v>
      </c>
      <c r="D94" s="174">
        <v>1</v>
      </c>
      <c r="E94" s="212" t="s">
        <v>790</v>
      </c>
      <c r="F94" s="174">
        <v>2</v>
      </c>
      <c r="G94" s="174">
        <v>2</v>
      </c>
      <c r="H94" s="174">
        <v>1</v>
      </c>
      <c r="I94" s="174"/>
      <c r="J94" s="174"/>
      <c r="K94" s="174"/>
      <c r="L94" s="174">
        <f t="shared" ref="L94:L95" si="6">SUM(F94:J94)</f>
        <v>5</v>
      </c>
      <c r="M94" s="6">
        <f t="shared" ref="M94:M95" si="7">AVERAGE(F94:J94)</f>
        <v>1.6666666666666667</v>
      </c>
    </row>
    <row r="95" spans="2:13" ht="76.5" x14ac:dyDescent="0.25">
      <c r="B95" s="303"/>
      <c r="C95" s="302"/>
      <c r="D95" s="174">
        <v>2</v>
      </c>
      <c r="E95" s="212" t="s">
        <v>764</v>
      </c>
      <c r="F95" s="174">
        <v>2</v>
      </c>
      <c r="G95" s="174">
        <v>2</v>
      </c>
      <c r="H95" s="174">
        <v>2</v>
      </c>
      <c r="I95" s="174"/>
      <c r="J95" s="174"/>
      <c r="K95" s="174"/>
      <c r="L95" s="174">
        <f t="shared" si="6"/>
        <v>6</v>
      </c>
      <c r="M95" s="6">
        <f t="shared" si="7"/>
        <v>2</v>
      </c>
    </row>
    <row r="96" spans="2:13" ht="31.5" customHeight="1" x14ac:dyDescent="0.25">
      <c r="B96" s="293" t="s">
        <v>853</v>
      </c>
      <c r="C96" s="291" t="s">
        <v>798</v>
      </c>
      <c r="D96" s="174">
        <v>1</v>
      </c>
      <c r="E96" s="212" t="s">
        <v>851</v>
      </c>
      <c r="F96" s="174">
        <v>5</v>
      </c>
      <c r="G96" s="174">
        <v>5</v>
      </c>
      <c r="H96" s="174">
        <v>5</v>
      </c>
      <c r="I96" s="174">
        <v>5</v>
      </c>
      <c r="J96" s="174">
        <v>5</v>
      </c>
      <c r="K96" s="174"/>
      <c r="L96" s="174">
        <f t="shared" ref="L96:L111" si="8">SUM(F96:J96)</f>
        <v>25</v>
      </c>
      <c r="M96" s="6">
        <f t="shared" ref="M96:M111" si="9">AVERAGE(F96:J96)</f>
        <v>5</v>
      </c>
    </row>
    <row r="97" spans="2:13" ht="25.5" x14ac:dyDescent="0.25">
      <c r="B97" s="293"/>
      <c r="C97" s="291"/>
      <c r="D97" s="174">
        <v>2</v>
      </c>
      <c r="E97" s="212" t="s">
        <v>801</v>
      </c>
      <c r="F97" s="174">
        <v>5</v>
      </c>
      <c r="G97" s="174">
        <v>5</v>
      </c>
      <c r="H97" s="174">
        <v>5</v>
      </c>
      <c r="I97" s="174">
        <v>5</v>
      </c>
      <c r="J97" s="174">
        <v>5</v>
      </c>
      <c r="K97" s="174"/>
      <c r="L97" s="174">
        <f t="shared" si="8"/>
        <v>25</v>
      </c>
      <c r="M97" s="6">
        <f t="shared" si="9"/>
        <v>5</v>
      </c>
    </row>
    <row r="98" spans="2:13" ht="25.5" x14ac:dyDescent="0.25">
      <c r="B98" s="293"/>
      <c r="C98" s="291"/>
      <c r="D98" s="174">
        <v>3</v>
      </c>
      <c r="E98" s="212" t="s">
        <v>803</v>
      </c>
      <c r="F98" s="174">
        <v>4</v>
      </c>
      <c r="G98" s="174">
        <v>3</v>
      </c>
      <c r="H98" s="174">
        <v>4</v>
      </c>
      <c r="I98" s="174">
        <v>5</v>
      </c>
      <c r="J98" s="174">
        <v>4</v>
      </c>
      <c r="K98" s="174"/>
      <c r="L98" s="174">
        <f t="shared" si="8"/>
        <v>20</v>
      </c>
      <c r="M98" s="6">
        <f t="shared" si="9"/>
        <v>4</v>
      </c>
    </row>
    <row r="99" spans="2:13" ht="25.5" x14ac:dyDescent="0.25">
      <c r="B99" s="293"/>
      <c r="C99" s="291"/>
      <c r="D99" s="174">
        <v>4</v>
      </c>
      <c r="E99" s="212" t="s">
        <v>805</v>
      </c>
      <c r="F99" s="174">
        <v>5</v>
      </c>
      <c r="G99" s="174">
        <v>5</v>
      </c>
      <c r="H99" s="174">
        <v>5</v>
      </c>
      <c r="I99" s="174">
        <v>5</v>
      </c>
      <c r="J99" s="174">
        <v>5</v>
      </c>
      <c r="K99" s="174"/>
      <c r="L99" s="174">
        <f t="shared" si="8"/>
        <v>25</v>
      </c>
      <c r="M99" s="6">
        <f t="shared" si="9"/>
        <v>5</v>
      </c>
    </row>
    <row r="100" spans="2:13" ht="25.5" x14ac:dyDescent="0.25">
      <c r="B100" s="293"/>
      <c r="C100" s="291"/>
      <c r="D100" s="174">
        <v>5</v>
      </c>
      <c r="E100" s="212" t="s">
        <v>808</v>
      </c>
      <c r="F100" s="174">
        <v>3</v>
      </c>
      <c r="G100" s="174">
        <v>2</v>
      </c>
      <c r="H100" s="174">
        <v>3</v>
      </c>
      <c r="I100" s="174">
        <v>4</v>
      </c>
      <c r="J100" s="174">
        <v>2</v>
      </c>
      <c r="K100" s="174"/>
      <c r="L100" s="174">
        <f t="shared" si="8"/>
        <v>14</v>
      </c>
      <c r="M100" s="6">
        <f t="shared" si="9"/>
        <v>2.8</v>
      </c>
    </row>
    <row r="101" spans="2:13" ht="25.5" x14ac:dyDescent="0.25">
      <c r="B101" s="293"/>
      <c r="C101" s="291"/>
      <c r="D101" s="174">
        <v>6</v>
      </c>
      <c r="E101" s="212" t="s">
        <v>814</v>
      </c>
      <c r="F101" s="174">
        <v>4</v>
      </c>
      <c r="G101" s="174">
        <v>5</v>
      </c>
      <c r="H101" s="174">
        <v>5</v>
      </c>
      <c r="I101" s="174">
        <v>4</v>
      </c>
      <c r="J101" s="174">
        <v>5</v>
      </c>
      <c r="K101" s="174"/>
      <c r="L101" s="174">
        <f t="shared" si="8"/>
        <v>23</v>
      </c>
      <c r="M101" s="6">
        <f t="shared" si="9"/>
        <v>4.5999999999999996</v>
      </c>
    </row>
    <row r="102" spans="2:13" ht="25.5" x14ac:dyDescent="0.25">
      <c r="B102" s="293"/>
      <c r="C102" s="291"/>
      <c r="D102" s="174">
        <v>7</v>
      </c>
      <c r="E102" s="212" t="s">
        <v>816</v>
      </c>
      <c r="F102" s="174">
        <v>3</v>
      </c>
      <c r="G102" s="174">
        <v>3</v>
      </c>
      <c r="H102" s="174">
        <v>4</v>
      </c>
      <c r="I102" s="174">
        <v>4</v>
      </c>
      <c r="J102" s="174">
        <v>4</v>
      </c>
      <c r="K102" s="174"/>
      <c r="L102" s="174">
        <f t="shared" si="8"/>
        <v>18</v>
      </c>
      <c r="M102" s="6">
        <f t="shared" si="9"/>
        <v>3.6</v>
      </c>
    </row>
    <row r="103" spans="2:13" ht="25.5" x14ac:dyDescent="0.25">
      <c r="B103" s="293"/>
      <c r="C103" s="291"/>
      <c r="D103" s="174">
        <v>8</v>
      </c>
      <c r="E103" s="212" t="s">
        <v>820</v>
      </c>
      <c r="F103" s="174">
        <v>4</v>
      </c>
      <c r="G103" s="174">
        <v>4</v>
      </c>
      <c r="H103" s="174">
        <v>5</v>
      </c>
      <c r="I103" s="174">
        <v>3</v>
      </c>
      <c r="J103" s="174">
        <v>5</v>
      </c>
      <c r="K103" s="174"/>
      <c r="L103" s="174">
        <f t="shared" si="8"/>
        <v>21</v>
      </c>
      <c r="M103" s="6">
        <f t="shared" si="9"/>
        <v>4.2</v>
      </c>
    </row>
    <row r="104" spans="2:13" ht="38.25" x14ac:dyDescent="0.25">
      <c r="B104" s="293"/>
      <c r="C104" s="291"/>
      <c r="D104" s="174">
        <v>9</v>
      </c>
      <c r="E104" s="212" t="s">
        <v>822</v>
      </c>
      <c r="F104" s="174">
        <v>2</v>
      </c>
      <c r="G104" s="174">
        <v>2</v>
      </c>
      <c r="H104" s="174">
        <v>3</v>
      </c>
      <c r="I104" s="174">
        <v>3</v>
      </c>
      <c r="J104" s="174">
        <v>4</v>
      </c>
      <c r="K104" s="174"/>
      <c r="L104" s="174">
        <f t="shared" si="8"/>
        <v>14</v>
      </c>
      <c r="M104" s="6">
        <f t="shared" si="9"/>
        <v>2.8</v>
      </c>
    </row>
    <row r="105" spans="2:13" ht="38.25" x14ac:dyDescent="0.25">
      <c r="B105" s="293"/>
      <c r="C105" s="291"/>
      <c r="D105" s="174">
        <v>10</v>
      </c>
      <c r="E105" s="212" t="s">
        <v>826</v>
      </c>
      <c r="F105" s="174">
        <v>4</v>
      </c>
      <c r="G105" s="174">
        <v>4</v>
      </c>
      <c r="H105" s="174">
        <v>5</v>
      </c>
      <c r="I105" s="174">
        <v>5</v>
      </c>
      <c r="J105" s="174">
        <v>5</v>
      </c>
      <c r="K105" s="174"/>
      <c r="L105" s="174">
        <f t="shared" si="8"/>
        <v>23</v>
      </c>
      <c r="M105" s="6">
        <f t="shared" si="9"/>
        <v>4.5999999999999996</v>
      </c>
    </row>
    <row r="106" spans="2:13" ht="25.5" x14ac:dyDescent="0.25">
      <c r="B106" s="293"/>
      <c r="C106" s="291"/>
      <c r="D106" s="174">
        <v>11</v>
      </c>
      <c r="E106" s="212" t="s">
        <v>828</v>
      </c>
      <c r="F106" s="174">
        <v>4</v>
      </c>
      <c r="G106" s="174">
        <v>5</v>
      </c>
      <c r="H106" s="174">
        <v>5</v>
      </c>
      <c r="I106" s="174">
        <v>4</v>
      </c>
      <c r="J106" s="174">
        <v>5</v>
      </c>
      <c r="K106" s="174"/>
      <c r="L106" s="174">
        <f t="shared" si="8"/>
        <v>23</v>
      </c>
      <c r="M106" s="6">
        <f t="shared" si="9"/>
        <v>4.5999999999999996</v>
      </c>
    </row>
    <row r="107" spans="2:13" ht="38.25" x14ac:dyDescent="0.25">
      <c r="B107" s="293"/>
      <c r="C107" s="291"/>
      <c r="D107" s="174">
        <v>12</v>
      </c>
      <c r="E107" s="212" t="s">
        <v>840</v>
      </c>
      <c r="F107" s="174">
        <v>5</v>
      </c>
      <c r="G107" s="174">
        <v>4</v>
      </c>
      <c r="H107" s="174">
        <v>5</v>
      </c>
      <c r="I107" s="174">
        <v>4</v>
      </c>
      <c r="J107" s="174">
        <v>5</v>
      </c>
      <c r="K107" s="174"/>
      <c r="L107" s="174">
        <f t="shared" si="8"/>
        <v>23</v>
      </c>
      <c r="M107" s="6">
        <f t="shared" si="9"/>
        <v>4.5999999999999996</v>
      </c>
    </row>
    <row r="108" spans="2:13" ht="25.5" x14ac:dyDescent="0.25">
      <c r="B108" s="293"/>
      <c r="C108" s="291"/>
      <c r="D108" s="174">
        <v>13</v>
      </c>
      <c r="E108" s="212" t="s">
        <v>842</v>
      </c>
      <c r="F108" s="174">
        <v>5</v>
      </c>
      <c r="G108" s="174">
        <v>5</v>
      </c>
      <c r="H108" s="174">
        <v>3</v>
      </c>
      <c r="I108" s="174">
        <v>4</v>
      </c>
      <c r="J108" s="174">
        <v>4</v>
      </c>
      <c r="K108" s="174"/>
      <c r="L108" s="174">
        <f t="shared" si="8"/>
        <v>21</v>
      </c>
      <c r="M108" s="6">
        <f t="shared" si="9"/>
        <v>4.2</v>
      </c>
    </row>
    <row r="109" spans="2:13" ht="38.25" x14ac:dyDescent="0.25">
      <c r="B109" s="293"/>
      <c r="C109" s="291"/>
      <c r="D109" s="174">
        <v>14</v>
      </c>
      <c r="E109" s="212" t="s">
        <v>846</v>
      </c>
      <c r="F109" s="174">
        <v>4</v>
      </c>
      <c r="G109" s="174">
        <v>5</v>
      </c>
      <c r="H109" s="174">
        <v>5</v>
      </c>
      <c r="I109" s="174">
        <v>5</v>
      </c>
      <c r="J109" s="174">
        <v>4</v>
      </c>
      <c r="K109" s="174"/>
      <c r="L109" s="174">
        <f t="shared" si="8"/>
        <v>23</v>
      </c>
      <c r="M109" s="6">
        <f t="shared" si="9"/>
        <v>4.5999999999999996</v>
      </c>
    </row>
    <row r="110" spans="2:13" x14ac:dyDescent="0.25">
      <c r="B110" s="293"/>
      <c r="C110" s="291"/>
      <c r="D110" s="174">
        <v>15</v>
      </c>
      <c r="E110" s="212" t="s">
        <v>848</v>
      </c>
      <c r="F110" s="174">
        <v>4</v>
      </c>
      <c r="G110" s="174">
        <v>3</v>
      </c>
      <c r="H110" s="174">
        <v>4</v>
      </c>
      <c r="I110" s="174">
        <v>5</v>
      </c>
      <c r="J110" s="174">
        <v>3</v>
      </c>
      <c r="K110" s="174"/>
      <c r="L110" s="174">
        <f t="shared" si="8"/>
        <v>19</v>
      </c>
      <c r="M110" s="6">
        <f t="shared" si="9"/>
        <v>3.8</v>
      </c>
    </row>
    <row r="111" spans="2:13" ht="25.5" x14ac:dyDescent="0.25">
      <c r="B111" s="293"/>
      <c r="C111" s="291"/>
      <c r="D111" s="174">
        <v>16</v>
      </c>
      <c r="E111" s="212" t="s">
        <v>850</v>
      </c>
      <c r="F111" s="174">
        <v>1</v>
      </c>
      <c r="G111" s="174">
        <v>2</v>
      </c>
      <c r="H111" s="174">
        <v>1</v>
      </c>
      <c r="I111" s="174">
        <v>4</v>
      </c>
      <c r="J111" s="174">
        <v>3</v>
      </c>
      <c r="K111" s="174"/>
      <c r="L111" s="174">
        <f t="shared" si="8"/>
        <v>11</v>
      </c>
      <c r="M111" s="6">
        <f t="shared" si="9"/>
        <v>2.2000000000000002</v>
      </c>
    </row>
  </sheetData>
  <mergeCells count="42">
    <mergeCell ref="B3:B8"/>
    <mergeCell ref="C3:C8"/>
    <mergeCell ref="B13:B24"/>
    <mergeCell ref="C13:C15"/>
    <mergeCell ref="C16:C18"/>
    <mergeCell ref="C19:C21"/>
    <mergeCell ref="C22:C24"/>
    <mergeCell ref="C9:C12"/>
    <mergeCell ref="B9:B12"/>
    <mergeCell ref="B25:B29"/>
    <mergeCell ref="C25:C29"/>
    <mergeCell ref="B30:B35"/>
    <mergeCell ref="C30:C35"/>
    <mergeCell ref="C50:C51"/>
    <mergeCell ref="C36:C39"/>
    <mergeCell ref="C40:C43"/>
    <mergeCell ref="C46:C48"/>
    <mergeCell ref="B46:B48"/>
    <mergeCell ref="C44:C45"/>
    <mergeCell ref="B36:B45"/>
    <mergeCell ref="B49:B51"/>
    <mergeCell ref="B52:B55"/>
    <mergeCell ref="C52:C55"/>
    <mergeCell ref="C56:C59"/>
    <mergeCell ref="B68:B71"/>
    <mergeCell ref="C68:C71"/>
    <mergeCell ref="C60:C63"/>
    <mergeCell ref="C64:C67"/>
    <mergeCell ref="C96:C111"/>
    <mergeCell ref="B96:B111"/>
    <mergeCell ref="B56:B67"/>
    <mergeCell ref="C86:C93"/>
    <mergeCell ref="B86:B93"/>
    <mergeCell ref="C94:C95"/>
    <mergeCell ref="B94:B95"/>
    <mergeCell ref="B80:B83"/>
    <mergeCell ref="C80:C83"/>
    <mergeCell ref="B84:B85"/>
    <mergeCell ref="C84:C85"/>
    <mergeCell ref="B72:B79"/>
    <mergeCell ref="C72:C75"/>
    <mergeCell ref="C76:C7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
  <sheetViews>
    <sheetView topLeftCell="A34" workbookViewId="0">
      <selection activeCell="A23" sqref="A23:XFD23"/>
    </sheetView>
  </sheetViews>
  <sheetFormatPr baseColWidth="10" defaultRowHeight="15" x14ac:dyDescent="0.25"/>
  <cols>
    <col min="2" max="2" width="18.85546875" customWidth="1"/>
    <col min="3" max="3" width="6" customWidth="1"/>
    <col min="4" max="4" width="32.5703125" style="89" customWidth="1"/>
    <col min="5" max="10" width="3.28515625" style="142" bestFit="1" customWidth="1"/>
    <col min="11" max="11" width="3.85546875" style="142" bestFit="1" customWidth="1"/>
    <col min="12" max="12" width="5.85546875" style="142" bestFit="1" customWidth="1"/>
    <col min="13" max="13" width="13.42578125" style="56" customWidth="1"/>
  </cols>
  <sheetData>
    <row r="2" spans="2:13" x14ac:dyDescent="0.25">
      <c r="B2" s="11"/>
      <c r="C2" s="306" t="s">
        <v>240</v>
      </c>
      <c r="D2" s="306"/>
      <c r="E2" s="306"/>
      <c r="F2" s="306"/>
      <c r="G2" s="306"/>
      <c r="H2" s="306"/>
      <c r="I2" s="306"/>
      <c r="J2" s="306"/>
      <c r="K2" s="306"/>
      <c r="L2" s="306"/>
      <c r="M2" s="306"/>
    </row>
    <row r="3" spans="2:13" x14ac:dyDescent="0.25">
      <c r="B3" s="11"/>
      <c r="C3" s="12"/>
      <c r="D3" s="307"/>
      <c r="E3" s="307"/>
      <c r="F3" s="307"/>
      <c r="G3" s="307"/>
      <c r="H3" s="307"/>
      <c r="I3" s="307"/>
      <c r="J3" s="307"/>
      <c r="K3" s="307"/>
      <c r="L3" s="307"/>
      <c r="M3" s="141"/>
    </row>
    <row r="4" spans="2:13" x14ac:dyDescent="0.25">
      <c r="B4" s="3" t="s">
        <v>241</v>
      </c>
      <c r="C4" s="3" t="s">
        <v>410</v>
      </c>
      <c r="D4" s="90" t="s">
        <v>75</v>
      </c>
      <c r="E4" s="3" t="s">
        <v>231</v>
      </c>
      <c r="F4" s="3" t="s">
        <v>232</v>
      </c>
      <c r="G4" s="3" t="s">
        <v>233</v>
      </c>
      <c r="H4" s="3" t="s">
        <v>234</v>
      </c>
      <c r="I4" s="3" t="s">
        <v>235</v>
      </c>
      <c r="J4" s="3" t="s">
        <v>236</v>
      </c>
      <c r="K4" s="3" t="s">
        <v>237</v>
      </c>
      <c r="L4" s="3" t="s">
        <v>238</v>
      </c>
      <c r="M4" s="3" t="s">
        <v>242</v>
      </c>
    </row>
    <row r="5" spans="2:13" ht="78.75" customHeight="1" x14ac:dyDescent="0.25">
      <c r="B5" s="5" t="s">
        <v>78</v>
      </c>
      <c r="C5" s="176">
        <v>1</v>
      </c>
      <c r="D5" s="101" t="str">
        <f>'MAPA DE R. CORRUPCION'!C11</f>
        <v>Posibilidad de recibir o solicitar cualquier dádiva o beneficio a nombre propio o de terceros para modificar las actividades de un proyecto de inversión</v>
      </c>
      <c r="E5" s="176">
        <v>4</v>
      </c>
      <c r="F5" s="176">
        <v>3</v>
      </c>
      <c r="G5" s="176"/>
      <c r="H5" s="176"/>
      <c r="I5" s="176"/>
      <c r="J5" s="176"/>
      <c r="K5" s="176">
        <f>SUM(E5:I5)</f>
        <v>7</v>
      </c>
      <c r="L5" s="181">
        <f>AVERAGE(E5:I5)</f>
        <v>3.5</v>
      </c>
      <c r="M5" s="182" t="s">
        <v>52</v>
      </c>
    </row>
    <row r="6" spans="2:13" ht="63.75" x14ac:dyDescent="0.25">
      <c r="B6" s="5" t="s">
        <v>333</v>
      </c>
      <c r="C6" s="177">
        <v>2</v>
      </c>
      <c r="D6" s="178" t="s">
        <v>535</v>
      </c>
      <c r="E6" s="177">
        <v>4</v>
      </c>
      <c r="F6" s="177">
        <v>3</v>
      </c>
      <c r="G6" s="177">
        <v>1</v>
      </c>
      <c r="H6" s="177">
        <v>1</v>
      </c>
      <c r="I6" s="177"/>
      <c r="J6" s="177"/>
      <c r="K6" s="177">
        <v>9</v>
      </c>
      <c r="L6" s="184">
        <v>2</v>
      </c>
      <c r="M6" s="180" t="s">
        <v>243</v>
      </c>
    </row>
    <row r="7" spans="2:13" ht="63.75" x14ac:dyDescent="0.25">
      <c r="B7" s="308" t="s">
        <v>95</v>
      </c>
      <c r="C7" s="176">
        <v>3</v>
      </c>
      <c r="D7" s="178" t="s">
        <v>599</v>
      </c>
      <c r="E7" s="177">
        <v>1</v>
      </c>
      <c r="F7" s="177">
        <v>1</v>
      </c>
      <c r="G7" s="177">
        <v>1</v>
      </c>
      <c r="H7" s="177">
        <v>2</v>
      </c>
      <c r="I7" s="177">
        <v>1</v>
      </c>
      <c r="J7" s="177">
        <v>1</v>
      </c>
      <c r="K7" s="177">
        <f t="shared" ref="K7:K10" si="0">SUM(E7:J7)</f>
        <v>7</v>
      </c>
      <c r="L7" s="184">
        <f t="shared" ref="L7:L11" si="1">K7/6</f>
        <v>1.1666666666666667</v>
      </c>
      <c r="M7" s="180" t="s">
        <v>47</v>
      </c>
    </row>
    <row r="8" spans="2:13" ht="127.5" x14ac:dyDescent="0.25">
      <c r="B8" s="308"/>
      <c r="C8" s="177">
        <v>4</v>
      </c>
      <c r="D8" s="178" t="s">
        <v>600</v>
      </c>
      <c r="E8" s="177">
        <v>1</v>
      </c>
      <c r="F8" s="177">
        <v>1</v>
      </c>
      <c r="G8" s="177">
        <v>1</v>
      </c>
      <c r="H8" s="177">
        <v>2</v>
      </c>
      <c r="I8" s="177">
        <v>1</v>
      </c>
      <c r="J8" s="177">
        <v>1</v>
      </c>
      <c r="K8" s="177">
        <f t="shared" si="0"/>
        <v>7</v>
      </c>
      <c r="L8" s="184">
        <f t="shared" si="1"/>
        <v>1.1666666666666667</v>
      </c>
      <c r="M8" s="180" t="s">
        <v>47</v>
      </c>
    </row>
    <row r="9" spans="2:13" ht="63.75" x14ac:dyDescent="0.25">
      <c r="B9" s="308"/>
      <c r="C9" s="176">
        <v>5</v>
      </c>
      <c r="D9" s="178" t="s">
        <v>602</v>
      </c>
      <c r="E9" s="177">
        <v>2</v>
      </c>
      <c r="F9" s="177">
        <v>1</v>
      </c>
      <c r="G9" s="177">
        <v>1</v>
      </c>
      <c r="H9" s="177">
        <v>2</v>
      </c>
      <c r="I9" s="177">
        <v>2</v>
      </c>
      <c r="J9" s="177">
        <v>2</v>
      </c>
      <c r="K9" s="177">
        <f t="shared" si="0"/>
        <v>10</v>
      </c>
      <c r="L9" s="184">
        <f t="shared" si="1"/>
        <v>1.6666666666666667</v>
      </c>
      <c r="M9" s="180" t="s">
        <v>243</v>
      </c>
    </row>
    <row r="10" spans="2:13" ht="76.5" x14ac:dyDescent="0.25">
      <c r="B10" s="308"/>
      <c r="C10" s="177">
        <v>6</v>
      </c>
      <c r="D10" s="178" t="s">
        <v>604</v>
      </c>
      <c r="E10" s="177">
        <v>2</v>
      </c>
      <c r="F10" s="177">
        <v>1</v>
      </c>
      <c r="G10" s="177">
        <v>1</v>
      </c>
      <c r="H10" s="177">
        <v>2</v>
      </c>
      <c r="I10" s="177">
        <v>1</v>
      </c>
      <c r="J10" s="177">
        <v>1</v>
      </c>
      <c r="K10" s="177">
        <f t="shared" si="0"/>
        <v>8</v>
      </c>
      <c r="L10" s="184">
        <f t="shared" si="1"/>
        <v>1.3333333333333333</v>
      </c>
      <c r="M10" s="180" t="s">
        <v>47</v>
      </c>
    </row>
    <row r="11" spans="2:13" ht="76.5" x14ac:dyDescent="0.25">
      <c r="B11" s="5" t="s">
        <v>113</v>
      </c>
      <c r="C11" s="176">
        <v>7</v>
      </c>
      <c r="D11" s="178" t="s">
        <v>552</v>
      </c>
      <c r="E11" s="177">
        <v>5</v>
      </c>
      <c r="F11" s="177">
        <v>5</v>
      </c>
      <c r="G11" s="177">
        <v>3</v>
      </c>
      <c r="H11" s="177">
        <v>4</v>
      </c>
      <c r="I11" s="177">
        <v>4</v>
      </c>
      <c r="J11" s="177"/>
      <c r="K11" s="184">
        <f>SUM(E11:J11)</f>
        <v>21</v>
      </c>
      <c r="L11" s="184">
        <f t="shared" si="1"/>
        <v>3.5</v>
      </c>
      <c r="M11" s="180" t="s">
        <v>52</v>
      </c>
    </row>
    <row r="12" spans="2:13" ht="51" x14ac:dyDescent="0.25">
      <c r="B12" s="5" t="s">
        <v>117</v>
      </c>
      <c r="C12" s="177">
        <v>8</v>
      </c>
      <c r="D12" s="101" t="s">
        <v>554</v>
      </c>
      <c r="E12" s="176">
        <v>3</v>
      </c>
      <c r="F12" s="176">
        <v>3</v>
      </c>
      <c r="G12" s="176">
        <v>3</v>
      </c>
      <c r="H12" s="176">
        <v>3</v>
      </c>
      <c r="I12" s="176"/>
      <c r="J12" s="176"/>
      <c r="K12" s="176">
        <f>SUM(E12:H12)</f>
        <v>12</v>
      </c>
      <c r="L12" s="181">
        <f>AVERAGE(E12:H12)</f>
        <v>3</v>
      </c>
      <c r="M12" s="182" t="s">
        <v>46</v>
      </c>
    </row>
    <row r="13" spans="2:13" ht="76.5" x14ac:dyDescent="0.25">
      <c r="B13" s="309" t="s">
        <v>357</v>
      </c>
      <c r="C13" s="176">
        <v>9</v>
      </c>
      <c r="D13" s="101" t="s">
        <v>623</v>
      </c>
      <c r="E13" s="176">
        <v>3</v>
      </c>
      <c r="F13" s="176">
        <v>3</v>
      </c>
      <c r="G13" s="176">
        <v>3</v>
      </c>
      <c r="H13" s="176"/>
      <c r="I13" s="176"/>
      <c r="J13" s="176"/>
      <c r="K13" s="176">
        <v>9</v>
      </c>
      <c r="L13" s="181">
        <v>3</v>
      </c>
      <c r="M13" s="182" t="s">
        <v>46</v>
      </c>
    </row>
    <row r="14" spans="2:13" ht="63.75" x14ac:dyDescent="0.25">
      <c r="B14" s="309"/>
      <c r="C14" s="177">
        <v>10</v>
      </c>
      <c r="D14" s="101" t="s">
        <v>627</v>
      </c>
      <c r="E14" s="176">
        <v>2</v>
      </c>
      <c r="F14" s="176">
        <v>3</v>
      </c>
      <c r="G14" s="176">
        <v>3</v>
      </c>
      <c r="H14" s="176"/>
      <c r="I14" s="176"/>
      <c r="J14" s="176"/>
      <c r="K14" s="176">
        <v>8</v>
      </c>
      <c r="L14" s="181">
        <v>2.6666666666666665</v>
      </c>
      <c r="M14" s="182" t="s">
        <v>46</v>
      </c>
    </row>
    <row r="15" spans="2:13" ht="63.75" x14ac:dyDescent="0.25">
      <c r="B15" s="309"/>
      <c r="C15" s="177">
        <v>11</v>
      </c>
      <c r="D15" s="101" t="s">
        <v>631</v>
      </c>
      <c r="E15" s="176">
        <v>1</v>
      </c>
      <c r="F15" s="176">
        <v>2</v>
      </c>
      <c r="G15" s="176">
        <v>1</v>
      </c>
      <c r="H15" s="176"/>
      <c r="I15" s="176"/>
      <c r="J15" s="176"/>
      <c r="K15" s="176">
        <f>SUM(E15:J15)</f>
        <v>4</v>
      </c>
      <c r="L15" s="181">
        <f>AVERAGE(E15:G15)</f>
        <v>1.3333333333333333</v>
      </c>
      <c r="M15" s="182" t="s">
        <v>47</v>
      </c>
    </row>
    <row r="16" spans="2:13" ht="51" x14ac:dyDescent="0.25">
      <c r="B16" s="5" t="s">
        <v>363</v>
      </c>
      <c r="C16" s="176">
        <v>12</v>
      </c>
      <c r="D16" s="101" t="s">
        <v>641</v>
      </c>
      <c r="E16" s="176">
        <v>3</v>
      </c>
      <c r="F16" s="176">
        <v>2</v>
      </c>
      <c r="G16" s="176"/>
      <c r="H16" s="176"/>
      <c r="I16" s="176"/>
      <c r="J16" s="176"/>
      <c r="K16" s="176">
        <v>5</v>
      </c>
      <c r="L16" s="176">
        <v>2.5</v>
      </c>
      <c r="M16" s="182" t="s">
        <v>46</v>
      </c>
    </row>
    <row r="17" spans="2:13" ht="76.5" x14ac:dyDescent="0.25">
      <c r="B17" s="294" t="s">
        <v>529</v>
      </c>
      <c r="C17" s="176">
        <v>13</v>
      </c>
      <c r="D17" s="101" t="s">
        <v>643</v>
      </c>
      <c r="E17" s="176">
        <v>4</v>
      </c>
      <c r="F17" s="176">
        <v>3</v>
      </c>
      <c r="G17" s="176">
        <v>3</v>
      </c>
      <c r="H17" s="176"/>
      <c r="I17" s="176"/>
      <c r="J17" s="176"/>
      <c r="K17" s="176">
        <f>SUM(E17:J17)</f>
        <v>10</v>
      </c>
      <c r="L17" s="183">
        <f>AVERAGE(E17:G17)</f>
        <v>3.3333333333333335</v>
      </c>
      <c r="M17" s="182" t="s">
        <v>46</v>
      </c>
    </row>
    <row r="18" spans="2:13" ht="25.5" x14ac:dyDescent="0.25">
      <c r="B18" s="294"/>
      <c r="C18" s="176">
        <v>14</v>
      </c>
      <c r="D18" s="101" t="s">
        <v>125</v>
      </c>
      <c r="E18" s="176">
        <v>3</v>
      </c>
      <c r="F18" s="176">
        <v>4</v>
      </c>
      <c r="G18" s="176">
        <v>4</v>
      </c>
      <c r="H18" s="176"/>
      <c r="I18" s="176"/>
      <c r="J18" s="176"/>
      <c r="K18" s="176">
        <f>SUM(E18:I18)</f>
        <v>11</v>
      </c>
      <c r="L18" s="181">
        <f>AVERAGE(E18:I18)</f>
        <v>3.6666666666666665</v>
      </c>
      <c r="M18" s="182" t="s">
        <v>244</v>
      </c>
    </row>
    <row r="19" spans="2:13" ht="99" customHeight="1" x14ac:dyDescent="0.25">
      <c r="B19" s="125" t="s">
        <v>126</v>
      </c>
      <c r="C19" s="177">
        <v>15</v>
      </c>
      <c r="D19" s="101" t="s">
        <v>560</v>
      </c>
      <c r="E19" s="176">
        <v>2</v>
      </c>
      <c r="F19" s="176">
        <v>3</v>
      </c>
      <c r="G19" s="176">
        <v>3</v>
      </c>
      <c r="H19" s="176"/>
      <c r="I19" s="176"/>
      <c r="J19" s="176"/>
      <c r="K19" s="176">
        <f>SUM(E19:I19)</f>
        <v>8</v>
      </c>
      <c r="L19" s="181">
        <f>AVERAGE(E19:I19)</f>
        <v>2.6666666666666665</v>
      </c>
      <c r="M19" s="182" t="s">
        <v>46</v>
      </c>
    </row>
    <row r="20" spans="2:13" ht="102" x14ac:dyDescent="0.25">
      <c r="B20" s="293" t="s">
        <v>132</v>
      </c>
      <c r="C20" s="176">
        <v>16</v>
      </c>
      <c r="D20" s="101" t="s">
        <v>562</v>
      </c>
      <c r="E20" s="176">
        <v>2</v>
      </c>
      <c r="F20" s="176">
        <v>2</v>
      </c>
      <c r="G20" s="176">
        <v>2</v>
      </c>
      <c r="H20" s="176">
        <v>2</v>
      </c>
      <c r="I20" s="176"/>
      <c r="J20" s="176"/>
      <c r="K20" s="176">
        <v>8</v>
      </c>
      <c r="L20" s="176">
        <v>2</v>
      </c>
      <c r="M20" s="182" t="s">
        <v>243</v>
      </c>
    </row>
    <row r="21" spans="2:13" ht="51" x14ac:dyDescent="0.25">
      <c r="B21" s="293"/>
      <c r="C21" s="177">
        <v>17</v>
      </c>
      <c r="D21" s="101" t="s">
        <v>565</v>
      </c>
      <c r="E21" s="176">
        <v>3</v>
      </c>
      <c r="F21" s="176">
        <v>3</v>
      </c>
      <c r="G21" s="176">
        <v>3</v>
      </c>
      <c r="H21" s="176">
        <v>3</v>
      </c>
      <c r="I21" s="176"/>
      <c r="J21" s="176"/>
      <c r="K21" s="176">
        <v>12</v>
      </c>
      <c r="L21" s="176">
        <v>3</v>
      </c>
      <c r="M21" s="182" t="s">
        <v>46</v>
      </c>
    </row>
    <row r="22" spans="2:13" ht="51" x14ac:dyDescent="0.25">
      <c r="B22" s="293"/>
      <c r="C22" s="177">
        <v>18</v>
      </c>
      <c r="D22" s="101" t="s">
        <v>567</v>
      </c>
      <c r="E22" s="176">
        <v>2</v>
      </c>
      <c r="F22" s="176">
        <v>2</v>
      </c>
      <c r="G22" s="176">
        <v>2</v>
      </c>
      <c r="H22" s="176">
        <v>2</v>
      </c>
      <c r="I22" s="176"/>
      <c r="J22" s="176"/>
      <c r="K22" s="176">
        <f>SUM(E22:J22)</f>
        <v>8</v>
      </c>
      <c r="L22" s="176">
        <f>AVERAGE(E22:H22)</f>
        <v>2</v>
      </c>
      <c r="M22" s="182" t="s">
        <v>243</v>
      </c>
    </row>
    <row r="23" spans="2:13" ht="89.25" x14ac:dyDescent="0.25">
      <c r="B23" s="127" t="s">
        <v>194</v>
      </c>
      <c r="C23" s="176">
        <v>20</v>
      </c>
      <c r="D23" s="101" t="s">
        <v>695</v>
      </c>
      <c r="E23" s="176">
        <v>1</v>
      </c>
      <c r="F23" s="176">
        <v>1</v>
      </c>
      <c r="G23" s="176">
        <v>2</v>
      </c>
      <c r="H23" s="176">
        <v>1</v>
      </c>
      <c r="I23" s="176"/>
      <c r="J23" s="176"/>
      <c r="K23" s="176">
        <v>5</v>
      </c>
      <c r="L23" s="176">
        <v>1.25</v>
      </c>
      <c r="M23" s="182" t="s">
        <v>47</v>
      </c>
    </row>
    <row r="24" spans="2:13" ht="51" x14ac:dyDescent="0.25">
      <c r="B24" s="293" t="s">
        <v>145</v>
      </c>
      <c r="C24" s="177">
        <v>21</v>
      </c>
      <c r="D24" s="101" t="s">
        <v>581</v>
      </c>
      <c r="E24" s="176">
        <v>1</v>
      </c>
      <c r="F24" s="176">
        <v>3</v>
      </c>
      <c r="G24" s="176">
        <v>3</v>
      </c>
      <c r="H24" s="176">
        <v>3</v>
      </c>
      <c r="I24" s="176"/>
      <c r="J24" s="176"/>
      <c r="K24" s="176">
        <f>SUM(E24:H24)</f>
        <v>10</v>
      </c>
      <c r="L24" s="181">
        <f>AVERAGE(E24:H24)</f>
        <v>2.5</v>
      </c>
      <c r="M24" s="182" t="s">
        <v>46</v>
      </c>
    </row>
    <row r="25" spans="2:13" ht="51" x14ac:dyDescent="0.25">
      <c r="B25" s="293"/>
      <c r="C25" s="176">
        <v>22</v>
      </c>
      <c r="D25" s="101" t="s">
        <v>580</v>
      </c>
      <c r="E25" s="176">
        <v>3</v>
      </c>
      <c r="F25" s="176">
        <v>1</v>
      </c>
      <c r="G25" s="176">
        <v>2</v>
      </c>
      <c r="H25" s="176">
        <v>1</v>
      </c>
      <c r="I25" s="176"/>
      <c r="J25" s="176"/>
      <c r="K25" s="176">
        <v>7</v>
      </c>
      <c r="L25" s="181">
        <v>2</v>
      </c>
      <c r="M25" s="182" t="s">
        <v>243</v>
      </c>
    </row>
    <row r="26" spans="2:13" ht="51" x14ac:dyDescent="0.25">
      <c r="B26" s="127" t="s">
        <v>159</v>
      </c>
      <c r="C26" s="177">
        <v>23</v>
      </c>
      <c r="D26" s="101" t="s">
        <v>575</v>
      </c>
      <c r="E26" s="176">
        <v>2</v>
      </c>
      <c r="F26" s="176">
        <v>2</v>
      </c>
      <c r="G26" s="176"/>
      <c r="H26" s="176"/>
      <c r="I26" s="176"/>
      <c r="J26" s="176"/>
      <c r="K26" s="176">
        <f>SUM(E26:I26)</f>
        <v>4</v>
      </c>
      <c r="L26" s="181">
        <f>AVERAGE(E26:I26)</f>
        <v>2</v>
      </c>
      <c r="M26" s="182" t="s">
        <v>243</v>
      </c>
    </row>
    <row r="27" spans="2:13" ht="63.75" x14ac:dyDescent="0.25">
      <c r="B27" s="127" t="s">
        <v>161</v>
      </c>
      <c r="C27" s="176">
        <v>24</v>
      </c>
      <c r="D27" s="101" t="s">
        <v>582</v>
      </c>
      <c r="E27" s="176">
        <v>2</v>
      </c>
      <c r="F27" s="176">
        <v>3</v>
      </c>
      <c r="G27" s="176">
        <v>2</v>
      </c>
      <c r="H27" s="176">
        <v>2</v>
      </c>
      <c r="I27" s="176">
        <v>1</v>
      </c>
      <c r="J27" s="176">
        <v>1</v>
      </c>
      <c r="K27" s="176">
        <f>SUM(E27:I27)</f>
        <v>10</v>
      </c>
      <c r="L27" s="181">
        <f>AVERAGE(E27:I27)</f>
        <v>2</v>
      </c>
      <c r="M27" s="182" t="s">
        <v>243</v>
      </c>
    </row>
    <row r="28" spans="2:13" ht="63.75" x14ac:dyDescent="0.25">
      <c r="B28" s="127" t="s">
        <v>531</v>
      </c>
      <c r="C28" s="177">
        <v>25</v>
      </c>
      <c r="D28" s="101" t="s">
        <v>585</v>
      </c>
      <c r="E28" s="176">
        <v>3</v>
      </c>
      <c r="F28" s="176">
        <v>3</v>
      </c>
      <c r="G28" s="176"/>
      <c r="H28" s="176"/>
      <c r="I28" s="176"/>
      <c r="J28" s="176"/>
      <c r="K28" s="176">
        <f>SUM(E28:I28)</f>
        <v>6</v>
      </c>
      <c r="L28" s="181">
        <f>AVERAGE(E28:I28)</f>
        <v>3</v>
      </c>
      <c r="M28" s="182" t="s">
        <v>46</v>
      </c>
    </row>
    <row r="29" spans="2:13" ht="76.5" x14ac:dyDescent="0.25">
      <c r="B29" s="127" t="s">
        <v>590</v>
      </c>
      <c r="C29" s="177">
        <v>26</v>
      </c>
      <c r="D29" s="101" t="s">
        <v>591</v>
      </c>
      <c r="E29" s="185">
        <v>3</v>
      </c>
      <c r="F29" s="185">
        <v>2</v>
      </c>
      <c r="G29" s="185">
        <v>3</v>
      </c>
      <c r="H29" s="185">
        <v>2</v>
      </c>
      <c r="I29" s="185">
        <v>2</v>
      </c>
      <c r="J29" s="176"/>
      <c r="K29" s="176">
        <f>SUM(E29:I29)</f>
        <v>12</v>
      </c>
      <c r="L29" s="181">
        <f>AVERAGE(E29:I29)</f>
        <v>2.4</v>
      </c>
      <c r="M29" s="182" t="s">
        <v>46</v>
      </c>
    </row>
    <row r="30" spans="2:13" ht="89.25" x14ac:dyDescent="0.25">
      <c r="B30" s="127" t="s">
        <v>853</v>
      </c>
      <c r="C30" s="177">
        <v>27</v>
      </c>
      <c r="D30" s="101" t="s">
        <v>798</v>
      </c>
      <c r="E30" s="173">
        <v>4</v>
      </c>
      <c r="F30" s="173">
        <v>5</v>
      </c>
      <c r="G30" s="173">
        <v>4</v>
      </c>
      <c r="H30" s="173">
        <v>3</v>
      </c>
      <c r="I30" s="173">
        <v>4</v>
      </c>
      <c r="J30" s="176"/>
      <c r="K30" s="176">
        <f>SUM(E30:I30)</f>
        <v>20</v>
      </c>
      <c r="L30" s="181">
        <f>AVERAGE(E30:I30)</f>
        <v>4</v>
      </c>
      <c r="M30" s="182" t="s">
        <v>52</v>
      </c>
    </row>
  </sheetData>
  <mergeCells count="7">
    <mergeCell ref="C2:M2"/>
    <mergeCell ref="D3:L3"/>
    <mergeCell ref="B7:B10"/>
    <mergeCell ref="B24:B25"/>
    <mergeCell ref="B13:B15"/>
    <mergeCell ref="B17:B18"/>
    <mergeCell ref="B20:B22"/>
  </mergeCells>
  <phoneticPr fontId="40" type="noConversion"/>
  <pageMargins left="0.7" right="0.7" top="0.75" bottom="0.75" header="0.3" footer="0.3"/>
  <ignoredErrors>
    <ignoredError sqref="K27:L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3"/>
  <sheetViews>
    <sheetView topLeftCell="M19" workbookViewId="0">
      <selection activeCell="BE4" sqref="BE4"/>
    </sheetView>
  </sheetViews>
  <sheetFormatPr baseColWidth="10" defaultRowHeight="15" x14ac:dyDescent="0.25"/>
  <cols>
    <col min="1" max="1" width="10" style="164" customWidth="1"/>
    <col min="2" max="2" width="19" customWidth="1"/>
    <col min="3" max="3" width="7.140625" customWidth="1"/>
    <col min="4" max="4" width="47.7109375" style="89" customWidth="1"/>
    <col min="5" max="5" width="14" customWidth="1"/>
    <col min="6" max="6" width="15.7109375" customWidth="1"/>
    <col min="7" max="8" width="13.7109375" customWidth="1"/>
    <col min="35" max="40" width="11.42578125" style="142"/>
  </cols>
  <sheetData>
    <row r="1" spans="1:56" x14ac:dyDescent="0.25">
      <c r="B1" s="347" t="s">
        <v>523</v>
      </c>
      <c r="C1" s="347"/>
      <c r="D1" s="347"/>
      <c r="E1" s="347"/>
      <c r="F1" s="347"/>
      <c r="G1" s="347"/>
      <c r="H1" s="347"/>
      <c r="I1" s="347"/>
      <c r="J1" s="347"/>
      <c r="K1" s="14"/>
      <c r="L1" s="14"/>
      <c r="M1" s="14"/>
      <c r="N1" s="14"/>
      <c r="O1" s="14"/>
      <c r="P1" s="14"/>
      <c r="Q1" s="14"/>
      <c r="R1" s="14"/>
      <c r="S1" s="14"/>
      <c r="T1" s="14"/>
      <c r="U1" s="14"/>
      <c r="V1" s="14"/>
      <c r="W1" s="14"/>
      <c r="X1" s="14"/>
      <c r="Y1" s="14"/>
      <c r="Z1" s="14"/>
      <c r="AA1" s="14"/>
      <c r="AB1" s="14"/>
      <c r="AC1" s="14"/>
      <c r="AD1" s="14"/>
      <c r="AE1" s="14"/>
      <c r="AF1" s="14"/>
      <c r="AG1" s="14"/>
      <c r="AH1" s="14"/>
      <c r="AI1" s="146"/>
      <c r="AJ1" s="146"/>
      <c r="AK1" s="146"/>
      <c r="AL1" s="146"/>
      <c r="AM1" s="146"/>
      <c r="AN1" s="146"/>
      <c r="AO1" s="14"/>
      <c r="AP1" s="14"/>
      <c r="AQ1" s="14"/>
      <c r="AR1" s="14"/>
      <c r="AS1" s="14"/>
      <c r="AT1" s="14"/>
      <c r="AU1" s="14"/>
      <c r="AV1" s="14"/>
      <c r="AW1" s="14"/>
      <c r="AX1" s="14"/>
      <c r="AY1" s="14"/>
      <c r="AZ1" s="14"/>
      <c r="BA1" s="14"/>
      <c r="BB1" s="14"/>
      <c r="BC1" s="14"/>
      <c r="BD1" s="14"/>
    </row>
    <row r="2" spans="1:56" x14ac:dyDescent="0.25">
      <c r="B2" s="15"/>
      <c r="C2" s="15"/>
      <c r="D2" s="104"/>
      <c r="E2" s="15"/>
      <c r="F2" s="15"/>
      <c r="G2" s="15"/>
      <c r="H2" s="15"/>
      <c r="I2" s="15"/>
      <c r="J2" s="15"/>
      <c r="K2" s="14"/>
      <c r="L2" s="14"/>
      <c r="M2" s="14"/>
      <c r="N2" s="14"/>
      <c r="O2" s="14"/>
      <c r="P2" s="14"/>
      <c r="Q2" s="14"/>
      <c r="R2" s="14"/>
      <c r="S2" s="14"/>
      <c r="T2" s="14"/>
      <c r="U2" s="14"/>
      <c r="V2" s="14"/>
      <c r="W2" s="14"/>
      <c r="X2" s="14"/>
      <c r="Y2" s="14"/>
      <c r="Z2" s="14"/>
      <c r="AA2" s="14"/>
      <c r="AB2" s="14"/>
      <c r="AC2" s="14"/>
      <c r="AD2" s="14"/>
      <c r="AE2" s="14"/>
      <c r="AF2" s="14"/>
      <c r="AG2" s="14"/>
      <c r="AH2" s="14"/>
      <c r="AI2" s="146"/>
      <c r="AJ2" s="146"/>
      <c r="AK2" s="146"/>
      <c r="AL2" s="146"/>
      <c r="AM2" s="146"/>
      <c r="AN2" s="146"/>
      <c r="AO2" s="14"/>
      <c r="AP2" s="14"/>
      <c r="AQ2" s="14"/>
      <c r="AR2" s="14"/>
      <c r="AS2" s="14"/>
      <c r="AT2" s="14"/>
      <c r="AU2" s="14"/>
      <c r="AV2" s="14"/>
      <c r="AW2" s="14"/>
      <c r="AX2" s="14"/>
      <c r="AY2" s="14"/>
      <c r="AZ2" s="14"/>
      <c r="BA2" s="14"/>
      <c r="BB2" s="14"/>
      <c r="BC2" s="14"/>
      <c r="BD2" s="14"/>
    </row>
    <row r="3" spans="1:56" s="140" customFormat="1" ht="60.75" customHeight="1" x14ac:dyDescent="0.2">
      <c r="A3" s="164"/>
      <c r="B3" s="350" t="s">
        <v>592</v>
      </c>
      <c r="C3" s="352"/>
      <c r="D3" s="351"/>
      <c r="E3" s="350" t="s">
        <v>526</v>
      </c>
      <c r="F3" s="351"/>
      <c r="G3" s="348" t="s">
        <v>525</v>
      </c>
      <c r="H3" s="349"/>
      <c r="I3" s="299" t="s">
        <v>95</v>
      </c>
      <c r="J3" s="299"/>
      <c r="K3" s="299"/>
      <c r="L3" s="299"/>
      <c r="M3" s="299"/>
      <c r="N3" s="299"/>
      <c r="O3" s="299"/>
      <c r="P3" s="299"/>
      <c r="Q3" s="299" t="s">
        <v>113</v>
      </c>
      <c r="R3" s="299"/>
      <c r="S3" s="303" t="s">
        <v>117</v>
      </c>
      <c r="T3" s="303"/>
      <c r="U3" s="319" t="s">
        <v>354</v>
      </c>
      <c r="V3" s="320"/>
      <c r="W3" s="320"/>
      <c r="X3" s="320"/>
      <c r="Y3" s="320"/>
      <c r="Z3" s="321"/>
      <c r="AA3" s="319" t="s">
        <v>363</v>
      </c>
      <c r="AB3" s="321"/>
      <c r="AC3" s="319" t="s">
        <v>529</v>
      </c>
      <c r="AD3" s="320"/>
      <c r="AE3" s="320"/>
      <c r="AF3" s="321"/>
      <c r="AG3" s="315" t="s">
        <v>126</v>
      </c>
      <c r="AH3" s="328"/>
      <c r="AI3" s="315" t="s">
        <v>132</v>
      </c>
      <c r="AJ3" s="316"/>
      <c r="AK3" s="316"/>
      <c r="AL3" s="316"/>
      <c r="AM3" s="316"/>
      <c r="AN3" s="316"/>
      <c r="AO3" s="315" t="s">
        <v>194</v>
      </c>
      <c r="AP3" s="328"/>
      <c r="AQ3" s="299" t="s">
        <v>145</v>
      </c>
      <c r="AR3" s="299"/>
      <c r="AS3" s="299"/>
      <c r="AT3" s="299"/>
      <c r="AU3" s="299" t="s">
        <v>159</v>
      </c>
      <c r="AV3" s="299"/>
      <c r="AW3" s="299" t="s">
        <v>161</v>
      </c>
      <c r="AX3" s="299"/>
      <c r="AY3" s="299" t="s">
        <v>709</v>
      </c>
      <c r="AZ3" s="299"/>
      <c r="BA3" s="299" t="s">
        <v>590</v>
      </c>
      <c r="BB3" s="299"/>
      <c r="BC3" s="299" t="s">
        <v>853</v>
      </c>
      <c r="BD3" s="299"/>
    </row>
    <row r="4" spans="1:56" ht="15.75" thickBot="1" x14ac:dyDescent="0.3">
      <c r="B4" s="329" t="s">
        <v>279</v>
      </c>
      <c r="C4" s="329"/>
      <c r="D4" s="329"/>
      <c r="E4" s="315">
        <v>1</v>
      </c>
      <c r="F4" s="328"/>
      <c r="G4" s="315">
        <v>2</v>
      </c>
      <c r="H4" s="328"/>
      <c r="I4" s="346">
        <v>3</v>
      </c>
      <c r="J4" s="346"/>
      <c r="K4" s="346">
        <v>4</v>
      </c>
      <c r="L4" s="346"/>
      <c r="M4" s="346">
        <v>5</v>
      </c>
      <c r="N4" s="346"/>
      <c r="O4" s="346">
        <v>6</v>
      </c>
      <c r="P4" s="346"/>
      <c r="Q4" s="346">
        <v>7</v>
      </c>
      <c r="R4" s="346"/>
      <c r="S4" s="346">
        <v>8</v>
      </c>
      <c r="T4" s="346"/>
      <c r="U4" s="317">
        <v>9</v>
      </c>
      <c r="V4" s="318"/>
      <c r="W4" s="317">
        <v>10</v>
      </c>
      <c r="X4" s="318"/>
      <c r="Y4" s="317">
        <v>11</v>
      </c>
      <c r="Z4" s="318"/>
      <c r="AA4" s="317">
        <v>12</v>
      </c>
      <c r="AB4" s="318"/>
      <c r="AC4" s="346">
        <v>13</v>
      </c>
      <c r="AD4" s="346"/>
      <c r="AE4" s="346">
        <v>14</v>
      </c>
      <c r="AF4" s="346"/>
      <c r="AG4" s="310">
        <v>15</v>
      </c>
      <c r="AH4" s="311"/>
      <c r="AI4" s="310">
        <v>16</v>
      </c>
      <c r="AJ4" s="311"/>
      <c r="AK4" s="310">
        <v>17</v>
      </c>
      <c r="AL4" s="311"/>
      <c r="AM4" s="310">
        <v>18</v>
      </c>
      <c r="AN4" s="311"/>
      <c r="AO4" s="310">
        <v>19</v>
      </c>
      <c r="AP4" s="311"/>
      <c r="AQ4" s="310">
        <v>20</v>
      </c>
      <c r="AR4" s="311"/>
      <c r="AS4" s="310">
        <v>21</v>
      </c>
      <c r="AT4" s="311"/>
      <c r="AU4" s="310">
        <v>22</v>
      </c>
      <c r="AV4" s="311"/>
      <c r="AW4" s="310">
        <v>23</v>
      </c>
      <c r="AX4" s="311"/>
      <c r="AY4" s="310">
        <v>24</v>
      </c>
      <c r="AZ4" s="311"/>
      <c r="BA4" s="310">
        <v>25</v>
      </c>
      <c r="BB4" s="311"/>
      <c r="BC4" s="310">
        <v>26</v>
      </c>
      <c r="BD4" s="311"/>
    </row>
    <row r="5" spans="1:56" ht="15.75" thickBot="1" x14ac:dyDescent="0.3">
      <c r="B5" s="341" t="s">
        <v>410</v>
      </c>
      <c r="C5" s="343" t="s">
        <v>245</v>
      </c>
      <c r="D5" s="344"/>
      <c r="E5" s="324" t="s">
        <v>246</v>
      </c>
      <c r="F5" s="345"/>
      <c r="G5" s="324" t="s">
        <v>246</v>
      </c>
      <c r="H5" s="345"/>
      <c r="I5" s="324" t="s">
        <v>246</v>
      </c>
      <c r="J5" s="345"/>
      <c r="K5" s="324" t="s">
        <v>246</v>
      </c>
      <c r="L5" s="345"/>
      <c r="M5" s="324" t="s">
        <v>246</v>
      </c>
      <c r="N5" s="345"/>
      <c r="O5" s="312" t="s">
        <v>246</v>
      </c>
      <c r="P5" s="313"/>
      <c r="Q5" s="312" t="s">
        <v>246</v>
      </c>
      <c r="R5" s="313"/>
      <c r="S5" s="312" t="s">
        <v>246</v>
      </c>
      <c r="T5" s="313"/>
      <c r="U5" s="312" t="s">
        <v>246</v>
      </c>
      <c r="V5" s="313"/>
      <c r="W5" s="312" t="s">
        <v>246</v>
      </c>
      <c r="X5" s="313"/>
      <c r="Y5" s="312" t="s">
        <v>246</v>
      </c>
      <c r="Z5" s="313"/>
      <c r="AA5" s="312" t="s">
        <v>246</v>
      </c>
      <c r="AB5" s="313"/>
      <c r="AC5" s="312" t="s">
        <v>246</v>
      </c>
      <c r="AD5" s="313"/>
      <c r="AE5" s="312" t="s">
        <v>246</v>
      </c>
      <c r="AF5" s="313"/>
      <c r="AG5" s="312" t="s">
        <v>246</v>
      </c>
      <c r="AH5" s="313"/>
      <c r="AI5" s="312" t="s">
        <v>246</v>
      </c>
      <c r="AJ5" s="313"/>
      <c r="AK5" s="312" t="s">
        <v>246</v>
      </c>
      <c r="AL5" s="313"/>
      <c r="AM5" s="312" t="s">
        <v>246</v>
      </c>
      <c r="AN5" s="313"/>
      <c r="AO5" s="312" t="s">
        <v>246</v>
      </c>
      <c r="AP5" s="313"/>
      <c r="AQ5" s="312" t="s">
        <v>246</v>
      </c>
      <c r="AR5" s="313"/>
      <c r="AS5" s="312" t="s">
        <v>246</v>
      </c>
      <c r="AT5" s="313"/>
      <c r="AU5" s="312" t="s">
        <v>246</v>
      </c>
      <c r="AV5" s="313"/>
      <c r="AW5" s="312" t="s">
        <v>246</v>
      </c>
      <c r="AX5" s="313"/>
      <c r="AY5" s="312" t="s">
        <v>246</v>
      </c>
      <c r="AZ5" s="313"/>
      <c r="BA5" s="312" t="s">
        <v>246</v>
      </c>
      <c r="BB5" s="313"/>
      <c r="BC5" s="312" t="s">
        <v>246</v>
      </c>
      <c r="BD5" s="313"/>
    </row>
    <row r="6" spans="1:56" ht="16.5" thickTop="1" thickBot="1" x14ac:dyDescent="0.3">
      <c r="B6" s="342"/>
      <c r="C6" s="324" t="s">
        <v>247</v>
      </c>
      <c r="D6" s="325"/>
      <c r="E6" s="21" t="s">
        <v>248</v>
      </c>
      <c r="F6" s="22" t="s">
        <v>249</v>
      </c>
      <c r="G6" s="21" t="s">
        <v>248</v>
      </c>
      <c r="H6" s="22" t="s">
        <v>249</v>
      </c>
      <c r="I6" s="21" t="s">
        <v>248</v>
      </c>
      <c r="J6" s="22" t="s">
        <v>249</v>
      </c>
      <c r="K6" s="21" t="s">
        <v>248</v>
      </c>
      <c r="L6" s="22" t="s">
        <v>249</v>
      </c>
      <c r="M6" s="21" t="s">
        <v>248</v>
      </c>
      <c r="N6" s="22" t="s">
        <v>249</v>
      </c>
      <c r="O6" s="21" t="s">
        <v>248</v>
      </c>
      <c r="P6" s="22" t="s">
        <v>249</v>
      </c>
      <c r="Q6" s="21" t="s">
        <v>248</v>
      </c>
      <c r="R6" s="22" t="s">
        <v>249</v>
      </c>
      <c r="S6" s="21" t="s">
        <v>248</v>
      </c>
      <c r="T6" s="22" t="s">
        <v>249</v>
      </c>
      <c r="U6" s="21" t="s">
        <v>248</v>
      </c>
      <c r="V6" s="22" t="s">
        <v>249</v>
      </c>
      <c r="W6" s="21" t="s">
        <v>248</v>
      </c>
      <c r="X6" s="22" t="s">
        <v>249</v>
      </c>
      <c r="Y6" s="21" t="s">
        <v>248</v>
      </c>
      <c r="Z6" s="22" t="s">
        <v>249</v>
      </c>
      <c r="AA6" s="21" t="s">
        <v>248</v>
      </c>
      <c r="AB6" s="22" t="s">
        <v>249</v>
      </c>
      <c r="AC6" s="21" t="s">
        <v>248</v>
      </c>
      <c r="AD6" s="22" t="s">
        <v>249</v>
      </c>
      <c r="AE6" s="21" t="s">
        <v>248</v>
      </c>
      <c r="AF6" s="22" t="s">
        <v>249</v>
      </c>
      <c r="AG6" s="21" t="s">
        <v>248</v>
      </c>
      <c r="AH6" s="22" t="s">
        <v>249</v>
      </c>
      <c r="AI6" s="21" t="s">
        <v>248</v>
      </c>
      <c r="AJ6" s="22" t="s">
        <v>249</v>
      </c>
      <c r="AK6" s="21" t="s">
        <v>248</v>
      </c>
      <c r="AL6" s="22" t="s">
        <v>249</v>
      </c>
      <c r="AM6" s="21" t="s">
        <v>248</v>
      </c>
      <c r="AN6" s="22" t="s">
        <v>249</v>
      </c>
      <c r="AO6" s="21" t="s">
        <v>248</v>
      </c>
      <c r="AP6" s="22" t="s">
        <v>249</v>
      </c>
      <c r="AQ6" s="21" t="s">
        <v>248</v>
      </c>
      <c r="AR6" s="22" t="s">
        <v>249</v>
      </c>
      <c r="AS6" s="21" t="s">
        <v>248</v>
      </c>
      <c r="AT6" s="22" t="s">
        <v>249</v>
      </c>
      <c r="AU6" s="21" t="s">
        <v>248</v>
      </c>
      <c r="AV6" s="22" t="s">
        <v>249</v>
      </c>
      <c r="AW6" s="21" t="s">
        <v>248</v>
      </c>
      <c r="AX6" s="22" t="s">
        <v>249</v>
      </c>
      <c r="AY6" s="21" t="s">
        <v>248</v>
      </c>
      <c r="AZ6" s="22" t="s">
        <v>249</v>
      </c>
      <c r="BA6" s="21" t="s">
        <v>248</v>
      </c>
      <c r="BB6" s="22" t="s">
        <v>249</v>
      </c>
      <c r="BC6" s="21" t="s">
        <v>248</v>
      </c>
      <c r="BD6" s="22" t="s">
        <v>249</v>
      </c>
    </row>
    <row r="7" spans="1:56" ht="24.95" customHeight="1" thickTop="1" thickBot="1" x14ac:dyDescent="0.3">
      <c r="B7" s="23">
        <v>1</v>
      </c>
      <c r="C7" s="326" t="s">
        <v>250</v>
      </c>
      <c r="D7" s="327"/>
      <c r="E7" s="10">
        <v>1</v>
      </c>
      <c r="F7" s="70"/>
      <c r="G7" s="10">
        <v>1</v>
      </c>
      <c r="H7" s="70"/>
      <c r="I7" s="13">
        <v>1</v>
      </c>
      <c r="J7" s="65"/>
      <c r="K7" s="13">
        <v>1</v>
      </c>
      <c r="L7" s="68"/>
      <c r="M7" s="13">
        <v>1</v>
      </c>
      <c r="N7" s="68"/>
      <c r="O7" s="13">
        <v>1</v>
      </c>
      <c r="P7" s="68"/>
      <c r="Q7" s="72">
        <v>1</v>
      </c>
      <c r="R7" s="72"/>
      <c r="S7" s="24">
        <v>1</v>
      </c>
      <c r="T7" s="27"/>
      <c r="U7" s="27">
        <v>1</v>
      </c>
      <c r="V7" s="27"/>
      <c r="W7" s="27"/>
      <c r="X7" s="27">
        <v>1</v>
      </c>
      <c r="Y7" s="27"/>
      <c r="Z7" s="27">
        <v>1</v>
      </c>
      <c r="AA7" s="27">
        <v>1</v>
      </c>
      <c r="AB7" s="27"/>
      <c r="AC7" s="24">
        <v>1</v>
      </c>
      <c r="AD7" s="27"/>
      <c r="AE7" s="24">
        <v>1</v>
      </c>
      <c r="AF7" s="27"/>
      <c r="AG7" s="24"/>
      <c r="AH7" s="28">
        <v>1</v>
      </c>
      <c r="AI7" s="10">
        <v>1</v>
      </c>
      <c r="AJ7" s="70"/>
      <c r="AK7" s="10">
        <v>1</v>
      </c>
      <c r="AL7" s="70"/>
      <c r="AM7" s="10">
        <v>1</v>
      </c>
      <c r="AN7" s="70"/>
      <c r="AO7" s="29">
        <v>1</v>
      </c>
      <c r="AP7" s="30"/>
      <c r="AQ7" s="24">
        <v>1</v>
      </c>
      <c r="AR7" s="26"/>
      <c r="AS7" s="24">
        <v>1</v>
      </c>
      <c r="AT7" s="27"/>
      <c r="AU7" s="24">
        <v>1</v>
      </c>
      <c r="AV7" s="25"/>
      <c r="AW7" s="24">
        <v>1</v>
      </c>
      <c r="AX7" s="27"/>
      <c r="AY7" s="24">
        <v>1</v>
      </c>
      <c r="AZ7" s="27"/>
      <c r="BA7" s="10">
        <v>1</v>
      </c>
      <c r="BB7" s="70"/>
      <c r="BC7" s="10">
        <v>1</v>
      </c>
      <c r="BD7" s="70"/>
    </row>
    <row r="8" spans="1:56" ht="24.95" customHeight="1" thickBot="1" x14ac:dyDescent="0.3">
      <c r="B8" s="24">
        <v>2</v>
      </c>
      <c r="C8" s="322" t="s">
        <v>251</v>
      </c>
      <c r="D8" s="323"/>
      <c r="E8" s="10"/>
      <c r="F8" s="70">
        <v>1</v>
      </c>
      <c r="G8" s="10">
        <v>1</v>
      </c>
      <c r="H8" s="70"/>
      <c r="I8" s="13">
        <v>1</v>
      </c>
      <c r="J8" s="65"/>
      <c r="K8" s="13">
        <v>1</v>
      </c>
      <c r="L8" s="68"/>
      <c r="M8" s="13">
        <v>1</v>
      </c>
      <c r="N8" s="68"/>
      <c r="O8" s="13">
        <v>1</v>
      </c>
      <c r="P8" s="68"/>
      <c r="Q8" s="72">
        <v>1</v>
      </c>
      <c r="R8" s="72"/>
      <c r="S8" s="24">
        <v>1</v>
      </c>
      <c r="T8" s="27"/>
      <c r="U8" s="27">
        <v>1</v>
      </c>
      <c r="V8" s="27"/>
      <c r="W8" s="27">
        <v>1</v>
      </c>
      <c r="X8" s="27"/>
      <c r="Y8" s="27">
        <v>1</v>
      </c>
      <c r="Z8" s="27"/>
      <c r="AA8" s="27">
        <v>1</v>
      </c>
      <c r="AB8" s="27"/>
      <c r="AC8" s="24">
        <v>1</v>
      </c>
      <c r="AD8" s="27"/>
      <c r="AE8" s="24">
        <v>1</v>
      </c>
      <c r="AF8" s="27"/>
      <c r="AG8" s="24"/>
      <c r="AH8" s="28">
        <v>1</v>
      </c>
      <c r="AI8" s="10">
        <v>1</v>
      </c>
      <c r="AJ8" s="70"/>
      <c r="AK8" s="10">
        <v>1</v>
      </c>
      <c r="AL8" s="70"/>
      <c r="AM8" s="10">
        <v>1</v>
      </c>
      <c r="AN8" s="70"/>
      <c r="AO8" s="29">
        <v>1</v>
      </c>
      <c r="AP8" s="30"/>
      <c r="AQ8" s="24">
        <v>1</v>
      </c>
      <c r="AR8" s="26"/>
      <c r="AS8" s="24">
        <v>1</v>
      </c>
      <c r="AT8" s="27"/>
      <c r="AU8" s="24">
        <v>1</v>
      </c>
      <c r="AV8" s="25"/>
      <c r="AW8" s="24">
        <v>1</v>
      </c>
      <c r="AX8" s="27"/>
      <c r="AY8" s="24">
        <v>1</v>
      </c>
      <c r="AZ8" s="27"/>
      <c r="BA8" s="10"/>
      <c r="BB8" s="70">
        <v>1</v>
      </c>
      <c r="BC8" s="10">
        <v>1</v>
      </c>
      <c r="BD8" s="70"/>
    </row>
    <row r="9" spans="1:56" ht="24.95" customHeight="1" thickBot="1" x14ac:dyDescent="0.3">
      <c r="B9" s="24">
        <v>3</v>
      </c>
      <c r="C9" s="322" t="s">
        <v>252</v>
      </c>
      <c r="D9" s="323"/>
      <c r="E9" s="10">
        <v>1</v>
      </c>
      <c r="F9" s="70"/>
      <c r="G9" s="10">
        <v>1</v>
      </c>
      <c r="H9" s="70"/>
      <c r="I9" s="13">
        <v>1</v>
      </c>
      <c r="J9" s="65"/>
      <c r="K9" s="13">
        <v>1</v>
      </c>
      <c r="L9" s="68"/>
      <c r="M9" s="13">
        <v>1</v>
      </c>
      <c r="N9" s="68"/>
      <c r="O9" s="13">
        <v>1</v>
      </c>
      <c r="P9" s="68"/>
      <c r="Q9" s="72">
        <v>1</v>
      </c>
      <c r="R9" s="72"/>
      <c r="S9" s="24">
        <v>1</v>
      </c>
      <c r="T9" s="27"/>
      <c r="U9" s="27">
        <v>1</v>
      </c>
      <c r="V9" s="27"/>
      <c r="W9" s="27">
        <v>1</v>
      </c>
      <c r="X9" s="27"/>
      <c r="Y9" s="27">
        <v>1</v>
      </c>
      <c r="Z9" s="27"/>
      <c r="AA9" s="27">
        <v>1</v>
      </c>
      <c r="AB9" s="27"/>
      <c r="AC9" s="24">
        <v>1</v>
      </c>
      <c r="AD9" s="27"/>
      <c r="AE9" s="24">
        <v>1</v>
      </c>
      <c r="AF9" s="27"/>
      <c r="AG9" s="24"/>
      <c r="AH9" s="28">
        <v>1</v>
      </c>
      <c r="AI9" s="10">
        <v>1</v>
      </c>
      <c r="AJ9" s="70"/>
      <c r="AK9" s="10">
        <v>1</v>
      </c>
      <c r="AL9" s="70"/>
      <c r="AM9" s="10">
        <v>1</v>
      </c>
      <c r="AN9" s="70"/>
      <c r="AO9" s="29">
        <v>1</v>
      </c>
      <c r="AP9" s="30"/>
      <c r="AQ9" s="24">
        <v>1</v>
      </c>
      <c r="AR9" s="26"/>
      <c r="AS9" s="24">
        <v>1</v>
      </c>
      <c r="AT9" s="27"/>
      <c r="AU9" s="24">
        <v>1</v>
      </c>
      <c r="AV9" s="25"/>
      <c r="AW9" s="24"/>
      <c r="AX9" s="27">
        <v>1</v>
      </c>
      <c r="AY9" s="24"/>
      <c r="AZ9" s="27">
        <v>1</v>
      </c>
      <c r="BA9" s="10">
        <v>1</v>
      </c>
      <c r="BB9" s="70"/>
      <c r="BC9" s="10">
        <v>1</v>
      </c>
      <c r="BD9" s="70"/>
    </row>
    <row r="10" spans="1:56" ht="24.95" customHeight="1" thickBot="1" x14ac:dyDescent="0.3">
      <c r="B10" s="24">
        <v>4</v>
      </c>
      <c r="C10" s="322" t="s">
        <v>253</v>
      </c>
      <c r="D10" s="323"/>
      <c r="E10" s="70">
        <v>1</v>
      </c>
      <c r="F10" s="10"/>
      <c r="G10" s="70">
        <v>1</v>
      </c>
      <c r="H10" s="10"/>
      <c r="I10" s="65">
        <v>1</v>
      </c>
      <c r="J10" s="13"/>
      <c r="K10" s="65">
        <v>1</v>
      </c>
      <c r="L10" s="9"/>
      <c r="M10" s="72">
        <v>1</v>
      </c>
      <c r="N10" s="9"/>
      <c r="O10" s="65">
        <v>1</v>
      </c>
      <c r="P10" s="9"/>
      <c r="Q10" s="72">
        <v>1</v>
      </c>
      <c r="R10" s="72"/>
      <c r="S10" s="27">
        <v>1</v>
      </c>
      <c r="T10" s="24"/>
      <c r="U10" s="24">
        <v>1</v>
      </c>
      <c r="V10" s="24"/>
      <c r="W10" s="24">
        <v>1</v>
      </c>
      <c r="X10" s="24"/>
      <c r="Y10" s="24">
        <v>1</v>
      </c>
      <c r="Z10" s="24"/>
      <c r="AA10" s="24">
        <v>1</v>
      </c>
      <c r="AB10" s="24"/>
      <c r="AC10" s="27">
        <v>1</v>
      </c>
      <c r="AD10" s="24"/>
      <c r="AE10" s="27">
        <v>1</v>
      </c>
      <c r="AF10" s="24"/>
      <c r="AG10" s="28"/>
      <c r="AH10" s="24">
        <v>1</v>
      </c>
      <c r="AI10" s="70">
        <v>1</v>
      </c>
      <c r="AJ10" s="10"/>
      <c r="AK10" s="70">
        <v>1</v>
      </c>
      <c r="AL10" s="10"/>
      <c r="AM10" s="70">
        <v>1</v>
      </c>
      <c r="AN10" s="10"/>
      <c r="AO10" s="30">
        <v>1</v>
      </c>
      <c r="AP10" s="29"/>
      <c r="AQ10" s="26">
        <v>1</v>
      </c>
      <c r="AR10" s="24"/>
      <c r="AS10" s="25">
        <v>1</v>
      </c>
      <c r="AT10" s="24"/>
      <c r="AU10" s="25">
        <v>1</v>
      </c>
      <c r="AV10" s="24"/>
      <c r="AW10" s="27"/>
      <c r="AX10" s="24">
        <v>1</v>
      </c>
      <c r="AY10" s="27"/>
      <c r="AZ10" s="24">
        <v>1</v>
      </c>
      <c r="BA10" s="70"/>
      <c r="BB10" s="10"/>
      <c r="BC10" s="70"/>
      <c r="BD10" s="10"/>
    </row>
    <row r="11" spans="1:56" ht="24.95" customHeight="1" thickBot="1" x14ac:dyDescent="0.3">
      <c r="B11" s="24">
        <v>5</v>
      </c>
      <c r="C11" s="322" t="s">
        <v>254</v>
      </c>
      <c r="D11" s="323"/>
      <c r="E11" s="10">
        <v>1</v>
      </c>
      <c r="F11" s="70"/>
      <c r="G11" s="10">
        <v>1</v>
      </c>
      <c r="H11" s="70"/>
      <c r="I11" s="13">
        <v>1</v>
      </c>
      <c r="J11" s="65"/>
      <c r="K11" s="13">
        <v>1</v>
      </c>
      <c r="L11" s="68"/>
      <c r="M11" s="13">
        <v>1</v>
      </c>
      <c r="N11" s="68"/>
      <c r="O11" s="13">
        <v>1</v>
      </c>
      <c r="P11" s="68"/>
      <c r="Q11" s="72">
        <v>1</v>
      </c>
      <c r="R11" s="72"/>
      <c r="S11" s="24">
        <v>1</v>
      </c>
      <c r="T11" s="27"/>
      <c r="U11" s="27">
        <v>1</v>
      </c>
      <c r="V11" s="27"/>
      <c r="W11" s="27">
        <v>1</v>
      </c>
      <c r="X11" s="27"/>
      <c r="Y11" s="27">
        <v>1</v>
      </c>
      <c r="Z11" s="27"/>
      <c r="AA11" s="27">
        <v>1</v>
      </c>
      <c r="AB11" s="27"/>
      <c r="AC11" s="24">
        <v>1</v>
      </c>
      <c r="AD11" s="27"/>
      <c r="AE11" s="24">
        <v>1</v>
      </c>
      <c r="AF11" s="27"/>
      <c r="AG11" s="24">
        <v>1</v>
      </c>
      <c r="AH11" s="28"/>
      <c r="AI11" s="10">
        <v>1</v>
      </c>
      <c r="AJ11" s="70"/>
      <c r="AK11" s="10">
        <v>1</v>
      </c>
      <c r="AL11" s="70"/>
      <c r="AM11" s="10">
        <v>1</v>
      </c>
      <c r="AN11" s="70"/>
      <c r="AO11" s="29">
        <v>1</v>
      </c>
      <c r="AP11" s="30"/>
      <c r="AQ11" s="24">
        <v>1</v>
      </c>
      <c r="AR11" s="26"/>
      <c r="AS11" s="24">
        <v>1</v>
      </c>
      <c r="AT11" s="27"/>
      <c r="AU11" s="24">
        <v>1</v>
      </c>
      <c r="AV11" s="25"/>
      <c r="AW11" s="24">
        <v>1</v>
      </c>
      <c r="AX11" s="27"/>
      <c r="AY11" s="24">
        <v>1</v>
      </c>
      <c r="AZ11" s="27"/>
      <c r="BA11" s="10"/>
      <c r="BB11" s="70">
        <v>1</v>
      </c>
      <c r="BC11" s="10">
        <v>1</v>
      </c>
      <c r="BD11" s="70"/>
    </row>
    <row r="12" spans="1:56" ht="24.95" customHeight="1" thickBot="1" x14ac:dyDescent="0.3">
      <c r="B12" s="24">
        <v>6</v>
      </c>
      <c r="C12" s="322" t="s">
        <v>255</v>
      </c>
      <c r="D12" s="323"/>
      <c r="E12" s="10">
        <v>1</v>
      </c>
      <c r="F12" s="70"/>
      <c r="G12" s="10">
        <v>1</v>
      </c>
      <c r="H12" s="70"/>
      <c r="I12" s="13">
        <v>1</v>
      </c>
      <c r="J12" s="65"/>
      <c r="K12" s="13">
        <v>1</v>
      </c>
      <c r="L12" s="68"/>
      <c r="M12" s="13">
        <v>1</v>
      </c>
      <c r="N12" s="68"/>
      <c r="O12" s="13">
        <v>1</v>
      </c>
      <c r="P12" s="68"/>
      <c r="Q12" s="72">
        <v>1</v>
      </c>
      <c r="R12" s="72"/>
      <c r="S12" s="24"/>
      <c r="T12" s="27">
        <v>1</v>
      </c>
      <c r="U12" s="27">
        <v>1</v>
      </c>
      <c r="V12" s="27"/>
      <c r="W12" s="27">
        <v>1</v>
      </c>
      <c r="X12" s="27"/>
      <c r="Y12" s="27"/>
      <c r="Z12" s="27"/>
      <c r="AA12" s="27">
        <v>1</v>
      </c>
      <c r="AB12" s="27"/>
      <c r="AC12" s="24">
        <v>1</v>
      </c>
      <c r="AD12" s="27"/>
      <c r="AE12" s="24">
        <v>1</v>
      </c>
      <c r="AF12" s="27"/>
      <c r="AG12" s="24">
        <v>1</v>
      </c>
      <c r="AH12" s="28"/>
      <c r="AI12" s="10">
        <v>1</v>
      </c>
      <c r="AJ12" s="70"/>
      <c r="AK12" s="10">
        <v>1</v>
      </c>
      <c r="AL12" s="70"/>
      <c r="AM12" s="10">
        <v>1</v>
      </c>
      <c r="AN12" s="70"/>
      <c r="AO12" s="29">
        <v>1</v>
      </c>
      <c r="AP12" s="30"/>
      <c r="AQ12" s="24">
        <v>1</v>
      </c>
      <c r="AR12" s="26"/>
      <c r="AS12" s="24">
        <v>1</v>
      </c>
      <c r="AT12" s="27"/>
      <c r="AU12" s="24"/>
      <c r="AV12" s="25">
        <v>1</v>
      </c>
      <c r="AW12" s="24">
        <v>1</v>
      </c>
      <c r="AX12" s="27"/>
      <c r="AY12" s="24">
        <v>1</v>
      </c>
      <c r="AZ12" s="27"/>
      <c r="BA12" s="10"/>
      <c r="BB12" s="70">
        <v>1</v>
      </c>
      <c r="BC12" s="10"/>
      <c r="BD12" s="70">
        <v>1</v>
      </c>
    </row>
    <row r="13" spans="1:56" ht="24.95" customHeight="1" thickBot="1" x14ac:dyDescent="0.3">
      <c r="B13" s="24">
        <v>7</v>
      </c>
      <c r="C13" s="322" t="s">
        <v>256</v>
      </c>
      <c r="D13" s="323"/>
      <c r="E13" s="10"/>
      <c r="F13" s="70">
        <v>1</v>
      </c>
      <c r="G13" s="10">
        <v>1</v>
      </c>
      <c r="H13" s="70"/>
      <c r="I13" s="13">
        <v>1</v>
      </c>
      <c r="J13" s="65"/>
      <c r="K13" s="13">
        <v>1</v>
      </c>
      <c r="L13" s="68"/>
      <c r="M13" s="13">
        <v>1</v>
      </c>
      <c r="N13" s="68"/>
      <c r="O13" s="13">
        <v>1</v>
      </c>
      <c r="P13" s="68"/>
      <c r="Q13" s="72">
        <v>1</v>
      </c>
      <c r="R13" s="72"/>
      <c r="S13" s="24"/>
      <c r="T13" s="27">
        <v>1</v>
      </c>
      <c r="U13" s="27"/>
      <c r="V13" s="27">
        <v>1</v>
      </c>
      <c r="W13" s="27"/>
      <c r="X13" s="27">
        <v>1</v>
      </c>
      <c r="Y13" s="27"/>
      <c r="Z13" s="27">
        <v>1</v>
      </c>
      <c r="AA13" s="27"/>
      <c r="AB13" s="27">
        <v>1</v>
      </c>
      <c r="AC13" s="24">
        <v>1</v>
      </c>
      <c r="AD13" s="27"/>
      <c r="AE13" s="24">
        <v>1</v>
      </c>
      <c r="AF13" s="27"/>
      <c r="AG13" s="24"/>
      <c r="AH13" s="28">
        <v>1</v>
      </c>
      <c r="AI13" s="10">
        <v>1</v>
      </c>
      <c r="AJ13" s="70"/>
      <c r="AK13" s="10">
        <v>1</v>
      </c>
      <c r="AL13" s="70"/>
      <c r="AM13" s="10">
        <v>1</v>
      </c>
      <c r="AN13" s="70"/>
      <c r="AO13" s="29">
        <v>1</v>
      </c>
      <c r="AP13" s="30"/>
      <c r="AQ13" s="24">
        <v>1</v>
      </c>
      <c r="AR13" s="26"/>
      <c r="AS13" s="24">
        <v>1</v>
      </c>
      <c r="AT13" s="27"/>
      <c r="AU13" s="24">
        <v>1</v>
      </c>
      <c r="AV13" s="25"/>
      <c r="AW13" s="24"/>
      <c r="AX13" s="27">
        <v>1</v>
      </c>
      <c r="AY13" s="24"/>
      <c r="AZ13" s="27">
        <v>1</v>
      </c>
      <c r="BA13" s="10"/>
      <c r="BB13" s="70">
        <v>1</v>
      </c>
      <c r="BC13" s="10"/>
      <c r="BD13" s="70">
        <v>1</v>
      </c>
    </row>
    <row r="14" spans="1:56" ht="24.95" customHeight="1" thickBot="1" x14ac:dyDescent="0.3">
      <c r="B14" s="31">
        <v>8</v>
      </c>
      <c r="C14" s="333" t="s">
        <v>257</v>
      </c>
      <c r="D14" s="334"/>
      <c r="E14" s="71">
        <v>1</v>
      </c>
      <c r="F14" s="64"/>
      <c r="G14" s="71"/>
      <c r="H14" s="64">
        <v>1</v>
      </c>
      <c r="I14" s="66"/>
      <c r="J14" s="67"/>
      <c r="K14" s="66"/>
      <c r="L14" s="69"/>
      <c r="M14" s="73"/>
      <c r="N14" s="69"/>
      <c r="O14" s="66"/>
      <c r="P14" s="69"/>
      <c r="Q14" s="72"/>
      <c r="R14" s="72">
        <v>1</v>
      </c>
      <c r="S14" s="33">
        <v>1</v>
      </c>
      <c r="T14" s="31"/>
      <c r="U14" s="31">
        <v>1</v>
      </c>
      <c r="V14" s="31"/>
      <c r="W14" s="31"/>
      <c r="X14" s="31">
        <v>1</v>
      </c>
      <c r="Y14" s="31"/>
      <c r="Z14" s="31">
        <v>1</v>
      </c>
      <c r="AA14" s="31"/>
      <c r="AB14" s="31">
        <v>1</v>
      </c>
      <c r="AC14" s="33">
        <v>1</v>
      </c>
      <c r="AD14" s="31"/>
      <c r="AE14" s="33">
        <v>1</v>
      </c>
      <c r="AF14" s="31"/>
      <c r="AG14" s="35"/>
      <c r="AH14" s="31">
        <v>1</v>
      </c>
      <c r="AI14" s="71">
        <v>1</v>
      </c>
      <c r="AJ14" s="64"/>
      <c r="AK14" s="71">
        <v>1</v>
      </c>
      <c r="AL14" s="64"/>
      <c r="AM14" s="71"/>
      <c r="AN14" s="64">
        <v>1</v>
      </c>
      <c r="AO14" s="36">
        <v>1</v>
      </c>
      <c r="AP14" s="37"/>
      <c r="AQ14" s="34">
        <v>1</v>
      </c>
      <c r="AR14" s="31"/>
      <c r="AS14" s="33">
        <v>1</v>
      </c>
      <c r="AT14" s="31"/>
      <c r="AU14" s="32"/>
      <c r="AV14" s="31">
        <v>1</v>
      </c>
      <c r="AW14" s="33"/>
      <c r="AX14" s="31">
        <v>1</v>
      </c>
      <c r="AY14" s="33"/>
      <c r="AZ14" s="31">
        <v>1</v>
      </c>
      <c r="BA14" s="71">
        <v>1</v>
      </c>
      <c r="BB14" s="64"/>
      <c r="BC14" s="71">
        <v>1</v>
      </c>
      <c r="BD14" s="64"/>
    </row>
    <row r="15" spans="1:56" ht="24.95" customHeight="1" thickBot="1" x14ac:dyDescent="0.3">
      <c r="B15" s="24">
        <v>9</v>
      </c>
      <c r="C15" s="322" t="s">
        <v>258</v>
      </c>
      <c r="D15" s="323"/>
      <c r="E15" s="70"/>
      <c r="F15" s="10">
        <v>1</v>
      </c>
      <c r="G15" s="70">
        <v>1</v>
      </c>
      <c r="H15" s="10"/>
      <c r="I15" s="65"/>
      <c r="J15" s="13"/>
      <c r="K15" s="65"/>
      <c r="L15" s="9"/>
      <c r="M15" s="72"/>
      <c r="N15" s="9"/>
      <c r="O15" s="65"/>
      <c r="P15" s="9"/>
      <c r="Q15" s="72"/>
      <c r="R15" s="72">
        <v>1</v>
      </c>
      <c r="S15" s="27"/>
      <c r="T15" s="24">
        <v>1</v>
      </c>
      <c r="U15" s="24"/>
      <c r="V15" s="24">
        <v>1</v>
      </c>
      <c r="W15" s="24"/>
      <c r="X15" s="24">
        <v>1</v>
      </c>
      <c r="Y15" s="24"/>
      <c r="Z15" s="24">
        <v>1</v>
      </c>
      <c r="AA15" s="24"/>
      <c r="AB15" s="24">
        <v>1</v>
      </c>
      <c r="AC15" s="27"/>
      <c r="AD15" s="24">
        <v>1</v>
      </c>
      <c r="AE15" s="27"/>
      <c r="AF15" s="24">
        <v>1</v>
      </c>
      <c r="AG15" s="28"/>
      <c r="AH15" s="24">
        <v>1</v>
      </c>
      <c r="AI15" s="70">
        <v>1</v>
      </c>
      <c r="AJ15" s="10"/>
      <c r="AK15" s="70">
        <v>1</v>
      </c>
      <c r="AL15" s="10"/>
      <c r="AM15" s="70">
        <v>1</v>
      </c>
      <c r="AN15" s="10"/>
      <c r="AO15" s="30"/>
      <c r="AP15" s="29">
        <v>1</v>
      </c>
      <c r="AQ15" s="26"/>
      <c r="AR15" s="24">
        <v>1</v>
      </c>
      <c r="AS15" s="27"/>
      <c r="AT15" s="24">
        <v>1</v>
      </c>
      <c r="AU15" s="25">
        <v>1</v>
      </c>
      <c r="AV15" s="24"/>
      <c r="AW15" s="27">
        <v>1</v>
      </c>
      <c r="AX15" s="24"/>
      <c r="AY15" s="27">
        <v>1</v>
      </c>
      <c r="AZ15" s="24"/>
      <c r="BA15" s="70"/>
      <c r="BB15" s="10">
        <v>1</v>
      </c>
      <c r="BC15" s="70">
        <v>1</v>
      </c>
      <c r="BD15" s="10"/>
    </row>
    <row r="16" spans="1:56" ht="24.95" customHeight="1" thickBot="1" x14ac:dyDescent="0.3">
      <c r="B16" s="24">
        <v>10</v>
      </c>
      <c r="C16" s="322" t="s">
        <v>259</v>
      </c>
      <c r="D16" s="323"/>
      <c r="E16" s="10">
        <v>1</v>
      </c>
      <c r="F16" s="70"/>
      <c r="G16" s="10">
        <v>1</v>
      </c>
      <c r="H16" s="70"/>
      <c r="I16" s="13">
        <v>1</v>
      </c>
      <c r="J16" s="65"/>
      <c r="K16" s="13">
        <v>1</v>
      </c>
      <c r="L16" s="68"/>
      <c r="M16" s="13">
        <v>1</v>
      </c>
      <c r="N16" s="68"/>
      <c r="O16" s="13">
        <v>1</v>
      </c>
      <c r="P16" s="68"/>
      <c r="Q16" s="72">
        <v>1</v>
      </c>
      <c r="R16" s="72"/>
      <c r="S16" s="24">
        <v>1</v>
      </c>
      <c r="T16" s="27"/>
      <c r="U16" s="27">
        <v>1</v>
      </c>
      <c r="V16" s="27"/>
      <c r="W16" s="27">
        <v>1</v>
      </c>
      <c r="X16" s="27"/>
      <c r="Y16" s="27">
        <v>1</v>
      </c>
      <c r="Z16" s="27"/>
      <c r="AA16" s="27">
        <v>1</v>
      </c>
      <c r="AB16" s="27"/>
      <c r="AC16" s="24">
        <v>1</v>
      </c>
      <c r="AD16" s="27"/>
      <c r="AE16" s="24">
        <v>1</v>
      </c>
      <c r="AF16" s="27"/>
      <c r="AG16" s="24">
        <v>1</v>
      </c>
      <c r="AH16" s="28"/>
      <c r="AI16" s="10">
        <v>1</v>
      </c>
      <c r="AJ16" s="70"/>
      <c r="AK16" s="10">
        <v>1</v>
      </c>
      <c r="AL16" s="70"/>
      <c r="AM16" s="10">
        <v>1</v>
      </c>
      <c r="AN16" s="70"/>
      <c r="AO16" s="29">
        <v>1</v>
      </c>
      <c r="AP16" s="30"/>
      <c r="AQ16" s="24">
        <v>1</v>
      </c>
      <c r="AR16" s="26"/>
      <c r="AS16" s="24">
        <v>1</v>
      </c>
      <c r="AT16" s="27"/>
      <c r="AU16" s="24">
        <v>1</v>
      </c>
      <c r="AV16" s="25"/>
      <c r="AW16" s="24">
        <v>1</v>
      </c>
      <c r="AX16" s="27"/>
      <c r="AY16" s="24">
        <v>1</v>
      </c>
      <c r="AZ16" s="27"/>
      <c r="BA16" s="10">
        <v>1</v>
      </c>
      <c r="BB16" s="70"/>
      <c r="BC16" s="10">
        <v>1</v>
      </c>
      <c r="BD16" s="70"/>
    </row>
    <row r="17" spans="1:56" ht="24.95" customHeight="1" thickBot="1" x14ac:dyDescent="0.3">
      <c r="B17" s="24">
        <v>11</v>
      </c>
      <c r="C17" s="322" t="s">
        <v>260</v>
      </c>
      <c r="D17" s="323"/>
      <c r="E17" s="10">
        <v>1</v>
      </c>
      <c r="F17" s="70"/>
      <c r="G17" s="10">
        <v>1</v>
      </c>
      <c r="H17" s="70"/>
      <c r="I17" s="13">
        <v>1</v>
      </c>
      <c r="J17" s="65"/>
      <c r="K17" s="13">
        <v>1</v>
      </c>
      <c r="L17" s="68"/>
      <c r="M17" s="13">
        <v>1</v>
      </c>
      <c r="N17" s="68"/>
      <c r="O17" s="13">
        <v>1</v>
      </c>
      <c r="P17" s="68"/>
      <c r="Q17" s="72">
        <v>1</v>
      </c>
      <c r="R17" s="72"/>
      <c r="S17" s="24">
        <v>1</v>
      </c>
      <c r="T17" s="27"/>
      <c r="U17" s="27">
        <v>1</v>
      </c>
      <c r="V17" s="27"/>
      <c r="W17" s="27">
        <v>1</v>
      </c>
      <c r="X17" s="27"/>
      <c r="Y17" s="27">
        <v>1</v>
      </c>
      <c r="Z17" s="27"/>
      <c r="AA17" s="27">
        <v>1</v>
      </c>
      <c r="AB17" s="27"/>
      <c r="AC17" s="24">
        <v>1</v>
      </c>
      <c r="AD17" s="27"/>
      <c r="AE17" s="24">
        <v>1</v>
      </c>
      <c r="AF17" s="27"/>
      <c r="AG17" s="24">
        <v>1</v>
      </c>
      <c r="AH17" s="28"/>
      <c r="AI17" s="10">
        <v>1</v>
      </c>
      <c r="AJ17" s="70"/>
      <c r="AK17" s="10">
        <v>1</v>
      </c>
      <c r="AL17" s="70"/>
      <c r="AM17" s="10">
        <v>1</v>
      </c>
      <c r="AN17" s="70"/>
      <c r="AO17" s="29">
        <v>1</v>
      </c>
      <c r="AP17" s="30"/>
      <c r="AQ17" s="24">
        <v>1</v>
      </c>
      <c r="AR17" s="26"/>
      <c r="AS17" s="24">
        <v>1</v>
      </c>
      <c r="AT17" s="27"/>
      <c r="AU17" s="24"/>
      <c r="AV17" s="25">
        <v>1</v>
      </c>
      <c r="AW17" s="24">
        <v>1</v>
      </c>
      <c r="AX17" s="27"/>
      <c r="AY17" s="24">
        <v>1</v>
      </c>
      <c r="AZ17" s="27"/>
      <c r="BA17" s="10">
        <v>1</v>
      </c>
      <c r="BB17" s="70"/>
      <c r="BC17" s="10"/>
      <c r="BD17" s="70">
        <v>1</v>
      </c>
    </row>
    <row r="18" spans="1:56" ht="24.95" customHeight="1" thickBot="1" x14ac:dyDescent="0.3">
      <c r="B18" s="24">
        <v>12</v>
      </c>
      <c r="C18" s="322" t="s">
        <v>261</v>
      </c>
      <c r="D18" s="323"/>
      <c r="E18" s="10">
        <v>1</v>
      </c>
      <c r="F18" s="70"/>
      <c r="G18" s="10">
        <v>1</v>
      </c>
      <c r="H18" s="70"/>
      <c r="I18" s="13">
        <v>1</v>
      </c>
      <c r="J18" s="65"/>
      <c r="K18" s="13">
        <v>1</v>
      </c>
      <c r="L18" s="68"/>
      <c r="M18" s="13">
        <v>1</v>
      </c>
      <c r="N18" s="68"/>
      <c r="O18" s="13">
        <v>1</v>
      </c>
      <c r="P18" s="68"/>
      <c r="Q18" s="72">
        <v>1</v>
      </c>
      <c r="R18" s="72"/>
      <c r="S18" s="24">
        <v>1</v>
      </c>
      <c r="T18" s="27"/>
      <c r="U18" s="27">
        <v>1</v>
      </c>
      <c r="V18" s="27"/>
      <c r="W18" s="27">
        <v>1</v>
      </c>
      <c r="X18" s="27"/>
      <c r="Y18" s="27">
        <v>1</v>
      </c>
      <c r="Z18" s="27"/>
      <c r="AA18" s="27">
        <v>1</v>
      </c>
      <c r="AB18" s="27"/>
      <c r="AC18" s="24">
        <v>1</v>
      </c>
      <c r="AD18" s="27"/>
      <c r="AE18" s="24">
        <v>1</v>
      </c>
      <c r="AF18" s="27"/>
      <c r="AG18" s="24">
        <v>1</v>
      </c>
      <c r="AH18" s="28"/>
      <c r="AI18" s="10">
        <v>1</v>
      </c>
      <c r="AJ18" s="70"/>
      <c r="AK18" s="10">
        <v>1</v>
      </c>
      <c r="AL18" s="70"/>
      <c r="AM18" s="10">
        <v>1</v>
      </c>
      <c r="AN18" s="70"/>
      <c r="AO18" s="29">
        <v>1</v>
      </c>
      <c r="AP18" s="30"/>
      <c r="AQ18" s="24">
        <v>1</v>
      </c>
      <c r="AR18" s="26"/>
      <c r="AS18" s="24">
        <v>1</v>
      </c>
      <c r="AT18" s="27"/>
      <c r="AU18" s="24">
        <v>1</v>
      </c>
      <c r="AV18" s="25"/>
      <c r="AW18" s="24">
        <v>1</v>
      </c>
      <c r="AX18" s="27"/>
      <c r="AY18" s="24">
        <v>1</v>
      </c>
      <c r="AZ18" s="27"/>
      <c r="BA18" s="10"/>
      <c r="BB18" s="70">
        <v>1</v>
      </c>
      <c r="BC18" s="10">
        <v>1</v>
      </c>
      <c r="BD18" s="70"/>
    </row>
    <row r="19" spans="1:56" ht="24.95" customHeight="1" thickBot="1" x14ac:dyDescent="0.3">
      <c r="B19" s="24">
        <v>13</v>
      </c>
      <c r="C19" s="322" t="s">
        <v>262</v>
      </c>
      <c r="D19" s="323"/>
      <c r="E19" s="10">
        <v>1</v>
      </c>
      <c r="F19" s="70"/>
      <c r="G19" s="10">
        <v>1</v>
      </c>
      <c r="H19" s="70"/>
      <c r="I19" s="13">
        <v>1</v>
      </c>
      <c r="J19" s="65"/>
      <c r="K19" s="13">
        <v>1</v>
      </c>
      <c r="L19" s="68"/>
      <c r="M19" s="13">
        <v>1</v>
      </c>
      <c r="N19" s="68"/>
      <c r="O19" s="13">
        <v>1</v>
      </c>
      <c r="P19" s="68"/>
      <c r="Q19" s="72"/>
      <c r="R19" s="72">
        <v>1</v>
      </c>
      <c r="S19" s="24">
        <v>1</v>
      </c>
      <c r="T19" s="27"/>
      <c r="U19" s="27">
        <v>1</v>
      </c>
      <c r="V19" s="27"/>
      <c r="W19" s="27">
        <v>1</v>
      </c>
      <c r="X19" s="27"/>
      <c r="Y19" s="27">
        <v>1</v>
      </c>
      <c r="Z19" s="27"/>
      <c r="AA19" s="27">
        <v>1</v>
      </c>
      <c r="AB19" s="27"/>
      <c r="AC19" s="24">
        <v>1</v>
      </c>
      <c r="AD19" s="27"/>
      <c r="AE19" s="24">
        <v>1</v>
      </c>
      <c r="AF19" s="27"/>
      <c r="AG19" s="24">
        <v>1</v>
      </c>
      <c r="AH19" s="28"/>
      <c r="AI19" s="10">
        <v>1</v>
      </c>
      <c r="AJ19" s="70"/>
      <c r="AK19" s="10">
        <v>1</v>
      </c>
      <c r="AL19" s="70"/>
      <c r="AM19" s="10">
        <v>1</v>
      </c>
      <c r="AN19" s="70"/>
      <c r="AO19" s="29">
        <v>1</v>
      </c>
      <c r="AP19" s="30"/>
      <c r="AQ19" s="24">
        <v>1</v>
      </c>
      <c r="AR19" s="26"/>
      <c r="AS19" s="24">
        <v>1</v>
      </c>
      <c r="AT19" s="27"/>
      <c r="AU19" s="24"/>
      <c r="AV19" s="25">
        <v>1</v>
      </c>
      <c r="AW19" s="24"/>
      <c r="AX19" s="27">
        <v>1</v>
      </c>
      <c r="AY19" s="24"/>
      <c r="AZ19" s="27">
        <v>1</v>
      </c>
      <c r="BA19" s="10">
        <v>1</v>
      </c>
      <c r="BB19" s="70"/>
      <c r="BC19" s="10"/>
      <c r="BD19" s="70">
        <v>1</v>
      </c>
    </row>
    <row r="20" spans="1:56" ht="24.95" customHeight="1" thickBot="1" x14ac:dyDescent="0.3">
      <c r="B20" s="24">
        <v>14</v>
      </c>
      <c r="C20" s="322" t="s">
        <v>263</v>
      </c>
      <c r="D20" s="323"/>
      <c r="E20" s="70">
        <v>1</v>
      </c>
      <c r="F20" s="10"/>
      <c r="G20" s="70">
        <v>1</v>
      </c>
      <c r="H20" s="10"/>
      <c r="I20" s="65">
        <v>1</v>
      </c>
      <c r="J20" s="13"/>
      <c r="K20" s="65">
        <v>1</v>
      </c>
      <c r="L20" s="9"/>
      <c r="M20" s="72">
        <v>1</v>
      </c>
      <c r="N20" s="9"/>
      <c r="O20" s="65">
        <v>1</v>
      </c>
      <c r="P20" s="9"/>
      <c r="Q20" s="72">
        <v>1</v>
      </c>
      <c r="R20" s="72"/>
      <c r="S20" s="27">
        <v>1</v>
      </c>
      <c r="T20" s="24"/>
      <c r="U20" s="24">
        <v>1</v>
      </c>
      <c r="V20" s="24"/>
      <c r="W20" s="24">
        <v>1</v>
      </c>
      <c r="X20" s="24"/>
      <c r="Y20" s="24">
        <v>1</v>
      </c>
      <c r="Z20" s="24"/>
      <c r="AA20" s="24">
        <v>1</v>
      </c>
      <c r="AB20" s="24"/>
      <c r="AC20" s="27">
        <v>1</v>
      </c>
      <c r="AD20" s="24"/>
      <c r="AE20" s="27">
        <v>1</v>
      </c>
      <c r="AF20" s="24"/>
      <c r="AG20" s="28"/>
      <c r="AH20" s="24">
        <v>1</v>
      </c>
      <c r="AI20" s="70">
        <v>1</v>
      </c>
      <c r="AJ20" s="10"/>
      <c r="AK20" s="70">
        <v>1</v>
      </c>
      <c r="AL20" s="10"/>
      <c r="AM20" s="70">
        <v>1</v>
      </c>
      <c r="AN20" s="10"/>
      <c r="AO20" s="30">
        <v>1</v>
      </c>
      <c r="AP20" s="29"/>
      <c r="AQ20" s="26">
        <v>1</v>
      </c>
      <c r="AR20" s="24"/>
      <c r="AS20" s="27">
        <v>1</v>
      </c>
      <c r="AT20" s="24"/>
      <c r="AU20" s="25">
        <v>1</v>
      </c>
      <c r="AV20" s="24"/>
      <c r="AW20" s="27">
        <v>1</v>
      </c>
      <c r="AX20" s="24"/>
      <c r="AY20" s="27">
        <v>1</v>
      </c>
      <c r="AZ20" s="24"/>
      <c r="BA20" s="70"/>
      <c r="BB20" s="10">
        <v>1</v>
      </c>
      <c r="BC20" s="70"/>
      <c r="BD20" s="10">
        <v>1</v>
      </c>
    </row>
    <row r="21" spans="1:56" ht="24.95" customHeight="1" thickBot="1" x14ac:dyDescent="0.3">
      <c r="B21" s="24">
        <v>15</v>
      </c>
      <c r="C21" s="322" t="s">
        <v>264</v>
      </c>
      <c r="D21" s="323"/>
      <c r="E21" s="70">
        <v>1</v>
      </c>
      <c r="F21" s="10"/>
      <c r="G21" s="70">
        <v>1</v>
      </c>
      <c r="H21" s="10"/>
      <c r="I21" s="65">
        <v>1</v>
      </c>
      <c r="J21" s="13"/>
      <c r="K21" s="65">
        <v>1</v>
      </c>
      <c r="L21" s="9"/>
      <c r="M21" s="72">
        <v>1</v>
      </c>
      <c r="N21" s="9"/>
      <c r="O21" s="65">
        <v>1</v>
      </c>
      <c r="P21" s="9"/>
      <c r="Q21" s="72"/>
      <c r="R21" s="72">
        <v>1</v>
      </c>
      <c r="S21" s="27">
        <v>1</v>
      </c>
      <c r="T21" s="24"/>
      <c r="U21" s="24">
        <v>1</v>
      </c>
      <c r="V21" s="24"/>
      <c r="W21" s="24"/>
      <c r="X21" s="24">
        <v>1</v>
      </c>
      <c r="Y21" s="24"/>
      <c r="Z21" s="24">
        <v>1</v>
      </c>
      <c r="AA21" s="24">
        <v>1</v>
      </c>
      <c r="AB21" s="24"/>
      <c r="AC21" s="27">
        <v>1</v>
      </c>
      <c r="AD21" s="24"/>
      <c r="AE21" s="27">
        <v>1</v>
      </c>
      <c r="AF21" s="24"/>
      <c r="AG21" s="28">
        <v>1</v>
      </c>
      <c r="AH21" s="24"/>
      <c r="AI21" s="70">
        <v>1</v>
      </c>
      <c r="AJ21" s="10"/>
      <c r="AK21" s="70">
        <v>1</v>
      </c>
      <c r="AL21" s="10"/>
      <c r="AM21" s="70">
        <v>1</v>
      </c>
      <c r="AN21" s="10"/>
      <c r="AO21" s="30">
        <v>1</v>
      </c>
      <c r="AP21" s="29"/>
      <c r="AQ21" s="26">
        <v>1</v>
      </c>
      <c r="AR21" s="24"/>
      <c r="AS21" s="27"/>
      <c r="AT21" s="24">
        <v>1</v>
      </c>
      <c r="AU21" s="25">
        <v>1</v>
      </c>
      <c r="AV21" s="24"/>
      <c r="AW21" s="27">
        <v>1</v>
      </c>
      <c r="AX21" s="24"/>
      <c r="AY21" s="27">
        <v>1</v>
      </c>
      <c r="AZ21" s="24"/>
      <c r="BA21" s="70"/>
      <c r="BB21" s="10">
        <v>1</v>
      </c>
      <c r="BC21" s="70">
        <v>1</v>
      </c>
      <c r="BD21" s="10"/>
    </row>
    <row r="22" spans="1:56" ht="24.95" customHeight="1" thickBot="1" x14ac:dyDescent="0.3">
      <c r="B22" s="24">
        <v>16</v>
      </c>
      <c r="C22" s="322" t="s">
        <v>265</v>
      </c>
      <c r="D22" s="323"/>
      <c r="E22" s="70"/>
      <c r="F22" s="10">
        <v>1</v>
      </c>
      <c r="G22" s="70"/>
      <c r="H22" s="10">
        <v>1</v>
      </c>
      <c r="I22" s="65"/>
      <c r="J22" s="13"/>
      <c r="K22" s="65"/>
      <c r="L22" s="9"/>
      <c r="M22" s="72"/>
      <c r="N22" s="9"/>
      <c r="O22" s="65"/>
      <c r="P22" s="9"/>
      <c r="Q22" s="72">
        <v>1</v>
      </c>
      <c r="R22" s="72"/>
      <c r="S22" s="27"/>
      <c r="T22" s="24">
        <v>1</v>
      </c>
      <c r="U22" s="24"/>
      <c r="V22" s="24">
        <v>1</v>
      </c>
      <c r="W22" s="24"/>
      <c r="X22" s="24">
        <v>1</v>
      </c>
      <c r="Y22" s="24"/>
      <c r="Z22" s="24">
        <v>1</v>
      </c>
      <c r="AA22" s="24"/>
      <c r="AB22" s="24">
        <v>1</v>
      </c>
      <c r="AC22" s="27"/>
      <c r="AD22" s="24">
        <v>1</v>
      </c>
      <c r="AE22" s="27"/>
      <c r="AF22" s="24">
        <v>1</v>
      </c>
      <c r="AG22" s="28"/>
      <c r="AH22" s="24">
        <v>1</v>
      </c>
      <c r="AI22" s="70"/>
      <c r="AJ22" s="10">
        <v>1</v>
      </c>
      <c r="AK22" s="70">
        <v>1</v>
      </c>
      <c r="AL22" s="10"/>
      <c r="AM22" s="70"/>
      <c r="AN22" s="10">
        <v>1</v>
      </c>
      <c r="AO22" s="30"/>
      <c r="AP22" s="29">
        <v>1</v>
      </c>
      <c r="AQ22" s="26"/>
      <c r="AR22" s="24">
        <v>1</v>
      </c>
      <c r="AS22" s="27"/>
      <c r="AT22" s="24">
        <v>1</v>
      </c>
      <c r="AU22" s="25"/>
      <c r="AV22" s="24">
        <v>1</v>
      </c>
      <c r="AW22" s="27"/>
      <c r="AX22" s="24">
        <v>1</v>
      </c>
      <c r="AY22" s="27"/>
      <c r="AZ22" s="24">
        <v>1</v>
      </c>
      <c r="BA22" s="70"/>
      <c r="BB22" s="10">
        <v>1</v>
      </c>
      <c r="BC22" s="70"/>
      <c r="BD22" s="10">
        <v>1</v>
      </c>
    </row>
    <row r="23" spans="1:56" ht="24.95" customHeight="1" thickBot="1" x14ac:dyDescent="0.3">
      <c r="B23" s="24">
        <v>17</v>
      </c>
      <c r="C23" s="322" t="s">
        <v>266</v>
      </c>
      <c r="D23" s="323"/>
      <c r="E23" s="70">
        <v>1</v>
      </c>
      <c r="F23" s="10"/>
      <c r="G23" s="70"/>
      <c r="H23" s="10">
        <v>1</v>
      </c>
      <c r="I23" s="65">
        <v>1</v>
      </c>
      <c r="J23" s="13"/>
      <c r="K23" s="65">
        <v>1</v>
      </c>
      <c r="L23" s="9"/>
      <c r="M23" s="72">
        <v>1</v>
      </c>
      <c r="N23" s="9"/>
      <c r="O23" s="65">
        <v>1</v>
      </c>
      <c r="P23" s="9"/>
      <c r="Q23" s="72"/>
      <c r="R23" s="72">
        <v>1</v>
      </c>
      <c r="S23" s="27">
        <v>1</v>
      </c>
      <c r="T23" s="24"/>
      <c r="U23" s="24">
        <v>1</v>
      </c>
      <c r="V23" s="24"/>
      <c r="W23" s="24">
        <v>1</v>
      </c>
      <c r="X23" s="24"/>
      <c r="Y23" s="24">
        <v>1</v>
      </c>
      <c r="Z23" s="24"/>
      <c r="AA23" s="24">
        <v>1</v>
      </c>
      <c r="AB23" s="24"/>
      <c r="AC23" s="27">
        <v>1</v>
      </c>
      <c r="AD23" s="24"/>
      <c r="AE23" s="27">
        <v>1</v>
      </c>
      <c r="AF23" s="24"/>
      <c r="AG23" s="28"/>
      <c r="AH23" s="24">
        <v>1</v>
      </c>
      <c r="AI23" s="70">
        <v>1</v>
      </c>
      <c r="AJ23" s="10"/>
      <c r="AK23" s="70">
        <v>1</v>
      </c>
      <c r="AL23" s="10"/>
      <c r="AM23" s="70">
        <v>1</v>
      </c>
      <c r="AN23" s="10"/>
      <c r="AO23" s="30">
        <v>1</v>
      </c>
      <c r="AP23" s="29"/>
      <c r="AQ23" s="26">
        <v>1</v>
      </c>
      <c r="AR23" s="24"/>
      <c r="AS23" s="27">
        <v>1</v>
      </c>
      <c r="AT23" s="24"/>
      <c r="AU23" s="25">
        <v>1</v>
      </c>
      <c r="AV23" s="24"/>
      <c r="AW23" s="27">
        <v>1</v>
      </c>
      <c r="AX23" s="24"/>
      <c r="AY23" s="27">
        <v>1</v>
      </c>
      <c r="AZ23" s="24"/>
      <c r="BA23" s="70"/>
      <c r="BB23" s="10">
        <v>1</v>
      </c>
      <c r="BC23" s="70">
        <v>1</v>
      </c>
      <c r="BD23" s="10"/>
    </row>
    <row r="24" spans="1:56" ht="24.95" customHeight="1" thickBot="1" x14ac:dyDescent="0.3">
      <c r="B24" s="24">
        <v>18</v>
      </c>
      <c r="C24" s="322" t="s">
        <v>267</v>
      </c>
      <c r="D24" s="323"/>
      <c r="E24" s="71">
        <v>1</v>
      </c>
      <c r="F24" s="64"/>
      <c r="G24" s="71"/>
      <c r="H24" s="64">
        <v>1</v>
      </c>
      <c r="I24" s="66">
        <v>1</v>
      </c>
      <c r="J24" s="67"/>
      <c r="K24" s="66">
        <v>1</v>
      </c>
      <c r="L24" s="69"/>
      <c r="M24" s="73"/>
      <c r="N24" s="69"/>
      <c r="O24" s="66"/>
      <c r="P24" s="69"/>
      <c r="Q24" s="72"/>
      <c r="R24" s="72">
        <v>1</v>
      </c>
      <c r="S24" s="33">
        <v>1</v>
      </c>
      <c r="T24" s="31"/>
      <c r="U24" s="31">
        <v>1</v>
      </c>
      <c r="V24" s="31"/>
      <c r="W24" s="31">
        <v>1</v>
      </c>
      <c r="X24" s="31"/>
      <c r="Y24" s="31">
        <v>1</v>
      </c>
      <c r="Z24" s="31"/>
      <c r="AA24" s="31">
        <v>1</v>
      </c>
      <c r="AB24" s="31"/>
      <c r="AC24" s="33">
        <v>1</v>
      </c>
      <c r="AD24" s="31"/>
      <c r="AE24" s="33">
        <v>1</v>
      </c>
      <c r="AF24" s="31"/>
      <c r="AG24" s="35"/>
      <c r="AH24" s="31">
        <v>1</v>
      </c>
      <c r="AI24" s="71">
        <v>1</v>
      </c>
      <c r="AJ24" s="64"/>
      <c r="AK24" s="71">
        <v>1</v>
      </c>
      <c r="AL24" s="64"/>
      <c r="AM24" s="71">
        <v>1</v>
      </c>
      <c r="AN24" s="64"/>
      <c r="AO24" s="36">
        <v>1</v>
      </c>
      <c r="AP24" s="37"/>
      <c r="AQ24" s="34">
        <v>1</v>
      </c>
      <c r="AR24" s="31"/>
      <c r="AS24" s="33">
        <v>1</v>
      </c>
      <c r="AT24" s="31"/>
      <c r="AU24" s="32">
        <v>1</v>
      </c>
      <c r="AV24" s="31"/>
      <c r="AW24" s="33"/>
      <c r="AX24" s="31">
        <v>1</v>
      </c>
      <c r="AY24" s="33"/>
      <c r="AZ24" s="31">
        <v>1</v>
      </c>
      <c r="BA24" s="71"/>
      <c r="BB24" s="64">
        <v>1</v>
      </c>
      <c r="BC24" s="71"/>
      <c r="BD24" s="64">
        <v>1</v>
      </c>
    </row>
    <row r="25" spans="1:56" s="118" customFormat="1" ht="15.75" thickBot="1" x14ac:dyDescent="0.3">
      <c r="A25" s="165"/>
      <c r="B25" s="112"/>
      <c r="C25" s="336" t="s">
        <v>268</v>
      </c>
      <c r="D25" s="337"/>
      <c r="E25" s="111">
        <f>SUM(E7:E24)</f>
        <v>14</v>
      </c>
      <c r="F25" s="111"/>
      <c r="G25" s="111">
        <f>SUM(G7:G24)</f>
        <v>14</v>
      </c>
      <c r="H25" s="111"/>
      <c r="I25" s="113">
        <f>SUM(I7:I24)</f>
        <v>15</v>
      </c>
      <c r="J25" s="114"/>
      <c r="K25" s="113">
        <f>SUM(K7:K24)</f>
        <v>15</v>
      </c>
      <c r="L25" s="114"/>
      <c r="M25" s="113">
        <f>SUM(M7:M24)</f>
        <v>14</v>
      </c>
      <c r="N25" s="114"/>
      <c r="O25" s="113">
        <f>SUM(O7:O24)</f>
        <v>14</v>
      </c>
      <c r="P25" s="114"/>
      <c r="Q25" s="115">
        <f>SUM(Q7:Q24)</f>
        <v>12</v>
      </c>
      <c r="R25" s="114"/>
      <c r="S25" s="111">
        <f>SUM(S7:S24)</f>
        <v>14</v>
      </c>
      <c r="T25" s="114"/>
      <c r="U25" s="114">
        <f>SUM(U7:U24)</f>
        <v>15</v>
      </c>
      <c r="V25" s="114"/>
      <c r="W25" s="114">
        <f>SUM(W7:W24)</f>
        <v>12</v>
      </c>
      <c r="X25" s="114"/>
      <c r="Y25" s="114">
        <f>SUM(Y7:Y24)</f>
        <v>11</v>
      </c>
      <c r="Z25" s="114"/>
      <c r="AA25" s="113">
        <f>SUM(AA7:AA24)</f>
        <v>14</v>
      </c>
      <c r="AB25" s="114"/>
      <c r="AC25" s="113">
        <f>SUM(AC7:AC24)</f>
        <v>16</v>
      </c>
      <c r="AD25" s="114"/>
      <c r="AE25" s="113">
        <f>SUM(AE7:AE24)</f>
        <v>16</v>
      </c>
      <c r="AF25" s="114"/>
      <c r="AG25" s="116">
        <f>SUM(AG7:AG24)</f>
        <v>7</v>
      </c>
      <c r="AH25" s="114"/>
      <c r="AI25" s="148">
        <f>SUM(AI7:AI24)</f>
        <v>17</v>
      </c>
      <c r="AJ25" s="148"/>
      <c r="AK25" s="149">
        <f>SUM(AK7:AK24)</f>
        <v>18</v>
      </c>
      <c r="AL25" s="148"/>
      <c r="AM25" s="149">
        <f>SUM(AM7:AM24)</f>
        <v>16</v>
      </c>
      <c r="AN25" s="148"/>
      <c r="AO25" s="117">
        <f>SUM(AO7:AO24)</f>
        <v>16</v>
      </c>
      <c r="AP25" s="117"/>
      <c r="AQ25" s="113">
        <f>SUM(AQ7:AQ24)</f>
        <v>16</v>
      </c>
      <c r="AR25" s="114"/>
      <c r="AS25" s="113">
        <f>SUM(AS7:AS24)</f>
        <v>15</v>
      </c>
      <c r="AT25" s="114"/>
      <c r="AU25" s="113">
        <f>SUM(AU7:AU24)</f>
        <v>13</v>
      </c>
      <c r="AV25" s="114"/>
      <c r="AW25" s="113">
        <f>SUM(AW7:AW24)</f>
        <v>11</v>
      </c>
      <c r="AX25" s="111"/>
      <c r="AY25" s="113">
        <f>SUM(AY7:AY24)</f>
        <v>11</v>
      </c>
      <c r="AZ25" s="111"/>
      <c r="BA25" s="113">
        <f>SUM(BA7:BA24)</f>
        <v>6</v>
      </c>
      <c r="BB25" s="111"/>
      <c r="BC25" s="113">
        <f>SUM(BC7:BC24)</f>
        <v>10</v>
      </c>
      <c r="BD25" s="111"/>
    </row>
    <row r="26" spans="1:56" x14ac:dyDescent="0.25">
      <c r="B26" s="16"/>
      <c r="C26" s="17"/>
      <c r="D26" s="17"/>
      <c r="E26" s="18"/>
      <c r="F26" s="19"/>
      <c r="G26" s="19"/>
      <c r="H26" s="19"/>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6"/>
      <c r="AJ26" s="146"/>
      <c r="AK26" s="146"/>
      <c r="AL26" s="146"/>
      <c r="AM26" s="146"/>
      <c r="AN26" s="146"/>
      <c r="AO26" s="14"/>
      <c r="AP26" s="14"/>
      <c r="AQ26" s="14"/>
      <c r="AR26" s="14"/>
      <c r="AS26" s="14"/>
      <c r="AT26" s="14"/>
      <c r="AU26" s="14"/>
      <c r="AV26" s="14"/>
      <c r="AW26" s="14"/>
      <c r="AX26" s="14"/>
      <c r="AY26" s="14"/>
      <c r="AZ26" s="14"/>
      <c r="BA26" s="14"/>
      <c r="BB26" s="14"/>
      <c r="BC26" s="14"/>
      <c r="BD26" s="14"/>
    </row>
    <row r="27" spans="1:56" x14ac:dyDescent="0.25">
      <c r="B27" s="338" t="s">
        <v>269</v>
      </c>
      <c r="C27" s="339"/>
      <c r="D27" s="339"/>
      <c r="E27" s="339"/>
      <c r="F27" s="340"/>
      <c r="G27" s="57"/>
      <c r="H27" s="57"/>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6"/>
      <c r="AJ27" s="146"/>
      <c r="AK27" s="146"/>
      <c r="AL27" s="146"/>
      <c r="AM27" s="146"/>
      <c r="AN27" s="146"/>
      <c r="AO27" s="14"/>
      <c r="AP27" s="14"/>
      <c r="AQ27" s="14"/>
      <c r="AR27" s="14"/>
      <c r="AS27" s="14"/>
      <c r="AT27" s="14"/>
      <c r="AU27" s="14"/>
      <c r="AV27" s="14"/>
      <c r="AW27" s="14"/>
      <c r="AX27" s="14"/>
      <c r="AY27" s="14"/>
      <c r="AZ27" s="14"/>
      <c r="BA27" s="14"/>
      <c r="BB27" s="14"/>
      <c r="BC27" s="14"/>
      <c r="BD27" s="14"/>
    </row>
    <row r="28" spans="1:56" x14ac:dyDescent="0.25">
      <c r="B28" s="338" t="s">
        <v>270</v>
      </c>
      <c r="C28" s="339"/>
      <c r="D28" s="339"/>
      <c r="E28" s="339"/>
      <c r="F28" s="340"/>
      <c r="G28" s="57"/>
      <c r="H28" s="57"/>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6"/>
      <c r="AJ28" s="146"/>
      <c r="AK28" s="146"/>
      <c r="AL28" s="146"/>
      <c r="AM28" s="146"/>
      <c r="AN28" s="146"/>
      <c r="AO28" s="14"/>
      <c r="AP28" s="14"/>
      <c r="AQ28" s="14"/>
      <c r="AR28" s="14"/>
      <c r="AS28" s="14"/>
      <c r="AT28" s="14"/>
      <c r="AU28" s="14"/>
      <c r="AV28" s="14"/>
      <c r="AW28" s="14"/>
      <c r="AX28" s="14"/>
      <c r="AY28" s="14"/>
      <c r="AZ28" s="14"/>
      <c r="BA28" s="14"/>
      <c r="BB28" s="14"/>
      <c r="BC28" s="14"/>
      <c r="BD28" s="14"/>
    </row>
    <row r="29" spans="1:56" ht="15.75" thickBot="1" x14ac:dyDescent="0.3">
      <c r="B29" s="338" t="s">
        <v>271</v>
      </c>
      <c r="C29" s="339"/>
      <c r="D29" s="339"/>
      <c r="E29" s="339"/>
      <c r="F29" s="340"/>
      <c r="G29" s="57"/>
      <c r="H29" s="57"/>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6"/>
      <c r="AJ29" s="146"/>
      <c r="AK29" s="146"/>
      <c r="AL29" s="146"/>
      <c r="AM29" s="146"/>
      <c r="AN29" s="146"/>
      <c r="AO29" s="14"/>
      <c r="AP29" s="14"/>
      <c r="AQ29" s="14"/>
      <c r="AR29" s="14"/>
      <c r="AS29" s="14"/>
      <c r="AT29" s="14"/>
      <c r="AU29" s="14"/>
      <c r="AV29" s="14"/>
      <c r="AW29" s="14"/>
      <c r="AX29" s="14"/>
      <c r="AY29" s="14"/>
      <c r="AZ29" s="14"/>
      <c r="BA29" s="14"/>
      <c r="BB29" s="14"/>
      <c r="BC29" s="14"/>
      <c r="BD29" s="14"/>
    </row>
    <row r="30" spans="1:56" ht="15.75" thickBot="1" x14ac:dyDescent="0.3">
      <c r="B30" s="330" t="s">
        <v>29</v>
      </c>
      <c r="C30" s="331"/>
      <c r="D30" s="330" t="s">
        <v>272</v>
      </c>
      <c r="E30" s="332"/>
      <c r="F30" s="331"/>
      <c r="G30" s="58"/>
      <c r="H30" s="58"/>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6"/>
      <c r="AJ30" s="146"/>
      <c r="AK30" s="146"/>
      <c r="AL30" s="146"/>
      <c r="AM30" s="146"/>
      <c r="AN30" s="146"/>
      <c r="AO30" s="14"/>
      <c r="AP30" s="14"/>
      <c r="AQ30" s="14"/>
      <c r="AR30" s="14"/>
      <c r="AS30" s="14"/>
      <c r="AT30" s="14"/>
      <c r="AU30" s="14"/>
      <c r="AV30" s="14"/>
      <c r="AW30" s="14"/>
      <c r="AX30" s="14"/>
      <c r="AY30" s="14"/>
      <c r="AZ30" s="14"/>
      <c r="BA30" s="14"/>
      <c r="BB30" s="14"/>
      <c r="BC30" s="14"/>
      <c r="BD30" s="14"/>
    </row>
    <row r="31" spans="1:56" ht="15.75" thickBot="1" x14ac:dyDescent="0.3">
      <c r="B31" s="330" t="s">
        <v>53</v>
      </c>
      <c r="C31" s="331"/>
      <c r="D31" s="330" t="s">
        <v>273</v>
      </c>
      <c r="E31" s="332"/>
      <c r="F31" s="331"/>
      <c r="G31" s="58"/>
      <c r="H31" s="58"/>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6"/>
      <c r="AJ31" s="146"/>
      <c r="AK31" s="146"/>
      <c r="AL31" s="146"/>
      <c r="AM31" s="146"/>
      <c r="AN31" s="146"/>
      <c r="AO31" s="14"/>
      <c r="AP31" s="14"/>
      <c r="AQ31" s="14"/>
      <c r="AR31" s="14"/>
      <c r="AS31" s="14"/>
      <c r="AT31" s="14"/>
      <c r="AU31" s="14"/>
      <c r="AV31" s="14"/>
      <c r="AW31" s="14"/>
      <c r="AX31" s="14"/>
      <c r="AY31" s="14"/>
      <c r="AZ31" s="14"/>
      <c r="BA31" s="14"/>
      <c r="BB31" s="14"/>
      <c r="BC31" s="14"/>
      <c r="BD31" s="14"/>
    </row>
    <row r="32" spans="1:56" ht="15.75" thickBot="1" x14ac:dyDescent="0.3">
      <c r="B32" s="330" t="s">
        <v>274</v>
      </c>
      <c r="C32" s="331"/>
      <c r="D32" s="330" t="s">
        <v>524</v>
      </c>
      <c r="E32" s="332"/>
      <c r="F32" s="331"/>
      <c r="G32" s="58"/>
      <c r="H32" s="58"/>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6"/>
      <c r="AJ32" s="146"/>
      <c r="AK32" s="146"/>
      <c r="AL32" s="146"/>
      <c r="AM32" s="146"/>
      <c r="AN32" s="146"/>
      <c r="AO32" s="14"/>
      <c r="AP32" s="14"/>
      <c r="AQ32" s="14"/>
      <c r="AR32" s="14"/>
      <c r="AS32" s="14"/>
      <c r="AT32" s="14"/>
      <c r="AU32" s="14"/>
      <c r="AV32" s="14"/>
      <c r="AW32" s="14"/>
      <c r="AX32" s="14"/>
      <c r="AY32" s="14"/>
      <c r="AZ32" s="14"/>
      <c r="BA32" s="14"/>
      <c r="BB32" s="14"/>
      <c r="BC32" s="14"/>
      <c r="BD32" s="14"/>
    </row>
    <row r="33" spans="1:56" x14ac:dyDescent="0.25">
      <c r="B33" s="14"/>
      <c r="C33" s="14"/>
      <c r="D33" s="105"/>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6"/>
      <c r="AJ33" s="146"/>
      <c r="AK33" s="146"/>
      <c r="AL33" s="146"/>
      <c r="AM33" s="146"/>
      <c r="AN33" s="146"/>
      <c r="AO33" s="14"/>
      <c r="AP33" s="14"/>
      <c r="AQ33" s="14"/>
      <c r="AR33" s="14"/>
      <c r="AS33" s="14"/>
      <c r="AT33" s="14"/>
      <c r="AU33" s="14"/>
      <c r="AV33" s="14"/>
      <c r="AW33" s="14"/>
      <c r="AX33" s="14"/>
      <c r="AY33" s="14"/>
      <c r="AZ33" s="14"/>
      <c r="BA33" s="14"/>
      <c r="BB33" s="14"/>
      <c r="BC33" s="14"/>
      <c r="BD33" s="14"/>
    </row>
    <row r="34" spans="1:56" x14ac:dyDescent="0.25">
      <c r="B34" s="335" t="s">
        <v>275</v>
      </c>
      <c r="C34" s="335"/>
      <c r="D34" s="335"/>
      <c r="E34" s="335"/>
      <c r="F34" s="335"/>
      <c r="G34" s="59"/>
      <c r="H34" s="59"/>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6"/>
      <c r="AJ34" s="146"/>
      <c r="AK34" s="146"/>
      <c r="AL34" s="146"/>
      <c r="AM34" s="146"/>
      <c r="AN34" s="146"/>
      <c r="AO34" s="14"/>
      <c r="AP34" s="14"/>
      <c r="AQ34" s="14"/>
      <c r="AR34" s="14"/>
      <c r="AS34" s="14"/>
      <c r="AT34" s="14"/>
      <c r="AU34" s="14"/>
      <c r="AV34" s="14"/>
      <c r="AW34" s="14"/>
      <c r="AX34" s="14"/>
      <c r="AY34" s="14"/>
      <c r="AZ34" s="14"/>
      <c r="BA34" s="14"/>
      <c r="BB34" s="14"/>
      <c r="BC34" s="14"/>
      <c r="BD34" s="14"/>
    </row>
    <row r="35" spans="1:56" x14ac:dyDescent="0.25">
      <c r="B35" s="38"/>
      <c r="C35" s="38"/>
      <c r="D35" s="106"/>
      <c r="E35" s="38"/>
      <c r="F35" s="38"/>
      <c r="G35" s="38"/>
      <c r="H35" s="38"/>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6"/>
      <c r="AJ35" s="146"/>
      <c r="AK35" s="146"/>
      <c r="AL35" s="146"/>
      <c r="AM35" s="146"/>
      <c r="AN35" s="146"/>
      <c r="AO35" s="14"/>
      <c r="AP35" s="14"/>
      <c r="AQ35" s="14"/>
      <c r="AR35" s="14"/>
      <c r="AS35" s="14"/>
      <c r="AT35" s="14"/>
      <c r="AU35" s="14"/>
      <c r="AV35" s="14"/>
      <c r="AW35" s="14"/>
      <c r="AX35" s="14"/>
      <c r="AY35" s="14"/>
      <c r="AZ35" s="14"/>
      <c r="BA35" s="14"/>
      <c r="BB35" s="14"/>
      <c r="BC35" s="14"/>
      <c r="BD35" s="14"/>
    </row>
    <row r="36" spans="1:56" ht="25.5" x14ac:dyDescent="0.25">
      <c r="B36" s="7" t="s">
        <v>241</v>
      </c>
      <c r="C36" s="7" t="s">
        <v>410</v>
      </c>
      <c r="D36" s="97" t="s">
        <v>75</v>
      </c>
      <c r="E36" s="7" t="s">
        <v>276</v>
      </c>
      <c r="F36" s="7" t="s">
        <v>242</v>
      </c>
      <c r="G36" s="74"/>
      <c r="H36" s="74"/>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ht="56.25" customHeight="1" x14ac:dyDescent="0.25">
      <c r="A37" s="164">
        <v>1</v>
      </c>
      <c r="B37" s="100" t="s">
        <v>78</v>
      </c>
      <c r="C37" s="177">
        <v>1</v>
      </c>
      <c r="D37" s="178" t="str">
        <f>'MAPA DE R. CORRUPCION'!C11</f>
        <v>Posibilidad de recibir o solicitar cualquier dádiva o beneficio a nombre propio o de terceros para modificar las actividades de un proyecto de inversión</v>
      </c>
      <c r="E37" s="184">
        <f>+E25</f>
        <v>14</v>
      </c>
      <c r="F37" s="186" t="s">
        <v>277</v>
      </c>
      <c r="G37" s="75"/>
      <c r="H37" s="75"/>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6"/>
      <c r="AJ37" s="146"/>
      <c r="AK37" s="146"/>
      <c r="AL37" s="146"/>
      <c r="AM37" s="146"/>
      <c r="AN37" s="146"/>
      <c r="AO37" s="14"/>
      <c r="AP37" s="14"/>
      <c r="AQ37" s="14"/>
      <c r="AR37" s="14"/>
      <c r="AS37" s="14"/>
      <c r="AT37" s="14"/>
      <c r="AU37" s="14"/>
      <c r="AV37" s="14"/>
      <c r="AW37" s="14"/>
      <c r="AX37" s="14"/>
      <c r="AY37" s="14"/>
      <c r="AZ37" s="14"/>
      <c r="BA37" s="14"/>
      <c r="BB37" s="14"/>
      <c r="BC37" s="14"/>
      <c r="BD37" s="14"/>
    </row>
    <row r="38" spans="1:56" ht="51" x14ac:dyDescent="0.25">
      <c r="A38" s="164">
        <v>2</v>
      </c>
      <c r="B38" s="5" t="s">
        <v>333</v>
      </c>
      <c r="C38" s="177">
        <v>2</v>
      </c>
      <c r="D38" s="178" t="s">
        <v>535</v>
      </c>
      <c r="E38" s="184">
        <f>+G25</f>
        <v>14</v>
      </c>
      <c r="F38" s="186" t="s">
        <v>277</v>
      </c>
      <c r="G38" s="75"/>
      <c r="H38" s="75"/>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6"/>
      <c r="AJ38" s="146"/>
      <c r="AK38" s="146"/>
      <c r="AL38" s="146"/>
      <c r="AM38" s="146"/>
      <c r="AN38" s="146"/>
      <c r="AO38" s="14"/>
      <c r="AP38" s="14"/>
      <c r="AQ38" s="14"/>
      <c r="AR38" s="14"/>
      <c r="AS38" s="14"/>
      <c r="AT38" s="14"/>
      <c r="AU38" s="14"/>
      <c r="AV38" s="14"/>
      <c r="AW38" s="14"/>
      <c r="AX38" s="14"/>
      <c r="AY38" s="14"/>
      <c r="AZ38" s="14"/>
      <c r="BA38" s="14"/>
      <c r="BB38" s="14"/>
      <c r="BC38" s="14"/>
      <c r="BD38" s="14"/>
    </row>
    <row r="39" spans="1:56" ht="38.25" x14ac:dyDescent="0.25">
      <c r="A39" s="314">
        <v>3</v>
      </c>
      <c r="B39" s="299" t="s">
        <v>95</v>
      </c>
      <c r="C39" s="177">
        <v>3</v>
      </c>
      <c r="D39" s="178" t="s">
        <v>599</v>
      </c>
      <c r="E39" s="179">
        <f>+I25</f>
        <v>15</v>
      </c>
      <c r="F39" s="187" t="s">
        <v>277</v>
      </c>
      <c r="G39" s="76"/>
      <c r="H39" s="76"/>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6"/>
      <c r="AJ39" s="146"/>
      <c r="AK39" s="146"/>
      <c r="AL39" s="146"/>
      <c r="AM39" s="146"/>
      <c r="AN39" s="146"/>
      <c r="AO39" s="14"/>
      <c r="AP39" s="14"/>
      <c r="AQ39" s="14"/>
      <c r="AR39" s="14"/>
      <c r="AS39" s="14"/>
      <c r="AT39" s="14"/>
      <c r="AU39" s="14"/>
      <c r="AV39" s="14"/>
      <c r="AW39" s="14"/>
      <c r="AX39" s="14"/>
      <c r="AY39" s="14"/>
      <c r="AZ39" s="14"/>
      <c r="BA39" s="14"/>
      <c r="BB39" s="14"/>
      <c r="BC39" s="14"/>
      <c r="BD39" s="14"/>
    </row>
    <row r="40" spans="1:56" ht="89.25" x14ac:dyDescent="0.25">
      <c r="A40" s="314"/>
      <c r="B40" s="299"/>
      <c r="C40" s="177">
        <v>4</v>
      </c>
      <c r="D40" s="178" t="s">
        <v>600</v>
      </c>
      <c r="E40" s="179">
        <f>+K25</f>
        <v>15</v>
      </c>
      <c r="F40" s="187" t="s">
        <v>277</v>
      </c>
      <c r="G40" s="76"/>
      <c r="H40" s="76"/>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6"/>
      <c r="AJ40" s="146"/>
      <c r="AK40" s="146"/>
      <c r="AL40" s="146"/>
      <c r="AM40" s="146"/>
      <c r="AN40" s="146"/>
      <c r="AO40" s="14"/>
      <c r="AP40" s="14"/>
      <c r="AQ40" s="14"/>
      <c r="AR40" s="14"/>
      <c r="AS40" s="14"/>
      <c r="AT40" s="14"/>
      <c r="AU40" s="14"/>
      <c r="AV40" s="14"/>
      <c r="AW40" s="14"/>
      <c r="AX40" s="14"/>
      <c r="AY40" s="14"/>
      <c r="AZ40" s="14"/>
      <c r="BA40" s="14"/>
      <c r="BB40" s="14"/>
      <c r="BC40" s="14"/>
      <c r="BD40" s="14"/>
    </row>
    <row r="41" spans="1:56" ht="38.25" x14ac:dyDescent="0.25">
      <c r="A41" s="314"/>
      <c r="B41" s="299"/>
      <c r="C41" s="177">
        <v>5</v>
      </c>
      <c r="D41" s="178" t="s">
        <v>602</v>
      </c>
      <c r="E41" s="179">
        <f>+M25</f>
        <v>14</v>
      </c>
      <c r="F41" s="187" t="s">
        <v>277</v>
      </c>
      <c r="G41" s="76"/>
      <c r="H41" s="76"/>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6"/>
      <c r="AJ41" s="146"/>
      <c r="AK41" s="146"/>
      <c r="AL41" s="146"/>
      <c r="AM41" s="146"/>
      <c r="AN41" s="146"/>
      <c r="AO41" s="14"/>
      <c r="AP41" s="14"/>
      <c r="AQ41" s="14"/>
      <c r="AR41" s="14"/>
      <c r="AS41" s="14"/>
      <c r="AT41" s="14"/>
      <c r="AU41" s="14"/>
      <c r="AV41" s="14"/>
      <c r="AW41" s="14"/>
      <c r="AX41" s="14"/>
      <c r="AY41" s="14"/>
      <c r="AZ41" s="14"/>
      <c r="BA41" s="14"/>
      <c r="BB41" s="14"/>
      <c r="BC41" s="14"/>
      <c r="BD41" s="14"/>
    </row>
    <row r="42" spans="1:56" ht="63.75" x14ac:dyDescent="0.25">
      <c r="A42" s="314"/>
      <c r="B42" s="299"/>
      <c r="C42" s="177">
        <v>6</v>
      </c>
      <c r="D42" s="178" t="s">
        <v>604</v>
      </c>
      <c r="E42" s="179">
        <f>+O25</f>
        <v>14</v>
      </c>
      <c r="F42" s="187" t="s">
        <v>277</v>
      </c>
      <c r="G42" s="76"/>
      <c r="H42" s="76"/>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6"/>
      <c r="AJ42" s="146"/>
      <c r="AK42" s="146"/>
      <c r="AL42" s="146"/>
      <c r="AM42" s="146"/>
      <c r="AN42" s="146"/>
      <c r="AO42" s="14"/>
      <c r="AP42" s="14"/>
      <c r="AQ42" s="14"/>
      <c r="AR42" s="14"/>
      <c r="AS42" s="14"/>
      <c r="AT42" s="14"/>
      <c r="AU42" s="14"/>
      <c r="AV42" s="14"/>
      <c r="AW42" s="14"/>
      <c r="AX42" s="14"/>
      <c r="AY42" s="14"/>
      <c r="AZ42" s="14"/>
      <c r="BA42" s="14"/>
      <c r="BB42" s="14"/>
      <c r="BC42" s="14"/>
      <c r="BD42" s="14"/>
    </row>
    <row r="43" spans="1:56" ht="51" x14ac:dyDescent="0.25">
      <c r="A43" s="164">
        <v>4</v>
      </c>
      <c r="B43" s="100" t="s">
        <v>113</v>
      </c>
      <c r="C43" s="177">
        <v>7</v>
      </c>
      <c r="D43" s="178" t="s">
        <v>552</v>
      </c>
      <c r="E43" s="184">
        <f>+Q25</f>
        <v>12</v>
      </c>
      <c r="F43" s="187" t="s">
        <v>277</v>
      </c>
      <c r="G43" s="77"/>
      <c r="H43" s="77"/>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6"/>
      <c r="AJ43" s="146"/>
      <c r="AK43" s="146"/>
      <c r="AL43" s="146"/>
      <c r="AM43" s="146"/>
      <c r="AN43" s="146"/>
      <c r="AO43" s="14"/>
      <c r="AP43" s="14"/>
      <c r="AQ43" s="14"/>
      <c r="AR43" s="14"/>
      <c r="AS43" s="14"/>
      <c r="AT43" s="14"/>
      <c r="AU43" s="14"/>
      <c r="AV43" s="14"/>
      <c r="AW43" s="14"/>
      <c r="AX43" s="14"/>
      <c r="AY43" s="14"/>
      <c r="AZ43" s="14"/>
      <c r="BA43" s="14"/>
      <c r="BB43" s="14"/>
      <c r="BC43" s="14"/>
      <c r="BD43" s="14"/>
    </row>
    <row r="44" spans="1:56" ht="38.25" x14ac:dyDescent="0.25">
      <c r="A44" s="164">
        <v>5</v>
      </c>
      <c r="B44" s="126" t="s">
        <v>117</v>
      </c>
      <c r="C44" s="177">
        <v>8</v>
      </c>
      <c r="D44" s="178" t="s">
        <v>554</v>
      </c>
      <c r="E44" s="177">
        <f>+S25</f>
        <v>14</v>
      </c>
      <c r="F44" s="187" t="s">
        <v>277</v>
      </c>
      <c r="G44" s="77"/>
      <c r="H44" s="77"/>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6"/>
      <c r="AJ44" s="146"/>
      <c r="AK44" s="146"/>
      <c r="AL44" s="146"/>
      <c r="AM44" s="146"/>
      <c r="AN44" s="146"/>
      <c r="AO44" s="14"/>
      <c r="AP44" s="14"/>
      <c r="AQ44" s="14"/>
      <c r="AR44" s="14"/>
      <c r="AS44" s="14"/>
      <c r="AT44" s="14"/>
      <c r="AU44" s="14"/>
      <c r="AV44" s="14"/>
      <c r="AW44" s="14"/>
      <c r="AX44" s="14"/>
      <c r="AY44" s="14"/>
      <c r="AZ44" s="14"/>
      <c r="BA44" s="14"/>
      <c r="BB44" s="14"/>
      <c r="BC44" s="14"/>
      <c r="BD44" s="14"/>
    </row>
    <row r="45" spans="1:56" ht="51" x14ac:dyDescent="0.25">
      <c r="A45" s="314">
        <v>6</v>
      </c>
      <c r="B45" s="300" t="s">
        <v>354</v>
      </c>
      <c r="C45" s="177">
        <v>9</v>
      </c>
      <c r="D45" s="178" t="s">
        <v>623</v>
      </c>
      <c r="E45" s="177">
        <f>+U25</f>
        <v>15</v>
      </c>
      <c r="F45" s="187" t="s">
        <v>277</v>
      </c>
      <c r="G45" s="77"/>
      <c r="H45" s="77"/>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6"/>
      <c r="AJ45" s="146"/>
      <c r="AK45" s="146"/>
      <c r="AL45" s="146"/>
      <c r="AM45" s="146"/>
      <c r="AN45" s="146"/>
      <c r="AO45" s="14"/>
      <c r="AP45" s="14"/>
      <c r="AQ45" s="14"/>
      <c r="AR45" s="14"/>
      <c r="AS45" s="14"/>
      <c r="AT45" s="14"/>
      <c r="AU45" s="14"/>
      <c r="AV45" s="14"/>
      <c r="AW45" s="14"/>
      <c r="AX45" s="14"/>
      <c r="AY45" s="14"/>
      <c r="AZ45" s="14"/>
      <c r="BA45" s="14"/>
      <c r="BB45" s="14"/>
      <c r="BC45" s="14"/>
      <c r="BD45" s="14"/>
    </row>
    <row r="46" spans="1:56" ht="38.25" x14ac:dyDescent="0.25">
      <c r="A46" s="314"/>
      <c r="B46" s="300"/>
      <c r="C46" s="177">
        <v>10</v>
      </c>
      <c r="D46" s="101" t="s">
        <v>627</v>
      </c>
      <c r="E46" s="177">
        <f>+W25</f>
        <v>12</v>
      </c>
      <c r="F46" s="187" t="s">
        <v>277</v>
      </c>
      <c r="G46" s="77"/>
      <c r="H46" s="77"/>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6"/>
      <c r="AJ46" s="146"/>
      <c r="AK46" s="146"/>
      <c r="AL46" s="146"/>
      <c r="AM46" s="146"/>
      <c r="AN46" s="146"/>
      <c r="AO46" s="14"/>
      <c r="AP46" s="14"/>
      <c r="AQ46" s="14"/>
      <c r="AR46" s="14"/>
      <c r="AS46" s="14"/>
      <c r="AT46" s="14"/>
      <c r="AU46" s="14"/>
      <c r="AV46" s="14"/>
      <c r="AW46" s="14"/>
      <c r="AX46" s="14"/>
      <c r="AY46" s="14"/>
      <c r="AZ46" s="14"/>
      <c r="BA46" s="14"/>
      <c r="BB46" s="14"/>
      <c r="BC46" s="14"/>
      <c r="BD46" s="14"/>
    </row>
    <row r="47" spans="1:56" ht="38.25" x14ac:dyDescent="0.25">
      <c r="A47" s="314"/>
      <c r="B47" s="300"/>
      <c r="C47" s="177">
        <v>11</v>
      </c>
      <c r="D47" s="178" t="s">
        <v>631</v>
      </c>
      <c r="E47" s="177">
        <f>Y25</f>
        <v>11</v>
      </c>
      <c r="F47" s="187" t="s">
        <v>48</v>
      </c>
      <c r="G47" s="77"/>
      <c r="H47" s="77"/>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6"/>
      <c r="AJ47" s="146"/>
      <c r="AK47" s="146"/>
      <c r="AL47" s="146"/>
      <c r="AM47" s="146"/>
      <c r="AN47" s="146"/>
      <c r="AO47" s="14"/>
      <c r="AP47" s="14"/>
      <c r="AQ47" s="14"/>
      <c r="AR47" s="14"/>
      <c r="AS47" s="14"/>
      <c r="AT47" s="14"/>
      <c r="AU47" s="14"/>
      <c r="AV47" s="14"/>
      <c r="AW47" s="14"/>
      <c r="AX47" s="14"/>
      <c r="AY47" s="14"/>
      <c r="AZ47" s="14"/>
      <c r="BA47" s="14"/>
      <c r="BB47" s="14"/>
      <c r="BC47" s="14"/>
      <c r="BD47" s="14"/>
    </row>
    <row r="48" spans="1:56" ht="38.25" x14ac:dyDescent="0.25">
      <c r="A48" s="164">
        <v>7</v>
      </c>
      <c r="B48" s="126" t="s">
        <v>363</v>
      </c>
      <c r="C48" s="177">
        <v>12</v>
      </c>
      <c r="D48" s="101" t="s">
        <v>641</v>
      </c>
      <c r="E48" s="177">
        <f>+AA25</f>
        <v>14</v>
      </c>
      <c r="F48" s="186" t="s">
        <v>277</v>
      </c>
      <c r="G48" s="77"/>
      <c r="H48" s="77"/>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6"/>
      <c r="AJ48" s="146"/>
      <c r="AK48" s="146"/>
      <c r="AL48" s="146"/>
      <c r="AM48" s="146"/>
      <c r="AN48" s="146"/>
      <c r="AO48" s="14"/>
      <c r="AP48" s="14"/>
      <c r="AQ48" s="14"/>
      <c r="AR48" s="14"/>
      <c r="AS48" s="14"/>
      <c r="AT48" s="14"/>
      <c r="AU48" s="14"/>
      <c r="AV48" s="14"/>
      <c r="AW48" s="14"/>
      <c r="AX48" s="14"/>
      <c r="AY48" s="14"/>
      <c r="AZ48" s="14"/>
      <c r="BA48" s="14"/>
      <c r="BB48" s="14"/>
      <c r="BC48" s="14"/>
      <c r="BD48" s="14"/>
    </row>
    <row r="49" spans="1:56" ht="51" x14ac:dyDescent="0.25">
      <c r="A49" s="314">
        <v>8</v>
      </c>
      <c r="B49" s="300" t="s">
        <v>120</v>
      </c>
      <c r="C49" s="177">
        <v>13</v>
      </c>
      <c r="D49" s="101" t="s">
        <v>643</v>
      </c>
      <c r="E49" s="177">
        <f>AC25</f>
        <v>16</v>
      </c>
      <c r="F49" s="186" t="s">
        <v>278</v>
      </c>
      <c r="G49" s="77"/>
      <c r="H49" s="77"/>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6"/>
      <c r="AJ49" s="146"/>
      <c r="AK49" s="146"/>
      <c r="AL49" s="146"/>
      <c r="AM49" s="146"/>
      <c r="AN49" s="146"/>
      <c r="AO49" s="14"/>
      <c r="AP49" s="14"/>
      <c r="AQ49" s="14"/>
      <c r="AR49" s="14"/>
      <c r="AS49" s="14"/>
      <c r="AT49" s="14"/>
      <c r="AU49" s="14"/>
      <c r="AV49" s="14"/>
      <c r="AW49" s="14"/>
      <c r="AX49" s="14"/>
      <c r="AY49" s="14"/>
      <c r="AZ49" s="14"/>
      <c r="BA49" s="14"/>
      <c r="BB49" s="14"/>
      <c r="BC49" s="14"/>
      <c r="BD49" s="14"/>
    </row>
    <row r="50" spans="1:56" ht="25.5" x14ac:dyDescent="0.25">
      <c r="A50" s="314"/>
      <c r="B50" s="300"/>
      <c r="C50" s="177">
        <v>14</v>
      </c>
      <c r="D50" s="178" t="s">
        <v>125</v>
      </c>
      <c r="E50" s="177">
        <f>+AE25</f>
        <v>16</v>
      </c>
      <c r="F50" s="186" t="s">
        <v>278</v>
      </c>
      <c r="G50" s="77"/>
      <c r="H50" s="77"/>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6"/>
      <c r="AJ50" s="146"/>
      <c r="AK50" s="146"/>
      <c r="AL50" s="146"/>
      <c r="AM50" s="146"/>
      <c r="AN50" s="146"/>
      <c r="AO50" s="14"/>
      <c r="AP50" s="14"/>
      <c r="AQ50" s="14"/>
      <c r="AR50" s="14"/>
      <c r="AS50" s="14"/>
      <c r="AT50" s="14"/>
      <c r="AU50" s="14"/>
      <c r="AV50" s="14"/>
      <c r="AW50" s="14"/>
      <c r="AX50" s="14"/>
      <c r="AY50" s="14"/>
      <c r="AZ50" s="14"/>
      <c r="BA50" s="14"/>
      <c r="BB50" s="14"/>
      <c r="BC50" s="14"/>
      <c r="BD50" s="14"/>
    </row>
    <row r="51" spans="1:56" ht="63.75" x14ac:dyDescent="0.25">
      <c r="A51" s="164">
        <v>9</v>
      </c>
      <c r="B51" s="100" t="s">
        <v>126</v>
      </c>
      <c r="C51" s="177">
        <v>15</v>
      </c>
      <c r="D51" s="178" t="s">
        <v>560</v>
      </c>
      <c r="E51" s="177">
        <f>+AG25</f>
        <v>7</v>
      </c>
      <c r="F51" s="186" t="s">
        <v>48</v>
      </c>
      <c r="G51" s="77"/>
      <c r="H51" s="77"/>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6"/>
      <c r="AJ51" s="146"/>
      <c r="AK51" s="146"/>
      <c r="AL51" s="146"/>
      <c r="AM51" s="146"/>
      <c r="AN51" s="146"/>
      <c r="AO51" s="14"/>
      <c r="AP51" s="14"/>
      <c r="AQ51" s="14"/>
      <c r="AR51" s="14"/>
      <c r="AS51" s="14"/>
      <c r="AT51" s="14"/>
      <c r="AU51" s="14"/>
      <c r="AV51" s="14"/>
      <c r="AW51" s="14"/>
      <c r="AX51" s="14"/>
      <c r="AY51" s="14"/>
      <c r="AZ51" s="14"/>
      <c r="BA51" s="14"/>
      <c r="BB51" s="14"/>
      <c r="BC51" s="14"/>
      <c r="BD51" s="14"/>
    </row>
    <row r="52" spans="1:56" ht="63.75" x14ac:dyDescent="0.25">
      <c r="A52" s="314">
        <v>10</v>
      </c>
      <c r="B52" s="299" t="s">
        <v>132</v>
      </c>
      <c r="C52" s="177">
        <v>16</v>
      </c>
      <c r="D52" s="178" t="s">
        <v>562</v>
      </c>
      <c r="E52" s="177">
        <f>+AI25</f>
        <v>17</v>
      </c>
      <c r="F52" s="186" t="s">
        <v>277</v>
      </c>
      <c r="G52" s="77"/>
      <c r="H52" s="77"/>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6"/>
      <c r="AJ52" s="146"/>
      <c r="AK52" s="146"/>
      <c r="AL52" s="146"/>
      <c r="AM52" s="146"/>
      <c r="AN52" s="146"/>
      <c r="AO52" s="14"/>
      <c r="AP52" s="14"/>
      <c r="AQ52" s="14"/>
      <c r="AR52" s="14"/>
      <c r="AS52" s="14"/>
      <c r="AT52" s="14"/>
      <c r="AU52" s="14"/>
      <c r="AV52" s="14"/>
      <c r="AW52" s="14"/>
      <c r="AX52" s="14"/>
      <c r="AY52" s="14"/>
      <c r="AZ52" s="14"/>
      <c r="BA52" s="14"/>
      <c r="BB52" s="14"/>
      <c r="BC52" s="14"/>
      <c r="BD52" s="14"/>
    </row>
    <row r="53" spans="1:56" ht="38.25" x14ac:dyDescent="0.25">
      <c r="A53" s="314"/>
      <c r="B53" s="299"/>
      <c r="C53" s="177">
        <v>17</v>
      </c>
      <c r="D53" s="101" t="s">
        <v>565</v>
      </c>
      <c r="E53" s="177">
        <f>+AK25</f>
        <v>18</v>
      </c>
      <c r="F53" s="186" t="s">
        <v>277</v>
      </c>
      <c r="G53" s="77"/>
      <c r="H53" s="77"/>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6"/>
      <c r="AJ53" s="146"/>
      <c r="AK53" s="146"/>
      <c r="AL53" s="146"/>
      <c r="AM53" s="146"/>
      <c r="AN53" s="146"/>
      <c r="AO53" s="14"/>
      <c r="AP53" s="14"/>
      <c r="AQ53" s="14"/>
      <c r="AR53" s="14"/>
      <c r="AS53" s="14"/>
      <c r="AT53" s="14"/>
      <c r="AU53" s="14"/>
      <c r="AV53" s="14"/>
      <c r="AW53" s="14"/>
      <c r="AX53" s="14"/>
      <c r="AY53" s="14"/>
      <c r="AZ53" s="14"/>
      <c r="BA53" s="14"/>
      <c r="BB53" s="14"/>
      <c r="BC53" s="14"/>
      <c r="BD53" s="14"/>
    </row>
    <row r="54" spans="1:56" ht="38.25" x14ac:dyDescent="0.25">
      <c r="A54" s="314"/>
      <c r="B54" s="299"/>
      <c r="C54" s="177">
        <v>18</v>
      </c>
      <c r="D54" s="101" t="s">
        <v>567</v>
      </c>
      <c r="E54" s="177">
        <f>AM25</f>
        <v>16</v>
      </c>
      <c r="F54" s="186" t="s">
        <v>277</v>
      </c>
      <c r="G54" s="77"/>
      <c r="H54" s="77"/>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6"/>
      <c r="AJ54" s="146"/>
      <c r="AK54" s="146"/>
      <c r="AL54" s="146"/>
      <c r="AM54" s="146"/>
      <c r="AN54" s="146"/>
      <c r="AO54" s="14"/>
      <c r="AP54" s="14"/>
      <c r="AQ54" s="14"/>
      <c r="AR54" s="14"/>
      <c r="AS54" s="14"/>
      <c r="AT54" s="14"/>
      <c r="AU54" s="14"/>
      <c r="AV54" s="14"/>
      <c r="AW54" s="14"/>
      <c r="AX54" s="14"/>
      <c r="AY54" s="14"/>
      <c r="AZ54" s="14"/>
      <c r="BA54" s="14"/>
      <c r="BB54" s="14"/>
      <c r="BC54" s="14"/>
      <c r="BD54" s="14"/>
    </row>
    <row r="55" spans="1:56" ht="89.25" x14ac:dyDescent="0.25">
      <c r="A55" s="314"/>
      <c r="B55" s="299"/>
      <c r="C55" s="177">
        <v>19</v>
      </c>
      <c r="D55" s="101" t="s">
        <v>374</v>
      </c>
      <c r="E55" s="177" t="e">
        <f>#REF!</f>
        <v>#REF!</v>
      </c>
      <c r="F55" s="186" t="s">
        <v>277</v>
      </c>
      <c r="G55" s="77"/>
      <c r="H55" s="77"/>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6"/>
      <c r="AJ55" s="146"/>
      <c r="AK55" s="146"/>
      <c r="AL55" s="146"/>
      <c r="AM55" s="146"/>
      <c r="AN55" s="146"/>
      <c r="AO55" s="14"/>
      <c r="AP55" s="14"/>
      <c r="AQ55" s="14"/>
      <c r="AR55" s="14"/>
      <c r="AS55" s="14"/>
      <c r="AT55" s="14"/>
      <c r="AU55" s="14"/>
      <c r="AV55" s="14"/>
      <c r="AW55" s="14"/>
      <c r="AX55" s="14"/>
      <c r="AY55" s="14"/>
      <c r="AZ55" s="14"/>
      <c r="BA55" s="14"/>
      <c r="BB55" s="14"/>
      <c r="BC55" s="14"/>
      <c r="BD55" s="14"/>
    </row>
    <row r="56" spans="1:56" ht="63.75" x14ac:dyDescent="0.25">
      <c r="A56" s="164">
        <v>11</v>
      </c>
      <c r="B56" s="163" t="s">
        <v>194</v>
      </c>
      <c r="C56" s="177">
        <v>20</v>
      </c>
      <c r="D56" s="101" t="s">
        <v>695</v>
      </c>
      <c r="E56" s="177">
        <f>+AO25</f>
        <v>16</v>
      </c>
      <c r="F56" s="186" t="s">
        <v>277</v>
      </c>
      <c r="G56" s="77"/>
      <c r="H56" s="77"/>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6"/>
      <c r="AJ56" s="146"/>
      <c r="AK56" s="146"/>
      <c r="AL56" s="146"/>
      <c r="AM56" s="146"/>
      <c r="AN56" s="146"/>
      <c r="AO56" s="14"/>
      <c r="AP56" s="14"/>
      <c r="AQ56" s="14"/>
      <c r="AR56" s="14"/>
      <c r="AS56" s="14"/>
      <c r="AT56" s="14"/>
      <c r="AU56" s="14"/>
      <c r="AV56" s="14"/>
      <c r="AW56" s="14"/>
      <c r="AX56" s="14"/>
      <c r="AY56" s="14"/>
      <c r="AZ56" s="14"/>
      <c r="BA56" s="14"/>
      <c r="BB56" s="14"/>
      <c r="BC56" s="14"/>
      <c r="BD56" s="14"/>
    </row>
    <row r="57" spans="1:56" ht="38.25" x14ac:dyDescent="0.25">
      <c r="A57" s="314">
        <v>12</v>
      </c>
      <c r="B57" s="299" t="s">
        <v>145</v>
      </c>
      <c r="C57" s="177">
        <v>21</v>
      </c>
      <c r="D57" s="101" t="s">
        <v>581</v>
      </c>
      <c r="E57" s="184">
        <f>+AQ25</f>
        <v>16</v>
      </c>
      <c r="F57" s="186" t="s">
        <v>277</v>
      </c>
      <c r="G57" s="77"/>
      <c r="H57" s="77"/>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6"/>
      <c r="AJ57" s="146"/>
      <c r="AK57" s="146"/>
      <c r="AL57" s="146"/>
      <c r="AM57" s="146"/>
      <c r="AN57" s="146"/>
      <c r="AO57" s="14"/>
      <c r="AP57" s="14"/>
      <c r="AQ57" s="14"/>
      <c r="AR57" s="14"/>
      <c r="AS57" s="14"/>
      <c r="AT57" s="14"/>
      <c r="AU57" s="14"/>
      <c r="AV57" s="14"/>
      <c r="AW57" s="14"/>
      <c r="AX57" s="14"/>
      <c r="AY57" s="14"/>
      <c r="AZ57" s="14"/>
      <c r="BA57" s="14"/>
      <c r="BB57" s="14"/>
      <c r="BC57" s="14"/>
      <c r="BD57" s="14"/>
    </row>
    <row r="58" spans="1:56" ht="38.25" x14ac:dyDescent="0.25">
      <c r="A58" s="314"/>
      <c r="B58" s="299"/>
      <c r="C58" s="177">
        <v>22</v>
      </c>
      <c r="D58" s="178" t="s">
        <v>580</v>
      </c>
      <c r="E58" s="184">
        <f>+AS25</f>
        <v>15</v>
      </c>
      <c r="F58" s="186" t="s">
        <v>277</v>
      </c>
      <c r="G58" s="77"/>
      <c r="H58" s="77"/>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6"/>
      <c r="AJ58" s="146"/>
      <c r="AK58" s="146"/>
      <c r="AL58" s="146"/>
      <c r="AM58" s="146"/>
      <c r="AN58" s="146"/>
      <c r="AO58" s="14"/>
      <c r="AP58" s="14"/>
      <c r="AQ58" s="14"/>
      <c r="AR58" s="14"/>
      <c r="AS58" s="14"/>
      <c r="AT58" s="14"/>
      <c r="AU58" s="14"/>
      <c r="AV58" s="14"/>
      <c r="AW58" s="14"/>
      <c r="AX58" s="14"/>
      <c r="AY58" s="14"/>
      <c r="AZ58" s="14"/>
      <c r="BA58" s="14"/>
      <c r="BB58" s="14"/>
      <c r="BC58" s="14"/>
      <c r="BD58" s="14"/>
    </row>
    <row r="59" spans="1:56" ht="38.25" x14ac:dyDescent="0.25">
      <c r="A59" s="164">
        <v>13</v>
      </c>
      <c r="B59" s="100" t="s">
        <v>159</v>
      </c>
      <c r="C59" s="177">
        <v>23</v>
      </c>
      <c r="D59" s="178" t="s">
        <v>575</v>
      </c>
      <c r="E59" s="184">
        <f>+AU25</f>
        <v>13</v>
      </c>
      <c r="F59" s="186" t="s">
        <v>277</v>
      </c>
      <c r="G59" s="77"/>
      <c r="H59" s="77"/>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6"/>
      <c r="AJ59" s="146"/>
      <c r="AK59" s="146"/>
      <c r="AL59" s="146"/>
      <c r="AM59" s="146"/>
      <c r="AN59" s="146"/>
      <c r="AO59" s="14"/>
      <c r="AP59" s="14"/>
      <c r="AQ59" s="14"/>
      <c r="AR59" s="14"/>
      <c r="AS59" s="14"/>
      <c r="AT59" s="14"/>
      <c r="AU59" s="14"/>
      <c r="AV59" s="14"/>
      <c r="AW59" s="14"/>
      <c r="AX59" s="14"/>
      <c r="AY59" s="14"/>
      <c r="AZ59" s="14"/>
      <c r="BA59" s="14"/>
      <c r="BB59" s="14"/>
      <c r="BC59" s="14"/>
      <c r="BD59" s="14"/>
    </row>
    <row r="60" spans="1:56" ht="38.25" x14ac:dyDescent="0.25">
      <c r="A60" s="164">
        <v>14</v>
      </c>
      <c r="B60" s="100" t="s">
        <v>161</v>
      </c>
      <c r="C60" s="177">
        <v>24</v>
      </c>
      <c r="D60" s="101" t="s">
        <v>582</v>
      </c>
      <c r="E60" s="184">
        <f>+AW25</f>
        <v>11</v>
      </c>
      <c r="F60" s="186" t="s">
        <v>48</v>
      </c>
      <c r="G60" s="77"/>
      <c r="H60" s="77"/>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6"/>
      <c r="AJ60" s="146"/>
      <c r="AK60" s="146"/>
      <c r="AL60" s="146"/>
      <c r="AM60" s="146"/>
      <c r="AN60" s="146"/>
      <c r="AO60" s="14"/>
      <c r="AP60" s="14"/>
      <c r="AQ60" s="14"/>
      <c r="AR60" s="14"/>
      <c r="AS60" s="14"/>
      <c r="AT60" s="14"/>
      <c r="AU60" s="14"/>
      <c r="AV60" s="14"/>
      <c r="AW60" s="14"/>
      <c r="AX60" s="14"/>
      <c r="AY60" s="14"/>
      <c r="AZ60" s="14"/>
      <c r="BA60" s="14"/>
      <c r="BB60" s="14"/>
      <c r="BC60" s="14"/>
      <c r="BD60" s="14"/>
    </row>
    <row r="61" spans="1:56" ht="51" x14ac:dyDescent="0.25">
      <c r="A61" s="164">
        <v>15</v>
      </c>
      <c r="B61" s="127" t="s">
        <v>531</v>
      </c>
      <c r="C61" s="177">
        <v>25</v>
      </c>
      <c r="D61" s="101" t="s">
        <v>585</v>
      </c>
      <c r="E61" s="184">
        <f>AY25</f>
        <v>11</v>
      </c>
      <c r="F61" s="186" t="s">
        <v>48</v>
      </c>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6"/>
      <c r="AJ61" s="146"/>
      <c r="AK61" s="146"/>
      <c r="AL61" s="146"/>
      <c r="AM61" s="146"/>
      <c r="AN61" s="146"/>
      <c r="AO61" s="14"/>
      <c r="AP61" s="14"/>
      <c r="AQ61" s="14"/>
      <c r="AR61" s="14"/>
      <c r="AS61" s="14"/>
      <c r="AT61" s="14"/>
      <c r="AU61" s="14"/>
      <c r="AV61" s="14"/>
      <c r="AW61" s="14"/>
      <c r="AX61" s="14"/>
      <c r="AY61" s="14"/>
      <c r="AZ61" s="14"/>
      <c r="BA61" s="14"/>
      <c r="BB61" s="14"/>
      <c r="BC61" s="14"/>
      <c r="BD61" s="14"/>
    </row>
    <row r="62" spans="1:56" ht="51" x14ac:dyDescent="0.25">
      <c r="A62" s="164">
        <v>16</v>
      </c>
      <c r="B62" s="127" t="s">
        <v>590</v>
      </c>
      <c r="C62" s="177">
        <v>26</v>
      </c>
      <c r="D62" s="101" t="s">
        <v>591</v>
      </c>
      <c r="E62" s="184">
        <f>BA25</f>
        <v>6</v>
      </c>
      <c r="F62" s="186" t="s">
        <v>48</v>
      </c>
    </row>
    <row r="63" spans="1:56" ht="63.75" x14ac:dyDescent="0.25">
      <c r="A63" s="164">
        <v>17</v>
      </c>
      <c r="B63" s="127" t="s">
        <v>852</v>
      </c>
      <c r="C63" s="177">
        <v>27</v>
      </c>
      <c r="D63" s="101" t="s">
        <v>798</v>
      </c>
      <c r="E63" s="184">
        <f>BC25</f>
        <v>10</v>
      </c>
      <c r="F63" s="186" t="s">
        <v>48</v>
      </c>
    </row>
  </sheetData>
  <mergeCells count="114">
    <mergeCell ref="AQ4:AR4"/>
    <mergeCell ref="AS4:AT4"/>
    <mergeCell ref="AU4:AV4"/>
    <mergeCell ref="AW4:AX4"/>
    <mergeCell ref="AK4:AL4"/>
    <mergeCell ref="AO4:AP4"/>
    <mergeCell ref="AI4:AJ4"/>
    <mergeCell ref="AG3:AH3"/>
    <mergeCell ref="AO3:AP3"/>
    <mergeCell ref="AQ3:AT3"/>
    <mergeCell ref="AU3:AV3"/>
    <mergeCell ref="AW3:AX3"/>
    <mergeCell ref="AA3:AB3"/>
    <mergeCell ref="B1:J1"/>
    <mergeCell ref="I3:P3"/>
    <mergeCell ref="Q3:R3"/>
    <mergeCell ref="S3:T3"/>
    <mergeCell ref="G3:H3"/>
    <mergeCell ref="E3:F3"/>
    <mergeCell ref="B3:D3"/>
    <mergeCell ref="AC3:AF3"/>
    <mergeCell ref="B5:B6"/>
    <mergeCell ref="C5:D5"/>
    <mergeCell ref="E5:F5"/>
    <mergeCell ref="I5:J5"/>
    <mergeCell ref="K5:L5"/>
    <mergeCell ref="M5:N5"/>
    <mergeCell ref="S4:T4"/>
    <mergeCell ref="AE4:AF4"/>
    <mergeCell ref="AG4:AH4"/>
    <mergeCell ref="U4:V4"/>
    <mergeCell ref="W4:X4"/>
    <mergeCell ref="AA4:AB4"/>
    <mergeCell ref="I4:J4"/>
    <mergeCell ref="K4:L4"/>
    <mergeCell ref="M4:N4"/>
    <mergeCell ref="O4:P4"/>
    <mergeCell ref="Q4:R4"/>
    <mergeCell ref="G4:H4"/>
    <mergeCell ref="G5:H5"/>
    <mergeCell ref="AC4:AD4"/>
    <mergeCell ref="AW5:AX5"/>
    <mergeCell ref="O5:P5"/>
    <mergeCell ref="Q5:R5"/>
    <mergeCell ref="S5:T5"/>
    <mergeCell ref="AE5:AF5"/>
    <mergeCell ref="AG5:AH5"/>
    <mergeCell ref="U5:V5"/>
    <mergeCell ref="W5:X5"/>
    <mergeCell ref="AA5:AB5"/>
    <mergeCell ref="AK5:AL5"/>
    <mergeCell ref="AO5:AP5"/>
    <mergeCell ref="AQ5:AR5"/>
    <mergeCell ref="AS5:AT5"/>
    <mergeCell ref="AU5:AV5"/>
    <mergeCell ref="AI5:AJ5"/>
    <mergeCell ref="AC5:AD5"/>
    <mergeCell ref="B32:C32"/>
    <mergeCell ref="D32:F32"/>
    <mergeCell ref="B34:F34"/>
    <mergeCell ref="B39:B42"/>
    <mergeCell ref="C24:D24"/>
    <mergeCell ref="C25:D25"/>
    <mergeCell ref="B27:F27"/>
    <mergeCell ref="B28:F28"/>
    <mergeCell ref="B29:F29"/>
    <mergeCell ref="C7:D7"/>
    <mergeCell ref="C8:D8"/>
    <mergeCell ref="C9:D9"/>
    <mergeCell ref="C10:D10"/>
    <mergeCell ref="C11:D11"/>
    <mergeCell ref="B57:B58"/>
    <mergeCell ref="E4:F4"/>
    <mergeCell ref="B4:D4"/>
    <mergeCell ref="B30:C30"/>
    <mergeCell ref="D30:F30"/>
    <mergeCell ref="C18:D18"/>
    <mergeCell ref="C19:D19"/>
    <mergeCell ref="C20:D20"/>
    <mergeCell ref="C21:D21"/>
    <mergeCell ref="C22:D22"/>
    <mergeCell ref="C23:D23"/>
    <mergeCell ref="C12:D12"/>
    <mergeCell ref="C13:D13"/>
    <mergeCell ref="C14:D14"/>
    <mergeCell ref="C15:D15"/>
    <mergeCell ref="C16:D16"/>
    <mergeCell ref="B49:B50"/>
    <mergeCell ref="B31:C31"/>
    <mergeCell ref="D31:F31"/>
    <mergeCell ref="BA3:BB3"/>
    <mergeCell ref="BA4:BB4"/>
    <mergeCell ref="BA5:BB5"/>
    <mergeCell ref="BC3:BD3"/>
    <mergeCell ref="BC4:BD4"/>
    <mergeCell ref="BC5:BD5"/>
    <mergeCell ref="A49:A50"/>
    <mergeCell ref="A52:A55"/>
    <mergeCell ref="A57:A58"/>
    <mergeCell ref="AY3:AZ3"/>
    <mergeCell ref="AY4:AZ4"/>
    <mergeCell ref="AY5:AZ5"/>
    <mergeCell ref="AI3:AN3"/>
    <mergeCell ref="A39:A42"/>
    <mergeCell ref="A45:A47"/>
    <mergeCell ref="AM4:AN4"/>
    <mergeCell ref="AM5:AN5"/>
    <mergeCell ref="B52:B55"/>
    <mergeCell ref="B45:B47"/>
    <mergeCell ref="Y4:Z4"/>
    <mergeCell ref="Y5:Z5"/>
    <mergeCell ref="U3:Z3"/>
    <mergeCell ref="C17:D17"/>
    <mergeCell ref="C6:D6"/>
  </mergeCells>
  <phoneticPr fontId="4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G6" sqref="G6"/>
    </sheetView>
  </sheetViews>
  <sheetFormatPr baseColWidth="10" defaultRowHeight="15" x14ac:dyDescent="0.25"/>
  <cols>
    <col min="1" max="1" width="9.42578125" customWidth="1"/>
    <col min="2" max="2" width="3.7109375" customWidth="1"/>
    <col min="4" max="7" width="11.7109375" customWidth="1"/>
    <col min="8" max="8" width="13.42578125" customWidth="1"/>
  </cols>
  <sheetData>
    <row r="1" spans="1:13" ht="15.75" thickBot="1" x14ac:dyDescent="0.3"/>
    <row r="2" spans="1:13" ht="16.5" thickBot="1" x14ac:dyDescent="0.3">
      <c r="C2" s="353" t="s">
        <v>317</v>
      </c>
      <c r="D2" s="354"/>
      <c r="E2" s="354"/>
      <c r="F2" s="354"/>
      <c r="G2" s="354"/>
      <c r="H2" s="354"/>
      <c r="I2" s="355"/>
    </row>
    <row r="4" spans="1:13" ht="51" customHeight="1" x14ac:dyDescent="0.25">
      <c r="A4" s="356" t="s">
        <v>318</v>
      </c>
      <c r="B4" s="51">
        <v>5</v>
      </c>
      <c r="C4" s="12" t="s">
        <v>319</v>
      </c>
      <c r="D4" s="81"/>
      <c r="E4" s="81"/>
      <c r="F4" s="60"/>
      <c r="G4" s="79"/>
      <c r="H4" s="60"/>
    </row>
    <row r="5" spans="1:13" ht="51" customHeight="1" x14ac:dyDescent="0.25">
      <c r="A5" s="356"/>
      <c r="B5" s="51">
        <v>4</v>
      </c>
      <c r="C5" s="12" t="s">
        <v>52</v>
      </c>
      <c r="D5" s="82"/>
      <c r="E5" s="81"/>
      <c r="F5" s="83"/>
      <c r="G5" s="166" t="s">
        <v>861</v>
      </c>
      <c r="H5" s="80" t="s">
        <v>692</v>
      </c>
    </row>
    <row r="6" spans="1:13" ht="76.5" customHeight="1" x14ac:dyDescent="0.25">
      <c r="A6" s="356"/>
      <c r="B6" s="51">
        <v>3</v>
      </c>
      <c r="C6" s="12" t="s">
        <v>46</v>
      </c>
      <c r="D6" s="84"/>
      <c r="E6" s="82"/>
      <c r="F6" s="83"/>
      <c r="G6" s="138" t="s">
        <v>860</v>
      </c>
      <c r="H6" s="80" t="s">
        <v>857</v>
      </c>
    </row>
    <row r="7" spans="1:13" ht="66.75" customHeight="1" x14ac:dyDescent="0.25">
      <c r="A7" s="356"/>
      <c r="B7" s="51">
        <v>2</v>
      </c>
      <c r="C7" s="12" t="s">
        <v>243</v>
      </c>
      <c r="D7" s="84"/>
      <c r="E7" s="84"/>
      <c r="F7" s="82"/>
      <c r="G7" s="155" t="s">
        <v>859</v>
      </c>
      <c r="H7" s="80" t="s">
        <v>858</v>
      </c>
      <c r="J7" s="53"/>
    </row>
    <row r="8" spans="1:13" ht="51" customHeight="1" x14ac:dyDescent="0.25">
      <c r="A8" s="356"/>
      <c r="B8" s="51">
        <v>1</v>
      </c>
      <c r="C8" s="12" t="s">
        <v>47</v>
      </c>
      <c r="D8" s="84"/>
      <c r="E8" s="84"/>
      <c r="F8" s="82"/>
      <c r="G8" s="144" t="s">
        <v>693</v>
      </c>
      <c r="H8" s="85" t="s">
        <v>856</v>
      </c>
    </row>
    <row r="9" spans="1:13" x14ac:dyDescent="0.25">
      <c r="D9" s="54" t="s">
        <v>320</v>
      </c>
      <c r="E9" s="54" t="s">
        <v>321</v>
      </c>
      <c r="F9" s="54" t="s">
        <v>38</v>
      </c>
      <c r="G9" s="54" t="s">
        <v>48</v>
      </c>
      <c r="H9" s="54" t="s">
        <v>277</v>
      </c>
    </row>
    <row r="10" spans="1:13" x14ac:dyDescent="0.25">
      <c r="D10" s="54">
        <v>1</v>
      </c>
      <c r="E10" s="54">
        <v>2</v>
      </c>
      <c r="F10" s="54">
        <v>3</v>
      </c>
      <c r="G10" s="54">
        <v>4</v>
      </c>
      <c r="H10" s="54">
        <v>5</v>
      </c>
    </row>
    <row r="12" spans="1:13" x14ac:dyDescent="0.25">
      <c r="D12" s="357" t="s">
        <v>322</v>
      </c>
      <c r="E12" s="357"/>
      <c r="F12" s="357"/>
      <c r="G12" s="357"/>
      <c r="H12" s="357"/>
    </row>
    <row r="13" spans="1:13" x14ac:dyDescent="0.25">
      <c r="M13" s="55"/>
    </row>
  </sheetData>
  <mergeCells count="3">
    <mergeCell ref="C2:I2"/>
    <mergeCell ref="A4:A8"/>
    <mergeCell ref="D12:H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Z45"/>
  <sheetViews>
    <sheetView topLeftCell="A29" zoomScale="80" zoomScaleNormal="80" workbookViewId="0">
      <selection activeCell="B32" sqref="A32:XFD32"/>
    </sheetView>
  </sheetViews>
  <sheetFormatPr baseColWidth="10" defaultRowHeight="15" x14ac:dyDescent="0.25"/>
  <cols>
    <col min="1" max="1" width="14.7109375" style="14" bestFit="1" customWidth="1"/>
    <col min="2" max="2" width="5.42578125" style="146" customWidth="1"/>
    <col min="3" max="3" width="43.28515625" style="168" customWidth="1"/>
    <col min="4" max="6" width="11.42578125" style="14"/>
    <col min="7" max="7" width="14.5703125" style="14" customWidth="1"/>
    <col min="8" max="8" width="12.85546875" style="14" customWidth="1"/>
    <col min="9" max="9" width="14.5703125" style="14" bestFit="1" customWidth="1"/>
    <col min="10" max="10" width="11.42578125" style="14"/>
    <col min="11" max="11" width="12.7109375" style="14" customWidth="1"/>
    <col min="12" max="12" width="13.5703125" style="14" customWidth="1"/>
    <col min="13" max="13" width="13.42578125" style="14" bestFit="1" customWidth="1"/>
    <col min="14" max="14" width="12.5703125" style="14" customWidth="1"/>
    <col min="15" max="15" width="19.140625" style="14" bestFit="1" customWidth="1"/>
    <col min="16" max="16" width="19.28515625" style="14" customWidth="1"/>
    <col min="17" max="17" width="13.140625" style="14" bestFit="1" customWidth="1"/>
    <col min="18" max="18" width="14.5703125" style="14" bestFit="1" customWidth="1"/>
    <col min="19" max="20" width="11.42578125" style="14"/>
    <col min="21" max="21" width="12.85546875" style="14" customWidth="1"/>
    <col min="22" max="22" width="16.5703125" style="14" customWidth="1"/>
    <col min="23" max="23" width="11.42578125" style="14"/>
    <col min="24" max="24" width="14.140625" style="14" customWidth="1"/>
    <col min="25" max="25" width="11.42578125" style="14"/>
    <col min="26" max="26" width="12.85546875" style="14" customWidth="1"/>
    <col min="27" max="16384" width="11.42578125" style="14"/>
  </cols>
  <sheetData>
    <row r="2" spans="1:26" ht="78.75" x14ac:dyDescent="0.25">
      <c r="B2" s="39"/>
      <c r="C2" s="167"/>
      <c r="D2" s="371" t="s">
        <v>280</v>
      </c>
      <c r="E2" s="372"/>
      <c r="F2" s="372"/>
      <c r="G2" s="372"/>
      <c r="H2" s="372"/>
      <c r="I2" s="372"/>
      <c r="J2" s="372"/>
      <c r="K2" s="372"/>
      <c r="L2" s="372"/>
      <c r="M2" s="372"/>
      <c r="N2" s="372"/>
      <c r="O2" s="372"/>
      <c r="P2" s="372"/>
      <c r="Q2" s="372"/>
      <c r="R2" s="372"/>
      <c r="S2" s="372"/>
      <c r="T2" s="372"/>
      <c r="U2" s="373"/>
      <c r="V2" s="40" t="s">
        <v>281</v>
      </c>
      <c r="W2" s="374" t="s">
        <v>282</v>
      </c>
      <c r="X2" s="374"/>
      <c r="Y2" s="375" t="s">
        <v>283</v>
      </c>
      <c r="Z2" s="375"/>
    </row>
    <row r="3" spans="1:26" ht="43.5" customHeight="1" x14ac:dyDescent="0.25">
      <c r="A3" s="376" t="s">
        <v>74</v>
      </c>
      <c r="B3" s="378" t="s">
        <v>284</v>
      </c>
      <c r="C3" s="379" t="s">
        <v>75</v>
      </c>
      <c r="D3" s="381" t="s">
        <v>285</v>
      </c>
      <c r="E3" s="381"/>
      <c r="F3" s="381"/>
      <c r="G3" s="381"/>
      <c r="H3" s="382" t="s">
        <v>286</v>
      </c>
      <c r="I3" s="383"/>
      <c r="J3" s="361" t="s">
        <v>287</v>
      </c>
      <c r="K3" s="362"/>
      <c r="L3" s="363"/>
      <c r="M3" s="364" t="s">
        <v>288</v>
      </c>
      <c r="N3" s="364"/>
      <c r="O3" s="365" t="s">
        <v>289</v>
      </c>
      <c r="P3" s="365"/>
      <c r="Q3" s="366" t="s">
        <v>290</v>
      </c>
      <c r="R3" s="366"/>
      <c r="S3" s="367"/>
      <c r="T3" s="368" t="s">
        <v>268</v>
      </c>
      <c r="U3" s="368" t="s">
        <v>291</v>
      </c>
      <c r="V3" s="369" t="s">
        <v>292</v>
      </c>
      <c r="W3" s="369" t="s">
        <v>527</v>
      </c>
      <c r="X3" s="369"/>
      <c r="Y3" s="385" t="s">
        <v>293</v>
      </c>
      <c r="Z3" s="369" t="s">
        <v>528</v>
      </c>
    </row>
    <row r="4" spans="1:26" ht="102.75" customHeight="1" x14ac:dyDescent="0.25">
      <c r="A4" s="376"/>
      <c r="B4" s="378"/>
      <c r="C4" s="379"/>
      <c r="D4" s="386" t="s">
        <v>294</v>
      </c>
      <c r="E4" s="360"/>
      <c r="F4" s="360" t="s">
        <v>295</v>
      </c>
      <c r="G4" s="360"/>
      <c r="H4" s="386" t="s">
        <v>296</v>
      </c>
      <c r="I4" s="360"/>
      <c r="J4" s="360" t="s">
        <v>297</v>
      </c>
      <c r="K4" s="360"/>
      <c r="L4" s="360"/>
      <c r="M4" s="360" t="s">
        <v>298</v>
      </c>
      <c r="N4" s="360"/>
      <c r="O4" s="360" t="s">
        <v>299</v>
      </c>
      <c r="P4" s="360"/>
      <c r="Q4" s="360" t="s">
        <v>300</v>
      </c>
      <c r="R4" s="360"/>
      <c r="S4" s="370"/>
      <c r="T4" s="369"/>
      <c r="U4" s="369"/>
      <c r="V4" s="384"/>
      <c r="W4" s="41">
        <v>100</v>
      </c>
      <c r="X4" s="41" t="s">
        <v>54</v>
      </c>
      <c r="Y4" s="385"/>
      <c r="Z4" s="369"/>
    </row>
    <row r="5" spans="1:26" ht="33.75" x14ac:dyDescent="0.25">
      <c r="A5" s="377"/>
      <c r="B5" s="378"/>
      <c r="C5" s="380"/>
      <c r="D5" s="42" t="s">
        <v>301</v>
      </c>
      <c r="E5" s="43" t="s">
        <v>302</v>
      </c>
      <c r="F5" s="44" t="s">
        <v>303</v>
      </c>
      <c r="G5" s="43" t="s">
        <v>304</v>
      </c>
      <c r="H5" s="42" t="s">
        <v>305</v>
      </c>
      <c r="I5" s="44" t="s">
        <v>306</v>
      </c>
      <c r="J5" s="43" t="s">
        <v>307</v>
      </c>
      <c r="K5" s="43" t="s">
        <v>308</v>
      </c>
      <c r="L5" s="43" t="s">
        <v>309</v>
      </c>
      <c r="M5" s="44" t="s">
        <v>310</v>
      </c>
      <c r="N5" s="43" t="s">
        <v>311</v>
      </c>
      <c r="O5" s="43" t="s">
        <v>312</v>
      </c>
      <c r="P5" s="43" t="s">
        <v>313</v>
      </c>
      <c r="Q5" s="44" t="s">
        <v>314</v>
      </c>
      <c r="R5" s="44" t="s">
        <v>315</v>
      </c>
      <c r="S5" s="45" t="s">
        <v>316</v>
      </c>
      <c r="T5" s="369"/>
      <c r="U5" s="369"/>
      <c r="V5" s="384"/>
      <c r="W5" s="41">
        <v>50</v>
      </c>
      <c r="X5" s="41" t="s">
        <v>38</v>
      </c>
      <c r="Y5" s="385"/>
      <c r="Z5" s="369"/>
    </row>
    <row r="6" spans="1:26" x14ac:dyDescent="0.25">
      <c r="A6" s="377"/>
      <c r="B6" s="378"/>
      <c r="C6" s="380"/>
      <c r="D6" s="46">
        <v>15</v>
      </c>
      <c r="E6" s="46">
        <v>0</v>
      </c>
      <c r="F6" s="46">
        <v>15</v>
      </c>
      <c r="G6" s="46">
        <v>0</v>
      </c>
      <c r="H6" s="46">
        <v>15</v>
      </c>
      <c r="I6" s="46">
        <v>0</v>
      </c>
      <c r="J6" s="46">
        <v>15</v>
      </c>
      <c r="K6" s="46">
        <v>10</v>
      </c>
      <c r="L6" s="46">
        <v>0</v>
      </c>
      <c r="M6" s="46">
        <v>15</v>
      </c>
      <c r="N6" s="46">
        <v>0</v>
      </c>
      <c r="O6" s="46">
        <v>15</v>
      </c>
      <c r="P6" s="46">
        <v>0</v>
      </c>
      <c r="Q6" s="46">
        <v>10</v>
      </c>
      <c r="R6" s="46">
        <v>5</v>
      </c>
      <c r="S6" s="47">
        <v>0</v>
      </c>
      <c r="T6" s="369"/>
      <c r="U6" s="369"/>
      <c r="V6" s="384"/>
      <c r="W6" s="41">
        <v>0</v>
      </c>
      <c r="X6" s="41" t="s">
        <v>398</v>
      </c>
      <c r="Y6" s="368"/>
      <c r="Z6" s="369"/>
    </row>
    <row r="7" spans="1:26" ht="195.75" customHeight="1" x14ac:dyDescent="0.25">
      <c r="A7" s="121" t="s">
        <v>78</v>
      </c>
      <c r="B7" s="123">
        <v>1</v>
      </c>
      <c r="C7" s="124" t="str">
        <f>'MAPA DE R. CORRUPCION'!C11</f>
        <v>Posibilidad de recibir o solicitar cualquier dádiva o beneficio a nombre propio o de terceros para modificar las actividades de un proyecto de inversión</v>
      </c>
      <c r="D7" s="120">
        <v>15</v>
      </c>
      <c r="E7" s="120"/>
      <c r="F7" s="120">
        <v>15</v>
      </c>
      <c r="G7" s="120"/>
      <c r="H7" s="120">
        <v>15</v>
      </c>
      <c r="I7" s="120"/>
      <c r="J7" s="120">
        <v>15</v>
      </c>
      <c r="K7" s="120"/>
      <c r="L7" s="120"/>
      <c r="M7" s="120">
        <v>15</v>
      </c>
      <c r="N7" s="120"/>
      <c r="O7" s="120">
        <v>15</v>
      </c>
      <c r="P7" s="120"/>
      <c r="Q7" s="120">
        <v>10</v>
      </c>
      <c r="R7" s="120"/>
      <c r="S7" s="120"/>
      <c r="T7" s="120">
        <f t="shared" ref="T7" si="0">SUM(D7:S7)</f>
        <v>100</v>
      </c>
      <c r="U7" s="120" t="s">
        <v>31</v>
      </c>
      <c r="V7" s="120" t="s">
        <v>31</v>
      </c>
      <c r="W7" s="120">
        <v>100</v>
      </c>
      <c r="X7" s="120" t="s">
        <v>31</v>
      </c>
      <c r="Y7" s="120">
        <f>AVERAGE(W7:W7)</f>
        <v>100</v>
      </c>
      <c r="Z7" s="120" t="s">
        <v>31</v>
      </c>
    </row>
    <row r="8" spans="1:26" s="38" customFormat="1" ht="107.25" x14ac:dyDescent="0.2">
      <c r="A8" s="129" t="s">
        <v>333</v>
      </c>
      <c r="B8" s="120">
        <v>2</v>
      </c>
      <c r="C8" s="124" t="s">
        <v>535</v>
      </c>
      <c r="D8" s="120">
        <v>15</v>
      </c>
      <c r="E8" s="120"/>
      <c r="F8" s="120">
        <v>15</v>
      </c>
      <c r="G8" s="120"/>
      <c r="H8" s="120">
        <v>15</v>
      </c>
      <c r="I8" s="120"/>
      <c r="J8" s="120">
        <v>15</v>
      </c>
      <c r="K8" s="120"/>
      <c r="L8" s="120"/>
      <c r="M8" s="120">
        <v>15</v>
      </c>
      <c r="N8" s="120"/>
      <c r="O8" s="120">
        <v>15</v>
      </c>
      <c r="P8" s="120"/>
      <c r="Q8" s="120">
        <v>10</v>
      </c>
      <c r="R8" s="120"/>
      <c r="S8" s="120"/>
      <c r="T8" s="120">
        <v>100</v>
      </c>
      <c r="U8" s="120" t="s">
        <v>31</v>
      </c>
      <c r="V8" s="120" t="s">
        <v>29</v>
      </c>
      <c r="W8" s="120">
        <v>50</v>
      </c>
      <c r="X8" s="120" t="s">
        <v>29</v>
      </c>
      <c r="Y8" s="120">
        <v>50</v>
      </c>
      <c r="Z8" s="120" t="s">
        <v>29</v>
      </c>
    </row>
    <row r="9" spans="1:26" ht="69" customHeight="1" x14ac:dyDescent="0.25">
      <c r="A9" s="255" t="s">
        <v>95</v>
      </c>
      <c r="B9" s="261">
        <v>3</v>
      </c>
      <c r="C9" s="358" t="s">
        <v>599</v>
      </c>
      <c r="D9" s="120">
        <v>15</v>
      </c>
      <c r="E9" s="120"/>
      <c r="F9" s="120">
        <v>15</v>
      </c>
      <c r="G9" s="120"/>
      <c r="H9" s="119">
        <v>15</v>
      </c>
      <c r="I9" s="120"/>
      <c r="J9" s="119"/>
      <c r="K9" s="119">
        <v>15</v>
      </c>
      <c r="L9" s="120"/>
      <c r="M9" s="119">
        <v>15</v>
      </c>
      <c r="N9" s="120"/>
      <c r="O9" s="119">
        <v>15</v>
      </c>
      <c r="P9" s="120"/>
      <c r="Q9" s="119">
        <v>10</v>
      </c>
      <c r="R9" s="119"/>
      <c r="S9" s="120"/>
      <c r="T9" s="120">
        <f t="shared" ref="T9:T16" si="1">SUM(D9:S9)</f>
        <v>100</v>
      </c>
      <c r="U9" s="120" t="s">
        <v>31</v>
      </c>
      <c r="V9" s="120" t="s">
        <v>31</v>
      </c>
      <c r="W9" s="119">
        <v>100</v>
      </c>
      <c r="X9" s="120" t="s">
        <v>31</v>
      </c>
      <c r="Y9" s="261">
        <f t="shared" ref="Y9" si="2">AVERAGE(W9:W10)</f>
        <v>100</v>
      </c>
      <c r="Z9" s="261" t="s">
        <v>31</v>
      </c>
    </row>
    <row r="10" spans="1:26" ht="59.25" customHeight="1" x14ac:dyDescent="0.25">
      <c r="A10" s="255"/>
      <c r="B10" s="261"/>
      <c r="C10" s="358"/>
      <c r="D10" s="120">
        <v>15</v>
      </c>
      <c r="E10" s="120"/>
      <c r="F10" s="120">
        <v>15</v>
      </c>
      <c r="G10" s="120"/>
      <c r="H10" s="119">
        <v>15</v>
      </c>
      <c r="I10" s="120"/>
      <c r="J10" s="119"/>
      <c r="K10" s="119">
        <v>15</v>
      </c>
      <c r="L10" s="120"/>
      <c r="M10" s="119">
        <v>15</v>
      </c>
      <c r="N10" s="120"/>
      <c r="O10" s="119">
        <v>15</v>
      </c>
      <c r="P10" s="120"/>
      <c r="Q10" s="119">
        <v>10</v>
      </c>
      <c r="R10" s="119"/>
      <c r="S10" s="120"/>
      <c r="T10" s="120">
        <f t="shared" si="1"/>
        <v>100</v>
      </c>
      <c r="U10" s="120" t="s">
        <v>31</v>
      </c>
      <c r="V10" s="120" t="s">
        <v>31</v>
      </c>
      <c r="W10" s="119">
        <v>100</v>
      </c>
      <c r="X10" s="120" t="s">
        <v>31</v>
      </c>
      <c r="Y10" s="261"/>
      <c r="Z10" s="261"/>
    </row>
    <row r="11" spans="1:26" ht="84.75" customHeight="1" x14ac:dyDescent="0.25">
      <c r="A11" s="255"/>
      <c r="B11" s="261">
        <v>4</v>
      </c>
      <c r="C11" s="358" t="s">
        <v>600</v>
      </c>
      <c r="D11" s="120">
        <v>15</v>
      </c>
      <c r="E11" s="120"/>
      <c r="F11" s="120">
        <v>15</v>
      </c>
      <c r="G11" s="120"/>
      <c r="H11" s="119">
        <v>15</v>
      </c>
      <c r="I11" s="120"/>
      <c r="J11" s="119"/>
      <c r="K11" s="119">
        <v>15</v>
      </c>
      <c r="L11" s="120"/>
      <c r="M11" s="119">
        <v>15</v>
      </c>
      <c r="N11" s="120"/>
      <c r="O11" s="119">
        <v>15</v>
      </c>
      <c r="P11" s="120"/>
      <c r="Q11" s="119">
        <v>10</v>
      </c>
      <c r="R11" s="119"/>
      <c r="S11" s="120"/>
      <c r="T11" s="120">
        <f t="shared" si="1"/>
        <v>100</v>
      </c>
      <c r="U11" s="120" t="s">
        <v>31</v>
      </c>
      <c r="V11" s="120" t="s">
        <v>31</v>
      </c>
      <c r="W11" s="119">
        <v>100</v>
      </c>
      <c r="X11" s="120" t="s">
        <v>31</v>
      </c>
      <c r="Y11" s="261">
        <f t="shared" ref="Y11" si="3">AVERAGE(W11:W12)</f>
        <v>100</v>
      </c>
      <c r="Z11" s="261" t="s">
        <v>31</v>
      </c>
    </row>
    <row r="12" spans="1:26" ht="100.5" customHeight="1" x14ac:dyDescent="0.25">
      <c r="A12" s="255"/>
      <c r="B12" s="261"/>
      <c r="C12" s="358"/>
      <c r="D12" s="120">
        <v>15</v>
      </c>
      <c r="E12" s="120"/>
      <c r="F12" s="120">
        <v>15</v>
      </c>
      <c r="G12" s="120"/>
      <c r="H12" s="119">
        <v>15</v>
      </c>
      <c r="I12" s="120"/>
      <c r="J12" s="119"/>
      <c r="K12" s="119">
        <v>15</v>
      </c>
      <c r="L12" s="120"/>
      <c r="M12" s="119">
        <v>15</v>
      </c>
      <c r="N12" s="120"/>
      <c r="O12" s="119">
        <v>15</v>
      </c>
      <c r="P12" s="120"/>
      <c r="Q12" s="119">
        <v>10</v>
      </c>
      <c r="R12" s="119"/>
      <c r="S12" s="120"/>
      <c r="T12" s="120">
        <f t="shared" si="1"/>
        <v>100</v>
      </c>
      <c r="U12" s="120" t="s">
        <v>31</v>
      </c>
      <c r="V12" s="120" t="s">
        <v>31</v>
      </c>
      <c r="W12" s="119">
        <v>100</v>
      </c>
      <c r="X12" s="120" t="s">
        <v>31</v>
      </c>
      <c r="Y12" s="261"/>
      <c r="Z12" s="261"/>
    </row>
    <row r="13" spans="1:26" ht="57" customHeight="1" x14ac:dyDescent="0.25">
      <c r="A13" s="255"/>
      <c r="B13" s="261">
        <v>5</v>
      </c>
      <c r="C13" s="358" t="s">
        <v>602</v>
      </c>
      <c r="D13" s="120">
        <v>15</v>
      </c>
      <c r="E13" s="120"/>
      <c r="F13" s="120">
        <v>15</v>
      </c>
      <c r="G13" s="120"/>
      <c r="H13" s="119">
        <v>15</v>
      </c>
      <c r="I13" s="120"/>
      <c r="J13" s="119"/>
      <c r="K13" s="119">
        <v>15</v>
      </c>
      <c r="L13" s="120"/>
      <c r="M13" s="119">
        <v>15</v>
      </c>
      <c r="N13" s="120"/>
      <c r="O13" s="119">
        <v>15</v>
      </c>
      <c r="P13" s="120"/>
      <c r="Q13" s="119">
        <v>10</v>
      </c>
      <c r="R13" s="119"/>
      <c r="S13" s="120"/>
      <c r="T13" s="120">
        <f t="shared" si="1"/>
        <v>100</v>
      </c>
      <c r="U13" s="120" t="s">
        <v>31</v>
      </c>
      <c r="V13" s="120" t="s">
        <v>29</v>
      </c>
      <c r="W13" s="119">
        <v>50</v>
      </c>
      <c r="X13" s="120" t="s">
        <v>29</v>
      </c>
      <c r="Y13" s="261">
        <f t="shared" ref="Y13" si="4">AVERAGE(W13:W14)</f>
        <v>75</v>
      </c>
      <c r="Z13" s="261" t="s">
        <v>29</v>
      </c>
    </row>
    <row r="14" spans="1:26" ht="49.5" customHeight="1" x14ac:dyDescent="0.25">
      <c r="A14" s="255"/>
      <c r="B14" s="261"/>
      <c r="C14" s="358"/>
      <c r="D14" s="120">
        <v>15</v>
      </c>
      <c r="E14" s="120"/>
      <c r="F14" s="120">
        <v>15</v>
      </c>
      <c r="G14" s="120"/>
      <c r="H14" s="119">
        <v>15</v>
      </c>
      <c r="I14" s="120"/>
      <c r="J14" s="119"/>
      <c r="K14" s="119">
        <v>15</v>
      </c>
      <c r="L14" s="120"/>
      <c r="M14" s="119">
        <v>15</v>
      </c>
      <c r="N14" s="120"/>
      <c r="O14" s="119">
        <v>15</v>
      </c>
      <c r="P14" s="120"/>
      <c r="Q14" s="119">
        <v>10</v>
      </c>
      <c r="R14" s="119"/>
      <c r="S14" s="120"/>
      <c r="T14" s="120">
        <f t="shared" si="1"/>
        <v>100</v>
      </c>
      <c r="U14" s="120" t="s">
        <v>31</v>
      </c>
      <c r="V14" s="120" t="s">
        <v>31</v>
      </c>
      <c r="W14" s="119">
        <v>100</v>
      </c>
      <c r="X14" s="120" t="s">
        <v>31</v>
      </c>
      <c r="Y14" s="261"/>
      <c r="Z14" s="261"/>
    </row>
    <row r="15" spans="1:26" ht="51.75" customHeight="1" x14ac:dyDescent="0.25">
      <c r="A15" s="255"/>
      <c r="B15" s="261">
        <v>6</v>
      </c>
      <c r="C15" s="358" t="s">
        <v>604</v>
      </c>
      <c r="D15" s="120">
        <v>15</v>
      </c>
      <c r="E15" s="120"/>
      <c r="F15" s="120">
        <v>15</v>
      </c>
      <c r="G15" s="120"/>
      <c r="H15" s="119">
        <v>15</v>
      </c>
      <c r="I15" s="120"/>
      <c r="J15" s="119"/>
      <c r="K15" s="119">
        <v>15</v>
      </c>
      <c r="L15" s="120"/>
      <c r="M15" s="119">
        <v>15</v>
      </c>
      <c r="N15" s="120"/>
      <c r="O15" s="119">
        <v>15</v>
      </c>
      <c r="P15" s="120"/>
      <c r="Q15" s="119">
        <v>10</v>
      </c>
      <c r="R15" s="119"/>
      <c r="S15" s="120"/>
      <c r="T15" s="120">
        <f t="shared" si="1"/>
        <v>100</v>
      </c>
      <c r="U15" s="120" t="s">
        <v>31</v>
      </c>
      <c r="V15" s="119" t="s">
        <v>398</v>
      </c>
      <c r="W15" s="119">
        <v>0</v>
      </c>
      <c r="X15" s="119" t="s">
        <v>398</v>
      </c>
      <c r="Y15" s="261">
        <f t="shared" ref="Y15" si="5">AVERAGE(W15:W16)</f>
        <v>50</v>
      </c>
      <c r="Z15" s="261" t="s">
        <v>29</v>
      </c>
    </row>
    <row r="16" spans="1:26" ht="56.25" customHeight="1" x14ac:dyDescent="0.25">
      <c r="A16" s="255"/>
      <c r="B16" s="261"/>
      <c r="C16" s="358"/>
      <c r="D16" s="120">
        <v>15</v>
      </c>
      <c r="E16" s="120"/>
      <c r="F16" s="120">
        <v>15</v>
      </c>
      <c r="G16" s="120"/>
      <c r="H16" s="119">
        <v>15</v>
      </c>
      <c r="I16" s="120"/>
      <c r="J16" s="119"/>
      <c r="K16" s="119">
        <v>15</v>
      </c>
      <c r="L16" s="120"/>
      <c r="M16" s="119">
        <v>15</v>
      </c>
      <c r="N16" s="120"/>
      <c r="O16" s="119">
        <v>15</v>
      </c>
      <c r="P16" s="120"/>
      <c r="Q16" s="119">
        <v>10</v>
      </c>
      <c r="R16" s="119"/>
      <c r="S16" s="120"/>
      <c r="T16" s="120">
        <f t="shared" si="1"/>
        <v>100</v>
      </c>
      <c r="U16" s="120" t="s">
        <v>31</v>
      </c>
      <c r="V16" s="120" t="s">
        <v>31</v>
      </c>
      <c r="W16" s="119">
        <v>100</v>
      </c>
      <c r="X16" s="120" t="s">
        <v>31</v>
      </c>
      <c r="Y16" s="261"/>
      <c r="Z16" s="261"/>
    </row>
    <row r="17" spans="1:26" s="48" customFormat="1" ht="99" x14ac:dyDescent="0.25">
      <c r="A17" s="129" t="s">
        <v>113</v>
      </c>
      <c r="B17" s="109">
        <v>7</v>
      </c>
      <c r="C17" s="188" t="s">
        <v>552</v>
      </c>
      <c r="D17" s="109">
        <v>15</v>
      </c>
      <c r="E17" s="109"/>
      <c r="F17" s="109">
        <v>15</v>
      </c>
      <c r="G17" s="109"/>
      <c r="H17" s="109">
        <v>15</v>
      </c>
      <c r="I17" s="109"/>
      <c r="J17" s="109">
        <v>15</v>
      </c>
      <c r="K17" s="109"/>
      <c r="L17" s="109"/>
      <c r="M17" s="109">
        <v>15</v>
      </c>
      <c r="N17" s="109"/>
      <c r="O17" s="109">
        <v>15</v>
      </c>
      <c r="P17" s="109"/>
      <c r="Q17" s="109">
        <v>10</v>
      </c>
      <c r="R17" s="109"/>
      <c r="S17" s="109"/>
      <c r="T17" s="109">
        <v>100</v>
      </c>
      <c r="U17" s="120" t="s">
        <v>31</v>
      </c>
      <c r="V17" s="120" t="s">
        <v>29</v>
      </c>
      <c r="W17" s="109">
        <v>50</v>
      </c>
      <c r="X17" s="109" t="s">
        <v>29</v>
      </c>
      <c r="Y17" s="109">
        <v>50</v>
      </c>
      <c r="Z17" s="109" t="s">
        <v>29</v>
      </c>
    </row>
    <row r="18" spans="1:26" s="49" customFormat="1" ht="57" customHeight="1" x14ac:dyDescent="0.2">
      <c r="A18" s="259" t="s">
        <v>117</v>
      </c>
      <c r="B18" s="257">
        <v>8</v>
      </c>
      <c r="C18" s="359" t="s">
        <v>554</v>
      </c>
      <c r="D18" s="120">
        <v>15</v>
      </c>
      <c r="E18" s="120"/>
      <c r="F18" s="120">
        <v>15</v>
      </c>
      <c r="G18" s="120"/>
      <c r="H18" s="120">
        <v>15</v>
      </c>
      <c r="I18" s="120"/>
      <c r="J18" s="120">
        <v>15</v>
      </c>
      <c r="K18" s="120"/>
      <c r="L18" s="120"/>
      <c r="M18" s="120">
        <v>15</v>
      </c>
      <c r="N18" s="120"/>
      <c r="O18" s="120">
        <v>15</v>
      </c>
      <c r="P18" s="120"/>
      <c r="Q18" s="120">
        <v>10</v>
      </c>
      <c r="R18" s="120"/>
      <c r="S18" s="120"/>
      <c r="T18" s="120">
        <f t="shared" ref="T18:T19" si="6">SUM(D18:S18)</f>
        <v>100</v>
      </c>
      <c r="U18" s="123" t="s">
        <v>31</v>
      </c>
      <c r="V18" s="123" t="s">
        <v>31</v>
      </c>
      <c r="W18" s="120">
        <v>100</v>
      </c>
      <c r="X18" s="120" t="s">
        <v>54</v>
      </c>
      <c r="Y18" s="261">
        <f>AVERAGE(W18:W19)</f>
        <v>75</v>
      </c>
      <c r="Z18" s="261" t="s">
        <v>29</v>
      </c>
    </row>
    <row r="19" spans="1:26" s="49" customFormat="1" ht="48.75" customHeight="1" x14ac:dyDescent="0.2">
      <c r="A19" s="259"/>
      <c r="B19" s="257"/>
      <c r="C19" s="359"/>
      <c r="D19" s="120">
        <v>15</v>
      </c>
      <c r="E19" s="120"/>
      <c r="F19" s="120">
        <v>15</v>
      </c>
      <c r="G19" s="120"/>
      <c r="H19" s="120">
        <v>10</v>
      </c>
      <c r="I19" s="120"/>
      <c r="J19" s="120"/>
      <c r="K19" s="120">
        <v>15</v>
      </c>
      <c r="L19" s="120"/>
      <c r="M19" s="120">
        <v>15</v>
      </c>
      <c r="N19" s="120"/>
      <c r="O19" s="120">
        <v>10</v>
      </c>
      <c r="P19" s="120"/>
      <c r="Q19" s="120">
        <v>10</v>
      </c>
      <c r="R19" s="120"/>
      <c r="S19" s="120"/>
      <c r="T19" s="120">
        <f t="shared" si="6"/>
        <v>90</v>
      </c>
      <c r="U19" s="123" t="s">
        <v>29</v>
      </c>
      <c r="V19" s="123" t="s">
        <v>31</v>
      </c>
      <c r="W19" s="120">
        <v>50</v>
      </c>
      <c r="X19" s="120" t="s">
        <v>38</v>
      </c>
      <c r="Y19" s="261"/>
      <c r="Z19" s="261"/>
    </row>
    <row r="20" spans="1:26" s="49" customFormat="1" ht="71.25" x14ac:dyDescent="0.2">
      <c r="A20" s="259" t="s">
        <v>354</v>
      </c>
      <c r="B20" s="120">
        <v>9</v>
      </c>
      <c r="C20" s="153" t="s">
        <v>623</v>
      </c>
      <c r="D20" s="120">
        <v>15</v>
      </c>
      <c r="E20" s="120"/>
      <c r="F20" s="120">
        <v>15</v>
      </c>
      <c r="G20" s="120"/>
      <c r="H20" s="120">
        <v>15</v>
      </c>
      <c r="I20" s="120"/>
      <c r="J20" s="120">
        <v>15</v>
      </c>
      <c r="K20" s="120"/>
      <c r="L20" s="120"/>
      <c r="M20" s="120">
        <v>15</v>
      </c>
      <c r="N20" s="120"/>
      <c r="O20" s="120">
        <v>15</v>
      </c>
      <c r="P20" s="120"/>
      <c r="Q20" s="120">
        <v>10</v>
      </c>
      <c r="R20" s="120"/>
      <c r="S20" s="120"/>
      <c r="T20" s="120">
        <f>SUM(D20:S20)</f>
        <v>100</v>
      </c>
      <c r="U20" s="119" t="s">
        <v>31</v>
      </c>
      <c r="V20" s="119" t="s">
        <v>29</v>
      </c>
      <c r="W20" s="119">
        <v>50</v>
      </c>
      <c r="X20" s="120" t="s">
        <v>358</v>
      </c>
      <c r="Y20" s="120">
        <v>50</v>
      </c>
      <c r="Z20" s="120" t="s">
        <v>29</v>
      </c>
    </row>
    <row r="21" spans="1:26" s="49" customFormat="1" ht="57" x14ac:dyDescent="0.2">
      <c r="A21" s="259"/>
      <c r="B21" s="120">
        <v>10</v>
      </c>
      <c r="C21" s="153" t="s">
        <v>627</v>
      </c>
      <c r="D21" s="120">
        <v>15</v>
      </c>
      <c r="E21" s="120"/>
      <c r="F21" s="120">
        <v>15</v>
      </c>
      <c r="G21" s="120"/>
      <c r="H21" s="120">
        <v>15</v>
      </c>
      <c r="I21" s="120"/>
      <c r="J21" s="120">
        <v>15</v>
      </c>
      <c r="K21" s="120"/>
      <c r="L21" s="120"/>
      <c r="M21" s="120">
        <v>15</v>
      </c>
      <c r="N21" s="120"/>
      <c r="O21" s="120">
        <v>15</v>
      </c>
      <c r="P21" s="120"/>
      <c r="Q21" s="120">
        <v>10</v>
      </c>
      <c r="R21" s="120"/>
      <c r="S21" s="120"/>
      <c r="T21" s="120">
        <f>SUM(D21:Q21)</f>
        <v>100</v>
      </c>
      <c r="U21" s="120" t="s">
        <v>31</v>
      </c>
      <c r="V21" s="120" t="s">
        <v>31</v>
      </c>
      <c r="W21" s="119">
        <v>100</v>
      </c>
      <c r="X21" s="119" t="s">
        <v>31</v>
      </c>
      <c r="Y21" s="120">
        <f>AVERAGE(W21:W22)</f>
        <v>75</v>
      </c>
      <c r="Z21" s="107" t="s">
        <v>31</v>
      </c>
    </row>
    <row r="22" spans="1:26" s="49" customFormat="1" ht="57" x14ac:dyDescent="0.2">
      <c r="A22" s="259"/>
      <c r="B22" s="120">
        <v>11</v>
      </c>
      <c r="C22" s="153" t="s">
        <v>631</v>
      </c>
      <c r="D22" s="120">
        <v>15</v>
      </c>
      <c r="E22" s="120"/>
      <c r="F22" s="120">
        <v>15</v>
      </c>
      <c r="G22" s="120"/>
      <c r="H22" s="120">
        <v>15</v>
      </c>
      <c r="I22" s="120"/>
      <c r="J22" s="120"/>
      <c r="K22" s="120">
        <v>10</v>
      </c>
      <c r="L22" s="120"/>
      <c r="M22" s="120">
        <v>15</v>
      </c>
      <c r="N22" s="120"/>
      <c r="O22" s="120">
        <v>15</v>
      </c>
      <c r="P22" s="120"/>
      <c r="Q22" s="120">
        <v>10</v>
      </c>
      <c r="R22" s="120"/>
      <c r="S22" s="120"/>
      <c r="T22" s="120">
        <f>SUM(D22:Q22)</f>
        <v>95</v>
      </c>
      <c r="U22" s="120" t="s">
        <v>29</v>
      </c>
      <c r="V22" s="119" t="s">
        <v>29</v>
      </c>
      <c r="W22" s="120">
        <v>50</v>
      </c>
      <c r="X22" s="119" t="s">
        <v>29</v>
      </c>
      <c r="Y22" s="120">
        <f>AVERAGE(W22:W23)</f>
        <v>75</v>
      </c>
      <c r="Z22" s="107" t="s">
        <v>29</v>
      </c>
    </row>
    <row r="23" spans="1:26" s="49" customFormat="1" ht="143.25" customHeight="1" x14ac:dyDescent="0.2">
      <c r="A23" s="259" t="s">
        <v>363</v>
      </c>
      <c r="B23" s="257">
        <v>12</v>
      </c>
      <c r="C23" s="359" t="s">
        <v>641</v>
      </c>
      <c r="D23" s="123">
        <v>15</v>
      </c>
      <c r="E23" s="123"/>
      <c r="F23" s="123">
        <v>15</v>
      </c>
      <c r="G23" s="123"/>
      <c r="H23" s="123">
        <v>15</v>
      </c>
      <c r="I23" s="123"/>
      <c r="J23" s="123">
        <v>15</v>
      </c>
      <c r="K23" s="123"/>
      <c r="L23" s="123"/>
      <c r="M23" s="123">
        <v>15</v>
      </c>
      <c r="N23" s="123"/>
      <c r="O23" s="123">
        <v>15</v>
      </c>
      <c r="P23" s="123"/>
      <c r="Q23" s="123">
        <v>10</v>
      </c>
      <c r="R23" s="123"/>
      <c r="S23" s="123"/>
      <c r="T23" s="120">
        <f>SUM(D23:S23)</f>
        <v>100</v>
      </c>
      <c r="U23" s="120" t="s">
        <v>31</v>
      </c>
      <c r="V23" s="119" t="s">
        <v>31</v>
      </c>
      <c r="W23" s="120">
        <f>T23</f>
        <v>100</v>
      </c>
      <c r="X23" s="119" t="s">
        <v>31</v>
      </c>
      <c r="Y23" s="261">
        <f>AVERAGE(W23:W24)</f>
        <v>75</v>
      </c>
      <c r="Z23" s="261" t="s">
        <v>29</v>
      </c>
    </row>
    <row r="24" spans="1:26" s="49" customFormat="1" ht="102.75" customHeight="1" x14ac:dyDescent="0.2">
      <c r="A24" s="259"/>
      <c r="B24" s="257"/>
      <c r="C24" s="359"/>
      <c r="D24" s="123">
        <v>15</v>
      </c>
      <c r="E24" s="123"/>
      <c r="F24" s="123">
        <v>15</v>
      </c>
      <c r="G24" s="123"/>
      <c r="H24" s="123">
        <v>15</v>
      </c>
      <c r="I24" s="123"/>
      <c r="J24" s="123">
        <v>15</v>
      </c>
      <c r="K24" s="123"/>
      <c r="L24" s="123"/>
      <c r="M24" s="123">
        <v>15</v>
      </c>
      <c r="N24" s="123"/>
      <c r="O24" s="123">
        <v>15</v>
      </c>
      <c r="P24" s="123"/>
      <c r="Q24" s="123">
        <v>10</v>
      </c>
      <c r="R24" s="123"/>
      <c r="S24" s="123"/>
      <c r="T24" s="120">
        <f t="shared" ref="T24" si="7">SUM(D24:S24)</f>
        <v>100</v>
      </c>
      <c r="U24" s="120" t="s">
        <v>31</v>
      </c>
      <c r="V24" s="119" t="s">
        <v>29</v>
      </c>
      <c r="W24" s="120">
        <v>50</v>
      </c>
      <c r="X24" s="119" t="s">
        <v>29</v>
      </c>
      <c r="Y24" s="261"/>
      <c r="Z24" s="261"/>
    </row>
    <row r="25" spans="1:26" s="49" customFormat="1" ht="102.75" customHeight="1" x14ac:dyDescent="0.2">
      <c r="A25" s="259" t="s">
        <v>529</v>
      </c>
      <c r="B25" s="123">
        <v>13</v>
      </c>
      <c r="C25" s="124" t="s">
        <v>643</v>
      </c>
      <c r="D25" s="120">
        <v>15</v>
      </c>
      <c r="E25" s="120"/>
      <c r="F25" s="120">
        <v>15</v>
      </c>
      <c r="G25" s="120"/>
      <c r="H25" s="120">
        <v>15</v>
      </c>
      <c r="I25" s="120"/>
      <c r="J25" s="120">
        <v>15</v>
      </c>
      <c r="K25" s="120"/>
      <c r="L25" s="120"/>
      <c r="M25" s="120">
        <v>15</v>
      </c>
      <c r="N25" s="120"/>
      <c r="O25" s="120">
        <v>15</v>
      </c>
      <c r="P25" s="120"/>
      <c r="Q25" s="120">
        <v>10</v>
      </c>
      <c r="R25" s="120"/>
      <c r="S25" s="120"/>
      <c r="T25" s="120">
        <v>100</v>
      </c>
      <c r="U25" s="119" t="s">
        <v>31</v>
      </c>
      <c r="V25" s="119" t="s">
        <v>31</v>
      </c>
      <c r="W25" s="120">
        <v>100</v>
      </c>
      <c r="X25" s="119" t="s">
        <v>31</v>
      </c>
      <c r="Y25" s="123">
        <v>100</v>
      </c>
      <c r="Z25" s="119" t="s">
        <v>31</v>
      </c>
    </row>
    <row r="26" spans="1:26" s="49" customFormat="1" ht="28.5" x14ac:dyDescent="0.2">
      <c r="A26" s="259"/>
      <c r="B26" s="120">
        <v>14</v>
      </c>
      <c r="C26" s="124" t="s">
        <v>125</v>
      </c>
      <c r="D26" s="120">
        <v>15</v>
      </c>
      <c r="E26" s="120"/>
      <c r="F26" s="120">
        <v>15</v>
      </c>
      <c r="G26" s="120"/>
      <c r="H26" s="120">
        <v>15</v>
      </c>
      <c r="I26" s="120"/>
      <c r="J26" s="120">
        <v>15</v>
      </c>
      <c r="K26" s="120"/>
      <c r="L26" s="120"/>
      <c r="M26" s="120">
        <v>15</v>
      </c>
      <c r="N26" s="120"/>
      <c r="O26" s="120">
        <v>15</v>
      </c>
      <c r="P26" s="120"/>
      <c r="Q26" s="120">
        <v>10</v>
      </c>
      <c r="R26" s="120"/>
      <c r="S26" s="120"/>
      <c r="T26" s="120">
        <v>100</v>
      </c>
      <c r="U26" s="119" t="s">
        <v>31</v>
      </c>
      <c r="V26" s="119" t="s">
        <v>31</v>
      </c>
      <c r="W26" s="120">
        <v>100</v>
      </c>
      <c r="X26" s="119" t="s">
        <v>31</v>
      </c>
      <c r="Y26" s="123">
        <v>100</v>
      </c>
      <c r="Z26" s="119" t="s">
        <v>31</v>
      </c>
    </row>
    <row r="27" spans="1:26" s="49" customFormat="1" ht="66.75" customHeight="1" x14ac:dyDescent="0.2">
      <c r="A27" s="270" t="s">
        <v>126</v>
      </c>
      <c r="B27" s="257">
        <v>15</v>
      </c>
      <c r="C27" s="359" t="s">
        <v>560</v>
      </c>
      <c r="D27" s="123">
        <v>15</v>
      </c>
      <c r="E27" s="123"/>
      <c r="F27" s="123">
        <v>15</v>
      </c>
      <c r="G27" s="123"/>
      <c r="H27" s="123">
        <v>15</v>
      </c>
      <c r="I27" s="123"/>
      <c r="J27" s="123">
        <v>15</v>
      </c>
      <c r="K27" s="123"/>
      <c r="L27" s="123"/>
      <c r="M27" s="123">
        <v>15</v>
      </c>
      <c r="N27" s="123"/>
      <c r="O27" s="123">
        <v>15</v>
      </c>
      <c r="P27" s="123"/>
      <c r="Q27" s="123"/>
      <c r="R27" s="123"/>
      <c r="S27" s="123"/>
      <c r="T27" s="123">
        <v>90</v>
      </c>
      <c r="U27" s="119" t="s">
        <v>31</v>
      </c>
      <c r="V27" s="119" t="s">
        <v>31</v>
      </c>
      <c r="W27" s="123">
        <v>100</v>
      </c>
      <c r="X27" s="119" t="s">
        <v>31</v>
      </c>
      <c r="Y27" s="257">
        <v>100</v>
      </c>
      <c r="Z27" s="263" t="s">
        <v>31</v>
      </c>
    </row>
    <row r="28" spans="1:26" s="49" customFormat="1" ht="66" customHeight="1" x14ac:dyDescent="0.2">
      <c r="A28" s="270"/>
      <c r="B28" s="257"/>
      <c r="C28" s="359"/>
      <c r="D28" s="123">
        <v>15</v>
      </c>
      <c r="E28" s="123"/>
      <c r="F28" s="123">
        <v>15</v>
      </c>
      <c r="G28" s="123"/>
      <c r="H28" s="123">
        <v>15</v>
      </c>
      <c r="I28" s="123"/>
      <c r="J28" s="123">
        <v>15</v>
      </c>
      <c r="K28" s="123"/>
      <c r="L28" s="123"/>
      <c r="M28" s="123">
        <v>15</v>
      </c>
      <c r="N28" s="123"/>
      <c r="O28" s="123">
        <v>15</v>
      </c>
      <c r="P28" s="123"/>
      <c r="Q28" s="123"/>
      <c r="R28" s="123"/>
      <c r="S28" s="123"/>
      <c r="T28" s="123">
        <v>90</v>
      </c>
      <c r="U28" s="119" t="s">
        <v>31</v>
      </c>
      <c r="V28" s="119" t="s">
        <v>31</v>
      </c>
      <c r="W28" s="123">
        <v>100</v>
      </c>
      <c r="X28" s="119" t="s">
        <v>31</v>
      </c>
      <c r="Y28" s="257"/>
      <c r="Z28" s="263"/>
    </row>
    <row r="29" spans="1:26" s="48" customFormat="1" ht="85.5" x14ac:dyDescent="0.25">
      <c r="A29" s="259" t="s">
        <v>132</v>
      </c>
      <c r="B29" s="120">
        <v>16</v>
      </c>
      <c r="C29" s="124" t="s">
        <v>562</v>
      </c>
      <c r="D29" s="120">
        <v>15</v>
      </c>
      <c r="E29" s="120"/>
      <c r="F29" s="120">
        <v>15</v>
      </c>
      <c r="G29" s="120"/>
      <c r="H29" s="120">
        <v>15</v>
      </c>
      <c r="I29" s="120"/>
      <c r="J29" s="120"/>
      <c r="K29" s="120">
        <v>10</v>
      </c>
      <c r="L29" s="120"/>
      <c r="M29" s="120">
        <v>15</v>
      </c>
      <c r="N29" s="120"/>
      <c r="O29" s="120">
        <v>15</v>
      </c>
      <c r="P29" s="120"/>
      <c r="Q29" s="120">
        <v>10</v>
      </c>
      <c r="R29" s="120"/>
      <c r="S29" s="120"/>
      <c r="T29" s="120">
        <v>95</v>
      </c>
      <c r="U29" s="120" t="s">
        <v>358</v>
      </c>
      <c r="V29" s="120" t="s">
        <v>31</v>
      </c>
      <c r="W29" s="120">
        <v>50</v>
      </c>
      <c r="X29" s="120" t="s">
        <v>29</v>
      </c>
      <c r="Y29" s="120">
        <v>50</v>
      </c>
      <c r="Z29" s="120" t="s">
        <v>29</v>
      </c>
    </row>
    <row r="30" spans="1:26" s="48" customFormat="1" ht="42.75" x14ac:dyDescent="0.25">
      <c r="A30" s="259"/>
      <c r="B30" s="120">
        <v>17</v>
      </c>
      <c r="C30" s="124" t="s">
        <v>565</v>
      </c>
      <c r="D30" s="120">
        <v>15</v>
      </c>
      <c r="E30" s="120"/>
      <c r="F30" s="120">
        <v>15</v>
      </c>
      <c r="G30" s="120">
        <v>0</v>
      </c>
      <c r="H30" s="120">
        <v>15</v>
      </c>
      <c r="I30" s="120"/>
      <c r="J30" s="120">
        <v>15</v>
      </c>
      <c r="K30" s="120"/>
      <c r="L30" s="120"/>
      <c r="M30" s="120">
        <v>15</v>
      </c>
      <c r="N30" s="120"/>
      <c r="O30" s="120">
        <v>15</v>
      </c>
      <c r="P30" s="120"/>
      <c r="Q30" s="120"/>
      <c r="R30" s="120">
        <v>5</v>
      </c>
      <c r="S30" s="120"/>
      <c r="T30" s="120">
        <f>SUM(D30:S30)</f>
        <v>95</v>
      </c>
      <c r="U30" s="120" t="s">
        <v>29</v>
      </c>
      <c r="V30" s="120" t="s">
        <v>31</v>
      </c>
      <c r="W30" s="120">
        <v>50</v>
      </c>
      <c r="X30" s="120" t="s">
        <v>29</v>
      </c>
      <c r="Y30" s="120">
        <f>AVERAGE(W30:W30)</f>
        <v>50</v>
      </c>
      <c r="Z30" s="120" t="s">
        <v>29</v>
      </c>
    </row>
    <row r="31" spans="1:26" s="48" customFormat="1" ht="81.75" customHeight="1" x14ac:dyDescent="0.2">
      <c r="A31" s="259"/>
      <c r="B31" s="120">
        <v>18</v>
      </c>
      <c r="C31" s="124" t="s">
        <v>567</v>
      </c>
      <c r="D31" s="120">
        <v>15</v>
      </c>
      <c r="E31" s="108"/>
      <c r="F31" s="120">
        <v>15</v>
      </c>
      <c r="G31" s="108"/>
      <c r="H31" s="120">
        <v>15</v>
      </c>
      <c r="I31" s="108"/>
      <c r="J31" s="120">
        <v>15</v>
      </c>
      <c r="K31" s="108"/>
      <c r="L31" s="108"/>
      <c r="M31" s="120">
        <v>15</v>
      </c>
      <c r="N31" s="108"/>
      <c r="O31" s="120">
        <v>15</v>
      </c>
      <c r="P31" s="108"/>
      <c r="Q31" s="120">
        <v>10</v>
      </c>
      <c r="R31" s="108"/>
      <c r="S31" s="108"/>
      <c r="T31" s="120">
        <v>95</v>
      </c>
      <c r="U31" s="120" t="s">
        <v>29</v>
      </c>
      <c r="V31" s="120" t="s">
        <v>31</v>
      </c>
      <c r="W31" s="120">
        <v>50</v>
      </c>
      <c r="X31" s="120" t="s">
        <v>29</v>
      </c>
      <c r="Y31" s="120">
        <f t="shared" ref="Y31" si="8">AVERAGE(W31:W31)</f>
        <v>50</v>
      </c>
      <c r="Z31" s="120" t="s">
        <v>29</v>
      </c>
    </row>
    <row r="32" spans="1:26" s="49" customFormat="1" ht="85.5" x14ac:dyDescent="0.2">
      <c r="A32" s="122" t="s">
        <v>194</v>
      </c>
      <c r="B32" s="123">
        <v>20</v>
      </c>
      <c r="C32" s="124" t="s">
        <v>695</v>
      </c>
      <c r="D32" s="123">
        <v>15</v>
      </c>
      <c r="E32" s="123"/>
      <c r="F32" s="123">
        <v>15</v>
      </c>
      <c r="G32" s="123"/>
      <c r="H32" s="123">
        <v>15</v>
      </c>
      <c r="I32" s="123"/>
      <c r="J32" s="123">
        <v>15</v>
      </c>
      <c r="K32" s="123"/>
      <c r="L32" s="123"/>
      <c r="M32" s="123">
        <v>15</v>
      </c>
      <c r="N32" s="123"/>
      <c r="O32" s="123">
        <v>15</v>
      </c>
      <c r="P32" s="123"/>
      <c r="Q32" s="123">
        <v>10</v>
      </c>
      <c r="R32" s="123"/>
      <c r="S32" s="123"/>
      <c r="T32" s="123">
        <v>100</v>
      </c>
      <c r="U32" s="123" t="s">
        <v>31</v>
      </c>
      <c r="V32" s="123" t="s">
        <v>31</v>
      </c>
      <c r="W32" s="123">
        <v>100</v>
      </c>
      <c r="X32" s="123" t="s">
        <v>31</v>
      </c>
      <c r="Y32" s="123">
        <v>100</v>
      </c>
      <c r="Z32" s="123" t="s">
        <v>31</v>
      </c>
    </row>
    <row r="33" spans="1:26" s="49" customFormat="1" ht="24.95" customHeight="1" x14ac:dyDescent="0.2">
      <c r="A33" s="259" t="s">
        <v>145</v>
      </c>
      <c r="B33" s="257">
        <v>21</v>
      </c>
      <c r="C33" s="359" t="s">
        <v>581</v>
      </c>
      <c r="D33" s="123">
        <v>15</v>
      </c>
      <c r="E33" s="123">
        <v>0</v>
      </c>
      <c r="F33" s="123">
        <v>15</v>
      </c>
      <c r="G33" s="123">
        <v>0</v>
      </c>
      <c r="H33" s="123">
        <v>15</v>
      </c>
      <c r="I33" s="123">
        <v>0</v>
      </c>
      <c r="J33" s="123">
        <v>15</v>
      </c>
      <c r="K33" s="123">
        <v>0</v>
      </c>
      <c r="L33" s="123">
        <v>0</v>
      </c>
      <c r="M33" s="123">
        <v>15</v>
      </c>
      <c r="N33" s="123">
        <v>0</v>
      </c>
      <c r="O33" s="123">
        <v>15</v>
      </c>
      <c r="P33" s="123">
        <v>0</v>
      </c>
      <c r="Q33" s="123">
        <v>10</v>
      </c>
      <c r="R33" s="123">
        <v>0</v>
      </c>
      <c r="S33" s="123">
        <v>0</v>
      </c>
      <c r="T33" s="123">
        <v>100</v>
      </c>
      <c r="U33" s="119" t="s">
        <v>31</v>
      </c>
      <c r="V33" s="123" t="s">
        <v>31</v>
      </c>
      <c r="W33" s="123">
        <v>100</v>
      </c>
      <c r="X33" s="123" t="s">
        <v>31</v>
      </c>
      <c r="Y33" s="257">
        <f>AVERAGE(W33:W35)</f>
        <v>100</v>
      </c>
      <c r="Z33" s="257" t="s">
        <v>31</v>
      </c>
    </row>
    <row r="34" spans="1:26" s="49" customFormat="1" ht="24.95" customHeight="1" x14ac:dyDescent="0.2">
      <c r="A34" s="259"/>
      <c r="B34" s="257"/>
      <c r="C34" s="359"/>
      <c r="D34" s="123">
        <v>15</v>
      </c>
      <c r="E34" s="123">
        <v>0</v>
      </c>
      <c r="F34" s="123">
        <v>15</v>
      </c>
      <c r="G34" s="123">
        <v>0</v>
      </c>
      <c r="H34" s="123">
        <v>15</v>
      </c>
      <c r="I34" s="123">
        <v>0</v>
      </c>
      <c r="J34" s="123">
        <v>15</v>
      </c>
      <c r="K34" s="123">
        <v>0</v>
      </c>
      <c r="L34" s="123">
        <v>0</v>
      </c>
      <c r="M34" s="123">
        <v>15</v>
      </c>
      <c r="N34" s="123">
        <v>0</v>
      </c>
      <c r="O34" s="123">
        <v>15</v>
      </c>
      <c r="P34" s="123">
        <v>0</v>
      </c>
      <c r="Q34" s="123">
        <v>10</v>
      </c>
      <c r="R34" s="123">
        <v>0</v>
      </c>
      <c r="S34" s="123">
        <v>0</v>
      </c>
      <c r="T34" s="123">
        <v>100</v>
      </c>
      <c r="U34" s="119" t="s">
        <v>31</v>
      </c>
      <c r="V34" s="123" t="s">
        <v>31</v>
      </c>
      <c r="W34" s="123">
        <v>100</v>
      </c>
      <c r="X34" s="123" t="s">
        <v>31</v>
      </c>
      <c r="Y34" s="257"/>
      <c r="Z34" s="257"/>
    </row>
    <row r="35" spans="1:26" s="49" customFormat="1" ht="24.95" customHeight="1" x14ac:dyDescent="0.2">
      <c r="A35" s="259"/>
      <c r="B35" s="257"/>
      <c r="C35" s="359"/>
      <c r="D35" s="123">
        <v>15</v>
      </c>
      <c r="E35" s="123">
        <v>0</v>
      </c>
      <c r="F35" s="123">
        <v>15</v>
      </c>
      <c r="G35" s="123">
        <v>0</v>
      </c>
      <c r="H35" s="123">
        <v>15</v>
      </c>
      <c r="I35" s="123">
        <v>0</v>
      </c>
      <c r="J35" s="123">
        <v>15</v>
      </c>
      <c r="K35" s="123">
        <v>0</v>
      </c>
      <c r="L35" s="123">
        <v>0</v>
      </c>
      <c r="M35" s="123">
        <v>15</v>
      </c>
      <c r="N35" s="123">
        <v>0</v>
      </c>
      <c r="O35" s="123">
        <v>15</v>
      </c>
      <c r="P35" s="123">
        <v>15</v>
      </c>
      <c r="Q35" s="123">
        <v>10</v>
      </c>
      <c r="R35" s="123">
        <v>0</v>
      </c>
      <c r="S35" s="123">
        <v>0</v>
      </c>
      <c r="T35" s="123">
        <v>100</v>
      </c>
      <c r="U35" s="119" t="s">
        <v>31</v>
      </c>
      <c r="V35" s="120" t="s">
        <v>31</v>
      </c>
      <c r="W35" s="123">
        <v>100</v>
      </c>
      <c r="X35" s="120" t="s">
        <v>31</v>
      </c>
      <c r="Y35" s="257"/>
      <c r="Z35" s="257"/>
    </row>
    <row r="36" spans="1:26" s="49" customFormat="1" ht="40.5" customHeight="1" x14ac:dyDescent="0.2">
      <c r="A36" s="259"/>
      <c r="B36" s="257">
        <v>22</v>
      </c>
      <c r="C36" s="359" t="s">
        <v>580</v>
      </c>
      <c r="D36" s="123">
        <v>15</v>
      </c>
      <c r="E36" s="123">
        <v>0</v>
      </c>
      <c r="F36" s="123">
        <v>15</v>
      </c>
      <c r="G36" s="123">
        <v>0</v>
      </c>
      <c r="H36" s="123">
        <v>15</v>
      </c>
      <c r="I36" s="123">
        <v>0</v>
      </c>
      <c r="J36" s="123">
        <v>15</v>
      </c>
      <c r="K36" s="123">
        <v>0</v>
      </c>
      <c r="L36" s="123">
        <v>0</v>
      </c>
      <c r="M36" s="123">
        <v>15</v>
      </c>
      <c r="N36" s="123">
        <v>0</v>
      </c>
      <c r="O36" s="123">
        <v>15</v>
      </c>
      <c r="P36" s="123">
        <v>0</v>
      </c>
      <c r="Q36" s="123">
        <v>10</v>
      </c>
      <c r="R36" s="123">
        <v>0</v>
      </c>
      <c r="S36" s="123">
        <v>0</v>
      </c>
      <c r="T36" s="123">
        <f t="shared" ref="T36:T41" si="9">SUM(D36:S36)</f>
        <v>100</v>
      </c>
      <c r="U36" s="119" t="s">
        <v>31</v>
      </c>
      <c r="V36" s="120" t="s">
        <v>31</v>
      </c>
      <c r="W36" s="123">
        <v>100</v>
      </c>
      <c r="X36" s="120" t="s">
        <v>31</v>
      </c>
      <c r="Y36" s="257">
        <v>100</v>
      </c>
      <c r="Z36" s="257" t="s">
        <v>31</v>
      </c>
    </row>
    <row r="37" spans="1:26" s="49" customFormat="1" ht="33" customHeight="1" x14ac:dyDescent="0.2">
      <c r="A37" s="259"/>
      <c r="B37" s="257"/>
      <c r="C37" s="359"/>
      <c r="D37" s="123">
        <v>15</v>
      </c>
      <c r="E37" s="123">
        <v>0</v>
      </c>
      <c r="F37" s="123">
        <v>15</v>
      </c>
      <c r="G37" s="123">
        <v>0</v>
      </c>
      <c r="H37" s="123">
        <v>15</v>
      </c>
      <c r="I37" s="123">
        <v>0</v>
      </c>
      <c r="J37" s="123">
        <v>15</v>
      </c>
      <c r="K37" s="123">
        <v>0</v>
      </c>
      <c r="L37" s="123">
        <v>0</v>
      </c>
      <c r="M37" s="123">
        <v>15</v>
      </c>
      <c r="N37" s="123">
        <v>0</v>
      </c>
      <c r="O37" s="123">
        <v>15</v>
      </c>
      <c r="P37" s="123">
        <v>0</v>
      </c>
      <c r="Q37" s="123">
        <v>10</v>
      </c>
      <c r="R37" s="123">
        <v>0</v>
      </c>
      <c r="S37" s="123">
        <v>0</v>
      </c>
      <c r="T37" s="123">
        <f t="shared" si="9"/>
        <v>100</v>
      </c>
      <c r="U37" s="119" t="s">
        <v>31</v>
      </c>
      <c r="V37" s="120" t="s">
        <v>31</v>
      </c>
      <c r="W37" s="123">
        <v>100</v>
      </c>
      <c r="X37" s="120" t="s">
        <v>31</v>
      </c>
      <c r="Y37" s="257"/>
      <c r="Z37" s="257"/>
    </row>
    <row r="38" spans="1:26" s="49" customFormat="1" ht="39" customHeight="1" x14ac:dyDescent="0.2">
      <c r="A38" s="259" t="s">
        <v>159</v>
      </c>
      <c r="B38" s="261">
        <v>23</v>
      </c>
      <c r="C38" s="358" t="s">
        <v>575</v>
      </c>
      <c r="D38" s="120">
        <v>15</v>
      </c>
      <c r="E38" s="120"/>
      <c r="F38" s="120">
        <v>15</v>
      </c>
      <c r="G38" s="120"/>
      <c r="H38" s="120">
        <v>15</v>
      </c>
      <c r="I38" s="120"/>
      <c r="J38" s="120">
        <v>15</v>
      </c>
      <c r="K38" s="120"/>
      <c r="L38" s="120"/>
      <c r="M38" s="120">
        <v>15</v>
      </c>
      <c r="N38" s="120"/>
      <c r="O38" s="120">
        <v>15</v>
      </c>
      <c r="P38" s="120"/>
      <c r="Q38" s="120">
        <v>10</v>
      </c>
      <c r="R38" s="120"/>
      <c r="S38" s="120"/>
      <c r="T38" s="120">
        <f t="shared" si="9"/>
        <v>100</v>
      </c>
      <c r="U38" s="120" t="s">
        <v>31</v>
      </c>
      <c r="V38" s="120" t="s">
        <v>31</v>
      </c>
      <c r="W38" s="120">
        <v>100</v>
      </c>
      <c r="X38" s="120" t="s">
        <v>31</v>
      </c>
      <c r="Y38" s="263">
        <v>100</v>
      </c>
      <c r="Z38" s="261" t="s">
        <v>31</v>
      </c>
    </row>
    <row r="39" spans="1:26" s="49" customFormat="1" ht="38.25" customHeight="1" x14ac:dyDescent="0.2">
      <c r="A39" s="259"/>
      <c r="B39" s="261"/>
      <c r="C39" s="358"/>
      <c r="D39" s="120">
        <v>15</v>
      </c>
      <c r="E39" s="120"/>
      <c r="F39" s="120">
        <v>15</v>
      </c>
      <c r="G39" s="120"/>
      <c r="H39" s="120">
        <v>15</v>
      </c>
      <c r="I39" s="120"/>
      <c r="J39" s="120">
        <v>15</v>
      </c>
      <c r="K39" s="120"/>
      <c r="L39" s="120"/>
      <c r="M39" s="120">
        <v>15</v>
      </c>
      <c r="N39" s="120"/>
      <c r="O39" s="120">
        <v>15</v>
      </c>
      <c r="P39" s="120"/>
      <c r="Q39" s="120">
        <v>10</v>
      </c>
      <c r="R39" s="120"/>
      <c r="S39" s="120"/>
      <c r="T39" s="120">
        <f t="shared" si="9"/>
        <v>100</v>
      </c>
      <c r="U39" s="120" t="s">
        <v>31</v>
      </c>
      <c r="V39" s="120" t="s">
        <v>31</v>
      </c>
      <c r="W39" s="120">
        <v>100</v>
      </c>
      <c r="X39" s="120" t="s">
        <v>31</v>
      </c>
      <c r="Y39" s="263"/>
      <c r="Z39" s="261"/>
    </row>
    <row r="40" spans="1:26" s="49" customFormat="1" ht="33.75" customHeight="1" x14ac:dyDescent="0.2">
      <c r="A40" s="259"/>
      <c r="B40" s="261"/>
      <c r="C40" s="358"/>
      <c r="D40" s="120">
        <v>15</v>
      </c>
      <c r="E40" s="120"/>
      <c r="F40" s="120">
        <v>15</v>
      </c>
      <c r="G40" s="120"/>
      <c r="H40" s="120">
        <v>15</v>
      </c>
      <c r="I40" s="120"/>
      <c r="J40" s="120">
        <v>15</v>
      </c>
      <c r="K40" s="120"/>
      <c r="L40" s="120"/>
      <c r="M40" s="120">
        <v>15</v>
      </c>
      <c r="N40" s="120"/>
      <c r="O40" s="120">
        <v>15</v>
      </c>
      <c r="P40" s="120"/>
      <c r="Q40" s="120">
        <v>10</v>
      </c>
      <c r="R40" s="120"/>
      <c r="S40" s="120"/>
      <c r="T40" s="120">
        <f t="shared" si="9"/>
        <v>100</v>
      </c>
      <c r="U40" s="120" t="s">
        <v>31</v>
      </c>
      <c r="V40" s="120" t="s">
        <v>31</v>
      </c>
      <c r="W40" s="120">
        <v>100</v>
      </c>
      <c r="X40" s="120" t="s">
        <v>31</v>
      </c>
      <c r="Y40" s="263"/>
      <c r="Z40" s="261"/>
    </row>
    <row r="41" spans="1:26" s="50" customFormat="1" ht="95.25" customHeight="1" x14ac:dyDescent="0.25">
      <c r="A41" s="122" t="s">
        <v>161</v>
      </c>
      <c r="B41" s="120">
        <v>24</v>
      </c>
      <c r="C41" s="124" t="s">
        <v>582</v>
      </c>
      <c r="D41" s="120">
        <v>15</v>
      </c>
      <c r="E41" s="120"/>
      <c r="F41" s="120">
        <v>15</v>
      </c>
      <c r="G41" s="120"/>
      <c r="H41" s="120">
        <v>15</v>
      </c>
      <c r="I41" s="120"/>
      <c r="J41" s="120">
        <v>15</v>
      </c>
      <c r="K41" s="120"/>
      <c r="L41" s="120"/>
      <c r="M41" s="120">
        <v>15</v>
      </c>
      <c r="N41" s="120"/>
      <c r="O41" s="120">
        <v>15</v>
      </c>
      <c r="P41" s="120"/>
      <c r="Q41" s="120">
        <v>10</v>
      </c>
      <c r="R41" s="120"/>
      <c r="S41" s="120"/>
      <c r="T41" s="120">
        <f t="shared" si="9"/>
        <v>100</v>
      </c>
      <c r="U41" s="120" t="s">
        <v>31</v>
      </c>
      <c r="V41" s="120" t="s">
        <v>31</v>
      </c>
      <c r="W41" s="120">
        <v>100</v>
      </c>
      <c r="X41" s="120" t="s">
        <v>31</v>
      </c>
      <c r="Y41" s="120">
        <f>AVERAGE(W41:W41)</f>
        <v>100</v>
      </c>
      <c r="Z41" s="120" t="s">
        <v>31</v>
      </c>
    </row>
    <row r="42" spans="1:26" ht="60.75" customHeight="1" x14ac:dyDescent="0.25">
      <c r="A42" s="270" t="s">
        <v>531</v>
      </c>
      <c r="B42" s="261">
        <v>25</v>
      </c>
      <c r="C42" s="358" t="s">
        <v>585</v>
      </c>
      <c r="D42" s="120">
        <v>15</v>
      </c>
      <c r="E42" s="120"/>
      <c r="F42" s="120">
        <v>15</v>
      </c>
      <c r="G42" s="120"/>
      <c r="H42" s="120">
        <v>15</v>
      </c>
      <c r="I42" s="120"/>
      <c r="J42" s="120">
        <v>15</v>
      </c>
      <c r="K42" s="120"/>
      <c r="L42" s="120"/>
      <c r="M42" s="120">
        <v>15</v>
      </c>
      <c r="N42" s="120"/>
      <c r="O42" s="120">
        <v>15</v>
      </c>
      <c r="P42" s="120"/>
      <c r="Q42" s="120">
        <v>10</v>
      </c>
      <c r="R42" s="120"/>
      <c r="S42" s="120"/>
      <c r="T42" s="120">
        <f t="shared" ref="T42:T43" si="10">SUM(D42:S42)</f>
        <v>100</v>
      </c>
      <c r="U42" s="120" t="s">
        <v>31</v>
      </c>
      <c r="V42" s="120" t="s">
        <v>31</v>
      </c>
      <c r="W42" s="120">
        <v>100</v>
      </c>
      <c r="X42" s="120" t="s">
        <v>31</v>
      </c>
      <c r="Y42" s="261">
        <f t="shared" ref="Y42" si="11">AVERAGE(W42:W42)</f>
        <v>100</v>
      </c>
      <c r="Z42" s="261" t="s">
        <v>31</v>
      </c>
    </row>
    <row r="43" spans="1:26" ht="58.5" customHeight="1" x14ac:dyDescent="0.25">
      <c r="A43" s="270"/>
      <c r="B43" s="261"/>
      <c r="C43" s="358"/>
      <c r="D43" s="120">
        <v>15</v>
      </c>
      <c r="E43" s="120"/>
      <c r="F43" s="120">
        <v>15</v>
      </c>
      <c r="G43" s="120"/>
      <c r="H43" s="120">
        <v>15</v>
      </c>
      <c r="I43" s="120"/>
      <c r="J43" s="120">
        <v>15</v>
      </c>
      <c r="K43" s="120"/>
      <c r="L43" s="120"/>
      <c r="M43" s="120">
        <v>15</v>
      </c>
      <c r="N43" s="120"/>
      <c r="O43" s="120">
        <v>15</v>
      </c>
      <c r="P43" s="120"/>
      <c r="Q43" s="120">
        <v>10</v>
      </c>
      <c r="R43" s="120"/>
      <c r="S43" s="120"/>
      <c r="T43" s="120">
        <f t="shared" si="10"/>
        <v>100</v>
      </c>
      <c r="U43" s="120" t="s">
        <v>31</v>
      </c>
      <c r="V43" s="120" t="s">
        <v>31</v>
      </c>
      <c r="W43" s="120">
        <v>100</v>
      </c>
      <c r="X43" s="120" t="s">
        <v>31</v>
      </c>
      <c r="Y43" s="261"/>
      <c r="Z43" s="261"/>
    </row>
    <row r="44" spans="1:26" ht="71.25" x14ac:dyDescent="0.25">
      <c r="A44" s="122" t="s">
        <v>590</v>
      </c>
      <c r="B44" s="120">
        <v>26</v>
      </c>
      <c r="C44" s="153" t="s">
        <v>591</v>
      </c>
      <c r="D44" s="120">
        <v>15</v>
      </c>
      <c r="E44" s="120"/>
      <c r="F44" s="120">
        <v>15</v>
      </c>
      <c r="G44" s="120"/>
      <c r="H44" s="120">
        <v>15</v>
      </c>
      <c r="I44" s="120"/>
      <c r="J44" s="120">
        <v>15</v>
      </c>
      <c r="K44" s="120"/>
      <c r="L44" s="120"/>
      <c r="M44" s="120">
        <v>15</v>
      </c>
      <c r="N44" s="120"/>
      <c r="O44" s="120">
        <v>15</v>
      </c>
      <c r="P44" s="120"/>
      <c r="Q44" s="120">
        <v>10</v>
      </c>
      <c r="R44" s="120"/>
      <c r="S44" s="120"/>
      <c r="T44" s="120">
        <f t="shared" ref="T44" si="12">SUM(D44:S44)</f>
        <v>100</v>
      </c>
      <c r="U44" s="120" t="s">
        <v>31</v>
      </c>
      <c r="V44" s="120" t="s">
        <v>31</v>
      </c>
      <c r="W44" s="120">
        <v>100</v>
      </c>
      <c r="X44" s="120" t="s">
        <v>31</v>
      </c>
      <c r="Y44" s="120">
        <f t="shared" ref="Y44" si="13">AVERAGE(W44:W44)</f>
        <v>100</v>
      </c>
      <c r="Z44" s="120" t="s">
        <v>31</v>
      </c>
    </row>
    <row r="45" spans="1:26" ht="85.5" x14ac:dyDescent="0.25">
      <c r="A45" s="122" t="s">
        <v>853</v>
      </c>
      <c r="B45" s="120">
        <v>27</v>
      </c>
      <c r="C45" s="153" t="s">
        <v>798</v>
      </c>
      <c r="D45" s="120">
        <v>15</v>
      </c>
      <c r="E45" s="120"/>
      <c r="F45" s="120">
        <v>15</v>
      </c>
      <c r="G45" s="120"/>
      <c r="H45" s="120">
        <v>15</v>
      </c>
      <c r="I45" s="120"/>
      <c r="J45" s="120">
        <v>15</v>
      </c>
      <c r="K45" s="120"/>
      <c r="L45" s="120"/>
      <c r="M45" s="120">
        <v>15</v>
      </c>
      <c r="N45" s="120"/>
      <c r="O45" s="120">
        <v>15</v>
      </c>
      <c r="P45" s="120"/>
      <c r="Q45" s="120">
        <v>10</v>
      </c>
      <c r="R45" s="120"/>
      <c r="S45" s="120"/>
      <c r="T45" s="120">
        <f t="shared" ref="T45" si="14">SUM(D45:S45)</f>
        <v>100</v>
      </c>
      <c r="U45" s="120" t="s">
        <v>31</v>
      </c>
      <c r="V45" s="120" t="s">
        <v>31</v>
      </c>
      <c r="W45" s="120">
        <v>100</v>
      </c>
      <c r="X45" s="120" t="s">
        <v>31</v>
      </c>
      <c r="Y45" s="120">
        <f t="shared" ref="Y45" si="15">AVERAGE(W45:W45)</f>
        <v>100</v>
      </c>
      <c r="Z45" s="120" t="s">
        <v>31</v>
      </c>
    </row>
  </sheetData>
  <mergeCells count="79">
    <mergeCell ref="D2:U2"/>
    <mergeCell ref="W2:X2"/>
    <mergeCell ref="Y2:Z2"/>
    <mergeCell ref="A3:A6"/>
    <mergeCell ref="B3:B6"/>
    <mergeCell ref="C3:C6"/>
    <mergeCell ref="D3:G3"/>
    <mergeCell ref="H3:I3"/>
    <mergeCell ref="V3:V6"/>
    <mergeCell ref="W3:X3"/>
    <mergeCell ref="Y3:Y6"/>
    <mergeCell ref="Z3:Z6"/>
    <mergeCell ref="D4:E4"/>
    <mergeCell ref="U3:U6"/>
    <mergeCell ref="F4:G4"/>
    <mergeCell ref="H4:I4"/>
    <mergeCell ref="J4:L4"/>
    <mergeCell ref="M4:N4"/>
    <mergeCell ref="O4:P4"/>
    <mergeCell ref="Z11:Z12"/>
    <mergeCell ref="J3:L3"/>
    <mergeCell ref="M3:N3"/>
    <mergeCell ref="O3:P3"/>
    <mergeCell ref="Q3:S3"/>
    <mergeCell ref="T3:T6"/>
    <mergeCell ref="Q4:S4"/>
    <mergeCell ref="A18:A19"/>
    <mergeCell ref="B18:B19"/>
    <mergeCell ref="C18:C19"/>
    <mergeCell ref="Y18:Y19"/>
    <mergeCell ref="Z18:Z19"/>
    <mergeCell ref="A9:A16"/>
    <mergeCell ref="B9:B10"/>
    <mergeCell ref="C9:C10"/>
    <mergeCell ref="Y9:Y10"/>
    <mergeCell ref="Z9:Z10"/>
    <mergeCell ref="B13:B14"/>
    <mergeCell ref="C13:C14"/>
    <mergeCell ref="Y13:Y14"/>
    <mergeCell ref="Z13:Z14"/>
    <mergeCell ref="B15:B16"/>
    <mergeCell ref="C15:C16"/>
    <mergeCell ref="Y15:Y16"/>
    <mergeCell ref="Z15:Z16"/>
    <mergeCell ref="B11:B12"/>
    <mergeCell ref="C11:C12"/>
    <mergeCell ref="Y11:Y12"/>
    <mergeCell ref="Z23:Z24"/>
    <mergeCell ref="Z27:Z28"/>
    <mergeCell ref="A20:A22"/>
    <mergeCell ref="A33:A37"/>
    <mergeCell ref="B33:B35"/>
    <mergeCell ref="C33:C35"/>
    <mergeCell ref="B36:B37"/>
    <mergeCell ref="C36:C37"/>
    <mergeCell ref="Z38:Z40"/>
    <mergeCell ref="Y33:Y35"/>
    <mergeCell ref="Z33:Z35"/>
    <mergeCell ref="Y36:Y37"/>
    <mergeCell ref="Z36:Z37"/>
    <mergeCell ref="A38:A40"/>
    <mergeCell ref="B38:B40"/>
    <mergeCell ref="C38:C40"/>
    <mergeCell ref="Y38:Y40"/>
    <mergeCell ref="B23:B24"/>
    <mergeCell ref="C23:C24"/>
    <mergeCell ref="Y23:Y24"/>
    <mergeCell ref="A23:A24"/>
    <mergeCell ref="A25:A26"/>
    <mergeCell ref="A27:A28"/>
    <mergeCell ref="B27:B28"/>
    <mergeCell ref="C27:C28"/>
    <mergeCell ref="Y27:Y28"/>
    <mergeCell ref="A29:A31"/>
    <mergeCell ref="C42:C43"/>
    <mergeCell ref="A42:A43"/>
    <mergeCell ref="B42:B43"/>
    <mergeCell ref="Y42:Y43"/>
    <mergeCell ref="Z42:Z43"/>
  </mergeCells>
  <phoneticPr fontId="40" type="noConversion"/>
  <pageMargins left="0.7" right="0.7" top="0.75" bottom="0.75" header="0.3" footer="0.3"/>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4"/>
  <sheetViews>
    <sheetView topLeftCell="A26" workbookViewId="0">
      <selection activeCell="B20" sqref="B20:B29"/>
    </sheetView>
  </sheetViews>
  <sheetFormatPr baseColWidth="10" defaultRowHeight="15" x14ac:dyDescent="0.25"/>
  <cols>
    <col min="1" max="1" width="19.28515625" customWidth="1"/>
    <col min="2" max="2" width="9.28515625" customWidth="1"/>
    <col min="3" max="3" width="34.28515625" style="89" customWidth="1"/>
    <col min="4" max="4" width="14.28515625" style="56" customWidth="1"/>
    <col min="5" max="5" width="13.5703125" style="56" customWidth="1"/>
    <col min="6" max="6" width="13.7109375" style="56" customWidth="1"/>
    <col min="7" max="8" width="12.42578125" style="56" customWidth="1"/>
  </cols>
  <sheetData>
    <row r="2" spans="1:8" ht="44.25" customHeight="1" x14ac:dyDescent="0.25">
      <c r="A2" s="395" t="s">
        <v>74</v>
      </c>
      <c r="B2" s="395" t="s">
        <v>4</v>
      </c>
      <c r="C2" s="395" t="s">
        <v>75</v>
      </c>
      <c r="D2" s="395" t="s">
        <v>323</v>
      </c>
      <c r="E2" s="395" t="s">
        <v>324</v>
      </c>
      <c r="F2" s="395" t="s">
        <v>325</v>
      </c>
      <c r="G2" s="395" t="s">
        <v>326</v>
      </c>
      <c r="H2" s="395" t="s">
        <v>327</v>
      </c>
    </row>
    <row r="3" spans="1:8" ht="43.5" customHeight="1" x14ac:dyDescent="0.25">
      <c r="A3" s="395"/>
      <c r="B3" s="395"/>
      <c r="C3" s="395"/>
      <c r="D3" s="395"/>
      <c r="E3" s="395"/>
      <c r="F3" s="395"/>
      <c r="G3" s="395"/>
      <c r="H3" s="395"/>
    </row>
    <row r="4" spans="1:8" ht="72" customHeight="1" x14ac:dyDescent="0.25">
      <c r="A4" s="5" t="s">
        <v>78</v>
      </c>
      <c r="B4" s="5">
        <v>1</v>
      </c>
      <c r="C4" s="5" t="str">
        <f>'MAPA DE R. CORRUPCION'!C11</f>
        <v>Posibilidad de recibir o solicitar cualquier dádiva o beneficio a nombre propio o de terceros para modificar las actividades de un proyecto de inversión</v>
      </c>
      <c r="D4" s="5" t="s">
        <v>328</v>
      </c>
      <c r="E4" s="5" t="s">
        <v>328</v>
      </c>
      <c r="F4" s="5">
        <v>2</v>
      </c>
      <c r="G4" s="5">
        <v>2</v>
      </c>
      <c r="H4" s="5" t="s">
        <v>38</v>
      </c>
    </row>
    <row r="5" spans="1:8" ht="60.75" customHeight="1" x14ac:dyDescent="0.25">
      <c r="A5" s="5" t="s">
        <v>333</v>
      </c>
      <c r="B5" s="5">
        <v>2</v>
      </c>
      <c r="C5" s="5" t="s">
        <v>535</v>
      </c>
      <c r="D5" s="5" t="s">
        <v>330</v>
      </c>
      <c r="E5" s="5" t="s">
        <v>328</v>
      </c>
      <c r="F5" s="5">
        <v>0</v>
      </c>
      <c r="G5" s="5">
        <v>1</v>
      </c>
      <c r="H5" s="5" t="s">
        <v>29</v>
      </c>
    </row>
    <row r="6" spans="1:8" ht="63.75" x14ac:dyDescent="0.25">
      <c r="A6" s="309" t="s">
        <v>95</v>
      </c>
      <c r="B6" s="5">
        <v>3</v>
      </c>
      <c r="C6" s="5" t="s">
        <v>599</v>
      </c>
      <c r="D6" s="5" t="s">
        <v>330</v>
      </c>
      <c r="E6" s="5" t="s">
        <v>328</v>
      </c>
      <c r="F6" s="5">
        <v>0</v>
      </c>
      <c r="G6" s="5">
        <v>2</v>
      </c>
      <c r="H6" s="5" t="s">
        <v>29</v>
      </c>
    </row>
    <row r="7" spans="1:8" ht="127.5" x14ac:dyDescent="0.25">
      <c r="A7" s="309"/>
      <c r="B7" s="5">
        <v>4</v>
      </c>
      <c r="C7" s="5" t="s">
        <v>600</v>
      </c>
      <c r="D7" s="5" t="s">
        <v>330</v>
      </c>
      <c r="E7" s="5" t="s">
        <v>328</v>
      </c>
      <c r="F7" s="5">
        <v>0</v>
      </c>
      <c r="G7" s="5">
        <v>2</v>
      </c>
      <c r="H7" s="5" t="s">
        <v>29</v>
      </c>
    </row>
    <row r="8" spans="1:8" ht="51" x14ac:dyDescent="0.25">
      <c r="A8" s="309"/>
      <c r="B8" s="5">
        <v>5</v>
      </c>
      <c r="C8" s="5" t="s">
        <v>602</v>
      </c>
      <c r="D8" s="5" t="s">
        <v>328</v>
      </c>
      <c r="E8" s="5" t="s">
        <v>328</v>
      </c>
      <c r="F8" s="5">
        <v>1</v>
      </c>
      <c r="G8" s="5">
        <v>1</v>
      </c>
      <c r="H8" s="5" t="s">
        <v>32</v>
      </c>
    </row>
    <row r="9" spans="1:8" ht="76.5" x14ac:dyDescent="0.25">
      <c r="A9" s="309"/>
      <c r="B9" s="5">
        <v>6</v>
      </c>
      <c r="C9" s="5" t="s">
        <v>604</v>
      </c>
      <c r="D9" s="5" t="s">
        <v>343</v>
      </c>
      <c r="E9" s="5" t="s">
        <v>328</v>
      </c>
      <c r="F9" s="5">
        <v>0</v>
      </c>
      <c r="G9" s="5">
        <v>1</v>
      </c>
      <c r="H9" s="5" t="s">
        <v>32</v>
      </c>
    </row>
    <row r="10" spans="1:8" ht="76.5" x14ac:dyDescent="0.25">
      <c r="A10" s="127" t="s">
        <v>113</v>
      </c>
      <c r="B10" s="5">
        <v>7</v>
      </c>
      <c r="C10" s="5" t="s">
        <v>552</v>
      </c>
      <c r="D10" s="5" t="s">
        <v>328</v>
      </c>
      <c r="E10" s="5" t="s">
        <v>328</v>
      </c>
      <c r="F10" s="5">
        <v>1</v>
      </c>
      <c r="G10" s="5">
        <v>1</v>
      </c>
      <c r="H10" s="5" t="s">
        <v>56</v>
      </c>
    </row>
    <row r="11" spans="1:8" ht="51" x14ac:dyDescent="0.25">
      <c r="A11" s="127" t="s">
        <v>117</v>
      </c>
      <c r="B11" s="5">
        <v>8</v>
      </c>
      <c r="C11" s="5" t="s">
        <v>554</v>
      </c>
      <c r="D11" s="5" t="s">
        <v>328</v>
      </c>
      <c r="E11" s="5" t="s">
        <v>328</v>
      </c>
      <c r="F11" s="5">
        <v>1</v>
      </c>
      <c r="G11" s="5">
        <v>1</v>
      </c>
      <c r="H11" s="5" t="s">
        <v>32</v>
      </c>
    </row>
    <row r="12" spans="1:8" ht="76.5" x14ac:dyDescent="0.25">
      <c r="A12" s="293" t="s">
        <v>354</v>
      </c>
      <c r="B12" s="5">
        <v>9</v>
      </c>
      <c r="C12" s="5" t="s">
        <v>623</v>
      </c>
      <c r="D12" s="5" t="s">
        <v>328</v>
      </c>
      <c r="E12" s="5" t="s">
        <v>328</v>
      </c>
      <c r="F12" s="5">
        <v>1</v>
      </c>
      <c r="G12" s="5">
        <v>1</v>
      </c>
      <c r="H12" s="5" t="s">
        <v>32</v>
      </c>
    </row>
    <row r="13" spans="1:8" ht="63.75" x14ac:dyDescent="0.25">
      <c r="A13" s="293"/>
      <c r="B13" s="5">
        <v>10</v>
      </c>
      <c r="C13" s="5" t="s">
        <v>627</v>
      </c>
      <c r="D13" s="5" t="s">
        <v>328</v>
      </c>
      <c r="E13" s="5" t="s">
        <v>359</v>
      </c>
      <c r="F13" s="5">
        <v>2</v>
      </c>
      <c r="G13" s="5">
        <v>1</v>
      </c>
      <c r="H13" s="5" t="s">
        <v>32</v>
      </c>
    </row>
    <row r="14" spans="1:8" ht="63.75" x14ac:dyDescent="0.25">
      <c r="A14" s="293"/>
      <c r="B14" s="5">
        <v>11</v>
      </c>
      <c r="C14" s="5" t="s">
        <v>631</v>
      </c>
      <c r="D14" s="5" t="s">
        <v>343</v>
      </c>
      <c r="E14" s="5" t="s">
        <v>328</v>
      </c>
      <c r="F14" s="5">
        <v>0</v>
      </c>
      <c r="G14" s="5">
        <v>1</v>
      </c>
      <c r="H14" s="5" t="s">
        <v>29</v>
      </c>
    </row>
    <row r="15" spans="1:8" ht="51" x14ac:dyDescent="0.25">
      <c r="A15" s="127" t="s">
        <v>363</v>
      </c>
      <c r="B15" s="5">
        <v>12</v>
      </c>
      <c r="C15" s="5" t="s">
        <v>641</v>
      </c>
      <c r="D15" s="5" t="s">
        <v>328</v>
      </c>
      <c r="E15" s="5" t="s">
        <v>328</v>
      </c>
      <c r="F15" s="5">
        <v>1</v>
      </c>
      <c r="G15" s="5">
        <v>1</v>
      </c>
      <c r="H15" s="5" t="s">
        <v>32</v>
      </c>
    </row>
    <row r="16" spans="1:8" ht="76.5" x14ac:dyDescent="0.25">
      <c r="A16" s="293" t="s">
        <v>529</v>
      </c>
      <c r="B16" s="5">
        <v>13</v>
      </c>
      <c r="C16" s="5" t="s">
        <v>643</v>
      </c>
      <c r="D16" s="5" t="s">
        <v>329</v>
      </c>
      <c r="E16" s="5" t="s">
        <v>328</v>
      </c>
      <c r="F16" s="5">
        <v>2</v>
      </c>
      <c r="G16" s="5">
        <v>2</v>
      </c>
      <c r="H16" s="5" t="s">
        <v>29</v>
      </c>
    </row>
    <row r="17" spans="1:8" ht="25.5" x14ac:dyDescent="0.25">
      <c r="A17" s="293"/>
      <c r="B17" s="5">
        <v>14</v>
      </c>
      <c r="C17" s="5" t="s">
        <v>125</v>
      </c>
      <c r="D17" s="5" t="s">
        <v>329</v>
      </c>
      <c r="E17" s="5" t="s">
        <v>328</v>
      </c>
      <c r="F17" s="5">
        <v>2</v>
      </c>
      <c r="G17" s="5">
        <v>2</v>
      </c>
      <c r="H17" s="5" t="s">
        <v>29</v>
      </c>
    </row>
    <row r="18" spans="1:8" ht="89.25" x14ac:dyDescent="0.25">
      <c r="A18" s="127" t="s">
        <v>126</v>
      </c>
      <c r="B18" s="5">
        <v>15</v>
      </c>
      <c r="C18" s="5" t="s">
        <v>560</v>
      </c>
      <c r="D18" s="5" t="s">
        <v>328</v>
      </c>
      <c r="E18" s="5" t="s">
        <v>330</v>
      </c>
      <c r="F18" s="5">
        <v>2</v>
      </c>
      <c r="G18" s="5">
        <v>0</v>
      </c>
      <c r="H18" s="5" t="s">
        <v>32</v>
      </c>
    </row>
    <row r="19" spans="1:8" ht="89.25" x14ac:dyDescent="0.25">
      <c r="A19" s="293" t="s">
        <v>132</v>
      </c>
      <c r="B19" s="5">
        <v>16</v>
      </c>
      <c r="C19" s="5" t="s">
        <v>562</v>
      </c>
      <c r="D19" s="5" t="s">
        <v>330</v>
      </c>
      <c r="E19" s="5" t="s">
        <v>328</v>
      </c>
      <c r="F19" s="5">
        <v>0</v>
      </c>
      <c r="G19" s="5">
        <v>1</v>
      </c>
      <c r="H19" s="5" t="s">
        <v>32</v>
      </c>
    </row>
    <row r="20" spans="1:8" ht="38.25" x14ac:dyDescent="0.25">
      <c r="A20" s="293"/>
      <c r="B20" s="5">
        <v>17</v>
      </c>
      <c r="C20" s="5" t="s">
        <v>565</v>
      </c>
      <c r="D20" s="5" t="s">
        <v>328</v>
      </c>
      <c r="E20" s="5" t="s">
        <v>328</v>
      </c>
      <c r="F20" s="5">
        <v>1</v>
      </c>
      <c r="G20" s="5">
        <v>1</v>
      </c>
      <c r="H20" s="5" t="s">
        <v>32</v>
      </c>
    </row>
    <row r="21" spans="1:8" ht="38.25" x14ac:dyDescent="0.25">
      <c r="A21" s="293"/>
      <c r="B21" s="5">
        <v>18</v>
      </c>
      <c r="C21" s="5" t="s">
        <v>567</v>
      </c>
      <c r="D21" s="5" t="s">
        <v>328</v>
      </c>
      <c r="E21" s="5" t="s">
        <v>328</v>
      </c>
      <c r="F21" s="5">
        <v>1</v>
      </c>
      <c r="G21" s="5">
        <v>1</v>
      </c>
      <c r="H21" s="5" t="s">
        <v>32</v>
      </c>
    </row>
    <row r="22" spans="1:8" ht="89.25" x14ac:dyDescent="0.25">
      <c r="A22" s="127" t="s">
        <v>194</v>
      </c>
      <c r="B22" s="5">
        <v>19</v>
      </c>
      <c r="C22" s="5" t="s">
        <v>695</v>
      </c>
      <c r="D22" s="5" t="s">
        <v>330</v>
      </c>
      <c r="E22" s="5" t="s">
        <v>328</v>
      </c>
      <c r="F22" s="5">
        <v>0</v>
      </c>
      <c r="G22" s="5">
        <v>2</v>
      </c>
      <c r="H22" s="5" t="s">
        <v>29</v>
      </c>
    </row>
    <row r="23" spans="1:8" ht="67.5" customHeight="1" x14ac:dyDescent="0.25">
      <c r="A23" s="293" t="s">
        <v>145</v>
      </c>
      <c r="B23" s="5">
        <v>20</v>
      </c>
      <c r="C23" s="5" t="s">
        <v>581</v>
      </c>
      <c r="D23" s="5" t="s">
        <v>328</v>
      </c>
      <c r="E23" s="5" t="s">
        <v>328</v>
      </c>
      <c r="F23" s="5">
        <v>2</v>
      </c>
      <c r="G23" s="5">
        <v>2</v>
      </c>
      <c r="H23" s="5" t="s">
        <v>29</v>
      </c>
    </row>
    <row r="24" spans="1:8" ht="51" x14ac:dyDescent="0.25">
      <c r="A24" s="293"/>
      <c r="B24" s="5">
        <v>21</v>
      </c>
      <c r="C24" s="5" t="s">
        <v>580</v>
      </c>
      <c r="D24" s="5" t="s">
        <v>359</v>
      </c>
      <c r="E24" s="5" t="s">
        <v>328</v>
      </c>
      <c r="F24" s="5">
        <v>1</v>
      </c>
      <c r="G24" s="5">
        <v>2</v>
      </c>
      <c r="H24" s="5" t="s">
        <v>29</v>
      </c>
    </row>
    <row r="25" spans="1:8" ht="51" x14ac:dyDescent="0.25">
      <c r="A25" s="127" t="s">
        <v>159</v>
      </c>
      <c r="B25" s="5">
        <v>22</v>
      </c>
      <c r="C25" s="5" t="s">
        <v>575</v>
      </c>
      <c r="D25" s="5" t="s">
        <v>330</v>
      </c>
      <c r="E25" s="5" t="s">
        <v>328</v>
      </c>
      <c r="F25" s="5">
        <v>0</v>
      </c>
      <c r="G25" s="5">
        <v>2</v>
      </c>
      <c r="H25" s="5" t="s">
        <v>29</v>
      </c>
    </row>
    <row r="26" spans="1:8" ht="51" x14ac:dyDescent="0.25">
      <c r="A26" s="127" t="s">
        <v>161</v>
      </c>
      <c r="B26" s="5">
        <v>23</v>
      </c>
      <c r="C26" s="5" t="s">
        <v>582</v>
      </c>
      <c r="D26" s="5" t="s">
        <v>331</v>
      </c>
      <c r="E26" s="5" t="s">
        <v>328</v>
      </c>
      <c r="F26" s="5">
        <v>0</v>
      </c>
      <c r="G26" s="5">
        <v>2</v>
      </c>
      <c r="H26" s="5" t="s">
        <v>56</v>
      </c>
    </row>
    <row r="27" spans="1:8" ht="63.75" x14ac:dyDescent="0.25">
      <c r="A27" s="127" t="s">
        <v>531</v>
      </c>
      <c r="B27" s="5">
        <v>24</v>
      </c>
      <c r="C27" s="5" t="s">
        <v>585</v>
      </c>
      <c r="D27" s="5" t="s">
        <v>328</v>
      </c>
      <c r="E27" s="5" t="s">
        <v>330</v>
      </c>
      <c r="F27" s="5">
        <v>2</v>
      </c>
      <c r="G27" s="5">
        <v>0</v>
      </c>
      <c r="H27" s="5" t="s">
        <v>32</v>
      </c>
    </row>
    <row r="28" spans="1:8" ht="76.5" x14ac:dyDescent="0.25">
      <c r="A28" s="127" t="s">
        <v>590</v>
      </c>
      <c r="B28" s="5">
        <v>25</v>
      </c>
      <c r="C28" s="5" t="s">
        <v>591</v>
      </c>
      <c r="D28" s="5" t="s">
        <v>328</v>
      </c>
      <c r="E28" s="5" t="s">
        <v>359</v>
      </c>
      <c r="F28" s="5">
        <v>2</v>
      </c>
      <c r="G28" s="5">
        <v>1</v>
      </c>
      <c r="H28" s="5" t="s">
        <v>29</v>
      </c>
    </row>
    <row r="29" spans="1:8" ht="89.25" x14ac:dyDescent="0.25">
      <c r="A29" s="127" t="s">
        <v>853</v>
      </c>
      <c r="B29" s="5">
        <v>26</v>
      </c>
      <c r="C29" s="5" t="s">
        <v>798</v>
      </c>
      <c r="D29" s="5" t="s">
        <v>328</v>
      </c>
      <c r="E29" s="5" t="s">
        <v>359</v>
      </c>
      <c r="F29" s="5">
        <v>2</v>
      </c>
      <c r="G29" s="5">
        <v>1</v>
      </c>
      <c r="H29" s="5" t="s">
        <v>29</v>
      </c>
    </row>
    <row r="32" spans="1:8" x14ac:dyDescent="0.25">
      <c r="A32" s="387" t="s">
        <v>593</v>
      </c>
      <c r="B32" s="387"/>
      <c r="C32" s="387"/>
      <c r="D32" s="387"/>
      <c r="E32" s="387"/>
    </row>
    <row r="33" spans="1:5" ht="15.75" thickBot="1" x14ac:dyDescent="0.3">
      <c r="C33"/>
    </row>
    <row r="34" spans="1:5" ht="15.75" thickBot="1" x14ac:dyDescent="0.3">
      <c r="A34" s="388" t="s">
        <v>594</v>
      </c>
      <c r="B34" s="389"/>
      <c r="C34" s="389"/>
      <c r="D34" s="389"/>
      <c r="E34" s="390"/>
    </row>
    <row r="35" spans="1:5" ht="15.75" thickTop="1" x14ac:dyDescent="0.25">
      <c r="A35" s="391" t="s">
        <v>595</v>
      </c>
      <c r="B35" s="391" t="s">
        <v>323</v>
      </c>
      <c r="C35" s="133" t="s">
        <v>596</v>
      </c>
      <c r="D35" s="393" t="s">
        <v>325</v>
      </c>
      <c r="E35" s="393" t="s">
        <v>326</v>
      </c>
    </row>
    <row r="36" spans="1:5" ht="15.75" thickBot="1" x14ac:dyDescent="0.3">
      <c r="A36" s="392"/>
      <c r="B36" s="392"/>
      <c r="C36" s="134" t="s">
        <v>18</v>
      </c>
      <c r="D36" s="394"/>
      <c r="E36" s="394"/>
    </row>
    <row r="37" spans="1:5" ht="29.25" thickBot="1" x14ac:dyDescent="0.3">
      <c r="A37" s="135" t="s">
        <v>54</v>
      </c>
      <c r="B37" s="135" t="s">
        <v>328</v>
      </c>
      <c r="C37" s="135" t="s">
        <v>328</v>
      </c>
      <c r="D37" s="151">
        <v>2</v>
      </c>
      <c r="E37" s="151">
        <v>2</v>
      </c>
    </row>
    <row r="38" spans="1:5" ht="29.25" thickBot="1" x14ac:dyDescent="0.3">
      <c r="A38" s="136" t="s">
        <v>28</v>
      </c>
      <c r="B38" s="136" t="s">
        <v>328</v>
      </c>
      <c r="C38" s="136" t="s">
        <v>359</v>
      </c>
      <c r="D38" s="152">
        <v>2</v>
      </c>
      <c r="E38" s="152">
        <v>1</v>
      </c>
    </row>
    <row r="39" spans="1:5" ht="29.25" thickBot="1" x14ac:dyDescent="0.3">
      <c r="A39" s="135" t="s">
        <v>28</v>
      </c>
      <c r="B39" s="135" t="s">
        <v>328</v>
      </c>
      <c r="C39" s="135" t="s">
        <v>343</v>
      </c>
      <c r="D39" s="151">
        <v>2</v>
      </c>
      <c r="E39" s="151">
        <v>0</v>
      </c>
    </row>
    <row r="40" spans="1:5" ht="43.5" thickBot="1" x14ac:dyDescent="0.3">
      <c r="A40" s="136" t="s">
        <v>28</v>
      </c>
      <c r="B40" s="136" t="s">
        <v>330</v>
      </c>
      <c r="C40" s="136" t="s">
        <v>328</v>
      </c>
      <c r="D40" s="152">
        <v>0</v>
      </c>
      <c r="E40" s="152">
        <v>2</v>
      </c>
    </row>
    <row r="41" spans="1:5" ht="29.25" thickBot="1" x14ac:dyDescent="0.3">
      <c r="A41" s="135" t="s">
        <v>38</v>
      </c>
      <c r="B41" s="135" t="s">
        <v>328</v>
      </c>
      <c r="C41" s="135" t="s">
        <v>328</v>
      </c>
      <c r="D41" s="151">
        <v>1</v>
      </c>
      <c r="E41" s="151">
        <v>1</v>
      </c>
    </row>
    <row r="42" spans="1:5" ht="29.25" thickBot="1" x14ac:dyDescent="0.3">
      <c r="A42" s="136" t="s">
        <v>38</v>
      </c>
      <c r="B42" s="136" t="s">
        <v>328</v>
      </c>
      <c r="C42" s="136" t="s">
        <v>359</v>
      </c>
      <c r="D42" s="152">
        <v>1</v>
      </c>
      <c r="E42" s="152">
        <v>0</v>
      </c>
    </row>
    <row r="43" spans="1:5" ht="29.25" thickBot="1" x14ac:dyDescent="0.3">
      <c r="A43" s="135" t="s">
        <v>38</v>
      </c>
      <c r="B43" s="135" t="s">
        <v>328</v>
      </c>
      <c r="C43" s="135" t="s">
        <v>343</v>
      </c>
      <c r="D43" s="151">
        <v>1</v>
      </c>
      <c r="E43" s="151">
        <v>0</v>
      </c>
    </row>
    <row r="44" spans="1:5" ht="43.5" thickBot="1" x14ac:dyDescent="0.3">
      <c r="A44" s="136" t="s">
        <v>38</v>
      </c>
      <c r="B44" s="136" t="s">
        <v>330</v>
      </c>
      <c r="C44" s="136" t="s">
        <v>328</v>
      </c>
      <c r="D44" s="152">
        <v>0</v>
      </c>
      <c r="E44" s="152">
        <v>1</v>
      </c>
    </row>
  </sheetData>
  <mergeCells count="19">
    <mergeCell ref="G2:G3"/>
    <mergeCell ref="H2:H3"/>
    <mergeCell ref="A6:A9"/>
    <mergeCell ref="A23:A24"/>
    <mergeCell ref="A2:A3"/>
    <mergeCell ref="B2:B3"/>
    <mergeCell ref="C2:C3"/>
    <mergeCell ref="D2:D3"/>
    <mergeCell ref="E2:E3"/>
    <mergeCell ref="F2:F3"/>
    <mergeCell ref="A12:A14"/>
    <mergeCell ref="A16:A17"/>
    <mergeCell ref="A19:A21"/>
    <mergeCell ref="A32:E32"/>
    <mergeCell ref="A34:E34"/>
    <mergeCell ref="A35:A36"/>
    <mergeCell ref="B35:B36"/>
    <mergeCell ref="D35:D36"/>
    <mergeCell ref="E35:E36"/>
  </mergeCells>
  <phoneticPr fontId="4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DE R. CORRUPCION</vt:lpstr>
      <vt:lpstr>ANALISIS DOFA</vt:lpstr>
      <vt:lpstr>ESTRATEGIAS DOFA</vt:lpstr>
      <vt:lpstr>PRIORIZACION CAUSAS</vt:lpstr>
      <vt:lpstr>PROBABILIDAD</vt:lpstr>
      <vt:lpstr>IMPACTO</vt:lpstr>
      <vt:lpstr>MAPA CALOR R. INHERENTE</vt:lpstr>
      <vt:lpstr>EVALUACION CONTROL</vt:lpstr>
      <vt:lpstr>RIESGO RESIDUAL</vt:lpstr>
      <vt:lpstr>MAPA CALOR R. RESIDUAL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Castaño</dc:creator>
  <cp:lastModifiedBy>usuario</cp:lastModifiedBy>
  <dcterms:created xsi:type="dcterms:W3CDTF">2021-01-25T16:33:47Z</dcterms:created>
  <dcterms:modified xsi:type="dcterms:W3CDTF">2024-01-15T18:38:07Z</dcterms:modified>
</cp:coreProperties>
</file>