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Users\lumis\OneDrive\Desktop\Nueva carpeta\"/>
    </mc:Choice>
  </mc:AlternateContent>
  <xr:revisionPtr revIDLastSave="0" documentId="13_ncr:1_{5DDD3598-51ED-4BE6-8DC7-F37F869CA08A}" xr6:coauthVersionLast="47" xr6:coauthVersionMax="47" xr10:uidLastSave="{00000000-0000-0000-0000-000000000000}"/>
  <bookViews>
    <workbookView xWindow="-120" yWindow="-120" windowWidth="20730" windowHeight="11040" xr2:uid="{00000000-000D-0000-FFFF-FFFF00000000}"/>
  </bookViews>
  <sheets>
    <sheet name="SEGUIMIENTO" sheetId="2" r:id="rId1"/>
    <sheet name="SEGUIMIENTO (2)" sheetId="5" state="hidden" r:id="rId2"/>
  </sheets>
  <definedNames>
    <definedName name="_xlnm._FilterDatabase" localSheetId="0" hidden="1">SEGUIMIENTO!$A$3:$BLX$34</definedName>
    <definedName name="_xlnm._FilterDatabase" localSheetId="1" hidden="1">'SEGUIMIENTO (2)'!$A$3:$BKO$35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Q33" i="2" l="1"/>
  <c r="BX4" i="2"/>
  <c r="BQ34" i="2"/>
  <c r="BQ32" i="2"/>
  <c r="BT31" i="2"/>
  <c r="BQ31" i="2"/>
  <c r="BQ30" i="2"/>
  <c r="BQ28" i="2"/>
  <c r="BQ27" i="2"/>
  <c r="BQ26" i="2"/>
  <c r="BQ25" i="2"/>
  <c r="BQ24" i="2"/>
  <c r="BQ23" i="2"/>
  <c r="BQ22" i="2"/>
  <c r="BQ21" i="2"/>
  <c r="BQ20" i="2"/>
  <c r="BQ19" i="2"/>
  <c r="BQ18" i="2"/>
  <c r="BQ17" i="2"/>
  <c r="BQ16" i="2"/>
  <c r="BQ15" i="2"/>
  <c r="BQ14" i="2"/>
  <c r="BQ13" i="2"/>
  <c r="BQ12" i="2"/>
  <c r="BQ11" i="2"/>
  <c r="BQ10" i="2"/>
  <c r="BQ9" i="2"/>
  <c r="BQ8" i="2"/>
  <c r="BQ7" i="2"/>
  <c r="BT5" i="2"/>
  <c r="BQ4" i="2"/>
  <c r="BX6" i="2"/>
  <c r="BX9" i="2"/>
  <c r="BX13" i="2"/>
  <c r="BW14" i="2"/>
  <c r="BX14" i="2" s="1"/>
  <c r="BX15" i="2"/>
  <c r="BX17" i="2"/>
  <c r="BW18" i="2"/>
  <c r="BX18" i="2" s="1"/>
  <c r="BX20" i="2"/>
  <c r="BX21" i="2"/>
  <c r="BX22" i="2"/>
  <c r="BX23" i="2"/>
  <c r="BX24" i="2"/>
  <c r="BX25" i="2"/>
  <c r="BX30" i="2"/>
  <c r="BX32" i="2"/>
  <c r="BX33" i="2"/>
  <c r="BX34" i="2"/>
  <c r="BJ34" i="2"/>
  <c r="BJ33" i="2"/>
  <c r="BJ32" i="2"/>
  <c r="BJ31" i="2"/>
  <c r="BJ30" i="2"/>
  <c r="BJ28" i="2"/>
  <c r="BJ27" i="2"/>
  <c r="BJ26" i="2"/>
  <c r="BJ25" i="2"/>
  <c r="BJ24" i="2"/>
  <c r="BJ23" i="2"/>
  <c r="BJ22" i="2"/>
  <c r="BJ21" i="2"/>
  <c r="BJ20" i="2"/>
  <c r="BJ19" i="2"/>
  <c r="BJ18" i="2"/>
  <c r="BJ17" i="2"/>
  <c r="BJ16" i="2"/>
  <c r="BJ15" i="2"/>
  <c r="BJ14" i="2"/>
  <c r="BJ13" i="2"/>
  <c r="BJ12" i="2"/>
  <c r="BJ11" i="2"/>
  <c r="BJ10" i="2"/>
  <c r="BJ9" i="2"/>
  <c r="BL8" i="2"/>
  <c r="BM8" i="2" s="1"/>
  <c r="BJ8" i="2"/>
  <c r="BJ7" i="2"/>
  <c r="BJ6" i="2"/>
  <c r="BM5" i="2"/>
  <c r="BJ4" i="2"/>
  <c r="BF31" i="2"/>
  <c r="BC15" i="2" l="1"/>
  <c r="BF5" i="2"/>
  <c r="BE8" i="2"/>
  <c r="BF8" i="2" s="1"/>
  <c r="BC34" i="2" l="1"/>
  <c r="BC33" i="2"/>
  <c r="BC32" i="2"/>
  <c r="BC31" i="2"/>
  <c r="BC30" i="2"/>
  <c r="BC28" i="2"/>
  <c r="BC27" i="2"/>
  <c r="BC26" i="2"/>
  <c r="BC25" i="2"/>
  <c r="BC24" i="2"/>
  <c r="BC23" i="2"/>
  <c r="BC22" i="2"/>
  <c r="BC21" i="2"/>
  <c r="BC20" i="2"/>
  <c r="BC19" i="2"/>
  <c r="BC18" i="2"/>
  <c r="BC17" i="2"/>
  <c r="BC16" i="2"/>
  <c r="BC14" i="2"/>
  <c r="BC13" i="2"/>
  <c r="BC12" i="2"/>
  <c r="BC11" i="2"/>
  <c r="BC10" i="2"/>
  <c r="BC9" i="2"/>
  <c r="BC8" i="2"/>
  <c r="BC7" i="2"/>
  <c r="BC6" i="2"/>
  <c r="BC4" i="2"/>
  <c r="AY12" i="2"/>
  <c r="AW8" i="2" l="1"/>
  <c r="AX8" i="2" s="1"/>
  <c r="AV5" i="2"/>
  <c r="AV6" i="2"/>
  <c r="AV7" i="2"/>
  <c r="AV8" i="2"/>
  <c r="AV9" i="2"/>
  <c r="AV10" i="2"/>
  <c r="AV11" i="2"/>
  <c r="AV12" i="2"/>
  <c r="AV13" i="2"/>
  <c r="AV14" i="2"/>
  <c r="AV15" i="2"/>
  <c r="AV16" i="2"/>
  <c r="AV17" i="2"/>
  <c r="AV18" i="2"/>
  <c r="AV19" i="2"/>
  <c r="AV20" i="2"/>
  <c r="AV21" i="2"/>
  <c r="AV22" i="2"/>
  <c r="AV23" i="2"/>
  <c r="AV24" i="2"/>
  <c r="AV25" i="2"/>
  <c r="AV26" i="2"/>
  <c r="AV27" i="2"/>
  <c r="AV28" i="2"/>
  <c r="AV29" i="2"/>
  <c r="AV30" i="2"/>
  <c r="AV31" i="2"/>
  <c r="AV32" i="2"/>
  <c r="AV33" i="2"/>
  <c r="AV34" i="2"/>
  <c r="AV4" i="2"/>
  <c r="AO5" i="2" l="1"/>
  <c r="AO6" i="2"/>
  <c r="AO7" i="2"/>
  <c r="AR6" i="2" l="1"/>
  <c r="AK13" i="2" l="1"/>
  <c r="AK20" i="2" l="1"/>
  <c r="AK18" i="2" l="1"/>
  <c r="AH18" i="2" l="1"/>
  <c r="AM35" i="5" l="1"/>
  <c r="AM34" i="5"/>
  <c r="AD34" i="5"/>
  <c r="AK33" i="5"/>
  <c r="AH33" i="5"/>
  <c r="AM33" i="5" s="1"/>
  <c r="AM32" i="5"/>
  <c r="AM31" i="5"/>
  <c r="AM30" i="5"/>
  <c r="AM29" i="5"/>
  <c r="AH28" i="5"/>
  <c r="AM28" i="5" s="1"/>
  <c r="AH27" i="5"/>
  <c r="AM27" i="5" s="1"/>
  <c r="AK26" i="5"/>
  <c r="AH26" i="5"/>
  <c r="AM26" i="5" s="1"/>
  <c r="AM25" i="5"/>
  <c r="AK24" i="5"/>
  <c r="AH24" i="5"/>
  <c r="AM24" i="5" s="1"/>
  <c r="AM23" i="5"/>
  <c r="AK22" i="5"/>
  <c r="AH22" i="5"/>
  <c r="AM22" i="5" s="1"/>
  <c r="AM21" i="5"/>
  <c r="AM20" i="5"/>
  <c r="AH19" i="5"/>
  <c r="AM19" i="5" s="1"/>
  <c r="AM18" i="5"/>
  <c r="AM17" i="5"/>
  <c r="AM16" i="5"/>
  <c r="AM15" i="5"/>
  <c r="AM14" i="5"/>
  <c r="AH13" i="5"/>
  <c r="AM13" i="5" s="1"/>
  <c r="AH12" i="5"/>
  <c r="AM12" i="5" s="1"/>
  <c r="AM11" i="5"/>
  <c r="AH10" i="5"/>
  <c r="AM10" i="5" s="1"/>
  <c r="AM9" i="5"/>
  <c r="AJ8" i="5"/>
  <c r="AI8" i="5"/>
  <c r="AH8" i="5"/>
  <c r="AM8" i="5" s="1"/>
  <c r="AH7" i="5"/>
  <c r="AM7" i="5" s="1"/>
  <c r="AK6" i="5"/>
  <c r="AH6" i="5"/>
  <c r="AM6" i="5" s="1"/>
  <c r="AK5" i="5"/>
  <c r="AH5" i="5"/>
  <c r="AM5" i="5" s="1"/>
  <c r="AK4" i="5"/>
  <c r="AH4" i="5"/>
  <c r="AM4" i="5" s="1"/>
  <c r="AK8" i="5" l="1"/>
  <c r="AK12" i="5"/>
  <c r="AK13" i="5"/>
  <c r="AJ8" i="2" l="1"/>
  <c r="AI8" i="2"/>
  <c r="AH8" i="2"/>
  <c r="AK8" i="2" l="1"/>
  <c r="AH13" i="2"/>
  <c r="AH24" i="2"/>
  <c r="AK24" i="2"/>
  <c r="AH6" i="2" l="1"/>
  <c r="AH10" i="2" l="1"/>
  <c r="AD34"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Laura</author>
  </authors>
  <commentList>
    <comment ref="BP12" authorId="0" shapeId="0" xr:uid="{021CD8B0-ED28-4C42-A6FE-0518512662D1}">
      <text>
        <r>
          <rPr>
            <b/>
            <sz val="16"/>
            <color indexed="81"/>
            <rFont val="Tahoma"/>
            <family val="2"/>
          </rPr>
          <t>Laura:</t>
        </r>
        <r>
          <rPr>
            <sz val="16"/>
            <color indexed="81"/>
            <rFont val="Tahoma"/>
            <family val="2"/>
          </rPr>
          <t xml:space="preserve">
no se argumenta el avance </t>
        </r>
      </text>
    </comment>
    <comment ref="BI23" authorId="0" shapeId="0" xr:uid="{877DE128-A5A1-44AB-ABE5-78A5C9256B0F}">
      <text>
        <r>
          <rPr>
            <b/>
            <sz val="9"/>
            <color indexed="81"/>
            <rFont val="Tahoma"/>
            <family val="2"/>
          </rPr>
          <t>Laura:</t>
        </r>
        <r>
          <rPr>
            <sz val="9"/>
            <color indexed="81"/>
            <rFont val="Tahoma"/>
            <family val="2"/>
          </rPr>
          <t xml:space="preserve">
coordinar con los actores involucrados el cumplimiento del indicado</t>
        </r>
      </text>
    </comment>
    <comment ref="BM25" authorId="0" shapeId="0" xr:uid="{229C466D-43B7-4377-8254-849AFA727800}">
      <text>
        <r>
          <rPr>
            <b/>
            <sz val="14"/>
            <color indexed="81"/>
            <rFont val="Tahoma"/>
            <family val="2"/>
          </rPr>
          <t>Laura:</t>
        </r>
        <r>
          <rPr>
            <sz val="14"/>
            <color indexed="81"/>
            <rFont val="Tahoma"/>
            <family val="2"/>
          </rPr>
          <t xml:space="preserve">
ajustar el % de avance</t>
        </r>
      </text>
    </comment>
    <comment ref="BN25" authorId="0" shapeId="0" xr:uid="{2C1B4B6D-DC7B-46BE-85AA-DB0E38AB8698}">
      <text>
        <r>
          <rPr>
            <b/>
            <sz val="16"/>
            <color indexed="81"/>
            <rFont val="Tahoma"/>
            <family val="2"/>
          </rPr>
          <t>Laura:</t>
        </r>
        <r>
          <rPr>
            <sz val="16"/>
            <color indexed="81"/>
            <rFont val="Tahoma"/>
            <family val="2"/>
          </rPr>
          <t xml:space="preserve">
argumentar el recurso  programado y ejecutado toda vez que no hay avace en la meta fisica  </t>
        </r>
      </text>
    </comment>
    <comment ref="BT25" authorId="0" shapeId="0" xr:uid="{9A513F1B-E0FD-44D5-B874-3201023B44CD}">
      <text>
        <r>
          <rPr>
            <b/>
            <sz val="14"/>
            <color indexed="81"/>
            <rFont val="Tahoma"/>
            <family val="2"/>
          </rPr>
          <t>Laura:</t>
        </r>
        <r>
          <rPr>
            <sz val="14"/>
            <color indexed="81"/>
            <rFont val="Tahoma"/>
            <family val="2"/>
          </rPr>
          <t xml:space="preserve">
ajustar el % de avance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AUXFAMILIA23</author>
  </authors>
  <commentList>
    <comment ref="AH3" authorId="0" shapeId="0" xr:uid="{00000000-0006-0000-0100-000001000000}">
      <text>
        <r>
          <rPr>
            <b/>
            <sz val="9"/>
            <color indexed="81"/>
            <rFont val="Tahoma"/>
            <family val="2"/>
          </rPr>
          <t>AUXFAMILIA23:</t>
        </r>
        <r>
          <rPr>
            <sz val="9"/>
            <color indexed="81"/>
            <rFont val="Tahoma"/>
            <family val="2"/>
          </rPr>
          <t xml:space="preserve">
semaforo
</t>
        </r>
      </text>
    </comment>
  </commentList>
</comments>
</file>

<file path=xl/sharedStrings.xml><?xml version="1.0" encoding="utf-8"?>
<sst xmlns="http://schemas.openxmlformats.org/spreadsheetml/2006/main" count="1030" uniqueCount="438">
  <si>
    <t>DNP</t>
  </si>
  <si>
    <t xml:space="preserve">Secretaria de Familia </t>
  </si>
  <si>
    <t>4.3.1.1 Politica publica con seguimiento y evaluación hecho.</t>
  </si>
  <si>
    <t>Hacer seguimiento y evaluación a la PP NARP del Departamento del Quindio</t>
  </si>
  <si>
    <t>4.3.1Seguimiento y control social</t>
  </si>
  <si>
    <t>4.3 SEGUIMIENTO DE LA POLITICA PUBLICA</t>
  </si>
  <si>
    <t>Secretaría del Interior</t>
  </si>
  <si>
    <t>4.2.2.3 estrategia de fortalecimiento de las organizaciones de base social y comunitaria con enfoque diferencial NARP existentes en el Departamento del Quindio elaborada e implementada.</t>
  </si>
  <si>
    <t>Elaborar e implementar una estrategia de fortalecimiento de las organizaciones de base social y comunitaria con enfoque diferencial NARP existentes en el Departamento del Quindio.</t>
  </si>
  <si>
    <t>4.2.2.2 acciones de promoción de nuevas organizaciones con enfoque de derechos y étnico NARP en los Municipios del Departamento ejecutadas</t>
  </si>
  <si>
    <t>Ejecutar acciones de promoción de nuevas organizaciones con enfoque de derechos y étnico NARP en los Municipios del Departamento</t>
  </si>
  <si>
    <t>4.2.2. Fortalecimiento de las organizaciones comunitarias NARP</t>
  </si>
  <si>
    <t>4.2.1.1 Municipios del departamento con asistencia técnica para la inclusión de población NARP en los espacios de participación y concertación existentes</t>
  </si>
  <si>
    <t>Brindar asistencia técnica a los municipios del departamento para la inclusión de población NARP en los espacios de participación y concertación existentes</t>
  </si>
  <si>
    <t>4.2.1. Promoción de la participación y visibilizacion de la poblacion NARP</t>
  </si>
  <si>
    <t>4.2 Participación y Organización.</t>
  </si>
  <si>
    <t>4.1.2.2 Programa de formación sobre Resolución pacífica de conflictos, dirigido a población NARP elaborado e implementado</t>
  </si>
  <si>
    <t>Elaborar e implementar un programa de formación sobre Resolución pacífica de conflictos, dirigido a población NARP.</t>
  </si>
  <si>
    <t>4.1.2.1 Inlcusion del enfoque étnico NARP en los planes integrales de seguridad y convivencia ciudadana promovida</t>
  </si>
  <si>
    <t>Promover la inlcusion del enfoque étnico NARP en los planes integrales de seguridad y convivencia ciudadana.</t>
  </si>
  <si>
    <t>4.1.2 Seguridad ciudadana y promoción de la convivencia pacífica</t>
  </si>
  <si>
    <t xml:space="preserve">4.1.1.1 Plan concertado de promoción y protección de derechos humanos  con la comunidad NARP del departamento del Quindío diseñado e implementado </t>
  </si>
  <si>
    <t>Diseñar y ejecutar un plan concertado de promoción y protección de derechos humanos  con la comunidad NARP del departamento del Quindío</t>
  </si>
  <si>
    <t>4.1.1. Derechos humanos, inclusion y garantia de derechos</t>
  </si>
  <si>
    <t>4.1   Convivencia y Seguridad.</t>
  </si>
  <si>
    <t>4.INSTITUCIONAL</t>
  </si>
  <si>
    <t>3.2.2.1 Municipios del departamento con asistencia técnica para la inclusión del enfoque NARP en sus planes municipales de gestión de riesgo de desastres.</t>
  </si>
  <si>
    <t>Brindar asistencia técnica a los municipios del departamento para la inclusión del enfoque NARP en los planes municipales de gestión de riesgo de desastres.</t>
  </si>
  <si>
    <t>3.2.2 Mitigación del riesgo y la vulnerabilidad antrópica</t>
  </si>
  <si>
    <t>Secretaría de Salud</t>
  </si>
  <si>
    <t>3.2.1.2 Redes de prevención del riesgo y promocion de habitos conformadas en cada municipio del Quindio.</t>
  </si>
  <si>
    <t>Conformar redes de prevención del riesgo y promoción de hábitos para evitar daños ambientales</t>
  </si>
  <si>
    <t xml:space="preserve"> Secretaria de Agricultura, desarrollo rural y Medio Ambiente</t>
  </si>
  <si>
    <t>3.2.1.1 Estrategia de apropiación del patrimonio ambiental que incluya a la población NARP del Departamento del Quindío diseñada e implementada</t>
  </si>
  <si>
    <t>Diseñar e implementar una estratégia de apropiación del patrimonio ambiental que incluya a la población NARP del Departamento del Quindío</t>
  </si>
  <si>
    <t>3.2.1 Gestión y Educacion ambiental</t>
  </si>
  <si>
    <t>3.2 Gestión ambiental y del riesgo.</t>
  </si>
  <si>
    <t xml:space="preserve">Vivienda de interés prioritario urbanas y/o rurales mejoradas. </t>
  </si>
  <si>
    <t>Viviendas de Interés Prioritario urbanas mejoradas</t>
  </si>
  <si>
    <t xml:space="preserve">Viviendas de Interés Prioritario urbanas  y/o rurales  mejoradas </t>
  </si>
  <si>
    <t>Acceso a soluciones de vivienda Tu y yo con vivienda digna</t>
  </si>
  <si>
    <t>Territorio, ambiente y desarrollo sostenible</t>
  </si>
  <si>
    <t>Promotora de Vivienda</t>
  </si>
  <si>
    <t>3.1.2.1 Acciones anuales de promoción del mejoramiento de vivienda para población NARP ejecutadas</t>
  </si>
  <si>
    <t xml:space="preserve">Ejecutar acciones anuales de mejoramiento de vivienda para población NARP </t>
  </si>
  <si>
    <t>3.1.2 Mejoramiento de entornos habitacionales</t>
  </si>
  <si>
    <t xml:space="preserve">Viviendas de interés prioritario urbanas y/o rurales construidas. </t>
  </si>
  <si>
    <t>Viviendas de Interés Prioritario urbanas construidas</t>
  </si>
  <si>
    <t xml:space="preserve">Viviendas de Interés Prioritario urbanas  y/o rurales costruidas </t>
  </si>
  <si>
    <t>3.1.1.2 Acciones anuales de promoción del acceso a vivienda para población NARP ejecutadas</t>
  </si>
  <si>
    <t xml:space="preserve">Ejecutar acciones anuales de promoción del acceso a vivienda para población NARP </t>
  </si>
  <si>
    <t>3.1.1.1 Caracterización de las condiciones de vivienda de la población NARP del Departamento del Quindío hecha</t>
  </si>
  <si>
    <t>Hacer una caracterización de las condiciones de vivienda de la población NARP del Departamento del Quindío y actualizarla cada nuevo período de gobierno</t>
  </si>
  <si>
    <t>3.1.1 Acceso a vivienda</t>
  </si>
  <si>
    <t>3.1 Habitat sostenible y Vivienda.</t>
  </si>
  <si>
    <t>2.2.2.1 Acciones de promoción de de la economía naranja con población NARP del Departamento del Quindío ejecutadas</t>
  </si>
  <si>
    <t>Ejecutar acciones de promoción de de la economía naranja con población NARP del Departamento del Quindío</t>
  </si>
  <si>
    <t>2.2.2 Participación en procesos de economía naranja</t>
  </si>
  <si>
    <t>EMPRENDIMIENTO FORTALECIDO</t>
  </si>
  <si>
    <t xml:space="preserve">SERVICIO DE ASESORIA TECNICA PARA EL EMPRENDIMIENTO </t>
  </si>
  <si>
    <t>3602 GENERACION Y FORMALIZACION DEL EMPLEO "TUYO YO  CON EMPLEO DE CALIDAD</t>
  </si>
  <si>
    <t>TRABAJO (36)</t>
  </si>
  <si>
    <t xml:space="preserve"> Secretaria de Turismo  Industria, y Comercio </t>
  </si>
  <si>
    <t>2.2.1.1 Emprendimientos de población NARP en el Departamento del Quindío fortalecidos</t>
  </si>
  <si>
    <t>Fortalecer anualmente  emprendimientos de población NARP en el Departamento del Quindío</t>
  </si>
  <si>
    <t>2.2.1. Apoyo a emprendimientos</t>
  </si>
  <si>
    <t>2.2 Emprendimiento y economía naranja</t>
  </si>
  <si>
    <t>Secretaría de agricultura, desarrollo y medio ambiente</t>
  </si>
  <si>
    <t>Ejecutar acciones para el fomento productivo orientado a la conservación, protección y sostenibilidad del PCC incluyendo el enfoque de NARP en el Departamento del Quindío</t>
  </si>
  <si>
    <t>2.1.2.1 Acciones para el acceso a crédito de pequeñas y medianas productoras del departamento del Quindío incluyendo el enfoque étnico NARP impulsadas.</t>
  </si>
  <si>
    <t>Impulsar acciones para el acceso a crédito de pequeñas y medianas productoras del departamento del Quindío incluyendo el enfoque étnico NARP.</t>
  </si>
  <si>
    <t xml:space="preserve"> 2.1.2. Apalancamiento y cofinanciación de proyectos productivos </t>
  </si>
  <si>
    <t>2.1.1.1 Programa para la promoción de las personas NARP capacitadas para el empleo, el mejoramiento de la mano de obra, la calificación y certificación por competencias creado e implementado.</t>
  </si>
  <si>
    <t>Crear e implementar un programa para la promoción de las personas NARP capacitadas para el empleo, el mejoramiento de la mano de obra, la calificación y certificación por competencias.</t>
  </si>
  <si>
    <t>2.1.1. Calificación laboral y formación en competencias</t>
  </si>
  <si>
    <t>2.1. Oportunidades laborales y estabilización de ingresos</t>
  </si>
  <si>
    <t xml:space="preserve">2. ECONOMICO </t>
  </si>
  <si>
    <t xml:space="preserve"> Indeportes Quindio </t>
  </si>
  <si>
    <t xml:space="preserve">1.4.1.3 Municipios del Departamento del Quindío fortalecidos para la inclusión de población NARP en la formación deportiva </t>
  </si>
  <si>
    <t>Fortalecer en los municipios del departamento del Quindío la inclusión de población NARP en la formación deportiva.</t>
  </si>
  <si>
    <t xml:space="preserve">1.4.1.2 Acciones para el apoyo a torneos y encuentros deportivos población NARP en el Departamento del Quindío ejecutadas </t>
  </si>
  <si>
    <t>Ejecutar acciones para el apoyo a torneos y encuentros deportivos de población NARP en el Departamento del Quindío.</t>
  </si>
  <si>
    <t>1.4.1.1 Acciones anuales deportivas,  recreativas y de actividad física orientadas a la promoción de hábitos saludables, la lúdica y el uso adecuado del tiempo libre de la población NARP del Departamento del Quindío ejecutadas</t>
  </si>
  <si>
    <t>Ejecutar acciones anuales deportivas,  recreativas y de actividad física orientadas a la promoción de hábitos saludables, la lúdica y el uso adecuado del tiempo libre de población NARP del Departamento del Quindío.</t>
  </si>
  <si>
    <t>1.4.1. Acceso a programas del Estado para la recreación y el deporte</t>
  </si>
  <si>
    <t>1.4 Deporte, recreación y actividad física</t>
  </si>
  <si>
    <t>95.</t>
  </si>
  <si>
    <t xml:space="preserve">ENTIDADES DE ADMINISTRADORADE PLANES BASICA "EAPB" CON RUTA DE OBLIGATORIO   cumplimiento  implementada </t>
  </si>
  <si>
    <t>12.16</t>
  </si>
  <si>
    <t xml:space="preserve">REALIZAR SEGUIMIENTO  Y MONITOREO  A LA  ENTIDEDES DE PLANES Y BENEFICIOS "EAPD" EN LA IMPLEMMETACION DE LA RUTA  DE ATENCION  Y LA PROMCION  Y MANTENIMIENTO DE SALUD MATERNO PERINATAL EN DEPARTAMENTO DEL QUINDIO </t>
  </si>
  <si>
    <t>12.6</t>
  </si>
  <si>
    <t xml:space="preserve">DRECHOSEXUALES Y REPRODUCTIVOS </t>
  </si>
  <si>
    <t xml:space="preserve">1.3.2.1 Enfoque diferencial NARP y de interseccionalidad en el sistema de acceso con calidad y oportunidad a servicios integrales de salud en el Departamento del Quindío. </t>
  </si>
  <si>
    <t>Incluir el enfoque diferencial NARP y de interseccionalidad en el sistema de acceso con calidad y oportunidad a servicios integrales de salud en el Departamento del Quindío.</t>
  </si>
  <si>
    <t>1.3.2. Acceso a la oferta de servicios estatales de salud</t>
  </si>
  <si>
    <t xml:space="preserve">Diseñar e implementar una estrategia institucional con enfoque étnico NARP que fomente estilos de vida y práctcas saludables a partir del reconocimiento de valores culturales de la población NARP </t>
  </si>
  <si>
    <t>1.3.1. Estilos de vida y prácticas saludables</t>
  </si>
  <si>
    <t>1.3 Acceso a la protección social</t>
  </si>
  <si>
    <t>Entidades y organizaciones asistidas técnicamente</t>
  </si>
  <si>
    <t>Servicio de asistencia técnica en educación inicial, preescolar, básica y media</t>
  </si>
  <si>
    <t>Calidad, cobertura y fortalecimiento de la educación inicial, prescolar, básica y media. "Tú y yo con educación y de calidad"</t>
  </si>
  <si>
    <t>1. Inclusión social y equidad</t>
  </si>
  <si>
    <t xml:space="preserve"> Secretaria de Educación </t>
  </si>
  <si>
    <t>Formular e implementar una estrategia de etnoeducación en el el contexto educativo</t>
  </si>
  <si>
    <t>1.2.2. Etno - educación y reconocimiento de prácticas    ancestrales</t>
  </si>
  <si>
    <t>Secretaría de Educación</t>
  </si>
  <si>
    <t>Capacitar a la comunidad educativa de las instituciones eduactivas de los 11 municipios no certificados del departamento del Quindío, en inclusión escolar con enfoque diferencial y de interseccionalidad</t>
  </si>
  <si>
    <t>1.2.1.2 Una semana anual para la promoción en el entorno educativo de la paz, la resolución alternativa de conflictos, la democracia y la ciudadanía  institucionalizada, la inclusióny el gobierno escolar promoción de los elementos identitarios de la población NARP.</t>
  </si>
  <si>
    <t>Institucionalizar una semana anual para la promoción en el entorno educativo de la paz, la resolución alternativa de conflictos, la democracia, la ciudadanía, la inclusión, el gobierno escolar y promoción de los elementos identitarios de la población NARP.</t>
  </si>
  <si>
    <t>Beneficiarios de la alimentación escolar</t>
  </si>
  <si>
    <t>Servicio de apoyo a la permanencia con alimentación escolar</t>
  </si>
  <si>
    <t>1.2.1.1 Acciones para el fomento del acceso y la permanencia educativa de niños, niñas, adolescentes y jóvenes con enfoque diferencial NARP al sistema educativo en los 11 municipios  no certificados del Departamento del Quindío implementadas</t>
  </si>
  <si>
    <t>Implementar acciones para el fomento del acceso y la permanencia educativa de niños, niñas, adolescentes y jóvenes con enfoque diferencial NARP al sistema educativo en los 11 municipios  no certificados del Departamento del Quindío</t>
  </si>
  <si>
    <t>1.2.1. Sistema educativo incluyente</t>
  </si>
  <si>
    <t>1.2. Educación incluyente y etno- educación</t>
  </si>
  <si>
    <t>PRODUCIONES ARTISTICA EN CIRCULACION</t>
  </si>
  <si>
    <t>SERVICIO DE CIRCULACION ARTISTICA Y CULTURAL</t>
  </si>
  <si>
    <t>PROMOCION Y ACENSO  EFECTIVO A PROCESO CULTURALES Y ARTISTICO "TU YYO SOMOS  CULTURA QUINDIAN</t>
  </si>
  <si>
    <t>Secretaría de Cultura</t>
  </si>
  <si>
    <t>1.2.2 Estrategia de estímulos a talentos y/o expresiones artisticas y culturales NARP en el Departamento del Quindío creada e implementada.</t>
  </si>
  <si>
    <t>Crear e implementar una estrategia de estímulos a talentos y/o expresiones artisticas y culturales NARP en el Departamento del Quindío</t>
  </si>
  <si>
    <t xml:space="preserve">PERSONA CAPACITADA </t>
  </si>
  <si>
    <t xml:space="preserve">SERVICIO DE EDUCACION INFORMAL EN AREA ARTIISTICA Y CULTURA </t>
  </si>
  <si>
    <t>1.2.1 Proyecto de formación y divulgación de diversas manifestaciones del arte y la cultura de la población NARP del Departamento del Quindo diseñado e impulsado</t>
  </si>
  <si>
    <t>1.2. Promoción y formación cultural</t>
  </si>
  <si>
    <t xml:space="preserve">1.1.2 Estrategia orientada a la  recuperación, conservación y promoción de las prácticas culturales de la población NARP del Departamento formulada e implementada  </t>
  </si>
  <si>
    <t xml:space="preserve">Formular e implementar una estrategia orientada a la  recuperación, conservación y promoción de las prácticas culturales de la población NARP del Departamento. </t>
  </si>
  <si>
    <t xml:space="preserve">SERVICIO DE INFORMACION DEL SECTOR ARTISTICO  CULTURA  EN OPERACIÓN </t>
  </si>
  <si>
    <t xml:space="preserve">SERVICIO DE INFORMACIOPARA EL SECTOR ARTISTICO Y CULTURAL </t>
  </si>
  <si>
    <t>1.1.1 Diagnóstico de los elementos identitarios  de la poblacion NARP del Quindio elaborado</t>
  </si>
  <si>
    <t>Elaborar un diagnóstico de los elementos identitarios  de la poblacion NARP del Quindio</t>
  </si>
  <si>
    <t xml:space="preserve">1.1. Recuperación y conservación de la identidad cultural </t>
  </si>
  <si>
    <t>1. Promoción y conservación de la identidad cultural</t>
  </si>
  <si>
    <t>1. SOCIAL</t>
  </si>
  <si>
    <t>Presupuesto ejecutado</t>
  </si>
  <si>
    <t>Meta del cuatrenio</t>
  </si>
  <si>
    <t>Nombre del indicador</t>
  </si>
  <si>
    <t>Código del indicador de producto</t>
  </si>
  <si>
    <t>Producto</t>
  </si>
  <si>
    <t>Código del producto</t>
  </si>
  <si>
    <t>Programa presupuestal</t>
  </si>
  <si>
    <t>Línea estratégica</t>
  </si>
  <si>
    <t>CO-RESPONSABLE</t>
  </si>
  <si>
    <t>RESPONSABLE</t>
  </si>
  <si>
    <t>LINEA 
BASE</t>
  </si>
  <si>
    <t>INDICADOR</t>
  </si>
  <si>
    <t>OBJETIVO</t>
  </si>
  <si>
    <t xml:space="preserve">SUBPROGRAMA  </t>
  </si>
  <si>
    <t xml:space="preserve">PROGRAMA </t>
  </si>
  <si>
    <t xml:space="preserve">EJE ESTRATÉGICO </t>
  </si>
  <si>
    <t>Plan Departamental de Desarrollo</t>
  </si>
  <si>
    <t>SEGUIMIENTO 2021</t>
  </si>
  <si>
    <t>Cantidad de Acciones ejecutadas 2021</t>
  </si>
  <si>
    <t>Presupuesto Programado</t>
  </si>
  <si>
    <t>Porcentaje de avance</t>
  </si>
  <si>
    <t>OBSERVACIONES</t>
  </si>
  <si>
    <t>Porcentaje de avance- Semaforización</t>
  </si>
  <si>
    <t xml:space="preserve">Diseñar e implementar un proyecto de formación y divulgación de diversas manifestaciones del arte y la cultura de la población NARP del Departamento del Quindo. </t>
  </si>
  <si>
    <t xml:space="preserve">META 
</t>
  </si>
  <si>
    <t xml:space="preserve">Secrertaria de Familia </t>
  </si>
  <si>
    <t xml:space="preserve">La Secretaría de Cultura, se encuentra aun en el proceso de identificación  de gestores Culturales,  Una vez  finalizado este proceso se continuara con la elaboración del diagnostico. </t>
  </si>
  <si>
    <t>o</t>
  </si>
  <si>
    <t xml:space="preserve">La estrrategia de fortalecimiento, se encuentra en revisión. </t>
  </si>
  <si>
    <t xml:space="preserve">No existe información sobre la acciones realizadas por el  profesional contratado </t>
  </si>
  <si>
    <t>Indeporte No reportan municipios con formación deportiva para población NARP</t>
  </si>
  <si>
    <t xml:space="preserve">La secretaria de Turismo, no han realizado avances para el fortalecimiento de empredimiento de la población NARP. </t>
  </si>
  <si>
    <t xml:space="preserve">La  Secretaria de turismo no reporta información </t>
  </si>
  <si>
    <t xml:space="preserve">La Secretaria de Agricultura no discrina el impacto genenrado para las comunidades NARP. </t>
  </si>
  <si>
    <t xml:space="preserve">No se generaron acciones para corte de la vigencia. </t>
  </si>
  <si>
    <t xml:space="preserve">Proyecta  a la fecha no ha generado la caracterizacion de  las necesidades de vivienda en los diferentes municipios. </t>
  </si>
  <si>
    <t xml:space="preserve">Proyecta  a la fecha no ha generado Promoción de Vivienda para la población NARP. </t>
  </si>
  <si>
    <t xml:space="preserve">Proyecta a la fecha no genenrado mejoramiento de viivienda. </t>
  </si>
  <si>
    <t xml:space="preserve">Durante el periodo informado no se adelantaron acciones para dar cumplimiento del indicador. </t>
  </si>
  <si>
    <t xml:space="preserve">Desde la  Secreteria de turismo no  evidencia adelantos para la creación del programa establecido dentro del lineamiento de la Política Pública </t>
  </si>
  <si>
    <t>PROMOCION Y ASCENSO  EFECTIVO A PROCESO CULTURALES Y ARTISTICO "TU YYO SOMOS  CULTURA QUINDIANA "</t>
  </si>
  <si>
    <t xml:space="preserve">Desde la Secretaria de Familia, se han realizado los seguimientos a la Política Pública NARP. </t>
  </si>
  <si>
    <t>1.3.1.1 Estrategia institucional con enfoque étnico NARP que fomente estilos de vida y prácticas saludables a partir del reconocimiento de valores culturales de la población NARP diseñada e implementada.</t>
  </si>
  <si>
    <t xml:space="preserve">FOMENTO A LA RECREACIÓN, LA ACTIVIDAD FISICA Y EL DEPORTE PARA DESARROLLAR ENTORNOS DE CONVIVENCIA Y PAZ. " TU Y YO EN LA RECREACIÓN Y EN DEPORTE". </t>
  </si>
  <si>
    <t>SERVICIO DE PROMOCIÓN DE LA ACTIVIDAD FISICA ,LA RECREACIÓN Y EL DEPORTE</t>
  </si>
  <si>
    <t xml:space="preserve">MUNICIPIOS IMPLEMENTANDO PROGRAMAS DE RECREACIÓN ACTIVIDAD FISCIA Y DEPORTE SOCIAL COMUNITARIO. </t>
  </si>
  <si>
    <t>MUNICIPIOS VINCULADOS AL PROGRAMA SUPERATES- INTERCOLEGIADOS.</t>
  </si>
  <si>
    <t xml:space="preserve">SERVICIOS DE ESCUELAS DEPORTIVAS </t>
  </si>
  <si>
    <t xml:space="preserve">MUNICIPIOS CON  ESCUELAS ESCUELAS DEPORTIVAS </t>
  </si>
  <si>
    <t>INCLUSIÓN SOCIAL Y EQUIDAD</t>
  </si>
  <si>
    <t xml:space="preserve">INCLUSIO SOCIAL Y EQUIDAD </t>
  </si>
  <si>
    <t>1202004OO</t>
  </si>
  <si>
    <t>ENTIDADES TERRITORIALES ASISTIDAS TÉCNICAMENTE</t>
  </si>
  <si>
    <t>INSTITUCIONES PÚBLICAS Y PRIVADAS ASISTIDAS TECNICA MENTE EN METODOS DE RESOLUCIÓN DE CONFLICTOS.</t>
  </si>
  <si>
    <t xml:space="preserve">CALIDAD CONERTURA Y FORTALECIMIENTO D ELA EDUCACION INICIAL,PRFESCOLAR,BASICA Y MEDIA </t>
  </si>
  <si>
    <t xml:space="preserve">SERVICOS DE JESTIÓN DE RIEGOS Y DESASTRES EN ESTABLECIMIENTOS EDUCATIVOS. </t>
  </si>
  <si>
    <t xml:space="preserve">ESTABLECIMIENTO EDUCATIVOS CON ACCIONES DE GESTIÓN DEL RIESGO IMPLEMENTADAS. </t>
  </si>
  <si>
    <t>PROMOCIÓN AL ACCESO A LA JUSTICIA."TU Y YO CON JUSTICIA".</t>
  </si>
  <si>
    <t xml:space="preserve">SERVICIO DE ASISTENCIA TÉCNICA PARA LA ARTICULACIÓN  DE LOS OPERADORES DE SERVICIO DE JUSTICIA. </t>
  </si>
  <si>
    <t>SERVICIO DE ASISTENCIA TÉCNICA PARA LA IMPLEMENTACIÓN DE LOS METODOS DE RESOLUCIÓN DE CONFLICTOS</t>
  </si>
  <si>
    <t>PROMOCION AL ACCESO A LA JUSTICIA."TU Y YO CON JUSTICIA".</t>
  </si>
  <si>
    <t xml:space="preserve">PROMOCIÓN DE LOS METODOS DE RESOLUCIÓN DE CONFLICTOS. " TU Y YO RESOLVEMOS LOS CONFLICTOS". </t>
  </si>
  <si>
    <t>INLUSIÓN SOCIAL Y PRODUCTIVA</t>
  </si>
  <si>
    <t xml:space="preserve">INCLUSIÓN SOCIAL Y EQUIDAD </t>
  </si>
  <si>
    <t xml:space="preserve">INCLUSIÓN SOCIAL  Y EQUIDAD </t>
  </si>
  <si>
    <t xml:space="preserve">Formular e implementar la Política Pública para la comunidad Negra,Afrocolombiana,Raizal y Palenquera residente en el Departamento del Quindío. </t>
  </si>
  <si>
    <t xml:space="preserve">Política Pública para la comunidad Negra,Afrocolombiana,Raizal y Palenquera residente en el Departamento del Quindío implementada. </t>
  </si>
  <si>
    <t>PROGRAMACIÓN DECENAL</t>
  </si>
  <si>
    <t>N/A</t>
  </si>
  <si>
    <t xml:space="preserve"> La Secretaria de Cultura  no reporta aciones que den cumplimiento a una estrategia de estímulos a talentos y/o expresiones artisticas y culturales NARP. Aunque su medición esta a partir del 2023 </t>
  </si>
  <si>
    <t xml:space="preserve">La actividad genereda por la Secretaría de Cultura, no da cumplimiento a una estrategia orientada a la recuperación conservación y promoción de las prácticas culturales de la población NARP. Aunque su medición esta a partir del 2023 </t>
  </si>
  <si>
    <t xml:space="preserve">No presentan acciones que conlleven a un Proyecto de formación y divulgación de diversas manifestaciones del arte y la cultura de la población NARP. Aunque su medición esta a partir del 2023 </t>
  </si>
  <si>
    <t>PORCENTAJE DE AVANCE TOTAL DE LA POLÍTICA PÚBLICA AL 2022</t>
  </si>
  <si>
    <t xml:space="preserve">La Secretaria de Educación no  reporta acciones generadas al cierre de la vigencia 2021,parafomento del acceso y la permanencia educativa de niños, niñas, adolescentes y jóvenes con enfoque diferencial NARP al sistema educativo,   es de aclarar que su medición esta apartir del 2023. </t>
  </si>
  <si>
    <t xml:space="preserve">La secrtetaría de Salud realizo acciones, que no estan enfocada a la estrategia poblacional </t>
  </si>
  <si>
    <t xml:space="preserve"> a secretaría de Educación no reporta información. </t>
  </si>
  <si>
    <t>La Secretaría de Salud no  ha logrado avances en el cumplimiento del indicador , en el sentido de establecer un  enfoque diferencial NARP y de interseccionalidad en el sistema de acceso con calidad y oportunidad a servicios integrales de salud en el Departamento del Quindío</t>
  </si>
  <si>
    <t>Indeporte No reportan acciones con formación deportiva para población NARP</t>
  </si>
  <si>
    <t xml:space="preserve">Durante el periodo informado no se adelantaron acciones para dar cumplimiento al  indicador. </t>
  </si>
  <si>
    <t>2.1.2.2 Acciones para el fomento productivo orientado a la conservación, protección y sostenibilidad del PCC incluyendo el enfoque NARP en el Departamento del Quindío.</t>
  </si>
  <si>
    <t xml:space="preserve">Durante el periodo informado no se adelantaron acciones para dar cumplimiento al indicador. </t>
  </si>
  <si>
    <t>AVANCE POLÍTICA PÚBLICA DECENAL</t>
  </si>
  <si>
    <t>SEGUIMIENTO A LA POLÍTICA PÚBLICA DE MANERA ANUAL</t>
  </si>
  <si>
    <t xml:space="preserve">La secretaría de Educación no reporta información. </t>
  </si>
  <si>
    <t xml:space="preserve">Meta fisica programada </t>
  </si>
  <si>
    <t>Meta fisica ejecutada</t>
  </si>
  <si>
    <t>porcentaje avance meta fisica</t>
  </si>
  <si>
    <t>SOCIAL</t>
  </si>
  <si>
    <t>TERRITORIAL</t>
  </si>
  <si>
    <t>3.TERRITORIAL</t>
  </si>
  <si>
    <t>1.2.1.3 Comunidad educativa de las instituciones educativas de los 11 municipios no certificados del departamento del Quindío,  capacitada cada año en inclusión educativa con enfoque diferencial y de interseccionalidad</t>
  </si>
  <si>
    <t>La unidad Departamental para la Gestión del Riesgo de Desastres UDEGERD ha asistido técnicamente a las 12 entidades territoriales del Departamento, por intermedio de las áreas de conocimiento y manejo convocando a mesas de trabajo para actualización de los diferentes instrumentos de planificación. (fortalecimiento de las capacidades de manejo, reduccion y conomientos frente a las nuevos procesos de manejo en cada una de las lineas de accion).
Se han realizado capacitaciones para la comunidad n general de acuerdo a solicitudes y requerimientos de las mismas.</t>
  </si>
  <si>
    <t xml:space="preserve">La unidad Departamental para la Gestión del Riesgo de Desastres UDEGERD, dentro de su meta "Servicio de educación informal", con el fin de fortalecer los procesos de conocimiento, a través de los profesionales de apoyo, realizó capacitaciones a 5000 personas en 10 municipios del departamento del Quindío: Armenia, La Tebaida,  Buenavista, Cordoba, Quimbaya, Génova, Pijao, Calarcá, Montenegro y Circasia. En temas enmarcados en la Ley 1523 de 2012, vendavales, incendios forestales, movimientos en masa, prevención de riesgo volcánico, kit de emergencias y deslizamientos. </t>
  </si>
  <si>
    <t>No se han logrado avances que apunte al cumplimiento del indicador</t>
  </si>
  <si>
    <t xml:space="preserve">La secretaria de cultura desarrollo actividades con todo sector artístico y cultural del departamento, sin distinción de población. Dentro de la caracterizacion que la poblacion NARP hace poca asistencia de las actividades realizadas. </t>
  </si>
  <si>
    <t>Para el apoyo a productores con activos productivos y de comercialización, dentro del convenio de tasa subsidiada con el Banco Agrario, se logró certificar la aprobación de tasa ante el banco de 166 solicitudes de crédito de los municipios del Departamento del Quindío.
Se realizaron las acciones de socializacion de los proyectos a uno de los intergrantes de la consultiva departamental con el  Banco Agrario sobre los programas que se ofrecen a las comunidades NARP, en razon de adquirir creditos para la implementacion de programas y proyectos para el AGRO.</t>
  </si>
  <si>
    <t>Desde el proyecto de Cambio Climatico, se convoco a la poblacion narp del departametno, generandoles la posibilidad de fomentar proyectos de impacto para el PCC 
Se solicito a las alcaldias el reporte de la poblacion NARP para iniciar procesos de acciones dirigidos al fomento prodcutivo orientado a la conservacion del PCC 
se adjuntan evidencias de la informacion solicitada a los municipios de : 
Salento-Genova-Filandia-Quimbaya-Cordoba.</t>
  </si>
  <si>
    <t xml:space="preserve">Durante la vigencia 2022 se realizaron 60 talleres en 10 instituciones educativas del Departamento en el tema de prevencion de la Discriminacion a la Poblacion Narp. Estos talleres se plasmaran en la estrategia que se encuentra en la fase de diseño la cual ya fue revisada por la secretaria de Planeacion se complementaran las observaciones realizadas por esta secretaria y posteriormente sera concertada con la Consultiva Departamental. </t>
  </si>
  <si>
    <t xml:space="preserve">Para la vigencia 2022 la Empresa Proyecta no conto con proyectos para acceso a vivienda. 
Con respecto a la construcción de vivienda nueva, no ha sido posible el avance de la ejecucion de esta meta teniendo en cuenta que para realizar este proyecto se debe contar  con diferentes variables para su materialización, entre esas: El gobierno nacional no cuenta en el momento con oferta para los entes territoriales,  programas de vivienda o recurso disponible para otorgar subsidios de vivienda, así mismo se deben tener predios o terrenos en el departamento del Quindío disponibles para su construcción, a la fecha no se tienen lotes disponibles para este fin. </t>
  </si>
  <si>
    <t xml:space="preserve">La Empresa para el Desarrollo Teritorial Proyecta realizó 9 caracterizaciones de condiciones de hogar de población Narp, en los Municipios de Montenegro y La Tebaida, con el fin de aunar esfuerzos con los municpios para el mejoramiento de vivienda. </t>
  </si>
  <si>
    <t>Se brinda apoyo a la estrategia Institucional con enfoque etnico,realizando acciones de Prevención del riesgo y promoción de hábitos de estilos de vida Saludable dirigido a la población Afrodescendiente en 5 Municipios del Departamento del Quindío. (Montenegro, Circasia, La Tebaida, Quimbaya y Córdoba.</t>
  </si>
  <si>
    <t>La Secretaría de Educación, ejecuta como estrategias de acceso y permanencia para la población en edad escolar del Departamento del Quindío (No Incluye Armenia).
* Estrategia 1, Programa de Alimentación Escolar: 459 Estudiantes
* Estrategia 2, Transporte Escolar 111 Estudiantes</t>
  </si>
  <si>
    <t>Durante la vigencia 2022, no se desarrollaron actividades para el cumplimineto de estos indicadores</t>
  </si>
  <si>
    <t>MATRIZ DE PLANIFICACIÓN POLÍTICA PÚBLICA NARP 2020 - 2030</t>
  </si>
  <si>
    <t>Los proyectos presentados en el programa de concertacion y estimulos no se registro ninguno que fuece presentado por esta poblacion,  pero si se beneficiaron en la ejecucion de los mismos con una totalidad de 45 personas NARP.</t>
  </si>
  <si>
    <t>En la plataforma soy cultura quedaron capacitados 8 personas e impactadas a 42 de esta poblacion.</t>
  </si>
  <si>
    <t xml:space="preserve">No reporto informacion </t>
  </si>
  <si>
    <t>SEGUIMIENTO 2022 OCTUBRE-DICIEMBRE</t>
  </si>
  <si>
    <t>En el proceso de formacion informal realizada en los municipios del departamento en las areas de danza musica , teatro y  artes plasticas han participado en este trimestre 7 personas de esta poblacion. Y en programa de lectura y oralidad se han capacitado 71 personas de esta poblacion.</t>
  </si>
  <si>
    <t>ECONOMICO</t>
  </si>
  <si>
    <t xml:space="preserve">INSTITUCIONAL </t>
  </si>
  <si>
    <t xml:space="preserve">La Empresa para el Desarrollo Teritorial Proyecta realizó 9 caracterizaciones de condiciones de hogar de población Narp, en los Municipios de Montenegro y La Tebaida, con el fin de aunar esfuerzos con los municpios para el mejoramiento de vivienda. 
La Caracterización de las condiciones de vivienda de las diferentes poblaciones se adelantan siempre y cuando "Proyecta" vaya a desarrollar proyectos y/o convenios con los entes territoriales para construcción o mejoramientos de vivienda. 
</t>
  </si>
  <si>
    <t xml:space="preserve">Para el desarrollo de esta actividad la Direccion de Desarrollo y Medio ambiente, propendera por concertar con la comunidad NARP, estrategias de apropiacion del patrimonio ambiental. </t>
  </si>
  <si>
    <t xml:space="preserve">1.2.2.1 Estrategia de etnoeducación en el  contexto educativo formulada e implementada  </t>
  </si>
  <si>
    <t>implementacion de la consulta preconsepcional, control penatral , interrupcion voluntaria de el embarazo , atencion del parto humanizado , atencion  del puerperio y atencion del  recien  nacido y atencion  madre  e hijo,con enfoque diferencial e intercultural</t>
  </si>
  <si>
    <t>1.2.1.2 Una semana anual para la promoción en el entorno educativo de la paz, la resolución alternativa de conflictos, la democracia y la ciudadanía  institucionalizada, la inclusión y el gobierno escolar promoción de los elementos identitarios de la población NARP.</t>
  </si>
  <si>
    <t xml:space="preserve">La Secretaria de Familia ha realizado asistencias tecnicas a la Secretaria de cultura con el fin de establecer acciones que apunten al cumplimiento del indicador </t>
  </si>
  <si>
    <t>La Secretaria de Interior informa que no se han logrado avances que apunte al cumplimiento del indicador</t>
  </si>
  <si>
    <t>Indicador programado para darle cumplimiento a partir de la vigencia 2023</t>
  </si>
  <si>
    <t>La Secretaria de Educacion informa que durante la vigencia 2022, no se desarrollaron actividades para el cumplimineto de este indicador</t>
  </si>
  <si>
    <t>Indicador programado para darle cumplimiento a partir de   la vigencia 2023</t>
  </si>
  <si>
    <t xml:space="preserve">'A través del convenio de tasa subsidiada con el Banco Agrario, se realizo en la consultiva departamental la socialización sobre los programas que se ofrecen a las comunidades NARP. </t>
  </si>
  <si>
    <t>Cuatro (4) emprendimientos de población NARP fortalecidos a través del CINNE Centro de Innovación y Emprendimiento en etapa preliminar y/o preparatoria en los ciclos y/o etapas de mejoramiento de las ideas de negocio.  
Es importantes tener en cuenta que las 4 iniciativas siguen recibiendo apoyo técnico desde el CINNE (Centro de Innovación y Emprendimiento), con el objetivo de sus ideas de negocio vayan avanzando de acuerdo a la metodología utilizada en el este centro e ir avanzando en las diferentes etapas de maduración de dichos emprendimientos.</t>
  </si>
  <si>
    <t xml:space="preserve">SEGUIMIENTO 2022 </t>
  </si>
  <si>
    <t>SEGUIMIENTO PRIMER TRIMESTRE 2023</t>
  </si>
  <si>
    <t>Seguimiento Decenio</t>
  </si>
  <si>
    <t xml:space="preserve">Meta Programada </t>
  </si>
  <si>
    <t xml:space="preserve">Meta Acumulada </t>
  </si>
  <si>
    <t xml:space="preserve">PORCENTAJE DE AVANCE TOTAL DE LA POLÍTICA PÚBLICA </t>
  </si>
  <si>
    <t xml:space="preserve">Para la vigencia 2023 la Empresa Proyecta no conto para el I trimestre con proyectos para acceso a vivienda. 
Con respecto a la construcción de vivienda nueva, no ha sido posible el avance de la ejecucion de esta meta teniendo en cuenta que para realizar este proyecto se debe contar  con diferentes variables para su materialización, entre esas: El gobierno nacional no cuenta en el momento con oferta para los entes territoriales,  programas de vivienda o recurso disponible para otorgar subsidios de vivienda, así mismo se deben tener predios o terrenos en el departamento del Quindío disponibles para su construcción, a la fecha no se tienen lotes disponibles para este fin. </t>
  </si>
  <si>
    <t xml:space="preserve">La Empresa para el Desarrollo Teritorial Proyecta, de acuerdo a la iniciativa para el mejoramiento de vivienda que se estableció con el Municipio de Buenavista, dentro de las 72 caracterizaciones se encontrarón dos (2) hogares con población Narp. </t>
  </si>
  <si>
    <t xml:space="preserve">El dia 28 de marzo del 2023, se realizó mesa de concertación entre la consultiva Departamental NARP, y la Secretaría  del Interior, en donde se estableció el compromiso de llevar a cabo  jornada de asistencia tecnica en pro  de las redes de prevención del riesgo y promoción de los hábitos conformados en cada municipio </t>
  </si>
  <si>
    <t xml:space="preserve">En ocasión a la mesa de concertación realizada el 28 de Marzo del 2023, se realizó aclaración de los derechos humanos a cargo de la secretaría del Interior establecidos en el decreto 1066 del 2015, en donde se acordo  el compromiso de gestar acciones referentes al plan de promoción  y protección de los DDHH que atañan a la comunidad NARP especificamente de los 4 derechos estatuidos en el decreto antes mencionado. </t>
  </si>
  <si>
    <t xml:space="preserve"> En este periodo no se realiazó acciones referentes a brindar  asistencia  Resolución pacífica de conflictos para la inclusión de la población NARP en los espacios de participación y concertación de manera especifica, ya que las acciones adelantadas se realizarón mediante oferta institucional dirigido a la población en general. </t>
  </si>
  <si>
    <t>En este periodo no se realizarón acciones de promoción para nuevas organizaciones con enfoque de derechos  étnico NARP</t>
  </si>
  <si>
    <t xml:space="preserve">Observaciones cumplimiento Politica </t>
  </si>
  <si>
    <t>0.1</t>
  </si>
  <si>
    <t xml:space="preserve">
 La Secretaría de Cultura elaboró  el formato para realizar el diagnostico identitario cultural de la población NARP, se pasara  para la revisión, sugerencias  y aprobación de la consultiva.
</t>
  </si>
  <si>
    <t xml:space="preserve">La secretaría de Educación durante los periodos 2021,2022 y 2023 no reporta información de  una estrategia etnoeducativa en el contexto educativo </t>
  </si>
  <si>
    <t>La Secretaría de Educación, ejecuta como estrategias de acceso y permanencia para la población en edad escolar del Departamento del Quindío (No Incluye Armenia).
* Estrategia 1, Programa de Alimentación Escolar: 459 Estudiantes 
* Estrategia 2, Transporte Escolar 111 Estudiantes</t>
  </si>
  <si>
    <t xml:space="preserve">Para el  periodo reportado no se han adealntado acciones para el cumplimiento del indicador. </t>
  </si>
  <si>
    <t xml:space="preserve">Durante el periodo 2023, Para este trimestre se llevó a cabo la siguiente acción:
En el marco de la reunión realizada en las oficinas de la Secretaría de turismo, industria y comercio   el día 23 de marzo de 2023, donde asistieron directivos de la misma, así como funcionarios de la Secretaría de Familia y los integrantes del Comité Consultivo en representación de la población NARP, lo anterior con el fin de conocer el protocolo exigido por dicho comité para participar en la oferta institucional con la que cuenta la Secretaría de turismo, industria y comercio; de esta manera se le enviaría la oferta institucional, para  que ellos a su vez decidan la participación o no de estas propuesta, lo cual nos permitirá  unificar criterios para darle avance a los indicadores correspondientes a la política publica  
</t>
  </si>
  <si>
    <t xml:space="preserve">La Secretaria de Turismo en el 2022, reporto que brindo apoyo 4 emprendimientos de la comunidad NARP  en  los municipio de la Tebaida, Quimbaya,circasia para el periodo 2023 no se han reportado acciones de cumpliento con el imdicador. </t>
  </si>
  <si>
    <t>0.4</t>
  </si>
  <si>
    <t xml:space="preserve"> No se han adelantado acciones para el cumplimiento del indicador. </t>
  </si>
  <si>
    <t xml:space="preserve">Durante el periodo reportado no  adelantaron  acciones en cumplimidento al indicador.  </t>
  </si>
  <si>
    <t xml:space="preserve">Para el  periodo reportado no se han adelantado acciones en  el cumplimiento del indicador. </t>
  </si>
  <si>
    <t>1.2.2.1.Una estrategia e etnoeducación en el contexto educativo formulada e implementada.</t>
  </si>
  <si>
    <t>2.2.2.1 Acciones de promoción  de la economía naranja con población NARP del Departamento del Quindío ejecutadas</t>
  </si>
  <si>
    <t xml:space="preserve">Durante el periodo reportado no adelantaron acciones en cumplimidento al indicador.  </t>
  </si>
  <si>
    <t xml:space="preserve">En el momento no se han adelantado procesos con la poblacion Narp , esta pendiente  una reunion con el representante de la comunidad NARP. </t>
  </si>
  <si>
    <t>Para este periodo no se realizarón actividades relacionadas.</t>
  </si>
  <si>
    <t xml:space="preserve">En este periodo no se realiazó acciones referentes a brindar  asistencia tecnica para la inclusión de la población NARP en los espacios de participación y concertación de manera especifica, ya que las acciones adelantadas se realizarón mediante oferta institucional dirigido a la población en general. </t>
  </si>
  <si>
    <t>Desde las I.E se realiza la oferta a los 11 municipios no certificados y es aprobada por la Secretaria Departamental  y el MEN. La Secretaría de Educación Departamental , en la actualidad esta adelantando la Jornada de Matricula “Nos vemos en el cole” que se lleva a cabo en diferentes municipios no certificados del Departamento del Quindío.</t>
  </si>
  <si>
    <t>Se realizaron gestiones con la Secretaría de Familia para realizar acciones directas con la Población Narp, en donde Indeportes Quindío proporciona la oferta de distintos programas y disponibilidad de intervención.</t>
  </si>
  <si>
    <t>Se realizaron gestiones con la Secretaría de Familia para realizar acciones directas con la Población Narp, en donde Indeportes Quindío proporciona la oferta  y disponibilidad de intervención para torneos y encuentros deportivos.</t>
  </si>
  <si>
    <t>12 Municipios del departamento del Quindío  que durante enero y marzo de 2023 dispusieron de oferta  para la inclusión de población NARP en la formación deportiva, mediante las escuelas de formación</t>
  </si>
  <si>
    <t>En el momento se encuentran en viabilidad juridica los convenios para poderse suscribir y adelantar avances a la meta</t>
  </si>
  <si>
    <t>En el momento no se han adelantado procesos con la poblacion esta pendiente la sitacion a una reunion con el representante de la comunidad.</t>
  </si>
  <si>
    <r>
      <t>La Empresa para el Desarrollo Teritorial Proyecta realizó 1</t>
    </r>
    <r>
      <rPr>
        <sz val="12"/>
        <color rgb="FFFF0000"/>
        <rFont val="Arial"/>
        <family val="2"/>
      </rPr>
      <t xml:space="preserve"> </t>
    </r>
    <r>
      <rPr>
        <sz val="12"/>
        <rFont val="Arial"/>
        <family val="2"/>
      </rPr>
      <t>caracterización de condiciones de hogar de población Narp, en el Municipio de Buenavista, con el fin de aunar esfuerzos con los municpios para el mejoramiento de vivienda. 
La Caracterización de las condiciones de vivienda de las diferentes poblaciones se adelantan siempre y cuando "Proyecta" vaya a desarrollar proyectos y/o convenios con los entes territoriales para construcción o mejoramientos de vivienda. 
Con relación al porcentaje de avance en caracterizaciones, se requiere conocer el número de población total NARP del departamento del Quindío, para realizar la comparación entre lo adelantando y el total, por lo anterior no se diligencia la casilla O</t>
    </r>
  </si>
  <si>
    <t xml:space="preserve">La Secretaria de Familia se encuentra diseñando la Estrategias de fortalecimiento  de las organizaciones de base social y comunitaria con enfoque diferencial NARP. </t>
  </si>
  <si>
    <t xml:space="preserve">La Secretaria de Familia y Salud  se encuentran en proceso de articulación   para Diseñar e implementar una estrategia institucional con enfoque étnico NARP que fomente estilos de vida y práctcas saludables a partir del reconocimiento de valores culturales de la población NARP.             Sin embargo la Secretaria de Salud  adelanta las siguientes acciones:  capacitación en prevención del riesgo y promoción de hábitos de estilos de vida saludable direccionada a la población Afro  del Municipio de la Tebaida. </t>
  </si>
  <si>
    <t xml:space="preserve">No se han adelantado acciones para el cumplimiento del indicador. </t>
  </si>
  <si>
    <t>Durante el periodo ejecutado no se realizaron acciones en cumplimiento al indicador en razon a que este esta programado a partir del año 2025</t>
  </si>
  <si>
    <t>En el 2022 la Secretaria de Salud adelanto acciones de  Enfoque diferencial NARP y de interseccionalidad en el sistema de acceso con calidad y oportunidad a servicios integrales de salud en el Departamento del Quindío. Confome  a lo siguiente;  implementacion de la consulta preconsepcional, control penatral , interrupcion voluntaria de el embarazo , atencion del parto humanizado , atencion  del puerperio y atencion del  recien  nacido y atencion  madre  e hijo,con enfoque diferencial e intercultural</t>
  </si>
  <si>
    <t>SEGUIMIENTO SEGUNDO TRIMESTRE  2023</t>
  </si>
  <si>
    <t>Presupesto Programado</t>
  </si>
  <si>
    <t>Meta Física programada</t>
  </si>
  <si>
    <t>Meta física ejecutada</t>
  </si>
  <si>
    <t xml:space="preserve">Para la vigencia 2023, la Empresa Proyecta no contó para el II trimestre con proyectos para acceso a vivienda. 
Con respecto a la construcción de vivienda nueva, no ha sido posible el avance de la ejecucion de esta meta, teniendo en cuenta que para realizar este proyecto se debe contar  con diferentes variables para su materialización, entre esas: El gobierno nacional no cuenta en el momento con oferta para los entes territoriales,  programas de vivienda o recurso disponible para otorgar subsidios de vivienda, así mismo se deben tener predios o terrenos en el departamento del Quindío disponibles para su construcción, a la fecha no se tienen lotes disponibles para este fin. </t>
  </si>
  <si>
    <t xml:space="preserve">En  virtud al acta # 63, se incluyó dentro del contrato de prestación de servicios profesionales N° 3113 del 2023, la obligación del apoyo en  la creación del plan de promoción y protección de los DDHH de las comunidades NARP. Así mismo  y en ocasiones a las actividades de oferta institucional que brinda la secretaria del interior; se ha realizado taller de prevención y protección de NNA en la institución Educativa  San  Rafael con un miembro NARP impactado, de igual forma se adelantó taller de protección y prevención de reclutamiento forzado y atención a vicitmas con un impacto de 9 personas de la comunidad NARP en la Alcaldia de Quimbaya. </t>
  </si>
  <si>
    <t>Desde la Dirección de participación ciudadana, se consolida y se adelantan las gestiones para la programación de una agenda de trabajo para el siguiente periodo del enfoque NARP en los temas relacionados con la seguridad y convivencia ciudadana.</t>
  </si>
  <si>
    <t xml:space="preserve">En este período no se realizaron acciones tendientes a la resolución pacifica de conflictos de la población NARP, sin embargo, en aras de reunir insumos, se participó en el taller sobre marco juridico y legislación NARP liderada por la Secretaría de familia, con el fin de poder abordar de manera especifico las formas y los mecanismos alternos de resolución de conflictos de las comunidades, asi como la revisión de la ruta contra la discriminación . </t>
  </si>
  <si>
    <t>12 Municipios del departamento del Quindío  que durante enero y junio de 2023 dispusieron de oferta deportiva inclusiva, mediante las escuelas de formación</t>
  </si>
  <si>
    <t xml:space="preserve">La Secretaría de Cultura se encuentra en la elaboración del formato para realizar el diagnóstico identitario cultural de la población NARP, se pasa para la revisión, sugerencias  y aprobación de la consultiva.                          </t>
  </si>
  <si>
    <t>1 acción para el apoyo a torneos y encuentros deportivos de población NARP en el departamento del Quindío. Se realizaron gestiones con la Secretaría de Familia para realizar acciones directas con la Población Narp, en donde Indeportes Quindío proporciona la oferta  y disponibilidad de intervención para torneos y encuentros deportivos, se articularán con la SEcretaría de familia para llevar a cabo los torneos con la población NARP, el cual se llevará a cabo en el tercer trimestre.</t>
  </si>
  <si>
    <t xml:space="preserve">Acorde al acta 63 del 2023, se estipulo  que dentro de los competentes tecnicos de la Dirección de UDEGERD, se estaría atento a la recepción de peticiones sobre asistencia tecnica para la población NARP, para lo cual se informa que no se obtuvieron para este periodo solicitudes de asistencia tecnica para la inclusión del enfoque NARP en los mapas de riesgo municipales.       Sin embargo la secretari de Familia en articulación con la secretaria del interior establecieron compromisos para brinadar asistencia técnica en los municipios del departamento, la cual se llevara acabo a partir del  tercer trimestre del 2023. </t>
  </si>
  <si>
    <t xml:space="preserve">Porcentaje de avance meta fisica </t>
  </si>
  <si>
    <t>La Secretaía de Cultura y  secretaria de Familia como Corresponsable de la politica NARP, adelantan acciones para la elaboraciónn de la estrategia orientada a la recuperación, conservación y promoción de las practicas culturalres de la población NARP. 
Sin embargo La Secretaría de Cultura realiza actividades en formación Informal en áreas artísticas en las casas de la cultura, para la comunidad en general en teatro, danza, artes plásticas , música y talleres de lectura oralida y escritura en   diferentes municipios del departamento asistiendo  180 personas  de la población NARP.en los municipios de Calarca , Armenia, Quimbaya ,Circasia, La Tebaida.    En el marco la convocatoria de concertación y estímulos, en donde se presentaron las  siguentes asociaciones  u organizaciones de la población NARP :   Fundacion para el desarrollo de la poblacion afrocolombiana del Quindio , Asociacion Afro Futuro , Fundación Artistica y cultural negras y blancas FANB de  la población NARP.         Aunque se identifican articulación con las asociaciones NARP no esta formulado el  documento de la Estrategia orientada a la  recuperación, conservación y promoción de las prácticas culturales de la población NARP del Departamento</t>
  </si>
  <si>
    <t xml:space="preserve">La Secretaía de Cultura y  secretaria de Familia como Corresponsable de la politica NARP, adelantan acciones para la elaboración de la estrategia orientada a la recuperación, conservación y promoción de las practicas culturalres de la población NARP. </t>
  </si>
  <si>
    <t>La Secretaria de Cultura no ha adelantado acciones que den cumplimiento con el indicador. Durante las convocatorias ofertadas por el Ministerio del Interior, en el  programa de concertación, quedaron ganadores los proyectos Fundeafro y Afrofuturo de la Población NARP.</t>
  </si>
  <si>
    <t xml:space="preserve">La Secretaria de Familia,  diseño la Estrategias de fortalecimiento  de las organizaciones de base social y comunitaria con enfoque diferencial NARP  denominada “TU y YO FORTALECIENDO COMUNIDADES NARP” , la cual  fue  normalizada  por MIPG con el codigo: PR-FAM-03. Sin embargo se encuentra en proceso de implementación donde se haran los respetivos reportes apartir del tercer trimestre 2023.  </t>
  </si>
  <si>
    <t xml:space="preserve"> Desde la Secretaria de Familia, se han realizado los seguimientos a la Política Pública NARP.</t>
  </si>
  <si>
    <t>La secretaria de Interior para el segundo trimestre no  realizaron acciones de promoción para la creación de nuevas organizaciones con enfoque NARP.</t>
  </si>
  <si>
    <t xml:space="preserve">Las redes de prevención  del riesgo existentes se crean  de manera general para la atención a la población, sin embargo no se ha estipulado el enfoque NARP en los mismos de manera particular, para lo  cual, en virtud  al acta 63 se concretó, revisar y solicitar la inclusión del mismo por parte de los enlaces municipales NARP, para lo cual se otorgará la correspondiente asistencia tecnica. </t>
  </si>
  <si>
    <t xml:space="preserve">La Secretaria de Turismo, Industria y Comercio no cuenta con la competencia para abordar en el territorio aspectos asociados a la Economia Naranja. Sin embargo, se analizara con las dependencias competentes la articulacion necesaria para tal fin. </t>
  </si>
  <si>
    <t xml:space="preserve"> La Secretaria de Agricultura,  en el momento no se han adelantado procesos con la poblacion NARP. Esta pendiente  una reunion con el representante de la comunidad. </t>
  </si>
  <si>
    <t>La secretaria de Agricultura, desarrollo y medio ambiente;  en el momento se encuentran en viabilidad juridica los convenios para poderse suscribir y adelantar avances,  a la meta</t>
  </si>
  <si>
    <t xml:space="preserve"> Desde la Secretaria de Agricultura ,en el momento no se han adelantado procesos con la poblacion NARP.  esta pendiente la citacion a una reunion con el representante de la comunidad.</t>
  </si>
  <si>
    <t xml:space="preserve">Para el  periodo reportado no se han adelantado acciones para el cumplimiento del indicador. </t>
  </si>
  <si>
    <t xml:space="preserve">Para el  periodo reportado no se han adelantado  acciones para el cumplimiento del indicador. </t>
  </si>
  <si>
    <t xml:space="preserve">La Secretaria de Educación, para el periodo reportado  no  han adealantado  acciones para el cumplimiento del indicador. </t>
  </si>
  <si>
    <t xml:space="preserve">La secretaria de Turismo Industria y Comercio, Para este trimestre  no  ha  adelantado actividades que le den cumplimiento al indicador .                          </t>
  </si>
  <si>
    <t>La Secretaria de Familia y Salud  se encuentran en proceso de articulación   para Diseñar e implementar una estrategia institucional con enfoque étnico NARP que fomente estilos de vida y práctcas saludables a partir del reconocimiento de valores culturales de la población NARP.             Sin embargo la Secretaria de Salud  adelanta las siguientes acciones:  capacitación en prevención del riesgo y promoción de hábitos de estilos de vida saludable direccionada a la población Afro  del Municipio de la Tebaida, El presupuesto relacionado deriva de estas acciones.</t>
  </si>
  <si>
    <t xml:space="preserve"> Para el cumplimiento del indicador la secretarìa de familia se encuentra estructurando la ficha de caracterización de la Población Negra, Afrodescendiente, Raizal y Palenquera residentes en el Departamento del Quindío en el marco de su autonomía., posteriormente se esta a la espera de que la consultiva narp la apruebe, y ser normalizada  a traves de MIPG.  La empresa Proyecta   manifiesta que la  Caracterización de las condiciones de vivienda de las diferentes poblaciones se adelatan siempre y cuando "Proyecta" vaya a desarrollar proyectos y/o convenios con los entes territoriales para construcción o mejoramientos de vivienda.                La Empresa para el Desarrollo Teritorial Proyecta no realizó caracterizaciones de condiciones de hogar de población Narp, en el departamento del Quindío.  
Con relación al porcentaje de avance en caracterizaciones, se requiere conocer el número de población total NARP del departamento del Quindío, para realizar la comparación entre lo adelantando y el total, por lo anterior no se diligencia la casilla O.                                                                                                                                                                                                                                                                     *</t>
  </si>
  <si>
    <t xml:space="preserve"> Para la vigencia  2023, se llevó a cabo la siguiente acción:                                                                                                                                   El dia 28 de marzo del 2023, se realizó mesa de concertación entre la consultiva Departamental NARP, y la Secretaría  del Interior, en donde se estableció el compromiso de llevar a cabo  jornada de asistencia tecnica en pro  de las redes de prevención del riesgo y promoción de los hábitos conformados en cada municipio                                                                                         </t>
  </si>
  <si>
    <t xml:space="preserve">En el 2022 la Empresa para el Desarrollo Teritorial Proyecta realizó 9 caracterizaciones de condiciones de hogar de población Narp, en los Municipios de Montenegro y La Tebaida, con el fin de aunar esfuerzos con los municpios para el mejoramiento de vivienda.  
Para el  2023   la Secretaria de Familia envío la ficha de caracterización de la Población Negra, Afrodescendiente, Raizal y Palenquera residentes en el Departamento del Quindío  la cual ya esta normalizada por MIPG. </t>
  </si>
  <si>
    <t xml:space="preserve">Para el primer trimestre La Empresa para el Desarrollo Teritorial Proyecta, de acuerdo a la iniciativa para el mejoramiento de vivienda que se estableció con el Municipio de Buenavista, dentro de las 72 caracterizaciones se encontrarón dos (2) hogares con población Narp.                 
 Con respecto a la construcción de vivienda nueva, no ha sido posible el avance de la ejecucion de esta meta teniendo en cuenta que para realizar este proyecto se debe contar  con diferentes variables para su materialización, entre esas: El gobierno nacional no cuenta en el momento con oferta para los entes territoriales,  programas de vivienda o recurso disponible para otorgar subsidios de vivienda, así mismo se deben tener predios o terrenos en el departamento del Quindío disponibles para su construcción, a la fecha no se tienen lotes disponibles para este fin. 
 Para el segundo trimestre  Se firmó convenio interadministrativo con el municipio de Quimbaya para el mejoramiento de treinta y cinco (35) viviendas en saneamiento básico de cocinas y baños. A la fecha se encuentra en proceso de realizar visitas técnicas y sociales para identificar los beneficiarios que cumplan requisitos y requieran las mejoras.
En el Municipio de Pijao, se realizaron las visitas técnicas y sociales a las treinta y nueve (39) viviendas  que cumplieron requisitos para el mejoramiento en saneamiento básico de cocinas y baño. A la fecha se encuentra en la construcción de estudios previos y etapa precontractual para el contrato de obra.                                                                                                      La entidad proyecta a la fecha, no ha realizado las visitas técnicas y sociales para identiificar los beneficiarios que serán parte del mejoramiento de vivienda, los cuales se reportarán en el tercer trimestre. </t>
  </si>
  <si>
    <t xml:space="preserve">Para este periodo,  en virtud a la reunión de acercamiento con los enlaces NARP de los municipios, se realizó acercamiento con las direcciones de  participación ciudadana y Derechos Humanos de la secretaria del interior junto al equipo psicosocial  para definir y  crear plan de trabajo para la inclusión del  enfoque  NARP en las actividades en relación al acta N°63 </t>
  </si>
  <si>
    <t>la secretaría de familia en articulación con Indeportes anuarán esfuerzos en acciones que den cumplimiento con el indicador orientadas con enfoque diferencial a la población NARP, el cual se llevará a cabo a partir del tercer trimestre.                                                                                
 Indeportes realiza 1 acción deportiva, recrerativa y de actividad fisica orientada a la promoción de  hábitos saludables, la lúdica y el uso adecuado del tiempo libre de población NARP del Departamento del Quindío. Se realizaron gestiones con la Secretaría de Familia para realizar acciones directas con la Población Narp, en donde Indeportes Quindío proporciona la oferta de distintos programas y disponibilidad de intervención.</t>
  </si>
  <si>
    <t>La Secretaria de Familia y Cultura se encuentran en proceso de articulación   para diseñar e implementar un proyecto de formulación y divulgación de las diversas manifestaciones del arte y la cultura  de la población NARP.     Sin embargo la Secretaria de Cultura adelanta las siguientes acciones:                 
Para  el  primer trimestre del  2023: La Secretaria de Cultura  en Formacion Informal en áreas artísticas en las casas de la cultura, para la comunidad en general en teatro, danza, artes plásticas , música y talleres de lectura oralida y escritura en   diferentes municipios del departamento asistiendo 141  personas  de la población NARP.en los municipios de Calarca , Armenia, Quimbaya ,Circasia, La Tebaida. Nota ;el presupuesto reportado correspon de a las acciones adelantadas por la Secretaria del Cultura en su oferta de formacióin en areas artisticas para la comunidad en general.   51 personas son inscritas en la plataforma soy cultura.
 El 31 de Marzo se dio apertura a  la convocatoria de concertación y estímulos, cual da paso para la presentación de proyectos y propuestas culturales y desarrollarlas en todo el territorio Quindiano, esperando que la poblacion NARD presente proyectos.  
se realizó acompañamiento en la Institucion Educativa la Adiela Sede la Cecilia, se apoyó con la celebracion de la afrocolombianidad paisaje cultural cafetero, pero no se identifca el proyecto de información y divulgación del arte y la cultura de la Población NARP.</t>
  </si>
  <si>
    <r>
      <t>La Secretaria de Familia y Cultura se encuentran en proceso de articulación   para diseñar e implementar un proyecto de formulación y divulgación de las diversas manifestaciones del arte y la cultura  de la población NARP.                                                                          Sin embargo la Secretaria de Cultura adelanta las siguientes acciones:       La Secretaria de Cultura  en Formacion Informal en áreas artísticas en las casas de la cultura, para la comunidad en general en teatro, danza, artes plásticas , música y talleres de lectura oralida y escritura en   diferentes municipios del departamento asistiendo</t>
    </r>
    <r>
      <rPr>
        <b/>
        <sz val="12"/>
        <color theme="1"/>
        <rFont val="Arial"/>
        <family val="2"/>
      </rPr>
      <t xml:space="preserve"> 141</t>
    </r>
    <r>
      <rPr>
        <sz val="12"/>
        <color theme="1"/>
        <rFont val="Arial"/>
        <family val="2"/>
      </rPr>
      <t xml:space="preserve">  personas  de la población NARP.en los municipios de Calarca , Armenia, Quimbaya ,Circasia, La Tebaida. Nota ;el presupuesto reportado correspon de a las acciones adelantadas por la Secretaria del Cultura en su oferta de formacióin en areas artisticas para la comunidad en general.  </t>
    </r>
    <r>
      <rPr>
        <b/>
        <sz val="12"/>
        <color theme="1"/>
        <rFont val="Arial"/>
        <family val="2"/>
      </rPr>
      <t>51</t>
    </r>
    <r>
      <rPr>
        <sz val="12"/>
        <color theme="1"/>
        <rFont val="Arial"/>
        <family val="2"/>
      </rPr>
      <t xml:space="preserve"> personas son inscritas en la plataforma soy cultura.       El 31 de Marzo se dio apertura a  la convocatoria de concertación y estímulos, cual da paso para la presentación de proyectos y propuestas culturales y desarrollarlas en todo el territorio Quindiano, esperando que la poblacion NARD presente proyectos </t>
    </r>
  </si>
  <si>
    <t>La Secretaria de Cultura no ha adelantado acciones que den cumplimiento con el indicador, sin embargo la   Secretaria de Cultura abre  convocatorias de concertación y estímulos departamental, en las ONG y artistas independientes, proponen proyectos para ejecutar con  las diferentes áreas culturales que coayuden a la conservación del paisaje cultural cafetero.</t>
  </si>
  <si>
    <t>La  Secretaria de Turismo El día 11 de mayo de 2023 se realizó el taller “Herramienta de google para promocionar mi emprendimiento”el cual se lllevo a cabo de manera virtual, y donde participaron 38 mujeres, una de ellas de la población objeto. El presupuesto relacionado deriva de estas acciones.                                                                                                                                      Sin embargo,  no se evidencia el programa  para la promoción de las personas NARP capacitadas para el empleo, el mejoramiento de la mano de obra, la calificación y certificación por competencias creado e implementado.</t>
  </si>
  <si>
    <t xml:space="preserve"> Para el periodo reportado no se adelantaron acciones en cumplimiento del indicador, sin embargo Para este trimestre 20 23, se llevó a cabo la siguiente acción:
En el marco de la reunión realizada en las oficinas de la Secretaría de turismo, industria y comercio   el día 23 de marzo de 2023, donde asistieron directivos de la misma, así como funcionarios de la Secretaría de Familia y los integrantes del Comité Consultivo en representación de la población NARP, lo anterior con el fin de conocer el protocolo exigido por dicho comité para participar en la oferta institucional con la que cuenta la Secretaría de turismo, industria y comercio; de esta manera se le enviaría la oferta institucional, para  que ellos a su vez decidan la participación o no de estas propuesta, lo cual nos permitirá  unificar criterios para darle avance a los indicadores correspondientes a la política publica  
</t>
  </si>
  <si>
    <t xml:space="preserve"> Para el primer trimestre desde las I.E se realiza la oferta a los 11 municipios no certificados y es aprobada por la Secretaria Departamental  y el MEN. La Secretaría de Educación Departamental , en la actualidad esta adelantando la Jornada de Matricula “Nos vemos en el cole” que se lleva a cabo en diferentes municipios no certificados del Departamento del Quindío.  para el segundo trimestre La secretaría de Educación Dentro de la implementación de acciones se realiza: Oferta de Grados para  niños, niñas, adolescentes y jóvenes con enfoque diferencial NARP al sistema educativo en los 11 municipios  no certificados del Departamento del Quindío a traves de la plataforma Simat . Campañas de matriculas en los diferentes municipios del departamento. Implementación del PAE.</t>
  </si>
  <si>
    <t xml:space="preserve">La Secretaria de Educación, para el periodo reportado  no  han adealantado  acciones para el cumplimiento del indicador. 
</t>
  </si>
  <si>
    <t xml:space="preserve">
 La Secretaría de Educación La Secretaria de Educación, para el periodo reportado  no  han adealantado  acciones para el cumplimiento del indicador.            
</t>
  </si>
  <si>
    <t>SEGUIMIENTO III  TRIMESTRE  2023</t>
  </si>
  <si>
    <t xml:space="preserve">La Secretatia de Educaión ,Desde la Dirección de cobertura  no se tiene programado la institucionalización de una semana anual por la promoción del entorno  educativo. 
</t>
  </si>
  <si>
    <t xml:space="preserve">La Secretaria de Educación, durante el periodo de presentación de este informe no se han realizado capacitaciones desde la dirección de cobertura.
</t>
  </si>
  <si>
    <t xml:space="preserve">La Secretaria de Educación  desde la Dirección de cobertura  no se implementan estrategias de etnoeducación en el contexto educativo. 
</t>
  </si>
  <si>
    <t>La Secretaria de Salud,  no  realizo acciones  con Enfoque diferencial NARP y de interseccionalidad en el sistema de acceso con calidad y oportunidad a servicios integrales de salud en el Departamento del Quindío</t>
  </si>
  <si>
    <t xml:space="preserve"> Indeportes  realizo gestiones con la Secretaría de Familia para realizar acciones directas con la Población Narp, en donde Indeportes Quindío proporciona la oferta  y disponibilidad de intervención para torneos y encuentros deportivos.   A demas se resalizo  1  acción para el apoyo a torneos y encuentros deportivos de población NARP en el departamento del Quindío se atendieron a 67 personas de la población NARP el programa de deportes social comunitario.</t>
  </si>
  <si>
    <t xml:space="preserve">Para  la vigencia  20 23, se llevó a cabo la siguiente acción:    En el marco de la reunión realizada en las oficinas de la Secretaría de turismo, industria y comercio   el día 23 de marzo de 2023, donde asistieron directivos de la misma, así como funcionarios de la Secretaría de Familia y los integrantes del Comité Consultivo en representación de la población NARP, lo anterior con el fin de conocer el protocolo exigido por dicho comité para participar en la oferta institucional con la que cuenta la Secretaría de turismo, industria y comercio; de esta manera se le enviaría la oferta institucional, para  que ellos a su vez decidan la participación o no de estas propuesta, lo cual nos permitirá  unificar criterios para darle avance a los indicadores correspondientes a la política publica                                                                                                                                </t>
  </si>
  <si>
    <t>La Secretaria de Agricultura no  han realizado avances  para el fomento productivo orientado a la conservación, protección y sostenibilidad del PCC incluyendo el enfoque NARP.</t>
  </si>
  <si>
    <t xml:space="preserve">La Secretaria de Turismo, Industria y Comercio Durante el periodo reportado no adelantaron acciones en cumplimidento al indicador.  sin embartgo  la Secretaía de Turismo  no cuenta con la competencia para abordar en el territorio aspectos asociados a la Economia Naranja, se  analizara con las dependencias competentes la articulacion necesaria para tal fin. 
</t>
  </si>
  <si>
    <t xml:space="preserve">La Empresa para el Desarrollo Teritorial Proyecta, de acuerdo a la iniciativa para el mejoramiento de vivienda que se estableció con el Municipio de Buenavista, dentro de las 72 caracterizaciones se encontrarón dos (2) hogares con población Narp.   Se firmó convenio interadministrativo con el municipio de Quimbaya para el mejoramiento de treinta y cinco (35) viviendas en saneamiento básico de cocinas y baños. A la fecha se encuentra en proceso de realizar visitas técnicas y sociales para identificar los beneficiarios que cumplan requisitos y requieran las mejoras. En el Municipio de Pijao, se realizaron las visitas técnicas y sociales a las treinta y nueve (39) viviendas  que cumplieron requisitos para el mejoramiento en saneamiento básico de cocinas y baño. A la fecha se encuentra en la construcción de estudios previos y etapa precontractual para el contrato de obra.                                                                                                      
</t>
  </si>
  <si>
    <t>La Secretaria del Interior; realizó mesa de concertación entre la consultiva Departamental NARP, y la Secretaría  del Interior, en donde se estableció el compromiso de llevar a cabo  jornada de asistencia tecnica en pro  de las redes de prevención del riesgo y promoción de los hábitos conformados en cada municipio.   la Secretaria del Interior; en Las redes de prevención  del riesgo existentes se crean  de manera general para la atención a la población, sin embargo no se ha estipulado el enfoque NARP en los mismos de manera particular, para lo  cual, en virtud  al acta 63 se concretó, revisar y solicitar la inclusión del mismo por parte de los enlaces municipales NARP, para lo cual se otorgará la correspondiente asistencia tecnica.  La secretaria de Interior para el tercer trimestre, no  realizaron  acciones  en  Redes de prevención del riesgo y promocion de habitos conformadas en cada municipio del Quindio.</t>
  </si>
  <si>
    <t xml:space="preserve">La Secretaria del Interior   no  realiazó acciones referentes a brindar  asistencia tecnica para la inclusión de la población NARP en los espacios de participación y concertación de manera especifica, ya que las acciones adelantadas se realizarón mediante oferta institucional dirigido a la población en general. posteriormente se  realizó acercamiento con las direcciones de  participación ciudadana y Derechos Humanos de la secretaria del interior junto al equipo psicosocial  para definir y  crear plan de trabajo para la inclusión del  enfoque  NARP en las actividades en relación al acta N°63 ;  en el Marco de las elecciones de las mesas municipales de víctimas, realizó acompañamiento en donde insistió que se garantizara la participación de las comunidades negras, afrocolombianas, raizales y palenqueros como un espacio de participación existente. Es menester mencionar que acorde al acta número 63 existe el compromiso para la agenda concertada con la comunidad para la divulgación y acompañamiento en los espacios de participaciones existentes.  es de aclarar que el presupuesto  hace relación a las acciones antes mensionadas.  </t>
  </si>
  <si>
    <t xml:space="preserve">La Secretaria del Interior  no realizo  acciones de promoción para nuevas organizaciones con enfoque de derechos  étnico NARP.
</t>
  </si>
  <si>
    <t>La  Secretaria de Cultrua   elaboró  el formato para realizar el diagnostico de los elementos  identitarios de la población NARP, el cual se pone a consideración   para  sugerencias  y aprobación de la consultiva Departamental  NARP. Además  la Secretaria de Cultura  formula  propuesta de la ficha identitaria, igualmente  en  la ejecución de un proyecto de concertación departamental se realizara una caracterización de esta población, en la plataforma Soy Cultura podemos visibilizar la población en el departamento que hace parte del sistema de información cultural.</t>
  </si>
  <si>
    <t xml:space="preserve">La Secretaía de Cultura y  Secretaria de Familia como Corresponsable de la politica NARP, adelantan acciones para la elaboración de la estrategia orientada a la recuperación, conservación y promoción de las practicas culturalres de la población NARP. 
Sin embargo La Secretaria de Cultua realiza actividades en formación Informal en áreas artísticas en las casas de la cultura, para la comunidad en general en teatro, danza, artes plásticas , música y talleres de lectura ,oralida y escritura en   diferentes municipios del departamento asistiendo  180 personas  de la población NARP.en los municipios de Calarca , Armenia, Quimbaya ,Circasia, La Tebaida.    En el marco la convocatoria de concertación y estímulos, en donde se presentaron las  siguentes asociaciones  u organizaciones de la población NARP :   Fundacion para el desarrollo de la poblacion afrocolombiana del Quindio , Asociacion Afro Futuro , Fundación Artistica y cultural negras y blancas  FANB de  la población NARP.   Aunque se identifican articulaciónes con las asociaciones NARP no esta formulado el  documento de la Estrategia orientada a la  recuperación, conservación y promoción de las prácticas culturales de la población NARP del Departamento. 
Nota ;el presupuesto reportado corresponde al programa de concertación y estímulos </t>
  </si>
  <si>
    <t>La Secretaria de Familia y Cultura se encuentran en proceso de articulación   para diseñar e implementar un proyecto de formulación y divulgación de las diversas manifestaciones del arte y la cultura  de la población NARP; sin embargo la Secretaria de Cultura  ejecuta las siguientes acciones en pro de la comunidad: 
Formacion Informal en áreas artísticas en las casas de la cultura, para la comunidad en general en teatro, danza, artes plásticas , música y talleres de lectura oralida y escritura en   diferentes municipios del departamento asistiendo 141  personas  de la población NARP.en los municipios de Calarca , Armenia, Quimbaya ,Circasia, La Tebaida. 51 personas son inscritas en la plataforma soy cultura. 
 Nota ;el presupuesto reportado corresponde a las acciones adelantadas por la Secretaria del Cultura,   en su oferta de formacióin en areas artisticas para la comunidad en genera</t>
  </si>
  <si>
    <t xml:space="preserve">La Secretaría de Educación, desde  las I.E adelanta acciones para el fomento del acceso y la permanencia educativa de niños, niñas, adolescentes y jóvenes con enfoque diferencial NARP al sistema educativo en los 11 municipios  no certificados del Departamento del Quindío, a traves de las siguientes acciones:
 se  realiza la oferta a los 11 municipios no certificados y es aprobada por la Secretaria Departamental  y el MEN. La Secretaría de Educación Departamental; esta adelanto  la Jornada de Matricula “Nos vemos en el cole” que se lleva a cabo en diferentes municipios del Departamento . No obstante  La  Secretaría de Educación dentro de la implementación de las acciones se realizo la Oferta de Grados, para  niños, niñas, adolescentes y jóvenes con enfoque diferencial NARP al sistema educativo en los 11 municipios  no certificados del Departamento del Quindío a traves de la plataforma Simat, se realizao Campañas de matriculas en los diferentes municipios del departamento a traves de la  Implementación del PAE. quien suministro  los complementos alimentarios entregados a  233 estudiantes beneficiarios del programa PAE población NARP. </t>
  </si>
  <si>
    <t xml:space="preserve">La Secretaria de Familia y Salud  se encuentran en proceso de articulación   para diseñar e implementar una estrategia institucional con enfoque étnico NARP que fomente estilos de vida y práctcas saludables a partir del reconocimiento de valores culturales de la población NARP.    
Sin embargo la Secretaria de Salud  adelanta las siguientes acciones:  capacitación en prevención del riesgo y promoción de hábitos de estilos de vida saludable direccionada a la población Afro  del Municipio de la Tebaida. Se  elaboro el  instrumento  que  busca abordar habitos  y estilos de vida  saludables en esta  poblacion a  partir de  la  estrategia 4x4  y  prevencion de  consumo  de  tabaco ley  1335  (  planes  locales  de  los  Municipios  del  Departamento  del  Quindio )  con  el  objetivo  de generar estrategias  de  intervenciones multidiciplinarias.    </t>
  </si>
  <si>
    <t>Indeportes, realizo gestiones con la Secretaría de Familia para realizar acciones directas con la Población Narp, en donde Indeportes Quindío proporciona la oferta de distintos programas y disponibilidad de intervención.  No obstante Indeportes  ha realizado 1  acción deportiva, recrerativa y de actividad fisica orientada a la promición de  hábitos saludables, la lúdica y el uso adecuado del tiempo libre de la población NARP del Departamento del Quindío proporciona ndo la oferta de distintos programas y disponibilidad de intervención. se atendieron a 3 personas de la población NARP en escuelas deportivas</t>
  </si>
  <si>
    <t>Para el periodo reportado 2023, Indeportes realizo gestiones con la Secretaría de Familia para realizar acciones directas con la Población Narp, en donde Indeportes Quindío proporciona la oferta  y disponibilidad de intervención para torneos y encuentros deportivos,  se atendieron a 67 personas de la población NARP el programa de deportes social comunitario.</t>
  </si>
  <si>
    <t>Indeportes   dispuso  la  oferta  para la inclusión de la población NARP en formación deportiva inclusiva, mediante las escuelas de formación en los 12 municipios del Departamento del Quindío en la cual  se atendieron a 7 personas de la población NARP en el deporte de altos logros.</t>
  </si>
  <si>
    <t xml:space="preserve">La Secretaria de Turismo Industria y Comercio   , llevó a cabo la siguiente acción: En el marco de la reunión realizada en las oficinas de la Secretaría de turismo, industria y comercio   el día 23 de marzo de 2023, donde asistieron directivos de la misma, así como funcionarios de la Secretaría de Familia y los integrantes del Comité Consultivo en representación de la población NARP, lo anterior con el fin de conocer el protocolo exigido por dicho comité para participar en la oferta institucional con la que cuenta la Secretaría de turismo, industria y comercio; de esta manera se le enviaría la oferta institucional, para  que ellos a su vez decidan la participación o no de estas propuesta, lo cual nos permitirá  unificar criterios para darle avance a los indicadores correspondientes a la política publica.
Se realizó el taller “Herramienta de google para promocionar mi emprendimiento”el cual se lllevo a cabo de manera virtual, y donde participaron 38 mujeres, una de ellas de la población objeto. El presupuesto relacionado deriva de estas acciones. Igualmete La Secretaría de Turismo dispuso del  taller de la APE del SENA, agencia pública de empleo,  para que la poblacion  objetivo de La Tebaida, reciba capacitación en cómo acceder a la página de empleo del SENA, cómo postularse, hacer una hoja de vida y presentar una entrevista. sin embargo por causas agenas no se realizo </t>
  </si>
  <si>
    <t xml:space="preserve"> no se han adelantado acciones en  el cumplimiento del indicador. </t>
  </si>
  <si>
    <t xml:space="preserve">La Secretaria de Turismo Industria y Comercio;  no ha adelanto acciones en cumplimiento del indicador.   se realizo  visita al establecimiento “SATIVA 4.20”  del municipio de Armenia, representado por el señor Manuel Andrés Palacios Hernandez, perteneciente al grupo poblacional étnico de las negritudes, con el fin de hacerle una socialización del programa de asistencia técnica a las mipymes para el acceso a nuevos mercados y se inició con dicho acompañamiento.
Nota ;el presupuesto reportado corresponde a las acciones adelantadas por la Secretaria del Turismo,   en del programa de asistencia técnica a las mipymes </t>
  </si>
  <si>
    <t xml:space="preserve">La Empresa para el Desarrollo Teritorial Proyecta realizó 1 caracterización de condiciones de hogar de población Narp, en el Municipio de Buenavista , con el fin de aunar esfuerzos con los municpios para el mejoramiento de vivienda.  Proyecta  realizó 1 caracterizació de condiciones de hogar de población Narp, en el Municipio de Quimbaya. La Caracterización de las condiciones de vivienda de las diferentes poblaciones se adelatan siempre y cuando "Proyecta" vaya a desarrollar proyectos y/o convenios con los entes territoriales para construcción o mejoramientos de vivienda. 
Nota ;el presupuesto reportado corresponde a las acciones adelantadas por la Empresa para el Desarrollo Teritorial Proyecta  
</t>
  </si>
  <si>
    <t xml:space="preserve">la Empresa Proyecta no conto con proyectos para acceso a vivienda  para la población NARP  ejecutadas   Con respecto a la construcción de vivienda nueva, no ha sido posible el avance de la ejecucion de esta meta teniendo en cuenta que para realizar este proyecto se debe contar  con diferentes variables para su materialización, entre esas: El gobierno nacional no cuenta en el momento con oferta para los entes territoriales,  programas de vivienda o recurso disponible para otorgar subsidios de vivienda, así mismo se deben tener predios o terrenos en el departamento del Quindío disponibles para su construcción, a la fecha no se tienen lotes disponibles para este fin. </t>
  </si>
  <si>
    <t xml:space="preserve"> la Empresa Proyecta  no ha adelantado acciones en  el cumplimiento del indicador. </t>
  </si>
  <si>
    <t xml:space="preserve">La Secretaria de Agricultura, no ha adelanto  procesos con la poblacion Narp , esta pendiente  una reunion con el representante de la comunidad NARP. Sin embargo en la campaña de sensibilización y apropiación del patrimonio ambiental, se han realizado las siguientes acciones:
 1. Apropiación del patrimonio ambiental a  través de 34 espacios a diferentes grupos poblaciones, se realizaron diferentes actividades con el fin de reconocer su entorno natural, desde los elementos como agua, suelo y biodiversidad, también se desarrollaron espacios de socialización e inclusión del conocimiento relacionado a la sostenibilidad del paisaje cultural cafetero. Se contó con una población impactada de 278 personas dividido entre población escolar y no escolar, en cada espacio de formación  se enfocó en la apropiación del patrimonio ambiental promoviendo  la sostenibilidad como proyecto social, permitiendo reconocer la  riqueza, preservación y conservación de la naturaleza y su biodiversidad, así como la importancia del paisaje cultural cafetero como patrimonio de la humanidad reconocido por la UNESCO, también medidas de adaptación al cambio climático y el cuidado  del recurso hídrico, esto  con el fin de fomentar  el interés, la participación y mejora del medio que les rodea.      
2 .Reactivación de la mesa de interdependencia de educación ambiental, la cual está conformada por diferentes secretarias adscritas a la Gobernación del Quindío, a través de esta se pudo llevar a cabo con éxito una siembra de reforestación en el municipio de Salento Quindío, actividad que se realizó en compañía del ejército nacional.    
3. Acompañamiento a cinco 10 instituciones educativas, pertenecientes a los municipios de Armenia y Circasia en temas tales como Paisaje Cultural Cafetero, biodiversidad y residuos sólidos.
4.Participación activa en los espacios interinstitucionales en actividades relacionadas con educación ambiental como CIDEA, CIDEAR y COMEDA. 
</t>
  </si>
  <si>
    <t>La Secretaria del Interior, no realizarón actividades relacionadas con asistencia técnica para la inclusión del enfoque NARP en sus planes municipales de gestión de riesgo de desastres. 
Acorde al acta 63 del 2023, se estipulo  que dentro de los competentes tecnicos de la Dirección de UDEGERD, se estaría atento a la recepción de peticiones sobre asistencia tecnica para la población NARP, para lo cual se informa que no se obtuvieron para este periodo solicitudes de asistencia tecnica para la inclusión del enfoque NARP en los mapas de riesgo municipales de gestión de riesgo de desastres.</t>
  </si>
  <si>
    <t xml:space="preserve">Si bien no se tiene un plan diseña e implementado, la Secretarìa del Interior adelanta las siguientes acciones en pro de la comunidad objetivo:
Realizó aclaración de los derechos humanos a cargo de la secretaría del Interior establecidos en el decreto 1066 del 2015, en donde se acordo  el compromiso de gestar acciones referentes al plan de promoción  y protección de los DDHH que atañan a la comunidad NARP especificamente de los 4 derechos estatuidos en el decreto antes mencionado. Se ha realizado taller de prevención y protección de NNA en la institución Educativa  San  Rafael con un miembro NARP impactado, de igual forma se adelantó taller de protección y prevención de reclutamiento forzado y atención a vicitmas con un impacto de 9 personas de la comunidad NARP en la Alcaldia de Quimbaya. 
</t>
  </si>
  <si>
    <t xml:space="preserve">Segun el plan decenal esta meta esta programada a  partir del año 2025,  Desde la Dirección de participación ciudadana, se consolida y se adelantan las gestiones para la programación de una agenda de trabajo para el siguiente periodo del enfoque NARP en los temas relacionados con la seguridad y convivencia ciudadana.
</t>
  </si>
  <si>
    <t xml:space="preserve">La Secretaria del Interior,  no realiazó acciones referentes a brindar  asistencia  Resolución pacífica de conflictos para la inclusión de la población NARP en los espacios de participación y concertación de manera especifica. 
Sin embargo  las acciones adelantadas se realizarón mediante oferta institucional dirigido a la población en general.  en aras de reunir insumos, se participó en el taller sobre marco juridico y legislación NARP liderada por la Secretaría de familia, con el fin de poder abordar de manera especifico las formas y los mecanismos alternos de resolución de conflictos de las comunidades, asi como la revisión de la ruta contra la discriminación . Aun asi en virtud a la resolución pacífica de conflictos, en desarrollo de los acercamientos y asistencia técnica dada desde la Secretaria Del Interior a la comunidad y diferentes entidades en el desarrollo de la misma se incluye y se menciona la inclusión del enfoque étnico; por lo que se realiza jornada de atención en el barrio Los Quindos  y en la IE San Solano de Armenia donde se brinda atención, se establecen las formas y prácticas de resolución pacífica de conflictos  de las comunidades NARP. Se lograron impactar 123 personas de la comunidad NARP. </t>
  </si>
  <si>
    <t xml:space="preserve">LaSecretaria de Familia, diseño la Estrategias de fortalecimiento  de las organizaciones de base social y comunitaria con enfoque diferencial NARP  denominada “TU y YO FORTALECIENDO COMUNIDADES NARP” , la cual  fue  normalizada  por MIPG con el codigo: PR-FAM-03. Sin embargo se encuentra en proceso de implementación.  se  Realizo socialización de la estrategia a la población NARP en los municipios  de La Tebaida y Genova.  </t>
  </si>
  <si>
    <t xml:space="preserve">La Secretaía de Cultura, no ha adelantado acciones que den cumplimiento con el indicador, sin embargo la   Secretaria de Cultura abre  convocatorias de concertación y estímulos departamental, en las ONG y artistas independientes, proponen proyectos para ejecutar con  las diferentes áreas culturales que coayuden a la conservación del paisaje cultural cafetero.  Durante las convocatorias ofertadas por el Ministerio del Interior, en el  programa de concertación, quedaron ganadores los proyectos Fundeafro y Afrofuturo de la Población NARP.
Nota: se aclara que, el presuesto que se relaciona corresponde  al programa de estimulos. </t>
  </si>
  <si>
    <t>La secretaria de Agricultura,  se encuentran en viabilidad juridica los convenios para poderse suscribir y adelantar avances a la meta .
Sin embargo se adelantan las siguinetes acciones:  Para la cofinanciación de proyectos productivos, se suscribieron  8 convenios de alianzas productivas. 1. ALIANZA ASOEMGE (Asociación de jóvenes emprendedores de Génova), CONVENIO 019, cuyo objeto es: Aunar esfuerzos entre la asociación de jóvenes emprendedores de Génova - ASOEMGE, y el departamento del Quindío, para desarrollar la ejecución del  proyecto alianza productiva por la equidad de género PAAP, para el mejoramiento e innovación tecnológica de banano gros Michel en el municipio de Génova Quindío” dentro de la convocatoria realizada por el ministerio de agricultura y desarrollo rural.(pago realizado el 15 de septiembre de 2023)
2. ALIANZA PORCIGENOVA (Asociación Genovesa de Porcicultores), CONVENIO 016, cuyo objeto es: Aunar esfuerzos entre la organización de productores “Asociación Genovesa de Porcicultores – PORCIGÉNOVA y el departamento del Quindío, para desarrollar la ejecución del proyecto alianza productiva  PAAP, para el fortalecimiento de la producción y comercialización de carne de cerdo para la asociación genovesa de porcicultores-PORCIGO, dentro de la convocatoria realizada por el ministerio de Agricultura y Desarrollo Rural.
3. ALIANZA MANOS UNIDAS (Organización de Productores “FUNDACIÓN MANOS UNIDAS DE DIOS FMUD), CONVENIO 017, cuyo objeto es:
Aunar esfuerzos entre la organización de productores “fundación manos unidas de dios FMUD”  y el departamento del Quindío, para desarrollar la ejecución del  proyecto alianza productiva  PAAP, para la producción agroecológica de guadua en los municipios de Buenavista y córdoba, Quindío, dentro de la convocatoria realizada por el ministerio de Agricultura y Desarrollo Rural.
4. ALIANZA  AROMA DE CAMPO ((Organización de productores “Asociación de Mujeres Cafeteras de Génova (huevo, Génova – Quindío), CONVENIO 021, cuyo objeto es: Aunar esfuerzos entre la organización de productores “asociación de mujeres cafeteras de Génova – aroma de campo y el departamento del Quindío, para desarrollar la ejecución del  proyecto alianza productiva  PAAP, como estrategia de reactivación económica a través del fortalecimiento de la producción y comercialización de huevo campesino en el municipio de Génova Quindío bajo el enfoque de mujer rural dentro de la convocatoria realizada por el ministerio de Agricultura y Desarrollo Rural.(pago realizado el 16 de agosto de 2023)
5. ALIANZA  QUIMBAYA- La organización de productores asociación de mercados campesinos de Quimbaya” (huevo, Quimbaya – Quindío), CONVENIO 020, cuyo objeto es: Aunar esfuerzos entre la organización de productores “asociación de mercados campesinos de Quimbaya y el departamento del Quindío, para desarrollar la ejecución del  proyecto alianza productiva  PAAP, para el fortalecimiento de la producción y comercialización de huevo campesino en el municipio de Quimbaya Quindío, dentro de la convocatoria realizada por el ministerio de Agricultura y Desarrollo Rural.
6. ALIANZA ACCAM, Asociación campesinos en conservación alta montaña - ACCAM,  (ganadería leche, Génova - ACCAM), CONVENIO 018, cuyo objeto es: Aunar esfuerzos entre la asociación campesinos en conservación alta montaña – ACCAM y el departamento del Quindío, para desarrollar la ejecución del  proyecto alianza productiva  PAAP, para la reactivación económica de ganaderos de alta montaña del municipio de Génova Quindío, dentro de la convocatoria realizada por el ministerio de Agricultura y Desarrollo Rural.(pago realizado el 16 de agosto de 2023)
7. ALIANZA ASOPICIR, Asociación de piscicultores de circasia – ASOPICIR”, (Tilapia, Buenavista y Circasia – Quindío), CONVENIO 022, cuyo objeto es: Aunar esfuerzos entre la “asociación de piscicultores de circasia – ASOPICIR y el departamento del Quindío, para desarrollar la ejecución del  proyecto alianza productiva  PAAP, para la producción agroecológica y la empresarización de la piscicultura en los municipios de Buenavista y Circasia Quindío, dentro de la convocatoria realizada por el ministerio de Agricultura y Desarrollo Rural
8. ALIANZA ASOTRARUGEN, Asociación de trabajadores rurales de Génova Quindío – ASOTRARUGEN (Plátano, Génova y Pijao – Quindío),  CONVENIO 027, cuyo objeto es: Aunar esfuerzos entre la “asociación de trabajadores rurales de Génova Quindío – ASOTRARUGEN y el departamento del Quindío, para desarrollar la ejecución del  proyecto alianza productiva  PAAP, para el mejoramiento e innovación tecnológica del cultivo de plátano dominico hartón de los municipios cordilleranos de Pijao y Génova Quindío dentro de la convocatoria realizada por el ministerio de Agricultura y Desarrollo Rural.(pago realizado el 16 de agosto de 2023)</t>
  </si>
  <si>
    <t>SEGUIMIENTO IV  TRIMESTRE  2023</t>
  </si>
  <si>
    <t xml:space="preserve">La  Secretaria de Cultrua   elaboró  el formato para realizar el diagnostico de los elementos  identitarios de la población NARP, el cual se pone a consideración   para  sugerencias  y aprobación de la consultiva Departamental  NARP. Además  la Secretaria de Cultura  formula  propuesta de la ficha identitaria, igualmente  en  la ejecución de un proyecto de concertación departamental se realizara una caracterización de esta población, en la plataforma Soy Cultura podemos visibilizar la población en el departamento que hace parte del sistema de información cultural. 
-Se realizo junto con La asociacin afrofuturo  mesas tecnicas para la elaboracion de la ficha identitaria de la poblacion NARP residentes en el municipio de Montenegro, 
</t>
  </si>
  <si>
    <t xml:space="preserve">La secretaria de Agricultura,  se encuentran en viabilidad juridica los convenios para poderse suscribir y adelantar avances a la meta .
Sin embargo se adelantan las siguinetes acciones:  Para la cofinanciación de proyectos productivos, se suscribieron  8 convenios de alianzas productivas. 1. ALIANZA ASOEMGE (Asociación de jóvenes emprendedores de Génova), CONVENIO 019, cuyo objeto es: Aunar esfuerzos entre la asociación de jóvenes emprendedores de Génova - ASOEMGE, y el departamento del Quindío, para desarrollar la ejecución del  proyecto alianza productiva por la equidad de género PAAP, para el mejoramiento e innovación tecnológica de banano gros Michel en el municipio de Génova Quindío” dentro de la convocatoria realizada por el ministerio de agricultura y desarrollo rural.(pago realizado el 15 de septiembre de 2023)
2. ALIANZA PORCIGENOVA (Asociación Genovesa de Porcicultores), CONVENIO 016, cuyo objeto es: Aunar esfuerzos entre la organización de productores “Asociación Genovesa de Porcicultores – PORCIGÉNOVA y el departamento del Quindío, para desarrollar la ejecución del proyecto alianza productiva  PAAP, para el fortalecimiento de la producción y comercialización de carne de cerdo para la asociación genovesa de porcicultores-PORCIGO, dentro de la convocatoria realizada por el ministerio de Agricultura y Desarrollo Rural.
3. ALIANZA MANOS UNIDAS (Organización de Productores “FUNDACIÓN MANOS UNIDAS DE DIOS FMUD), CONVENIO 017, cuyo objeto es:
Aunar esfuerzos entre la organización de productores “fundación manos unidas de dios FMUD”  y el departamento del Quindío, para desarrollar la ejecución del  proyecto alianza productiva  PAAP, para la producción agroecológica de guadua en los municipios de Buenavista y córdoba, Quindío, dentro de la convocatoria realizada por el ministerio de Agricultura y Desarrollo Rural.
4. ALIANZA  AROMA DE CAMPO ((Organización de productores “Asociación de Mujeres Cafeteras de Génova (huevo, Génova – Quindío), CONVENIO 021, cuyo objeto es: Aunar esfuerzos entre la organización de productores “asociación de mujeres cafeteras de Génova – aroma de campo y el departamento del Quindío, para desarrollar la ejecución del  proyecto alianza productiva  PAAP, como estrategia de reactivación económica a través del fortalecimiento de la producción y comercialización de huevo campesino en el municipio de Génova Quindío bajo el enfoque de mujer rural dentro de la convocatoria realizada por el ministerio de Agricultura y Desarrollo Rural.(pago realizado el 16 de agosto de 2023)
5. ALIANZA  QUIMBAYA- La organización de productores asociación de mercados campesinos de Quimbaya” (huevo, Quimbaya – Quindío), CONVENIO 020, cuyo objeto es: Aunar esfuerzos entre la organización de productores “asociación de mercados campesinos de Quimbaya y el departamento del Quindío, para desarrollar la ejecución del  proyecto alianza productiva  PAAP, para el fortalecimiento de la producción y comercialización de huevo campesino en el municipio de Quimbaya Quindío, dentro de la convocatoria realizada por el ministerio de Agricultura y Desarrollo Rural.
6. ALIANZA ACCAM, Asociación campesinos en conservación alta montaña - ACCAM,  (ganadería leche, Génova - ACCAM), CONVENIO 018, cuyo objeto es: Aunar esfuerzos entre la asociación campesinos en conservación alta montaña – ACCAM y el departamento del Quindío, para desarrollar la ejecución del  proyecto alianza productiva  PAAP, para la reactivación económica de ganaderos de alta montaña del municipio de Génova Quindío, dentro de la convocatoria realizada por el ministerio de Agricultura y Desarrollo Rural.(pago realizado el 16 de agosto de 2023)
7. ALIANZA ASOPICIR, Asociación de piscicultores de circasia – ASOPICIR”, (Tilapia, Buenavista y Circasia – Quindío), CONVENIO 022, cuyo objeto es: Aunar esfuerzos entre la “asociación de piscicultores de circasia – ASOPICIR y el departamento del Quindío, para desarrollar la ejecución del  proyecto alianza productiva  PAAP, para la producción agroecológica y la empresarización de la piscicultura en los municipios de Buenavista y Circasia Quindío, dentro de la convocatoria realizada por el ministerio de Agricultura y Desarrollo Rural
8. ALIANZA ASOTRARUGEN, Asociación de trabajadores rurales de Génova Quindío – ASOTRARUGEN (Plátano, Génova y Pijao – Quindío),  CONVENIO 027, cuyo objeto es: Aunar esfuerzos entre la “asociación de trabajadores rurales de Génova Quindío – ASOTRARUGEN y el departamento del Quindío, para desarrollar la ejecución del  proyecto alianza productiva  PAAP, para el mejoramiento e innovación tecnológica del cultivo de plátano dominico hartón de los municipios cordilleranos de Pijao y Génova Quindío dentro de la convocatoria realizada por el ministerio de Agricultura y Desarrollo Rural.(pago realizado el 16 de agosto de 2023).
- En aras de impulsar acciones para el acceso a creditos,Se realizo un convenio con el Banco Agrario para compensar 3 puntos de la tasa y facilitar creditos agropecuarios a todo tipo de poblacion incluyendo la NARP.  </t>
  </si>
  <si>
    <t xml:space="preserve"> En el 2022, la Secretaria de Agricultura realizo la sigueinte acción : A través del convenio de tasa subsidiada con el Banco Agrario, se realizo en la consultiva departamental la socialización sobre los programas que se ofrecen a las comunidades NARP. 
Durante la vigenciam2023, la secretaria de agricultura, realizo acciones para el acceso acreditos de medianas y pequeñas productoras mediante el convenio con el Banco Agrario para compensar 3 puntos de la tasa y facilitar creditos agropecuarios a todo tipo de poblacion incluyendo la NARP.   </t>
  </si>
  <si>
    <t xml:space="preserve">Para la vigencia  2023, se llevó a cabo la siguiente acción:          En ocasión a la mesa de concertación realizada el 28 de Marzo del 2023, se realizó aclaración de los derechos humanos a cargo de la secretaría del Interior establecidos en el decreto 1066 del 2015, en donde se acordo  el compromiso de gestar acciones referentes al plan de promoción  y protección de los DDHH que atañan a la comunidad NARP especificamente de los 4 derechos estatuidos en el decreto antes mencionado.                                                                                    </t>
  </si>
  <si>
    <t xml:space="preserve">La Secretaria del Interior,  no realiazó acciones referentes a brindar  asistencia  Resolución pacífica de conflictos para la inclusión de la población NARP en los espacios de participación y concertación de manera especifica. 
Sin embargo  las acciones adelantadas se realizarón mediante oferta institucional dirigido a la población en general.  en aras de reunir insumos, se participó en el taller sobre marco juridico y legislación NARP liderada por la Secretaría de familia, con el fin de poder abordar de manera especifico las formas y los mecanismos alternos de resolución de conflictos de las comunidades, asi como la revisión de la ruta contra la discriminación . Aun asi en virtud a la resolución pacífica de conflictos, en desarrollo de los acercamientos y asistencia técnica dada desde la Secretaria Del Interior a la comunidad y diferentes entidades en el desarrollo de la misma se incluye y se menciona la inclusión del enfoque étnico; por lo que se realiza jornada de atención en el barrio Los Quindos  y en la IE San Solano de Armenia donde se brinda atención, se establecen las formas y prácticas de resolución pacífica de conflictos  de las comunidades NARP. Se lograron impactar 123 personas de la comunidad NARP. </t>
  </si>
  <si>
    <t xml:space="preserve">La Secretaía de Cultura y  Secretaria de Familia como Corresponsable de la politica NARP, adelantan acciones para la elaboración de la estrategia orientada a la recuperación, conservación y promoción de las practicas culturalres de la población NARP. 
Sin embargo La Secretaria de Cultua realiza actividades en formación Informal en áreas artísticas en las casas de la cultura, para la comunidad en general en teatro, danza, artes plásticas , música y talleres de lectura ,oralida y escritura en   diferentes municipios del departamento asistiendo  180 personas  de la población NARP.en los municipios de Calarca , Armenia, Quimbaya ,Circasia, La Tebaida.    En el marco la convocatoria de concertación y estímulos, en donde se presentaron las  siguentes asociaciones  u organizaciones de la población NARP :   Fundacion para el desarrollo de la poblacion afrocolombiana del Quindio , Asociacion Afro Futuro , Fundación Artistica y cultural negras y blancas  FANB de  la población NARP.   Aunque se identifican articulaciónes con las asociaciones NARP no esta formulado el  documento de la Estrategia orientada a la  recuperación, conservación y promoción de las prácticas culturales de la población NARP del Departamento. 
Nota ;el presupuesto reportado corresponde al programa de concertación y estímulos.
-El proyecto de la fundacion quindio afro, ejecuto su proyecto orientado a la poblacion NARD con  la formacion de vigias del patrimonio.
En esta vigencia resultaron ganadores de la covocatoria 2 fundaciones de esta poblacion  que son:  Quindio Afro y Afrofuturo.
</t>
  </si>
  <si>
    <t xml:space="preserve">La Secretaía de Cultura, no ha adelantado acciones que den cumplimiento con el indicador, sin embargo la   Secretaria de Cultura abre  convocatorias de concertación y estímulos departamental, en las ONG y artistas independientes, proponen proyectos para ejecutar con  las diferentes áreas culturales que coayuden a la conservación del paisaje cultural cafetero.  Durante las convocatorias ofertadas por el Ministerio del Interior, en el  programa de concertación, quedaron ganadores los proyectos Fundeafro y Afrofuturo de la Población NARP.
- Ninguna beca de creacion fue presentada por alguien de esta poblacion , en la ejecucion de lo proyectos de los ganadores de esta convocatoria se benefio esta poblacion.
Nota: se aclara que, el presuesto que se relaciona corresponde  al programa de estimulos.     
</t>
  </si>
  <si>
    <t>La Secretaria de Familia y Cultura se encuentran en proceso de articulación   para diseñar e implementar un proyecto de formulación y divulgación de las diversas manifestaciones del arte y la cultura  de la población NARP; sin embargo la Secretaria de Cultura  ejecuta las siguientes acciones en pro de la comunidad: 
Formacion Informal en áreas artísticas en las casas de la cultura, para la comunidad en general en teatro, danza, artes plásticas , música y talleres de lectura oralida y escritura en   diferentes municipios del departamento asistiendo 141  personas  de la población NARP.en los municipios de Calarca , Armenia, Quimbaya ,Circasia, La Tebaida. 51 personas son inscritas en la plataforma soy cultura. 
 Nota : el presupuesto reportado corresponde a las acciones adelantadas por la Secretaria del Cultura,   en su oferta de formacióin en areas artisticas para la comunidad en genera.           
-En la realizacion de la ruta de la felicidad los educadores de la secrataria, dictaron sus clases en los municipios y en la promocion de lectura en donde estapoblacion fue beneficiada .Durantela vigencia 2023 se beneficiaron 261 personas de esta poblacion.</t>
  </si>
  <si>
    <t>La Secretaría de Educación, desde  las I.E adelanta acciones para el fomento del acceso y la permanencia educativa de niños, niñas, adolescentes y jóvenes con enfoque diferencial NARP al sistema educativo en los 11 municipios  no certificados del Departamento del Quindío, a traves de las siguientes acciones:
 se  realiza la oferta a los 11 municipios no certificados y es aprobada por la Secretaria Departamental  y el MEN. La Secretaría de Educación Departamental; esta adelanto  la Jornada de Matricula “Nos vemos en el cole” que se lleva a cabo en diferentes municipios del Departamento . No obstante  La  Secretaría de Educación dentro de la implementación de las acciones se realizo la Oferta de Grados, para  niños, niñas, adolescentes y jóvenes con enfoque diferencial NARP al sistema educativo en los 11 municipios  no certificados del Departamento del Quindío a traves de la plataforma Simat, se realizao Campañas de matriculas en los diferentes municipios del departamento a traves de la  Implementación del PAE. quien suministro  los complementos alimentarios entregados a  233 estudiantes beneficiarios del programa PAE población NARP. 
-La secretaria de Educación Contrato y puso  en marcha del Programa de Alimentación Escolar PAE, con el que se benefician a 239 estudiantes de la Població NARP.</t>
  </si>
  <si>
    <t xml:space="preserve">La Secretatia de Educaión ,Desde la Dirección de cobertura  no se tiene programado la institucionalización de una semana anual por la promoción del entorno  educativo.    A la fecha no se han ejecutado acciones para el cumplimiento de este indicador
</t>
  </si>
  <si>
    <t xml:space="preserve">La Secretaria de Educación, durante el periodo de presentación de este informe no se han realizado capacitaciones desde la dirección de cobertura.  Sin embargo  a la fecha no se han ejecutado acciones para el cumplimiento de este indicador 
</t>
  </si>
  <si>
    <t xml:space="preserve">La Secretaria de Educación  desde la Dirección de cobertura  no se implementan estrategias de etnoeducación en el contexto educativo. Y a la fecha no se han ejecutado acciones para el cumplimiento de este indicador
</t>
  </si>
  <si>
    <t xml:space="preserve"> Indeportes  realizo gestiones con la Secretaría de Familia para realizar acciones directas con la Población Narp, en donde Indeportes Quindío proporciona la oferta  y disponibilidad de intervención para torneos y encuentros deportivos.   A demas se resalizo  1  acción para el apoyo a torneos y encuentros deportivos de población NARP en el departamento del Quindío se atendieron a 67 personas de la población NARP el programa de deportes social comunitario, en el marco del convenio COID - 970 FIRMADO CON EL MINISTERIO DEL DEPORTE.</t>
  </si>
  <si>
    <t xml:space="preserve">Si bien no se tiene un plan diseña e implementado, la Secretarìa del Interior adelanta las siguientes acciones en pro de la comunidad objetivo:
Realizó aclaración de los derechos humanos a cargo de la secretaría del Interior establecidos en el decreto 1066 del 2015, en donde se acordo  el compromiso de gestar acciones referentes al plan de promoción  y protección de los DDHH que atañan a la comunidad NARP especificamente de los 4 derechos estatuidos en el decreto antes mencionado. Se ha realizado taller de prevención y protección de NNA en la institución Educativa  San  Rafael con un miembro NARP impactado, de igual forma se adelantó taller de protección y prevención de reclutamiento forzado y atención a vicitmas con un impacto de 9 personas de la comunidad NARP en la Alcaldia de Quimbaya. 
-En el marco de la construcción del plan y promoción de Derechos Humanos para la población NARP, en el espacio del congreso del Pueblo Negro, Afrocolombiano, Raizal y Palenquero desarrollado en Bogota; se solicitó acompañamiento del Director de asuntos étnicos, para que en el marco de la competencia del ministerio y de la secretaría del Interior se diera asistencia técnica para la correcta expedición y concertación del plan de promoción y protección de los derechos humanos. 
</t>
  </si>
  <si>
    <t xml:space="preserve">Segun el plan decenal esta meta esta programada a  partir del año 2025,  Desde la Dirección de participación ciudadana, se consolida y se adelantan las gestiones para la programación de una agenda de trabajo para el siguiente periodo del enfoque NARP en los temas relacionados con la seguridad y convivencia ciudadana.     Sin embargo Desde la Dirección de participación ciudadana, se consolida y se adelantan las gestiones para la programación de una agenda de trabajo para el siguiente periodo del enfoque NARP en los temas relacionados con los planes integrales de seguridad y convivencia ciudadana. 
</t>
  </si>
  <si>
    <t xml:space="preserve">La Secretaria del Interior   no  realiazó acciones referentes a brindar  asistencia tecnica para la inclusión de la población NARP en los espacios de participación y concertación de manera especifica, ya que las acciones adelantadas se realizarón mediante oferta institucional dirigido a la población en general. posteriormente se  realizó acercamiento con las direcciones de  participación ciudadana y Derechos Humanos de la secretaria del interior junto al equipo psicosocial  para definir y  crear plan de trabajo para la inclusión del  enfoque  NARP en las actividades en relación al acta N°63 ;  en el Marco de las elecciones de las mesas municipales de víctimas, realizó acompañamiento en donde insistió que se garantizara la participación de las comunidades negras, afrocolombianas, raizales y palenqueros como un espacio de participación existente.       Es menester mencionar que acorde al acta número 63 existe el compromiso para la agenda concertada con la comunidad para la divulgación y acompañamiento en los espacios de participaciones existentes.  es de aclarar que el presupuesto  hace relación a las acciones antes mensionadas.  </t>
  </si>
  <si>
    <t xml:space="preserve">La Secretaria de Familia  realiza  seguimiento Trimestral a la Política Pública para las Comunidades Negras, Afrocolombianas, Raizales y Palenqueras residentes en el Departamento del Quindío. 
</t>
  </si>
  <si>
    <t xml:space="preserve">Para el periodo 2023, la Secretaría de Cultura elaboró  el formato para realizar el diagnostico identitario cultural de la población NARP, se pasara  para la revisión, sugerencias  y aprobación de la consultiva.
</t>
  </si>
  <si>
    <t xml:space="preserve">La Secretaria de Agricultura, no ha adelanto  procesos con la poblacion Narp , esta pendiente  una reunion con el representante de la comunidad NARP. Sin embargo en la campaña de sensibilización y apropiación del patrimonio ambiental, se han realizado las siguientes acciones:
 1. Apropiación del patrimonio ambiental a  través de 34 espacios a diferentes grupos poblaciones, se realizaron diferentes actividades con el fin de reconocer su entorno natural, desde los elementos como agua, suelo y biodiversidad, también se desarrollaron espacios de socialización e inclusión del conocimiento relacionado a la sostenibilidad del paisaje cultural cafetero. Se contó con una población impactada de 278 personas dividido entre población escolar y no escolar, en cada espacio de formación  se enfocó en la apropiación del patrimonio ambiental promoviendo  la sostenibilidad como proyecto social, permitiendo reconocer la  riqueza, preservación y conservación de la naturaleza y su biodiversidad, así como la importancia del paisaje cultural cafetero como patrimonio de la humanidad reconocido por la UNESCO, también medidas de adaptación al cambio climático y el cuidado  del recurso hídrico, esto  con el fin de fomentar  el interés, la participación y mejora del medio que les rodea.      
2 .Reactivación de la mesa de interdependencia de educación ambiental, la cual está conformada por diferentes secretarias adscritas a la Gobernación del Quindío, a través de esta se pudo llevar a cabo con éxito una siembra de reforestación en el municipio de Salento Quindío, actividad que se realizó en compañía del ejército nacional.    
3. Acompañamiento a cinco 10 instituciones educativas, pertenecientes a los municipios de Armenia y Circasia en temas tales como Paisaje Cultural Cafetero, biodiversidad y residuos sólidos.
4.Participación activa en los espacios interinstitucionales en actividades relacionadas con educación ambiental como CIDEA, CIDEAR y COMEDA. 
- Se realizo socializacion de los proyectos de gestion y educacion ambiental a la comunidad, tambien se dejo abierta la posibilidad de poder participar en nuevas mesas y el acompañamiento para presentacion de proyectos para las comunidades NARP.  (Es de aclara  que el presuspuesto programado y ejecutado hace relación a acciones ejecutadas por el personal contratado por prestación de servicios). 
</t>
  </si>
  <si>
    <t>SEGUIMIENTO I  TRIMESTRE  2024</t>
  </si>
  <si>
    <t xml:space="preserve">La Secretaría de Cultura esta realizando mesas de trabajo con el área de familia para estructurar las actividades a realizar de la estrategia que se requiere desarrollar los elementos identitarios de la comunidad NARP. </t>
  </si>
  <si>
    <t xml:space="preserve">La Secretaría de Educación a la fecha no han ejecutado acciones para el cumplimiento de este indicador. </t>
  </si>
  <si>
    <t>La secretaría de Educación a la fecha no han ejecutado acciones para el cumplimiento de este indicador</t>
  </si>
  <si>
    <t>La Secretaría de Educación a la fecha no  han ejecutado acciones para el cumplimiento de este indicador</t>
  </si>
  <si>
    <t xml:space="preserve"> Indeportes en el primer semestre del 2024  no ha realizado acciones de apoyo a encuentro deportivos de la población NARP. </t>
  </si>
  <si>
    <t xml:space="preserve">Indeportes en el primer trimestre del 2024 comprendido entre enero y marzo, abrio la oferta instirucional de escuelas deportivas en los doce municipios del Departamento , la cual es abierta a todo público. </t>
  </si>
  <si>
    <t>La Secretaría de Turismo Industri y Comercio  programará eventos y/o actividades de socialización para dar a conocer la ruta de emprendimiento del CINNE (Centro de Innovación y Emprendimiento Empresarial), Los cuales apuntarán a Grupos poblacionales vulnerables.</t>
  </si>
  <si>
    <t>La Empresa para el Desarrollo Teritorial Proyecta informa que la caracterización de las condiciones de vivienda de las diferentes poblaciones se adelatan siempre y cuando "Proyecta" vaya a desarrollar proyectos y/o convenios con los entes territoriales para construcción o mejoramientos de vivienda, situacion que a la fecha no se cuenta. 
Por lo anterior se sugiere que el responsable directo de una caracterización para la población NARP, sea la Secretaría de Familia, toda vez que es quien lidera las necesidades de la población y la implementación y seguimiento a la polìtica pública NARP, asi como otras polìticas, dentro de las cuales tambien se pueden priozar necesidades de esta comunidad.  
Con relación al porcentaje de avance en caracterizaciones, se requiere conocer el número de población total NARP del departamento del Quindío, para realizar la comparación entre lo adelantando y el total, por lo anterior Secretaria de Familia debe dar la cifra total de la poblacion.</t>
  </si>
  <si>
    <t xml:space="preserve">Proyecta </t>
  </si>
  <si>
    <t>Desde la empresa para el Desarrollo Territorial, se están adelantando las gestiones pertinentes en cada uno de los municipios, para el análisis territorial frente a la disponibilidad de terreno para construcción de vivienda nueva, así mismo se está dando la asesoría frente a las dificultades que presentan algunos predios con el saneamiento y titulación. Lo anterior con el objetivo de lograr en este periodo de Gobierno la construcción de vivienda nueva, la cual se tendrá un enfoque diferencial.</t>
  </si>
  <si>
    <t xml:space="preserve">La Empresa para el Desarrollo Territorial Proyecta informa que los mejoramientos de vivienda de las diferentes poblaciones se adelanta siempre y cuando "Proyecta" vaya a desarrollar proyectos y/o convenios con los entes territoriales para construcción o mejoramientos de vivienda, situación con la que a la fecha no se cuenta. 
De igual manera la Gerencia de Proyecta, acudió al Ministerio de Vivienda para tramitar un convenio para el mejoramiento de 700 viviendas en el Departamento del Quindío, A la fecha este proyecto se encuentra en la etapa de análisis y revisión de requisitos exigidos por el Ministerio.
</t>
  </si>
  <si>
    <t>´Para este trimestre la secretaría de interior no desarrolló actividades frente a este indicador</t>
  </si>
  <si>
    <t>Indeportes, realizo gestiones con la Secretaría de Familia para realizar acciones directas con la Población Narp, en donde Indeportes Quindío proporciona la oferta de distintos programas y disponibilidad de intervención.  No obstante Indeportes  ha realizado 1  acción deportiva, recrerativa y de actividad fisica orientada a la promición de  hábitos saludables, la lúdica y el uso adecuado del tiempo libre de la población NARP del Departamento del Quindío proporcionando la oferta de distintos programas y disponibilidad de intervención. se atendieron a 3 personas de la población NARP en escuelas deportivas</t>
  </si>
  <si>
    <r>
      <t xml:space="preserve">La Secretaría de Educación ,contrato y puso en marcha el Programa de Alimentación Escolar PAE, con el que se benefician a </t>
    </r>
    <r>
      <rPr>
        <b/>
        <sz val="12"/>
        <color theme="1"/>
        <rFont val="Arial"/>
        <family val="2"/>
      </rPr>
      <t>221</t>
    </r>
    <r>
      <rPr>
        <sz val="12"/>
        <color theme="1"/>
        <rFont val="Arial"/>
        <family val="2"/>
      </rPr>
      <t xml:space="preserve"> estudiantes de la Població NARP.</t>
    </r>
  </si>
  <si>
    <t>La Secretaría de Salud  no reporto  acciones para el cumplimiento de este indicador</t>
  </si>
  <si>
    <t xml:space="preserve">Para el primer trimestre del 2024, la  Secretaría de  Agricultura no reporto Información en relacion con el indicador. </t>
  </si>
  <si>
    <t xml:space="preserve">Para el primer trimestre del 2024, la Secretaría  de Agricultura no reporto Información en relacion con el indicador. </t>
  </si>
  <si>
    <t xml:space="preserve">La Secretaria de Familia  realiza  seguimiento Trimestral a la Política Pública para las Comunidades Negras, Afrocolombianas, Raizales y Palenqueras residentes en el Departamento del Quindío. </t>
  </si>
  <si>
    <t xml:space="preserve">LaSecretaria de Familia, diseño la Estrategias de fortalecimiento  de las organizaciones de base social y comunitaria con enfoque diferencial NARP  denominada “TU y YO FORTALECIENDO COMUNIDADES NARP” , la cual  fue  normalizada  por MIPG con el codigo: PR-FAM-03. Sin embargo se encuentra en proceso de implementación.  se  Realizo socialización de la estrategia a la población NARP en los municipios  de La Tebaida y Genova.
La Secretaría de Familia , socializo la estrategia  “TU y YO FORTALECIENDO COMUNIDADES NARP”  a la lider de la población  NARP en el municipio de Circasia, Montenegro y Quimbaya. 
 </t>
  </si>
  <si>
    <t xml:space="preserve">1.2.1.3 Comunidad educativa de las instituciones educativas de los 11 municipios no certificados del Departamento del Quindío, capacitada cada año en inclusión educativa con enfoque diferencial y de interseccionalidad. </t>
  </si>
  <si>
    <t>Según el Plan Decenal el indicador esta programado a partir del año 2025</t>
  </si>
  <si>
    <t xml:space="preserve">Indeportes,  en el primer trimestre del 2024, abrio la oferta institucional en los doce municipios del Departamento del Quindío con escuelas deportivas , habitos y estilos de vida saludable los cuales se encuentran abierto a todo público y enfoque diferencial. hasta el 31 de marzo. Habian participado de esta oferta  6 personas que se consideran dentro  de la población NARP.  </t>
  </si>
  <si>
    <t xml:space="preserve">Para la vigencia 2023  Indeportes, realizo gestiones con la Secretaría de Familia para realizar acciones directas con la Población Narp, en donde Indeportes Quindío proporciona la oferta de distintos programas y disponibilidad de intervención.  No obstante Indeportes  ha realizado 1  acción deportiva, recrerativa y de actividad fisica orientada a la promición de  hábitos saludables, la lúdica y el uso adecuado del tiempo libre de la población NARP del Departamento del Quindío proporcionando la oferta de distintos programas y disponibilidad de intervención. se atendieron a 3 personas de la población NARP en escuelas deportivas.           Para  el primer periodo del 2024  Indeportes abrio la oferta institucional en los doce municipios del Departamento del Quindío con escuelas deportivas , habitos y estilos de vida saludable los cuales se encuentran abierto a todo público y enfoque diferencial. hasta el 31 de marzo. Habian participado de esta oferta  6 personas que se consideran dentro  de la población NARP.  </t>
  </si>
  <si>
    <t xml:space="preserve">Para la vigencia 2023,  Indeportes reportan que los  12 municipios  dispusieron de oferta deportiva inclusiva, mediante las escuelas de formación deportiva en la cual  se atendieron a 7 personas de la población NARP en el deporte de altos logros.  Para el periodo 2024   comprendido entre enero y marzo, Indeportes  abrio la oferta instirucional de escuelas deportivas en los doce municipios del Departamento , la cual es abierta a todo público. </t>
  </si>
  <si>
    <t xml:space="preserve">Para el  periodo reportado no se han adelantado acciones en  el cumplimiento del indicador.  Duranrte el 2023,  la Secretaría de Agricultrura    no ha   diseño  una estrategia de apropiación del patrimonio ambiental que incluya a la población NARP. Para el primer periodo del 2024, la Secretaría de Agricultura no reporto Información en relacion con el indicador.  </t>
  </si>
  <si>
    <r>
      <t xml:space="preserve">En el </t>
    </r>
    <r>
      <rPr>
        <b/>
        <sz val="12"/>
        <color theme="1"/>
        <rFont val="Arial"/>
        <family val="2"/>
      </rPr>
      <t xml:space="preserve">2022 </t>
    </r>
    <r>
      <rPr>
        <sz val="12"/>
        <color theme="1"/>
        <rFont val="Arial"/>
        <family val="2"/>
      </rPr>
      <t>, la Empresa para el Desarrollo Teritorial Proyecta reporto que  realizó 9 caracterizaciones de condiciones de hogar de población Narp, en los Municipios de Montenegro y La Tebaida, con el fin de aunar esfuerzos con los municpios para el mejoramiento de vivienda. Y en el periodo</t>
    </r>
    <r>
      <rPr>
        <b/>
        <sz val="12"/>
        <color theme="1"/>
        <rFont val="Arial"/>
        <family val="2"/>
      </rPr>
      <t xml:space="preserve"> 2023 </t>
    </r>
    <r>
      <rPr>
        <sz val="12"/>
        <color theme="1"/>
        <rFont val="Arial"/>
        <family val="2"/>
      </rPr>
      <t xml:space="preserve">La Empresa para el Desarrollo Teritorial Proyecta, de acuerdo a la iniciativa para el mejoramiento de vivienda que se estableció con el Municipio de Buenavista, dentro de las 72 caracterizaciones se encontrarón dos (2) hogares con población Narp. </t>
    </r>
    <r>
      <rPr>
        <sz val="12"/>
        <rFont val="Arial"/>
        <family val="2"/>
      </rPr>
      <t xml:space="preserve">          Durante el primer trimestre del 2024, La Empresa para el Desarrollo Territorial Proyecta informa que los mejoramientos de vivienda de las diferentes poblaciones se adelanta siempre y cuando "Proyecta" vaya a desarrollar proyectos y/o convenios con los entes territoriales para construcción o mejoramientos de vivienda, situación con la que a la fecha no se cuenta. 
De igual manera la Gerencia de Proyecta, acudió al Ministerio de Vivienda para tramitar un convenio para el mejoramiento de 700 viviendas en el Departamento del Quindío, A la fecha este proyecto se encuentra en la etapa de análisis y revisión de requisitos exigidos por el Ministerio.</t>
    </r>
  </si>
  <si>
    <r>
      <t>Desde la Secretaria de Educación se le ha dado cumplimiento al indicador cada año en los 11 municipios a través  de las siguientes acciones:     desde las I.E se realiza la oferta a los 11 municipios no certificados y es aprobada por la Secretaria Departamental  y el MEN. 
En el 2023 La Secretaría de Educación Departamental ,  desarrollo  la Jornada de Matricula “Nos vemos en el cole” que se lleva a cabo en diferentes municipios no certificados del Departamento del Quindío. y en el</t>
    </r>
    <r>
      <rPr>
        <b/>
        <sz val="12"/>
        <color theme="1"/>
        <rFont val="Arial"/>
        <family val="2"/>
      </rPr>
      <t xml:space="preserve"> 2022 ; </t>
    </r>
    <r>
      <rPr>
        <sz val="12"/>
        <color theme="1"/>
        <rFont val="Arial"/>
        <family val="2"/>
      </rPr>
      <t>La Secretaría de Educación, ejecuta como estrategias de acceso y permanencia para la población en edad escolar del Departamento del Quindío (No Incluye Armenia).             
* Estrategia 1, Programa de Alimentación Escolar: 459 Estudiantes 
* Estrategia 2, Transporte Escolar 111 Estudiantes.               En el primer periodo del 2024 la Secretaría de Educación contrato y puso en marcha el Programa de Alimentación Escolar PAE, con el que se benefician a 221 estudiantes de la Població NARP.</t>
    </r>
  </si>
  <si>
    <t>La Secretaria de Familia y Salud  se encuentran en proceso de articulación   para diseñar e implementar una estrategia institucional con enfoque étnico NARP que fomente estilos de vida y práctcas saludables a partir del reconocimiento de valores culturales de la población NARP.    
Sin embargo la Secretaria de Salud  adelanta las siguientes acciones:  capacitación en prevención del riesgo y promoción de hábitos de estilos de vida saludable direccionada a la población Afro  del Municipio de la Tebaida. Se  elaboro el  instrumento  que  busca abordar habitos  y estilos de vida  saludables en esta  poblacion a  partir de  la  estrategia 4x4  y  prevencion de  consumo  de  tabaco ley  1335  (  planes  locales  de  los  Municipios  del  Departamento  del  Quindio )  con  el  objetivo  de generar estrategias  de  intervenciones multidiciplinarias.    
La Secretaría de  Salud  aunque no  ha diseñado una  Estrategia institucional con enfoque étnico NARP. sin  embargo  ,se realizaron  3 acciones de prevención del riesgo y promoción de hábitos de estilos de vida Saludable dirigido a la población Afrodescendiente en los municipios de Calarca, Circasia, Montenegro, La Tebaida.</t>
  </si>
  <si>
    <t xml:space="preserve">Para la vigencia 2023 , la Secretaía de Cultura y  secretaria de Familia como Corresponsable de la politica NARP, adelantan acciones para la elaboración de la estrategia orientada a la recuperación, conservación y promoción de las practicas culturalres de la población NARP.          Para el primer periodo 2024, La Secretaría de Cultura esta realizando mesas de trabajo con el área de familia para estructurar las actividades a realizar de la estrategia que se requiere desarrollar los elementos identitarios de la comunidad NARP. </t>
  </si>
  <si>
    <r>
      <t>La Secretaria de Familia y Cultura se encuentran en proceso de articulación   para diseñar e implementar un proyecto de formulación y divulgación de las diversas manifestaciones del arte y la cultura  de la población NARP.    
Sin embargo la Secretaria de Cultura ha adelantado  para la vigencia 2023  las siguientes acciones:  La Secretaria de Cultura  en Formacion Informal en áreas artísticas en las casas de la cultura, para la comunidad en general en teatro, danza, artes plásticas , música y talleres de lectura oralida y escritura en   diferentes municipios del departamento asistiendo</t>
    </r>
    <r>
      <rPr>
        <b/>
        <sz val="12"/>
        <color theme="1"/>
        <rFont val="Arial"/>
        <family val="2"/>
      </rPr>
      <t xml:space="preserve"> 141</t>
    </r>
    <r>
      <rPr>
        <sz val="12"/>
        <color theme="1"/>
        <rFont val="Arial"/>
        <family val="2"/>
      </rPr>
      <t xml:space="preserve">  personas  de la población NARP.en los municipios de Calarca , Armenia, Quimbaya ,Circasia, La Tebaida.
</t>
    </r>
    <r>
      <rPr>
        <b/>
        <sz val="12"/>
        <color theme="1"/>
        <rFont val="Arial"/>
        <family val="2"/>
      </rPr>
      <t>51</t>
    </r>
    <r>
      <rPr>
        <sz val="12"/>
        <color theme="1"/>
        <rFont val="Arial"/>
        <family val="2"/>
      </rPr>
      <t xml:space="preserve"> personas son inscritas en la plataforma soy cultura.
 El 31 de Marzo 2023, se dio apertura a  la convocatoria de concertación y estímulos, cual da paso para la presentación de proyectos y propuestas culturales y desarrollarlas en todo el territorio Quindiano, esperando que la poblacion NARP presente proyectos </t>
    </r>
  </si>
  <si>
    <t>$ 2.400. 000</t>
  </si>
  <si>
    <t xml:space="preserve">En el periodo repoertado no se  ha formulado  Proyecto de formación y divulgación de diversas manifestaciones del arte y la cultura de la población NARP,   sin embargo la Secretaría del Cultura ;  dió  inicio a los procesos de formación artísticas en áreas como música  y artes plásticas en las casas de  cultura de los municipios de Calarcá, La Tebaida, Quimbaya, Filandia y Salento.  Así mismo retomo el programa de promoción de lectura, escritura y oralidad en las Bibliotecas de la Red departamental el cual incluye  lugares convencionales y no convencionales a la  fecha de corte se han caractetrizado 7 personas de la poblacion NARP.         
Es de aclarar que   el presupuesto reportado corresponde a las acciones adelantadas por la Secretaria del Cultura,   en su oferta de formacióin en areas artisticas para la comunidad en genera.    </t>
  </si>
  <si>
    <t>Para la vigencia 2023 La Secretaria de Familia y Salud  se encuentran en proceso de articulación   para Diseñar e implementar una estrategia institucional con enfoque étnico NARP que fomente estilos de vida y práctcas saludables a partir del reconocimiento de valores culturales de la población NARP. 
Sin embargo la Secretaria de Salud  adelanta las siguientes acciones:  capacitación en prevención del riesgo y promoción de hábitos de estilos de vida saludable direccionada a la población Afro  del Municipio de la Tebaida.          
  Para  el primer trimestre del 2024 , la Secretaría de Salud no reporto  acciones para el cumplimiento de este indicador y a la fecha no se cuentan con una  estrategia institucional con enfoque étnico NARP que fomente estilos de vida y prácticas saludables a partir del reconocimiento de valores culturales de la población NARP diseñada e implementada.</t>
  </si>
  <si>
    <t xml:space="preserve">La Secretaría de Cultura esta realizando mesas de trabajo con el área de familia para estructurar las actividades a realizar de la estrategia que se requiere desarrollar  los elementos identitarios de la comunidad NARP. </t>
  </si>
  <si>
    <t xml:space="preserve">La secretaria de Cultura no ha adenatado acciones para   crear e implementar una esrategia de estimulos a talentos y/o expresiones artisticas y culturales NARP en el departamento del Quindío.         
    Para el priomer periodo del 2024.  la Secretaría de Cultura  dio  apertura a las convocatorias de concertación resolución 1831/ 21 de marzo y estímulos resolución 1832/ 21 de marzo de 2024, este genera un estímulo de 5 puntos adicionales para los proyectos que se ejecuten con población NARP, como incentivo a la participación   </t>
  </si>
  <si>
    <t xml:space="preserve">En los periodos 2021,2022 y 2023, Desde la Secretaria de Familia, se han realizado los seguimientos a la Política Pública NARP.       
 La secretaría de Familia en el primer trimestre del 2024,  realizo el seguimiento a la Política Pública NARP. </t>
  </si>
  <si>
    <t>4.2.2.3 Estrategia de fortalecimiento de las organizaciones de base social y comunitaria con enfoque diferencial NARP existentes en el Departamento del Quindio elaborada e implementada.</t>
  </si>
  <si>
    <t xml:space="preserve">La Secretaria de Familia  en la vigencia 2023, diseño la  Estrategia de fortalecimiento  de las organizaciones de base social y comunitaria con enfoque diferencial NARP  denominada “TU y YO FORTALECIENDO COMUNIDADES NARP” , la cual  fue  normalizada  por MIPG con el codigo: PR-FAM-03. Sin embargo se encuentra en proceso  de socialización para  la implementación. 
-Durante la vigencia  2023, se socilaizo la  estrategia “ Tu Yo  FORTALECIENDO COMUNIDADES NARP” a los lideres  de la población NARP  en los municipios   de Circasia, La Tebaida , Genova,Montenegro,Quimbaya .            
Para el primer periodo del 2024 La Secretaría de Familia , socializo la estrategia  " Tu y Yo FORTALECIENDO COMUNIDADES NARP”  a  lideres  de la población  NARP en el municipio de Circasia, Montenegro y Quimbaya.    La secretaría de familia a traves de la Estrategia " Tu y Yo Fortaleciendo Comunidades "  ha realizado   ferias de servicios  en los municipios de Circasia, Tebaida y  Pijao;  a demás se  llevo acabo talleres sobre derechos culturales a la población afro en el barrio Zuldemaida en el municipio de Armenia. 
</t>
  </si>
  <si>
    <t xml:space="preserve">La Secretaria de Familia, diseño la Estrategias de fortalecimiento  de las organizaciones de base social y comunitaria con enfoque diferencial NARP  denominada “TU y YO FORTALECIENDO COMUNIDADES NARP” , la cual  fue  normalizada  por MIPG con el codigo: PR-FAM-03. Sin embargo se encuentra en proceso de implementación.       se  Realizo socialización de la estrategia a la población NARP en los municipios  de La Tebaida y Genova.
La Secretaría de Familia , socializo e implemento  la estrategia  "FORTALECIENDO COMUNIDADES NARP”  a la lider de la población  NARP en el municipio de Circasia, Montenegro y Quimbaya.                         La secretaría de familia a traves de la Estrategia " Fortaleciendo Comunidades " realizo ferias de servicios  en los municipios de Circasia, Tebaida y  Pijao;  a demás se  llevo acabo talleres sobre derechos culturales a la población afro en el barrio Zuldemaida en el municipio de Armenia. 
 </t>
  </si>
  <si>
    <t xml:space="preserve">En el Perio reportado  no se ha  elaborada una Estrategia de estímulos a talentos y/o expresiones artisticas y culturales NARP, no obstante  la secretaría de Cultura ,en este momento  dio  apertura a las convocatorias de concertación resolución 1831/ 21 de marzo y estímulos resolución 1832/ 21 de marzo de 2024, este genera un estímulo de 5  puntos adicionales para los proyectos que se ejecuten con población NARP, como incentivo a la participación.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</si>
</sst>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 #,##0;[Red]\-&quot;$&quot;\ #,##0"/>
    <numFmt numFmtId="42" formatCode="_-&quot;$&quot;\ * #,##0_-;\-&quot;$&quot;\ * #,##0_-;_-&quot;$&quot;\ * &quot;-&quot;_-;_-@_-"/>
    <numFmt numFmtId="44" formatCode="_-&quot;$&quot;\ * #,##0.00_-;\-&quot;$&quot;\ * #,##0.00_-;_-&quot;$&quot;\ * &quot;-&quot;??_-;_-@_-"/>
    <numFmt numFmtId="43" formatCode="_-* #,##0.00_-;\-* #,##0.00_-;_-* &quot;-&quot;??_-;_-@_-"/>
    <numFmt numFmtId="164" formatCode="_(&quot;$&quot;\ * #,##0.00_);_(&quot;$&quot;\ * \(#,##0.00\);_(&quot;$&quot;\ * &quot;-&quot;??_);_(@_)"/>
    <numFmt numFmtId="165" formatCode="_-* #,##0.000_-;\-* #,##0.000_-;_-* &quot;-&quot;??_-;_-@_-"/>
    <numFmt numFmtId="166" formatCode="&quot;$&quot;\ #,##0"/>
    <numFmt numFmtId="167" formatCode="_-* #,##0_-;\-* #,##0_-;_-* &quot;-&quot;??_-;_-@_-"/>
    <numFmt numFmtId="168" formatCode="_(&quot;$&quot;\ * #,##0_);_(&quot;$&quot;\ * \(#,##0\);_(&quot;$&quot;\ * &quot;-&quot;??_);_(@_)"/>
    <numFmt numFmtId="169" formatCode="0.0%"/>
    <numFmt numFmtId="170" formatCode="_-[$$-240A]\ * #,##0.00_-;\-[$$-240A]\ * #,##0.00_-;_-[$$-240A]\ * &quot;-&quot;??_-;_-@_-"/>
    <numFmt numFmtId="171" formatCode="_-&quot;$&quot;\ * #,##0_-;\-&quot;$&quot;\ * #,##0_-;_-&quot;$&quot;\ * &quot;-&quot;??_-;_-@_-"/>
  </numFmts>
  <fonts count="28"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Arial"/>
      <family val="2"/>
    </font>
    <font>
      <b/>
      <sz val="12"/>
      <color theme="1"/>
      <name val="Arial"/>
      <family val="2"/>
    </font>
    <font>
      <sz val="12"/>
      <name val="Arial"/>
      <family val="2"/>
    </font>
    <font>
      <b/>
      <sz val="11"/>
      <color theme="1"/>
      <name val="Tahoma"/>
      <family val="2"/>
    </font>
    <font>
      <b/>
      <sz val="12"/>
      <name val="Arial"/>
      <family val="2"/>
    </font>
    <font>
      <sz val="11"/>
      <name val="Calibri"/>
      <family val="2"/>
      <scheme val="minor"/>
    </font>
    <font>
      <sz val="11"/>
      <color theme="1"/>
      <name val="Tahoma"/>
      <family val="2"/>
    </font>
    <font>
      <b/>
      <sz val="16"/>
      <color theme="1"/>
      <name val="Arial"/>
      <family val="2"/>
    </font>
    <font>
      <sz val="9"/>
      <color indexed="81"/>
      <name val="Tahoma"/>
      <family val="2"/>
    </font>
    <font>
      <b/>
      <sz val="9"/>
      <color indexed="81"/>
      <name val="Tahoma"/>
      <family val="2"/>
    </font>
    <font>
      <b/>
      <sz val="14"/>
      <color theme="1"/>
      <name val="Calibri"/>
      <family val="2"/>
      <scheme val="minor"/>
    </font>
    <font>
      <b/>
      <sz val="14"/>
      <color theme="1"/>
      <name val="Arial"/>
      <family val="2"/>
    </font>
    <font>
      <b/>
      <sz val="14"/>
      <name val="Arial"/>
      <family val="2"/>
    </font>
    <font>
      <sz val="12"/>
      <color rgb="FFFF0000"/>
      <name val="Arial"/>
      <family val="2"/>
    </font>
    <font>
      <b/>
      <sz val="16"/>
      <name val="Arial"/>
      <family val="2"/>
    </font>
    <font>
      <sz val="12"/>
      <name val="Calibri"/>
      <family val="2"/>
      <scheme val="minor"/>
    </font>
    <font>
      <b/>
      <sz val="11"/>
      <color theme="0"/>
      <name val="Calibri"/>
      <family val="2"/>
      <scheme val="minor"/>
    </font>
    <font>
      <sz val="12"/>
      <color theme="1"/>
      <name val="Calibri"/>
      <family val="2"/>
      <scheme val="minor"/>
    </font>
    <font>
      <sz val="14"/>
      <name val="Arial"/>
      <family val="2"/>
    </font>
    <font>
      <sz val="15"/>
      <name val="Arial"/>
      <family val="2"/>
    </font>
    <font>
      <b/>
      <sz val="14"/>
      <color indexed="81"/>
      <name val="Tahoma"/>
      <family val="2"/>
    </font>
    <font>
      <sz val="14"/>
      <color indexed="81"/>
      <name val="Tahoma"/>
      <family val="2"/>
    </font>
    <font>
      <b/>
      <sz val="16"/>
      <color indexed="81"/>
      <name val="Tahoma"/>
      <family val="2"/>
    </font>
    <font>
      <sz val="16"/>
      <color indexed="81"/>
      <name val="Tahoma"/>
      <family val="2"/>
    </font>
    <font>
      <sz val="11"/>
      <color theme="1"/>
      <name val="Arial"/>
      <family val="2"/>
    </font>
  </fonts>
  <fills count="2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00B050"/>
        <bgColor indexed="64"/>
      </patternFill>
    </fill>
    <fill>
      <patternFill patternType="solid">
        <fgColor rgb="FFFF0000"/>
        <bgColor indexed="64"/>
      </patternFill>
    </fill>
    <fill>
      <patternFill patternType="solid">
        <fgColor rgb="FF92D050"/>
        <bgColor indexed="64"/>
      </patternFill>
    </fill>
    <fill>
      <patternFill patternType="solid">
        <fgColor rgb="FF00B0F0"/>
        <bgColor indexed="64"/>
      </patternFill>
    </fill>
    <fill>
      <patternFill patternType="solid">
        <fgColor rgb="FF7030A0"/>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rgb="FF522B57"/>
        <bgColor indexed="64"/>
      </patternFill>
    </fill>
    <fill>
      <patternFill patternType="solid">
        <fgColor rgb="FFE794FE"/>
        <bgColor indexed="64"/>
      </patternFill>
    </fill>
    <fill>
      <patternFill patternType="solid">
        <fgColor theme="5" tint="0.59999389629810485"/>
        <bgColor indexed="64"/>
      </patternFill>
    </fill>
    <fill>
      <patternFill patternType="solid">
        <fgColor theme="9"/>
        <bgColor indexed="64"/>
      </patternFill>
    </fill>
    <fill>
      <patternFill patternType="solid">
        <fgColor theme="8" tint="0.59999389629810485"/>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diagonal/>
    </border>
    <border>
      <left/>
      <right style="thin">
        <color indexed="64"/>
      </right>
      <top style="thin">
        <color indexed="64"/>
      </top>
      <bottom style="thin">
        <color indexed="64"/>
      </bottom>
      <diagonal/>
    </border>
    <border>
      <left style="medium">
        <color rgb="FFECECEC"/>
      </left>
      <right style="medium">
        <color rgb="FFECECEC"/>
      </right>
      <top style="medium">
        <color rgb="FFECECEC"/>
      </top>
      <bottom style="medium">
        <color rgb="FFECECEC"/>
      </bottom>
      <diagonal/>
    </border>
  </borders>
  <cellStyleXfs count="10">
    <xf numFmtId="0" fontId="0" fillId="0" borderId="0"/>
    <xf numFmtId="43"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19" fillId="15" borderId="27">
      <alignment horizontal="center" vertical="center" wrapText="1"/>
    </xf>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cellStyleXfs>
  <cellXfs count="289">
    <xf numFmtId="0" fontId="0" fillId="0" borderId="0" xfId="0"/>
    <xf numFmtId="0" fontId="3" fillId="0" borderId="0" xfId="0" applyFont="1"/>
    <xf numFmtId="4" fontId="3" fillId="0" borderId="0" xfId="0" applyNumberFormat="1" applyFont="1" applyAlignment="1">
      <alignment horizontal="center"/>
    </xf>
    <xf numFmtId="0" fontId="3" fillId="0" borderId="0" xfId="0" applyFont="1" applyAlignment="1">
      <alignment wrapText="1"/>
    </xf>
    <xf numFmtId="0" fontId="3" fillId="0" borderId="0" xfId="0" applyFont="1" applyAlignment="1">
      <alignment horizontal="center" wrapText="1"/>
    </xf>
    <xf numFmtId="0" fontId="3" fillId="0" borderId="1" xfId="0" applyFont="1" applyBorder="1"/>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5" fillId="2" borderId="1" xfId="0" applyFont="1" applyFill="1" applyBorder="1" applyAlignment="1">
      <alignment horizontal="left" vertical="center" wrapText="1"/>
    </xf>
    <xf numFmtId="0" fontId="3" fillId="3" borderId="0" xfId="0" applyFont="1" applyFill="1"/>
    <xf numFmtId="0" fontId="3" fillId="0" borderId="1" xfId="0" applyFont="1" applyBorder="1" applyAlignment="1">
      <alignment wrapText="1"/>
    </xf>
    <xf numFmtId="0" fontId="3" fillId="2" borderId="0" xfId="0" applyFont="1" applyFill="1"/>
    <xf numFmtId="0" fontId="3" fillId="2" borderId="1" xfId="0" applyFont="1" applyFill="1" applyBorder="1"/>
    <xf numFmtId="0" fontId="3" fillId="2" borderId="1" xfId="0" applyFont="1" applyFill="1" applyBorder="1" applyAlignment="1">
      <alignment vertical="center" wrapText="1"/>
    </xf>
    <xf numFmtId="0" fontId="3" fillId="4" borderId="0" xfId="0" applyFont="1" applyFill="1"/>
    <xf numFmtId="0" fontId="3" fillId="2" borderId="1" xfId="0" applyFont="1" applyFill="1" applyBorder="1" applyAlignment="1">
      <alignment horizontal="center" vertical="center"/>
    </xf>
    <xf numFmtId="4" fontId="3" fillId="2" borderId="1" xfId="0" applyNumberFormat="1" applyFont="1" applyFill="1" applyBorder="1" applyAlignment="1">
      <alignment horizontal="center" vertical="center"/>
    </xf>
    <xf numFmtId="0" fontId="2" fillId="5"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7" fillId="7" borderId="1" xfId="0" applyFont="1" applyFill="1" applyBorder="1" applyAlignment="1">
      <alignment horizontal="center" vertical="center" wrapText="1"/>
    </xf>
    <xf numFmtId="6" fontId="0" fillId="2" borderId="1" xfId="0" applyNumberFormat="1" applyFill="1" applyBorder="1" applyAlignment="1">
      <alignment horizontal="center" vertical="center"/>
    </xf>
    <xf numFmtId="0" fontId="3" fillId="2" borderId="1" xfId="0" applyFont="1" applyFill="1" applyBorder="1" applyAlignment="1">
      <alignment wrapText="1"/>
    </xf>
    <xf numFmtId="0" fontId="3" fillId="2" borderId="0" xfId="0" applyFont="1" applyFill="1" applyAlignment="1">
      <alignment horizontal="center" vertical="center"/>
    </xf>
    <xf numFmtId="0" fontId="4" fillId="5"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6" fontId="5"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9" fontId="5" fillId="8" borderId="1" xfId="3" applyFont="1" applyFill="1" applyBorder="1" applyAlignment="1">
      <alignment horizontal="center" vertical="center" wrapText="1"/>
    </xf>
    <xf numFmtId="43" fontId="0" fillId="2" borderId="1" xfId="1" applyFont="1" applyFill="1" applyBorder="1" applyAlignment="1">
      <alignment horizontal="center" vertical="center"/>
    </xf>
    <xf numFmtId="0" fontId="3" fillId="2" borderId="1" xfId="0" applyFont="1" applyFill="1" applyBorder="1" applyAlignment="1">
      <alignment vertical="center"/>
    </xf>
    <xf numFmtId="9" fontId="10" fillId="0" borderId="1" xfId="0" applyNumberFormat="1" applyFont="1" applyBorder="1" applyAlignment="1">
      <alignment horizontal="center" vertical="center"/>
    </xf>
    <xf numFmtId="9" fontId="5" fillId="0" borderId="1" xfId="3" applyFont="1" applyFill="1" applyBorder="1" applyAlignment="1">
      <alignment horizontal="center" vertical="center" wrapText="1"/>
    </xf>
    <xf numFmtId="9" fontId="10" fillId="2" borderId="1" xfId="0" applyNumberFormat="1" applyFont="1" applyFill="1" applyBorder="1" applyAlignment="1">
      <alignment horizontal="center" vertical="center"/>
    </xf>
    <xf numFmtId="0" fontId="4" fillId="0" borderId="12" xfId="0" applyFont="1" applyBorder="1" applyAlignment="1">
      <alignment horizontal="center" vertical="center" wrapText="1"/>
    </xf>
    <xf numFmtId="0" fontId="4" fillId="5" borderId="10" xfId="0" applyFont="1" applyFill="1" applyBorder="1" applyAlignment="1">
      <alignment horizontal="center" vertical="center" wrapText="1"/>
    </xf>
    <xf numFmtId="9" fontId="3" fillId="9" borderId="1" xfId="0" applyNumberFormat="1" applyFont="1" applyFill="1" applyBorder="1" applyAlignment="1">
      <alignment horizontal="center" vertical="center"/>
    </xf>
    <xf numFmtId="9" fontId="10" fillId="9" borderId="1" xfId="0" applyNumberFormat="1" applyFont="1" applyFill="1" applyBorder="1" applyAlignment="1">
      <alignment horizontal="center" vertical="center"/>
    </xf>
    <xf numFmtId="166" fontId="5" fillId="2" borderId="1" xfId="0" applyNumberFormat="1" applyFont="1" applyFill="1" applyBorder="1" applyAlignment="1">
      <alignment horizontal="center" vertical="center" wrapText="1"/>
    </xf>
    <xf numFmtId="9" fontId="5" fillId="2" borderId="1" xfId="3" applyFont="1" applyFill="1" applyBorder="1" applyAlignment="1">
      <alignment horizontal="center" vertical="center" wrapText="1"/>
    </xf>
    <xf numFmtId="9" fontId="5" fillId="2" borderId="1"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 xfId="0" applyFont="1" applyFill="1" applyBorder="1" applyAlignment="1">
      <alignment horizontal="left" vertical="center" wrapText="1"/>
    </xf>
    <xf numFmtId="9" fontId="5" fillId="10" borderId="1" xfId="3" applyFont="1" applyFill="1" applyBorder="1" applyAlignment="1">
      <alignment horizontal="center" vertical="center" wrapText="1"/>
    </xf>
    <xf numFmtId="167" fontId="5" fillId="2" borderId="1" xfId="1" applyNumberFormat="1" applyFont="1" applyFill="1" applyBorder="1" applyAlignment="1">
      <alignment horizontal="center" vertical="center" wrapText="1"/>
    </xf>
    <xf numFmtId="0" fontId="3" fillId="0" borderId="1" xfId="0" applyFont="1" applyBorder="1" applyAlignment="1">
      <alignment vertical="center"/>
    </xf>
    <xf numFmtId="0" fontId="3" fillId="0" borderId="7" xfId="0" applyFont="1" applyBorder="1" applyAlignment="1">
      <alignment horizontal="center" vertical="center" wrapText="1"/>
    </xf>
    <xf numFmtId="0" fontId="3" fillId="0" borderId="5" xfId="0" applyFont="1" applyBorder="1" applyAlignment="1">
      <alignment horizontal="center" vertical="center" wrapText="1"/>
    </xf>
    <xf numFmtId="4" fontId="3" fillId="0" borderId="1" xfId="0" applyNumberFormat="1" applyFont="1" applyBorder="1" applyAlignment="1">
      <alignment horizontal="center" vertical="center"/>
    </xf>
    <xf numFmtId="9" fontId="4" fillId="0" borderId="1" xfId="0" applyNumberFormat="1" applyFont="1" applyBorder="1" applyAlignment="1">
      <alignment horizontal="center" vertical="center"/>
    </xf>
    <xf numFmtId="0" fontId="5" fillId="2" borderId="1" xfId="0" applyFont="1" applyFill="1" applyBorder="1" applyAlignment="1">
      <alignment horizontal="justify" vertical="center" wrapText="1"/>
    </xf>
    <xf numFmtId="9" fontId="8"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0" xfId="0" applyFont="1" applyAlignment="1">
      <alignment vertical="center" wrapText="1"/>
    </xf>
    <xf numFmtId="9" fontId="3" fillId="2" borderId="1" xfId="1" applyNumberFormat="1" applyFont="1" applyFill="1" applyBorder="1" applyAlignment="1">
      <alignment horizontal="center" vertical="center" wrapText="1"/>
    </xf>
    <xf numFmtId="0" fontId="5" fillId="2" borderId="1" xfId="0" quotePrefix="1" applyFont="1" applyFill="1" applyBorder="1" applyAlignment="1">
      <alignment horizontal="justify" vertical="center" wrapText="1"/>
    </xf>
    <xf numFmtId="168" fontId="3" fillId="0" borderId="1" xfId="2" applyNumberFormat="1" applyFont="1" applyBorder="1" applyAlignment="1">
      <alignment horizontal="center" vertical="center"/>
    </xf>
    <xf numFmtId="168" fontId="3" fillId="0" borderId="1" xfId="1" applyNumberFormat="1" applyFont="1" applyBorder="1" applyAlignment="1">
      <alignment horizontal="center" vertical="center"/>
    </xf>
    <xf numFmtId="168" fontId="5" fillId="2" borderId="1" xfId="2" applyNumberFormat="1" applyFont="1" applyFill="1" applyBorder="1" applyAlignment="1">
      <alignment horizontal="center" vertical="center" wrapText="1"/>
    </xf>
    <xf numFmtId="168" fontId="5"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xf>
    <xf numFmtId="4" fontId="9" fillId="2" borderId="1" xfId="0" applyNumberFormat="1" applyFont="1" applyFill="1" applyBorder="1" applyAlignment="1">
      <alignment horizontal="center" vertical="center"/>
    </xf>
    <xf numFmtId="0" fontId="3" fillId="2" borderId="5" xfId="0" applyFont="1" applyFill="1" applyBorder="1" applyAlignment="1">
      <alignment horizontal="center" vertical="center"/>
    </xf>
    <xf numFmtId="43" fontId="3" fillId="2" borderId="1" xfId="1" applyFont="1" applyFill="1" applyBorder="1" applyAlignment="1">
      <alignment horizontal="center" vertical="center"/>
    </xf>
    <xf numFmtId="165" fontId="3" fillId="2" borderId="1" xfId="1" applyNumberFormat="1" applyFont="1" applyFill="1" applyBorder="1" applyAlignment="1">
      <alignment horizontal="center" vertical="center"/>
    </xf>
    <xf numFmtId="0" fontId="3" fillId="2" borderId="1" xfId="1" applyNumberFormat="1" applyFont="1" applyFill="1" applyBorder="1" applyAlignment="1">
      <alignment horizontal="center" vertical="center"/>
    </xf>
    <xf numFmtId="0" fontId="0" fillId="2" borderId="1" xfId="0" applyFill="1" applyBorder="1" applyAlignment="1">
      <alignment horizontal="center" vertical="center"/>
    </xf>
    <xf numFmtId="43" fontId="5" fillId="2" borderId="1" xfId="1" applyFont="1" applyFill="1" applyBorder="1" applyAlignment="1">
      <alignment horizontal="center" vertical="center"/>
    </xf>
    <xf numFmtId="164" fontId="5" fillId="2" borderId="1" xfId="2" applyFont="1" applyFill="1" applyBorder="1" applyAlignment="1">
      <alignment horizontal="center" vertical="center"/>
    </xf>
    <xf numFmtId="4" fontId="5" fillId="2" borderId="1" xfId="0" applyNumberFormat="1" applyFont="1" applyFill="1" applyBorder="1" applyAlignment="1">
      <alignment horizontal="center" vertical="center"/>
    </xf>
    <xf numFmtId="0" fontId="8" fillId="0" borderId="1" xfId="0" applyFont="1" applyBorder="1" applyAlignment="1">
      <alignment horizontal="center" vertical="center"/>
    </xf>
    <xf numFmtId="6" fontId="5" fillId="2" borderId="1" xfId="0" applyNumberFormat="1" applyFont="1" applyFill="1" applyBorder="1" applyAlignment="1">
      <alignment horizontal="center" vertical="center"/>
    </xf>
    <xf numFmtId="43" fontId="3" fillId="0" borderId="1" xfId="1" applyFont="1" applyBorder="1" applyAlignment="1">
      <alignment horizontal="center" vertical="center"/>
    </xf>
    <xf numFmtId="4" fontId="5" fillId="2" borderId="1" xfId="0" applyNumberFormat="1" applyFont="1" applyFill="1" applyBorder="1" applyAlignment="1">
      <alignment horizontal="center" vertical="center" wrapText="1"/>
    </xf>
    <xf numFmtId="9" fontId="14" fillId="9" borderId="1" xfId="0" applyNumberFormat="1" applyFont="1" applyFill="1" applyBorder="1" applyAlignment="1">
      <alignment horizontal="center" vertical="center"/>
    </xf>
    <xf numFmtId="9" fontId="15" fillId="0" borderId="1" xfId="3" applyFont="1" applyFill="1" applyBorder="1" applyAlignment="1">
      <alignment horizontal="center" vertical="center" wrapText="1"/>
    </xf>
    <xf numFmtId="0" fontId="5" fillId="11" borderId="1" xfId="0" applyFont="1" applyFill="1" applyBorder="1" applyAlignment="1">
      <alignment horizontal="center" vertical="center"/>
    </xf>
    <xf numFmtId="0" fontId="3" fillId="11" borderId="1" xfId="1" applyNumberFormat="1" applyFont="1" applyFill="1" applyBorder="1" applyAlignment="1">
      <alignment horizontal="center" vertical="center"/>
    </xf>
    <xf numFmtId="0" fontId="5" fillId="0" borderId="1" xfId="0" applyFont="1" applyBorder="1" applyAlignment="1">
      <alignment horizontal="center" vertical="center"/>
    </xf>
    <xf numFmtId="0" fontId="8" fillId="11" borderId="1" xfId="0" applyFont="1" applyFill="1" applyBorder="1" applyAlignment="1">
      <alignment horizontal="center" vertical="center"/>
    </xf>
    <xf numFmtId="0" fontId="5" fillId="11" borderId="1" xfId="0" applyFont="1" applyFill="1" applyBorder="1" applyAlignment="1">
      <alignment horizontal="justify" vertical="center" wrapText="1"/>
    </xf>
    <xf numFmtId="0" fontId="5" fillId="0" borderId="1" xfId="0" applyFont="1" applyBorder="1" applyAlignment="1">
      <alignment horizontal="justify" vertical="center" wrapText="1"/>
    </xf>
    <xf numFmtId="0" fontId="5" fillId="11" borderId="1" xfId="0" quotePrefix="1" applyFont="1" applyFill="1" applyBorder="1" applyAlignment="1">
      <alignment horizontal="justify" vertical="center" wrapText="1"/>
    </xf>
    <xf numFmtId="169" fontId="5" fillId="2" borderId="1" xfId="0" applyNumberFormat="1" applyFont="1" applyFill="1" applyBorder="1" applyAlignment="1">
      <alignment horizontal="center" vertical="center" wrapText="1"/>
    </xf>
    <xf numFmtId="169" fontId="5" fillId="0" borderId="1" xfId="3" applyNumberFormat="1" applyFont="1" applyFill="1" applyBorder="1" applyAlignment="1">
      <alignment horizontal="center" vertical="center" wrapText="1"/>
    </xf>
    <xf numFmtId="9" fontId="5" fillId="9" borderId="1" xfId="3" applyFont="1" applyFill="1" applyBorder="1" applyAlignment="1">
      <alignment horizontal="center" vertical="center" wrapText="1"/>
    </xf>
    <xf numFmtId="9" fontId="5" fillId="12" borderId="1" xfId="3" applyFont="1" applyFill="1" applyBorder="1" applyAlignment="1">
      <alignment horizontal="center" vertical="center" wrapText="1"/>
    </xf>
    <xf numFmtId="0" fontId="3" fillId="12" borderId="0" xfId="0" applyFont="1" applyFill="1"/>
    <xf numFmtId="0" fontId="3" fillId="0" borderId="1" xfId="1" applyNumberFormat="1" applyFont="1" applyFill="1" applyBorder="1" applyAlignment="1">
      <alignment horizontal="center" vertical="center"/>
    </xf>
    <xf numFmtId="0" fontId="5" fillId="0" borderId="1" xfId="0" quotePrefix="1" applyFont="1" applyBorder="1" applyAlignment="1">
      <alignment horizontal="justify" vertical="center" wrapText="1"/>
    </xf>
    <xf numFmtId="167" fontId="5" fillId="0" borderId="1" xfId="1" applyNumberFormat="1" applyFont="1" applyFill="1" applyBorder="1" applyAlignment="1">
      <alignment horizontal="center" vertical="center" wrapText="1"/>
    </xf>
    <xf numFmtId="0" fontId="8" fillId="0" borderId="1" xfId="0" applyFont="1" applyBorder="1" applyAlignment="1">
      <alignment horizontal="center" vertical="center" wrapText="1"/>
    </xf>
    <xf numFmtId="166" fontId="5" fillId="0" borderId="1" xfId="0" applyNumberFormat="1" applyFont="1" applyBorder="1" applyAlignment="1">
      <alignment horizontal="center" vertical="center" wrapText="1"/>
    </xf>
    <xf numFmtId="9" fontId="5" fillId="8" borderId="1" xfId="0" applyNumberFormat="1" applyFont="1" applyFill="1" applyBorder="1" applyAlignment="1">
      <alignment horizontal="center" vertical="center" wrapText="1"/>
    </xf>
    <xf numFmtId="0" fontId="2" fillId="7" borderId="1" xfId="0" applyFont="1" applyFill="1" applyBorder="1" applyAlignment="1">
      <alignment horizontal="center" vertical="center" wrapText="1"/>
    </xf>
    <xf numFmtId="0" fontId="4" fillId="7" borderId="10" xfId="0" applyFont="1" applyFill="1" applyBorder="1" applyAlignment="1">
      <alignment horizontal="center" vertical="center" wrapText="1"/>
    </xf>
    <xf numFmtId="9" fontId="5" fillId="0" borderId="10" xfId="3" applyFont="1" applyFill="1" applyBorder="1" applyAlignment="1">
      <alignment horizontal="center" vertical="center" wrapText="1"/>
    </xf>
    <xf numFmtId="9" fontId="5" fillId="8" borderId="10" xfId="3" applyFont="1" applyFill="1" applyBorder="1" applyAlignment="1">
      <alignment horizontal="center" vertical="center" wrapText="1"/>
    </xf>
    <xf numFmtId="9" fontId="5" fillId="12" borderId="10" xfId="3" applyFont="1" applyFill="1" applyBorder="1" applyAlignment="1">
      <alignment horizontal="center" vertical="center" wrapText="1"/>
    </xf>
    <xf numFmtId="0" fontId="5" fillId="3" borderId="0" xfId="0" applyFont="1" applyFill="1"/>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164" fontId="5" fillId="0" borderId="1" xfId="2" applyFont="1" applyFill="1" applyBorder="1" applyAlignment="1">
      <alignment horizontal="center" vertical="center"/>
    </xf>
    <xf numFmtId="4" fontId="5" fillId="0" borderId="1" xfId="0" applyNumberFormat="1" applyFont="1" applyBorder="1" applyAlignment="1">
      <alignment horizontal="center" vertical="center"/>
    </xf>
    <xf numFmtId="9" fontId="17" fillId="0" borderId="1" xfId="0" applyNumberFormat="1" applyFont="1" applyBorder="1" applyAlignment="1">
      <alignment horizontal="center" vertical="center"/>
    </xf>
    <xf numFmtId="169" fontId="5" fillId="0" borderId="1" xfId="0" applyNumberFormat="1" applyFont="1" applyBorder="1" applyAlignment="1">
      <alignment horizontal="center" vertical="center" wrapText="1"/>
    </xf>
    <xf numFmtId="168" fontId="5" fillId="0" borderId="1" xfId="2" applyNumberFormat="1" applyFont="1" applyFill="1" applyBorder="1" applyAlignment="1">
      <alignment horizontal="center" vertical="center"/>
    </xf>
    <xf numFmtId="6" fontId="5" fillId="0" borderId="1" xfId="0" applyNumberFormat="1" applyFont="1" applyBorder="1" applyAlignment="1">
      <alignment horizontal="justify" vertical="center" wrapText="1"/>
    </xf>
    <xf numFmtId="169" fontId="5" fillId="0" borderId="10" xfId="3" applyNumberFormat="1" applyFont="1" applyFill="1" applyBorder="1" applyAlignment="1">
      <alignment horizontal="center" vertical="center" wrapText="1"/>
    </xf>
    <xf numFmtId="0" fontId="5" fillId="0" borderId="0" xfId="0" applyFont="1"/>
    <xf numFmtId="4" fontId="5" fillId="0" borderId="1" xfId="0" applyNumberFormat="1" applyFont="1" applyBorder="1" applyAlignment="1">
      <alignment horizontal="center" vertical="center" wrapText="1"/>
    </xf>
    <xf numFmtId="0" fontId="5" fillId="0" borderId="26" xfId="0" applyFont="1" applyBorder="1" applyAlignment="1">
      <alignment horizontal="justify" vertical="center" wrapText="1"/>
    </xf>
    <xf numFmtId="0" fontId="4" fillId="13" borderId="5" xfId="0" applyFont="1" applyFill="1" applyBorder="1" applyAlignment="1">
      <alignment horizontal="center" vertical="center" wrapText="1"/>
    </xf>
    <xf numFmtId="6" fontId="9" fillId="2" borderId="1" xfId="0" applyNumberFormat="1" applyFont="1" applyFill="1" applyBorder="1" applyAlignment="1">
      <alignment vertical="center" wrapText="1"/>
    </xf>
    <xf numFmtId="9" fontId="5" fillId="0" borderId="1" xfId="0" applyNumberFormat="1" applyFont="1" applyBorder="1" applyAlignment="1">
      <alignment horizontal="justify" vertical="center" wrapText="1"/>
    </xf>
    <xf numFmtId="0" fontId="8" fillId="2" borderId="1" xfId="0" applyFont="1" applyFill="1" applyBorder="1" applyAlignment="1">
      <alignment horizontal="center" vertical="center"/>
    </xf>
    <xf numFmtId="9" fontId="8" fillId="2" borderId="1" xfId="0" applyNumberFormat="1" applyFont="1" applyFill="1" applyBorder="1" applyAlignment="1">
      <alignment horizontal="center" vertical="center" wrapText="1"/>
    </xf>
    <xf numFmtId="9" fontId="5" fillId="2" borderId="10" xfId="3" applyFont="1" applyFill="1" applyBorder="1" applyAlignment="1">
      <alignment horizontal="center" vertical="center" wrapText="1"/>
    </xf>
    <xf numFmtId="43" fontId="5" fillId="0" borderId="1" xfId="1" applyFont="1" applyBorder="1" applyAlignment="1">
      <alignment horizontal="justify" vertical="center" wrapText="1"/>
    </xf>
    <xf numFmtId="170" fontId="18" fillId="0" borderId="1" xfId="0" applyNumberFormat="1" applyFont="1" applyBorder="1" applyAlignment="1">
      <alignment horizontal="center" vertical="center" wrapText="1"/>
    </xf>
    <xf numFmtId="0" fontId="4" fillId="13" borderId="13" xfId="0" applyFont="1" applyFill="1" applyBorder="1" applyAlignment="1">
      <alignment horizontal="center" vertical="center" wrapText="1"/>
    </xf>
    <xf numFmtId="2" fontId="5" fillId="0" borderId="1" xfId="0" applyNumberFormat="1" applyFont="1" applyBorder="1" applyAlignment="1">
      <alignment horizontal="center" vertical="center" wrapText="1"/>
    </xf>
    <xf numFmtId="167" fontId="3" fillId="0" borderId="0" xfId="1" applyNumberFormat="1" applyFont="1"/>
    <xf numFmtId="167" fontId="3" fillId="0" borderId="0" xfId="0" applyNumberFormat="1" applyFont="1"/>
    <xf numFmtId="0" fontId="3" fillId="0" borderId="7" xfId="0" applyFont="1" applyBorder="1" applyAlignment="1">
      <alignment horizontal="justify" vertical="center"/>
    </xf>
    <xf numFmtId="0" fontId="3" fillId="0" borderId="0" xfId="0" applyFont="1" applyAlignment="1">
      <alignment horizontal="justify" vertical="center"/>
    </xf>
    <xf numFmtId="0" fontId="3" fillId="0" borderId="1" xfId="0" applyFont="1" applyBorder="1" applyAlignment="1">
      <alignment horizontal="justify" vertical="center"/>
    </xf>
    <xf numFmtId="0" fontId="5" fillId="2" borderId="10" xfId="0" applyFont="1" applyFill="1" applyBorder="1" applyAlignment="1">
      <alignment horizontal="justify" vertical="center" wrapText="1"/>
    </xf>
    <xf numFmtId="0" fontId="3" fillId="2" borderId="10" xfId="0" applyFont="1" applyFill="1" applyBorder="1" applyAlignment="1">
      <alignment horizontal="justify" vertical="center" wrapText="1"/>
    </xf>
    <xf numFmtId="0" fontId="5" fillId="0" borderId="10" xfId="0" applyFont="1" applyBorder="1" applyAlignment="1">
      <alignment horizontal="justify" vertical="center" wrapText="1"/>
    </xf>
    <xf numFmtId="0" fontId="3" fillId="2" borderId="7" xfId="0" applyFont="1" applyFill="1" applyBorder="1" applyAlignment="1">
      <alignment horizontal="center" vertical="center" wrapText="1"/>
    </xf>
    <xf numFmtId="9" fontId="14" fillId="2" borderId="1" xfId="0" applyNumberFormat="1" applyFont="1" applyFill="1" applyBorder="1" applyAlignment="1">
      <alignment horizontal="center" vertical="center"/>
    </xf>
    <xf numFmtId="9" fontId="15" fillId="2" borderId="1" xfId="3" applyFont="1" applyFill="1" applyBorder="1" applyAlignment="1">
      <alignment horizontal="center" vertical="center" wrapText="1"/>
    </xf>
    <xf numFmtId="3" fontId="3" fillId="2" borderId="1" xfId="0" applyNumberFormat="1" applyFont="1" applyFill="1" applyBorder="1" applyAlignment="1">
      <alignment horizontal="center" vertical="center" wrapText="1"/>
    </xf>
    <xf numFmtId="9" fontId="5" fillId="2" borderId="1" xfId="0" applyNumberFormat="1" applyFont="1" applyFill="1" applyBorder="1" applyAlignment="1">
      <alignment horizontal="justify" vertical="center" wrapText="1"/>
    </xf>
    <xf numFmtId="0" fontId="4" fillId="2" borderId="1" xfId="0" applyFont="1" applyFill="1" applyBorder="1" applyAlignment="1">
      <alignment horizontal="center" vertical="center" wrapText="1"/>
    </xf>
    <xf numFmtId="0" fontId="4" fillId="7" borderId="13" xfId="0" applyFont="1" applyFill="1" applyBorder="1" applyAlignment="1">
      <alignment horizontal="center" vertical="center" wrapText="1"/>
    </xf>
    <xf numFmtId="0" fontId="5" fillId="2" borderId="26" xfId="0" applyFont="1" applyFill="1" applyBorder="1" applyAlignment="1">
      <alignment horizontal="justify" vertical="center" wrapText="1"/>
    </xf>
    <xf numFmtId="6" fontId="5" fillId="2" borderId="1" xfId="0" applyNumberFormat="1" applyFont="1" applyFill="1" applyBorder="1" applyAlignment="1">
      <alignment horizontal="justify" vertical="center" wrapText="1"/>
    </xf>
    <xf numFmtId="0" fontId="3" fillId="2" borderId="1" xfId="0" applyFont="1" applyFill="1" applyBorder="1" applyAlignment="1">
      <alignment horizontal="justify" vertical="center" wrapText="1"/>
    </xf>
    <xf numFmtId="3" fontId="5" fillId="2" borderId="26" xfId="0" applyNumberFormat="1" applyFont="1" applyFill="1" applyBorder="1" applyAlignment="1">
      <alignment horizontal="justify" vertical="center" wrapText="1"/>
    </xf>
    <xf numFmtId="0" fontId="0" fillId="0" borderId="1" xfId="0" applyBorder="1" applyAlignment="1">
      <alignment vertical="center" wrapText="1"/>
    </xf>
    <xf numFmtId="0" fontId="0" fillId="0" borderId="1" xfId="0" quotePrefix="1" applyBorder="1" applyAlignment="1">
      <alignment horizontal="left" wrapText="1"/>
    </xf>
    <xf numFmtId="0" fontId="0" fillId="0" borderId="1" xfId="0" applyBorder="1" applyAlignment="1">
      <alignment wrapText="1"/>
    </xf>
    <xf numFmtId="170" fontId="0" fillId="0" borderId="1" xfId="0" applyNumberFormat="1" applyBorder="1" applyAlignment="1">
      <alignment horizontal="center" vertical="center"/>
    </xf>
    <xf numFmtId="0" fontId="5" fillId="2" borderId="1" xfId="0" applyFont="1" applyFill="1" applyBorder="1" applyAlignment="1">
      <alignment horizontal="justify" vertical="center"/>
    </xf>
    <xf numFmtId="0" fontId="0" fillId="2" borderId="1" xfId="0" applyFill="1" applyBorder="1" applyAlignment="1">
      <alignment vertical="center" wrapText="1"/>
    </xf>
    <xf numFmtId="170" fontId="0" fillId="0" borderId="1" xfId="2" applyNumberFormat="1" applyFont="1" applyFill="1" applyBorder="1" applyAlignment="1">
      <alignment vertical="center"/>
    </xf>
    <xf numFmtId="170" fontId="20" fillId="0" borderId="1" xfId="0" applyNumberFormat="1" applyFont="1" applyBorder="1" applyAlignment="1">
      <alignment horizontal="center" vertical="center" wrapText="1"/>
    </xf>
    <xf numFmtId="171" fontId="3" fillId="0" borderId="1" xfId="8" applyNumberFormat="1" applyFont="1" applyBorder="1" applyAlignment="1">
      <alignment vertical="center"/>
    </xf>
    <xf numFmtId="171" fontId="3" fillId="0" borderId="5" xfId="8" applyNumberFormat="1" applyFont="1" applyBorder="1" applyAlignment="1">
      <alignment vertical="center"/>
    </xf>
    <xf numFmtId="0" fontId="18" fillId="0" borderId="1" xfId="0" applyFont="1" applyBorder="1" applyAlignment="1">
      <alignment horizontal="justify" vertical="center" wrapText="1"/>
    </xf>
    <xf numFmtId="9" fontId="21" fillId="0" borderId="1" xfId="3" applyFont="1" applyFill="1" applyBorder="1" applyAlignment="1">
      <alignment horizontal="center" vertical="center" wrapText="1"/>
    </xf>
    <xf numFmtId="0" fontId="18" fillId="2" borderId="1" xfId="0" applyFont="1" applyFill="1" applyBorder="1" applyAlignment="1">
      <alignment horizontal="justify" vertical="center" wrapText="1"/>
    </xf>
    <xf numFmtId="9" fontId="18" fillId="2" borderId="10" xfId="3" applyFont="1" applyFill="1" applyBorder="1" applyAlignment="1">
      <alignment horizontal="center" vertical="center" wrapText="1"/>
    </xf>
    <xf numFmtId="0" fontId="20" fillId="2" borderId="10" xfId="0" applyFont="1" applyFill="1" applyBorder="1" applyAlignment="1">
      <alignment horizontal="justify" vertical="center" wrapText="1"/>
    </xf>
    <xf numFmtId="0" fontId="20" fillId="0" borderId="10" xfId="0" applyFont="1" applyBorder="1" applyAlignment="1">
      <alignment horizontal="justify" vertical="center" wrapText="1"/>
    </xf>
    <xf numFmtId="0" fontId="4" fillId="14" borderId="13" xfId="0" applyFont="1" applyFill="1" applyBorder="1" applyAlignment="1">
      <alignment horizontal="center" vertical="center" wrapText="1"/>
    </xf>
    <xf numFmtId="0" fontId="22" fillId="2" borderId="1" xfId="0" applyFont="1" applyFill="1" applyBorder="1" applyAlignment="1">
      <alignment horizontal="justify" vertical="center" wrapText="1"/>
    </xf>
    <xf numFmtId="9" fontId="5" fillId="16" borderId="1" xfId="3" applyFont="1" applyFill="1" applyBorder="1" applyAlignment="1">
      <alignment horizontal="center" vertical="center" wrapText="1"/>
    </xf>
    <xf numFmtId="9" fontId="21" fillId="2" borderId="1" xfId="3" applyFont="1" applyFill="1" applyBorder="1" applyAlignment="1">
      <alignment horizontal="center" vertical="center" wrapText="1"/>
    </xf>
    <xf numFmtId="170" fontId="3" fillId="2" borderId="1" xfId="0" applyNumberFormat="1" applyFont="1" applyFill="1" applyBorder="1" applyAlignment="1">
      <alignment horizontal="center" vertical="center" wrapText="1"/>
    </xf>
    <xf numFmtId="1" fontId="5" fillId="2" borderId="10" xfId="0" applyNumberFormat="1" applyFont="1" applyFill="1" applyBorder="1" applyAlignment="1">
      <alignment horizontal="justify" vertical="center" wrapText="1"/>
    </xf>
    <xf numFmtId="170" fontId="0" fillId="2" borderId="1" xfId="2" applyNumberFormat="1" applyFont="1" applyFill="1" applyBorder="1" applyAlignment="1">
      <alignment vertical="center"/>
    </xf>
    <xf numFmtId="43" fontId="20" fillId="0" borderId="1" xfId="1" applyFont="1" applyBorder="1" applyAlignment="1">
      <alignment horizontal="center" vertical="center" wrapText="1"/>
    </xf>
    <xf numFmtId="170" fontId="5" fillId="2" borderId="1" xfId="0" applyNumberFormat="1" applyFont="1" applyFill="1" applyBorder="1" applyAlignment="1">
      <alignment horizontal="center" vertical="center" wrapText="1"/>
    </xf>
    <xf numFmtId="42" fontId="0" fillId="2" borderId="5" xfId="0" applyNumberFormat="1" applyFill="1" applyBorder="1" applyAlignment="1">
      <alignment vertical="center"/>
    </xf>
    <xf numFmtId="42" fontId="0" fillId="2" borderId="1" xfId="0" applyNumberFormat="1" applyFill="1" applyBorder="1" applyAlignment="1">
      <alignment vertical="center"/>
    </xf>
    <xf numFmtId="43" fontId="5" fillId="2" borderId="1" xfId="1" applyFont="1" applyFill="1" applyBorder="1" applyAlignment="1">
      <alignment horizontal="center" vertical="center" wrapText="1"/>
    </xf>
    <xf numFmtId="0" fontId="4" fillId="14" borderId="1" xfId="0" applyFont="1" applyFill="1" applyBorder="1" applyAlignment="1">
      <alignment horizontal="center" vertical="center" wrapText="1"/>
    </xf>
    <xf numFmtId="0" fontId="4" fillId="7" borderId="1" xfId="0" applyFont="1" applyFill="1" applyBorder="1" applyAlignment="1">
      <alignment horizontal="justify" vertical="center" wrapText="1"/>
    </xf>
    <xf numFmtId="0" fontId="3" fillId="0" borderId="1" xfId="0" applyFont="1" applyBorder="1" applyAlignment="1">
      <alignment horizontal="justify" vertical="center" wrapText="1"/>
    </xf>
    <xf numFmtId="0" fontId="3" fillId="2" borderId="7" xfId="0" applyFont="1" applyFill="1" applyBorder="1" applyAlignment="1">
      <alignment horizontal="justify" vertical="center" wrapText="1"/>
    </xf>
    <xf numFmtId="0" fontId="3" fillId="2" borderId="5" xfId="0" applyFont="1" applyFill="1" applyBorder="1" applyAlignment="1">
      <alignment horizontal="justify" vertical="center" wrapText="1"/>
    </xf>
    <xf numFmtId="0" fontId="3" fillId="0" borderId="0" xfId="0" applyFont="1" applyAlignment="1">
      <alignment horizontal="justify" wrapText="1"/>
    </xf>
    <xf numFmtId="43" fontId="3" fillId="2" borderId="1" xfId="1" applyFont="1" applyFill="1" applyBorder="1" applyAlignment="1">
      <alignment horizontal="right" vertical="center"/>
    </xf>
    <xf numFmtId="0" fontId="0" fillId="2" borderId="1" xfId="0" applyFill="1" applyBorder="1" applyAlignment="1">
      <alignment horizontal="justify" vertical="center" wrapText="1"/>
    </xf>
    <xf numFmtId="2" fontId="5" fillId="2" borderId="1" xfId="3" quotePrefix="1" applyNumberFormat="1" applyFont="1" applyFill="1" applyBorder="1" applyAlignment="1">
      <alignment horizontal="justify" vertical="center" wrapText="1"/>
    </xf>
    <xf numFmtId="167" fontId="5" fillId="2" borderId="1" xfId="1" applyNumberFormat="1" applyFont="1" applyFill="1" applyBorder="1" applyAlignment="1">
      <alignment horizontal="justify" vertical="center" wrapText="1"/>
    </xf>
    <xf numFmtId="43" fontId="5" fillId="2" borderId="1" xfId="1" applyFont="1" applyFill="1" applyBorder="1" applyAlignment="1">
      <alignment horizontal="justify" vertical="center" wrapText="1"/>
    </xf>
    <xf numFmtId="0" fontId="4" fillId="13" borderId="5" xfId="0" applyFont="1" applyFill="1" applyBorder="1" applyAlignment="1">
      <alignment horizontal="justify" vertical="center"/>
    </xf>
    <xf numFmtId="0" fontId="6" fillId="7" borderId="1" xfId="0" applyFont="1" applyFill="1" applyBorder="1" applyAlignment="1">
      <alignment horizontal="center" vertical="center" wrapText="1"/>
    </xf>
    <xf numFmtId="0" fontId="2" fillId="14" borderId="1" xfId="0" applyFont="1" applyFill="1" applyBorder="1" applyAlignment="1">
      <alignment horizontal="center" vertical="center" wrapText="1"/>
    </xf>
    <xf numFmtId="0" fontId="4" fillId="14" borderId="10" xfId="0" applyFont="1" applyFill="1" applyBorder="1" applyAlignment="1">
      <alignment horizontal="center" vertical="center" wrapText="1"/>
    </xf>
    <xf numFmtId="0" fontId="4" fillId="14" borderId="13" xfId="0" applyFont="1" applyFill="1" applyBorder="1" applyAlignment="1">
      <alignment horizontal="justify" vertical="center"/>
    </xf>
    <xf numFmtId="0" fontId="20" fillId="2" borderId="1" xfId="0" applyFont="1" applyFill="1" applyBorder="1" applyAlignment="1">
      <alignment horizontal="justify" vertical="center"/>
    </xf>
    <xf numFmtId="0" fontId="20" fillId="2" borderId="7" xfId="0" applyFont="1" applyFill="1" applyBorder="1" applyAlignment="1">
      <alignment horizontal="justify" vertical="center"/>
    </xf>
    <xf numFmtId="0" fontId="0" fillId="2" borderId="1" xfId="0" applyFill="1" applyBorder="1" applyAlignment="1">
      <alignment horizontal="justify" vertical="center"/>
    </xf>
    <xf numFmtId="0" fontId="3" fillId="2" borderId="1" xfId="0" applyFont="1" applyFill="1" applyBorder="1" applyAlignment="1">
      <alignment horizontal="justify" vertical="center"/>
    </xf>
    <xf numFmtId="0" fontId="18" fillId="2" borderId="1" xfId="0" applyFont="1" applyFill="1" applyBorder="1" applyAlignment="1">
      <alignment horizontal="justify" vertical="center"/>
    </xf>
    <xf numFmtId="0" fontId="3" fillId="2" borderId="5" xfId="0" applyFont="1" applyFill="1" applyBorder="1" applyAlignment="1">
      <alignment horizontal="justify" vertical="center"/>
    </xf>
    <xf numFmtId="0" fontId="0" fillId="2" borderId="1" xfId="0" quotePrefix="1" applyFill="1" applyBorder="1" applyAlignment="1">
      <alignment horizontal="justify" vertical="center" wrapText="1"/>
    </xf>
    <xf numFmtId="0" fontId="4" fillId="17" borderId="13" xfId="0" applyFont="1" applyFill="1" applyBorder="1" applyAlignment="1">
      <alignment horizontal="center" vertical="center" wrapText="1"/>
    </xf>
    <xf numFmtId="0" fontId="4" fillId="17" borderId="13" xfId="0" applyFont="1" applyFill="1" applyBorder="1" applyAlignment="1">
      <alignment horizontal="justify" vertical="center"/>
    </xf>
    <xf numFmtId="42" fontId="3" fillId="2" borderId="1" xfId="9" applyFont="1" applyFill="1" applyBorder="1"/>
    <xf numFmtId="3" fontId="5" fillId="2" borderId="1" xfId="0" applyNumberFormat="1" applyFont="1" applyFill="1" applyBorder="1" applyAlignment="1">
      <alignment horizontal="center" vertical="center" wrapText="1"/>
    </xf>
    <xf numFmtId="0" fontId="3" fillId="2" borderId="1" xfId="0" applyFont="1" applyFill="1" applyBorder="1" applyAlignment="1">
      <alignment horizontal="justify" vertical="center" wrapText="1"/>
    </xf>
    <xf numFmtId="1" fontId="5" fillId="2" borderId="1" xfId="0" applyNumberFormat="1" applyFont="1" applyFill="1" applyBorder="1" applyAlignment="1">
      <alignment horizontal="left" vertical="center" wrapText="1"/>
    </xf>
    <xf numFmtId="44" fontId="5" fillId="2" borderId="1" xfId="8" applyFont="1" applyFill="1" applyBorder="1" applyAlignment="1">
      <alignment horizontal="center" vertical="center" wrapText="1"/>
    </xf>
    <xf numFmtId="0" fontId="27" fillId="0" borderId="1" xfId="0" applyFont="1" applyBorder="1" applyAlignment="1">
      <alignment horizontal="center" vertical="center" wrapText="1"/>
    </xf>
    <xf numFmtId="42" fontId="0" fillId="0" borderId="1" xfId="0" applyNumberFormat="1" applyBorder="1" applyAlignment="1">
      <alignment vertical="center"/>
    </xf>
    <xf numFmtId="0" fontId="27" fillId="0" borderId="1" xfId="0" applyFont="1" applyBorder="1" applyAlignment="1">
      <alignment horizontal="left" vertical="center" wrapText="1"/>
    </xf>
    <xf numFmtId="0" fontId="20" fillId="0" borderId="1" xfId="0" applyFont="1" applyBorder="1" applyAlignment="1">
      <alignment vertical="center" wrapText="1"/>
    </xf>
    <xf numFmtId="9" fontId="5" fillId="18" borderId="1" xfId="3" applyFont="1" applyFill="1" applyBorder="1" applyAlignment="1">
      <alignment horizontal="center" vertical="center" wrapText="1"/>
    </xf>
    <xf numFmtId="0" fontId="5" fillId="2" borderId="26" xfId="0" applyFont="1" applyFill="1" applyBorder="1" applyAlignment="1">
      <alignment horizontal="center" vertical="center" wrapText="1"/>
    </xf>
    <xf numFmtId="0" fontId="3" fillId="0" borderId="0" xfId="0" applyFont="1" applyAlignment="1">
      <alignment horizontal="center"/>
    </xf>
    <xf numFmtId="0" fontId="4" fillId="19" borderId="13" xfId="0" applyFont="1" applyFill="1" applyBorder="1" applyAlignment="1">
      <alignment horizontal="center" vertical="center" wrapText="1"/>
    </xf>
    <xf numFmtId="0" fontId="4" fillId="19" borderId="13" xfId="0" applyFont="1" applyFill="1" applyBorder="1" applyAlignment="1">
      <alignment horizontal="justify" vertical="center"/>
    </xf>
    <xf numFmtId="0" fontId="3" fillId="2" borderId="1" xfId="0" applyFont="1" applyFill="1" applyBorder="1" applyAlignment="1">
      <alignment horizontal="left" vertical="center" wrapText="1"/>
    </xf>
    <xf numFmtId="9" fontId="5" fillId="16" borderId="1" xfId="3" applyNumberFormat="1" applyFont="1" applyFill="1" applyBorder="1" applyAlignment="1">
      <alignment horizontal="center" vertical="center" wrapText="1"/>
    </xf>
    <xf numFmtId="0" fontId="3" fillId="2" borderId="1" xfId="0" applyFont="1" applyFill="1" applyBorder="1" applyAlignment="1">
      <alignment horizontal="justify" vertical="center" wrapText="1"/>
    </xf>
    <xf numFmtId="0" fontId="9" fillId="2" borderId="10" xfId="0" applyFont="1" applyFill="1" applyBorder="1" applyAlignment="1">
      <alignment horizontal="justify" vertical="center" wrapText="1"/>
    </xf>
    <xf numFmtId="0" fontId="5" fillId="2" borderId="1" xfId="1" applyNumberFormat="1" applyFont="1" applyFill="1" applyBorder="1" applyAlignment="1">
      <alignment horizontal="justify" vertical="center" wrapText="1"/>
    </xf>
    <xf numFmtId="0" fontId="5" fillId="2" borderId="1" xfId="0" applyNumberFormat="1"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1" xfId="0" applyFont="1" applyFill="1" applyBorder="1" applyAlignment="1">
      <alignment horizontal="justify" vertical="center" wrapText="1"/>
    </xf>
    <xf numFmtId="0" fontId="3" fillId="2" borderId="5" xfId="0" applyFont="1" applyFill="1" applyBorder="1" applyAlignment="1">
      <alignment horizontal="justify" vertical="center" wrapText="1"/>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3" fillId="2" borderId="7" xfId="0" applyFont="1" applyFill="1" applyBorder="1" applyAlignment="1">
      <alignment horizontal="left" vertical="center" wrapText="1"/>
    </xf>
    <xf numFmtId="0" fontId="4" fillId="0" borderId="9" xfId="0" applyFont="1" applyBorder="1" applyAlignment="1">
      <alignment horizontal="center"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justify" vertical="center" wrapText="1"/>
    </xf>
    <xf numFmtId="0" fontId="4" fillId="0" borderId="0" xfId="0" applyFont="1" applyAlignment="1">
      <alignment horizontal="center" vertical="center"/>
    </xf>
    <xf numFmtId="0" fontId="5" fillId="2" borderId="7" xfId="0" applyFont="1" applyFill="1" applyBorder="1" applyAlignment="1">
      <alignment horizontal="justify" vertical="center" wrapText="1"/>
    </xf>
    <xf numFmtId="0" fontId="5" fillId="2" borderId="6" xfId="0" applyFont="1" applyFill="1" applyBorder="1" applyAlignment="1">
      <alignment horizontal="justify" vertical="center" wrapText="1"/>
    </xf>
    <xf numFmtId="0" fontId="5" fillId="2" borderId="5" xfId="0" applyFont="1" applyFill="1" applyBorder="1" applyAlignment="1">
      <alignment horizontal="justify" vertical="center" wrapText="1"/>
    </xf>
    <xf numFmtId="0" fontId="13" fillId="14" borderId="19" xfId="0" applyFont="1" applyFill="1" applyBorder="1" applyAlignment="1">
      <alignment horizontal="center" vertical="center" wrapText="1"/>
    </xf>
    <xf numFmtId="0" fontId="13" fillId="14" borderId="20" xfId="0" applyFont="1" applyFill="1" applyBorder="1" applyAlignment="1">
      <alignment horizontal="center" vertical="center" wrapText="1"/>
    </xf>
    <xf numFmtId="0" fontId="13" fillId="14" borderId="21" xfId="0" applyFont="1" applyFill="1" applyBorder="1" applyAlignment="1">
      <alignment horizontal="center" vertical="center" wrapText="1"/>
    </xf>
    <xf numFmtId="0" fontId="4" fillId="13" borderId="1" xfId="0" applyFont="1" applyFill="1" applyBorder="1" applyAlignment="1">
      <alignment horizontal="center" vertical="center"/>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13" fillId="14" borderId="13" xfId="0" applyFont="1" applyFill="1" applyBorder="1" applyAlignment="1">
      <alignment horizontal="center" vertical="center" wrapText="1"/>
    </xf>
    <xf numFmtId="0" fontId="13" fillId="14" borderId="11" xfId="0" applyFont="1" applyFill="1" applyBorder="1" applyAlignment="1">
      <alignment horizontal="center" vertical="center" wrapText="1"/>
    </xf>
    <xf numFmtId="0" fontId="13" fillId="14" borderId="14" xfId="0" applyFont="1" applyFill="1" applyBorder="1" applyAlignment="1">
      <alignment horizontal="center" vertical="center" wrapText="1"/>
    </xf>
    <xf numFmtId="0" fontId="6" fillId="6" borderId="0" xfId="0" applyFont="1" applyFill="1" applyAlignment="1">
      <alignment horizontal="center" vertical="center" wrapText="1"/>
    </xf>
    <xf numFmtId="0" fontId="6" fillId="6" borderId="11" xfId="0" applyFont="1" applyFill="1" applyBorder="1" applyAlignment="1">
      <alignment horizontal="center" vertical="center" wrapText="1"/>
    </xf>
    <xf numFmtId="0" fontId="6" fillId="7" borderId="0" xfId="0" applyFont="1" applyFill="1" applyAlignment="1">
      <alignment horizontal="center" vertical="center" wrapText="1"/>
    </xf>
    <xf numFmtId="0" fontId="6" fillId="7" borderId="11" xfId="0" applyFont="1" applyFill="1" applyBorder="1" applyAlignment="1">
      <alignment horizontal="center" vertical="center" wrapText="1"/>
    </xf>
    <xf numFmtId="0" fontId="4" fillId="7" borderId="0" xfId="0" applyFont="1" applyFill="1" applyAlignment="1">
      <alignment horizontal="center" vertical="center" wrapText="1"/>
    </xf>
    <xf numFmtId="0" fontId="4" fillId="7" borderId="11" xfId="0" applyFont="1" applyFill="1" applyBorder="1" applyAlignment="1">
      <alignment horizontal="center" vertical="center" wrapText="1"/>
    </xf>
    <xf numFmtId="0" fontId="4" fillId="14" borderId="7" xfId="0" applyFont="1" applyFill="1" applyBorder="1" applyAlignment="1">
      <alignment horizontal="center" vertical="center" wrapText="1"/>
    </xf>
    <xf numFmtId="0" fontId="4" fillId="14" borderId="6" xfId="0" applyFont="1" applyFill="1" applyBorder="1" applyAlignment="1">
      <alignment horizontal="center" vertical="center" wrapText="1"/>
    </xf>
    <xf numFmtId="0" fontId="4" fillId="14" borderId="5" xfId="0" applyFont="1" applyFill="1" applyBorder="1" applyAlignment="1">
      <alignment horizontal="center" vertical="center" wrapText="1"/>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4" fillId="14" borderId="7" xfId="0" applyFont="1" applyFill="1" applyBorder="1" applyAlignment="1">
      <alignment horizontal="center" vertical="center"/>
    </xf>
    <xf numFmtId="0" fontId="4" fillId="14" borderId="6" xfId="0" applyFont="1" applyFill="1" applyBorder="1" applyAlignment="1">
      <alignment horizontal="center" vertical="center"/>
    </xf>
    <xf numFmtId="0" fontId="4" fillId="14" borderId="5" xfId="0" applyFont="1" applyFill="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7" borderId="9" xfId="0" applyFont="1" applyFill="1" applyBorder="1" applyAlignment="1">
      <alignment horizontal="center" vertical="center"/>
    </xf>
    <xf numFmtId="0" fontId="4" fillId="7" borderId="15" xfId="0" applyFont="1" applyFill="1" applyBorder="1" applyAlignment="1">
      <alignment horizontal="center" vertical="center"/>
    </xf>
    <xf numFmtId="0" fontId="4" fillId="7" borderId="1" xfId="0" applyFont="1" applyFill="1" applyBorder="1" applyAlignment="1">
      <alignment horizontal="center" vertical="center"/>
    </xf>
    <xf numFmtId="0" fontId="7" fillId="14" borderId="1" xfId="0" applyFont="1" applyFill="1" applyBorder="1" applyAlignment="1">
      <alignment horizontal="center" vertical="center"/>
    </xf>
    <xf numFmtId="0" fontId="7" fillId="17" borderId="1" xfId="0" applyFont="1" applyFill="1" applyBorder="1" applyAlignment="1">
      <alignment horizontal="center" vertical="center"/>
    </xf>
    <xf numFmtId="0" fontId="7" fillId="19" borderId="1" xfId="0" applyFont="1" applyFill="1" applyBorder="1" applyAlignment="1">
      <alignment horizontal="center" vertical="center"/>
    </xf>
    <xf numFmtId="0" fontId="4" fillId="5" borderId="17" xfId="0" applyFont="1" applyFill="1" applyBorder="1" applyAlignment="1">
      <alignment horizontal="center" vertical="center" wrapText="1"/>
    </xf>
    <xf numFmtId="0" fontId="4" fillId="5" borderId="18" xfId="0" applyFont="1" applyFill="1" applyBorder="1" applyAlignment="1">
      <alignment horizontal="center" vertical="center" wrapText="1"/>
    </xf>
    <xf numFmtId="0" fontId="3" fillId="2" borderId="1" xfId="0" applyFont="1" applyFill="1" applyBorder="1" applyAlignment="1">
      <alignment horizontal="center" vertical="center"/>
    </xf>
    <xf numFmtId="0" fontId="4" fillId="0" borderId="9"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13" fillId="5" borderId="13" xfId="0" applyFont="1" applyFill="1" applyBorder="1" applyAlignment="1">
      <alignment horizontal="center" vertical="center" wrapText="1"/>
    </xf>
    <xf numFmtId="0" fontId="13" fillId="5" borderId="11" xfId="0" applyFont="1" applyFill="1" applyBorder="1" applyAlignment="1">
      <alignment horizontal="center" vertical="center" wrapText="1"/>
    </xf>
    <xf numFmtId="0" fontId="13" fillId="5" borderId="14" xfId="0" applyFont="1" applyFill="1" applyBorder="1" applyAlignment="1">
      <alignment horizontal="center" vertical="center" wrapText="1"/>
    </xf>
    <xf numFmtId="0" fontId="13" fillId="5" borderId="19" xfId="0" applyFont="1" applyFill="1" applyBorder="1" applyAlignment="1">
      <alignment horizontal="center" vertical="center" wrapText="1"/>
    </xf>
    <xf numFmtId="0" fontId="13" fillId="5" borderId="20" xfId="0" applyFont="1" applyFill="1" applyBorder="1" applyAlignment="1">
      <alignment horizontal="center" vertical="center" wrapText="1"/>
    </xf>
    <xf numFmtId="0" fontId="13" fillId="5" borderId="21" xfId="0" applyFont="1" applyFill="1" applyBorder="1" applyAlignment="1">
      <alignment horizontal="center" vertical="center" wrapText="1"/>
    </xf>
    <xf numFmtId="0" fontId="5" fillId="2" borderId="7"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5" xfId="0" applyFont="1" applyFill="1" applyBorder="1" applyAlignment="1">
      <alignment horizontal="left" vertical="center" wrapText="1"/>
    </xf>
    <xf numFmtId="0" fontId="3" fillId="2" borderId="25" xfId="0" applyFont="1" applyFill="1" applyBorder="1" applyAlignment="1">
      <alignment horizontal="center"/>
    </xf>
    <xf numFmtId="0" fontId="3" fillId="0" borderId="1" xfId="0" applyFont="1" applyBorder="1" applyAlignment="1">
      <alignment horizontal="center"/>
    </xf>
    <xf numFmtId="0" fontId="3" fillId="0" borderId="25" xfId="0" applyFont="1" applyBorder="1" applyAlignment="1">
      <alignment horizontal="center"/>
    </xf>
  </cellXfs>
  <cellStyles count="10">
    <cellStyle name="KPT04_Main" xfId="4" xr:uid="{00000000-0005-0000-0000-000000000000}"/>
    <cellStyle name="Millares" xfId="1" builtinId="3"/>
    <cellStyle name="Millares 2" xfId="6" xr:uid="{00000000-0005-0000-0000-000002000000}"/>
    <cellStyle name="Millares 3" xfId="7" xr:uid="{00000000-0005-0000-0000-000003000000}"/>
    <cellStyle name="Moneda" xfId="2" builtinId="4"/>
    <cellStyle name="Moneda [0]" xfId="9" builtinId="7"/>
    <cellStyle name="Moneda 2" xfId="5" xr:uid="{00000000-0005-0000-0000-000005000000}"/>
    <cellStyle name="Moneda 3" xfId="8" xr:uid="{00000000-0005-0000-0000-000006000000}"/>
    <cellStyle name="Normal" xfId="0" builtinId="0"/>
    <cellStyle name="Porcentaje" xfId="3" builtinId="5"/>
  </cellStyles>
  <dxfs count="75">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92D050"/>
        </patternFill>
      </fill>
    </dxf>
    <dxf>
      <fill>
        <patternFill>
          <bgColor rgb="FFFFFF00"/>
        </patternFill>
      </fill>
    </dxf>
    <dxf>
      <fill>
        <patternFill>
          <bgColor rgb="FFFFC000"/>
        </patternFill>
      </fill>
    </dxf>
    <dxf>
      <font>
        <color auto="1"/>
      </font>
      <fill>
        <patternFill>
          <bgColor rgb="FFFF00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92D050"/>
        </patternFill>
      </fill>
    </dxf>
    <dxf>
      <fill>
        <patternFill>
          <bgColor rgb="FFFFFF00"/>
        </patternFill>
      </fill>
    </dxf>
    <dxf>
      <fill>
        <patternFill>
          <bgColor rgb="FFFFC000"/>
        </patternFill>
      </fill>
    </dxf>
    <dxf>
      <font>
        <color auto="1"/>
      </font>
      <fill>
        <patternFill>
          <bgColor rgb="FFFF0000"/>
        </patternFill>
      </fill>
    </dxf>
    <dxf>
      <fill>
        <patternFill>
          <bgColor rgb="FF00B050"/>
        </patternFill>
      </fill>
    </dxf>
  </dxfs>
  <tableStyles count="0" defaultTableStyle="TableStyleMedium2" defaultPivotStyle="PivotStyleLight16"/>
  <colors>
    <mruColors>
      <color rgb="FFE794FE"/>
      <color rgb="FFF6A70A"/>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LX175"/>
  <sheetViews>
    <sheetView tabSelected="1" topLeftCell="BG25" zoomScale="41" zoomScaleNormal="41" zoomScaleSheetLayoutView="90" workbookViewId="0">
      <pane xSplit="2775" topLeftCell="BL1" activePane="topRight"/>
      <selection activeCell="BH23" sqref="BH23"/>
      <selection pane="topRight" activeCell="BO25" sqref="BO25"/>
    </sheetView>
  </sheetViews>
  <sheetFormatPr baseColWidth="10" defaultColWidth="11.42578125" defaultRowHeight="15" x14ac:dyDescent="0.2"/>
  <cols>
    <col min="1" max="1" width="7" style="3" hidden="1" customWidth="1"/>
    <col min="2" max="2" width="10.7109375" style="3" hidden="1" customWidth="1"/>
    <col min="3" max="3" width="15.5703125" style="181" hidden="1" customWidth="1"/>
    <col min="4" max="4" width="7.7109375" style="181" customWidth="1"/>
    <col min="5" max="5" width="10.5703125" style="181" customWidth="1"/>
    <col min="6" max="6" width="8.85546875" style="4" customWidth="1"/>
    <col min="7" max="7" width="10.5703125" style="3" customWidth="1"/>
    <col min="8" max="8" width="9.42578125" style="3" customWidth="1"/>
    <col min="9" max="9" width="11.42578125" style="3" customWidth="1"/>
    <col min="10" max="11" width="11.42578125" style="1" hidden="1" customWidth="1"/>
    <col min="12" max="12" width="10.85546875" style="1" hidden="1" customWidth="1"/>
    <col min="13" max="13" width="11.42578125" style="1" customWidth="1"/>
    <col min="14" max="14" width="24.42578125" style="1" customWidth="1"/>
    <col min="15" max="15" width="21.28515625" style="1" customWidth="1"/>
    <col min="16" max="16" width="19.42578125" style="1" customWidth="1"/>
    <col min="17" max="17" width="19" style="1" customWidth="1"/>
    <col min="18" max="18" width="17.7109375" style="1" customWidth="1"/>
    <col min="19" max="19" width="29.42578125" style="1" customWidth="1"/>
    <col min="20" max="20" width="17.5703125" style="1" customWidth="1"/>
    <col min="21" max="21" width="26.140625" style="1" customWidth="1"/>
    <col min="22" max="22" width="19.7109375" style="1" customWidth="1"/>
    <col min="23" max="23" width="23.7109375" style="1" customWidth="1"/>
    <col min="24" max="24" width="22.85546875" style="1" customWidth="1"/>
    <col min="25" max="25" width="29.42578125" style="1" customWidth="1"/>
    <col min="26" max="26" width="31.7109375" style="1" customWidth="1"/>
    <col min="27" max="27" width="13.42578125" style="1" customWidth="1"/>
    <col min="28" max="28" width="33" style="2" hidden="1" customWidth="1"/>
    <col min="29" max="29" width="31.5703125" style="2" hidden="1" customWidth="1"/>
    <col min="30" max="30" width="27" style="1" hidden="1" customWidth="1"/>
    <col min="31" max="31" width="37.5703125" style="1" hidden="1" customWidth="1"/>
    <col min="32" max="32" width="25.85546875" style="1" hidden="1" customWidth="1"/>
    <col min="33" max="33" width="11.85546875" style="1" hidden="1" customWidth="1"/>
    <col min="34" max="34" width="1.42578125" style="1" hidden="1" customWidth="1"/>
    <col min="35" max="35" width="1.140625" style="1" hidden="1" customWidth="1"/>
    <col min="36" max="36" width="1.140625" style="1" customWidth="1"/>
    <col min="37" max="37" width="4.5703125" style="1" customWidth="1"/>
    <col min="38" max="38" width="4.85546875" style="1" customWidth="1"/>
    <col min="39" max="39" width="27.42578125" style="1" customWidth="1"/>
    <col min="40" max="40" width="62" style="1" customWidth="1"/>
    <col min="41" max="41" width="73.85546875" style="1" customWidth="1"/>
    <col min="42" max="42" width="61.85546875" style="1" customWidth="1"/>
    <col min="43" max="43" width="48.85546875" style="1" customWidth="1"/>
    <col min="44" max="44" width="53.5703125" style="1" customWidth="1"/>
    <col min="45" max="45" width="77.42578125" style="1" customWidth="1"/>
    <col min="46" max="46" width="14.42578125" style="1" customWidth="1"/>
    <col min="47" max="47" width="41.42578125" style="1" hidden="1" customWidth="1"/>
    <col min="48" max="48" width="38.5703125" style="1" hidden="1" customWidth="1"/>
    <col min="49" max="49" width="37.140625" style="1" hidden="1" customWidth="1"/>
    <col min="50" max="50" width="38.5703125" style="1" customWidth="1"/>
    <col min="51" max="51" width="25.7109375" style="1" customWidth="1"/>
    <col min="52" max="52" width="84.28515625" style="1" customWidth="1"/>
    <col min="53" max="53" width="58" style="1" customWidth="1"/>
    <col min="54" max="54" width="45" style="1" customWidth="1"/>
    <col min="55" max="55" width="36.85546875" style="1" customWidth="1"/>
    <col min="56" max="56" width="35" style="1" customWidth="1"/>
    <col min="57" max="57" width="46.140625" style="1" hidden="1" customWidth="1"/>
    <col min="58" max="58" width="52.7109375" style="1" hidden="1" customWidth="1"/>
    <col min="59" max="59" width="32.140625" style="132" customWidth="1"/>
    <col min="60" max="60" width="12" style="1" customWidth="1"/>
    <col min="61" max="61" width="12.28515625" style="1" customWidth="1"/>
    <col min="62" max="62" width="11.85546875" style="1" customWidth="1"/>
    <col min="63" max="63" width="23.7109375" style="1" customWidth="1"/>
    <col min="64" max="64" width="22" style="1" customWidth="1"/>
    <col min="65" max="65" width="12.85546875" style="1" customWidth="1"/>
    <col min="66" max="66" width="69.42578125" style="132" customWidth="1"/>
    <col min="67" max="67" width="11.28515625" style="212" customWidth="1"/>
    <col min="68" max="68" width="9.7109375" style="212" customWidth="1"/>
    <col min="69" max="69" width="9.42578125" style="1" customWidth="1"/>
    <col min="70" max="70" width="22.42578125" style="1" customWidth="1"/>
    <col min="71" max="71" width="25.5703125" style="1" customWidth="1"/>
    <col min="72" max="72" width="12.85546875" style="1" customWidth="1"/>
    <col min="73" max="73" width="37.42578125" style="132" customWidth="1"/>
    <col min="74" max="74" width="10" style="1" customWidth="1"/>
    <col min="75" max="75" width="11.7109375" style="1" customWidth="1"/>
    <col min="76" max="76" width="17" style="1" customWidth="1"/>
    <col min="77" max="77" width="42.140625" style="133" customWidth="1"/>
    <col min="78" max="78" width="20.42578125" style="1" customWidth="1"/>
    <col min="79" max="108" width="11.42578125" style="1" hidden="1" customWidth="1"/>
    <col min="109" max="16384" width="11.42578125" style="1"/>
  </cols>
  <sheetData>
    <row r="1" spans="1:237" ht="16.5" thickBot="1" x14ac:dyDescent="0.25">
      <c r="A1" s="251" t="s">
        <v>237</v>
      </c>
      <c r="B1" s="251"/>
      <c r="C1" s="251"/>
      <c r="D1" s="251"/>
      <c r="E1" s="251"/>
      <c r="F1" s="251"/>
      <c r="G1" s="251"/>
      <c r="H1" s="251"/>
      <c r="I1" s="251"/>
      <c r="J1" s="247" t="s">
        <v>201</v>
      </c>
      <c r="K1" s="247"/>
      <c r="L1" s="247"/>
      <c r="M1" s="247"/>
      <c r="N1" s="247"/>
      <c r="O1" s="247"/>
      <c r="P1" s="247"/>
      <c r="Q1" s="247"/>
      <c r="R1" s="247"/>
      <c r="S1" s="247"/>
      <c r="T1" s="249" t="s">
        <v>150</v>
      </c>
      <c r="U1" s="249"/>
      <c r="V1" s="249"/>
      <c r="W1" s="249"/>
      <c r="X1" s="249"/>
      <c r="Y1" s="249"/>
      <c r="Z1" s="249"/>
      <c r="AA1" s="226" t="s">
        <v>216</v>
      </c>
      <c r="AB1" s="233"/>
      <c r="AC1" s="233"/>
      <c r="AD1" s="233"/>
      <c r="AE1" s="233"/>
      <c r="AF1" s="233"/>
      <c r="AG1" s="233"/>
      <c r="AH1" s="233"/>
      <c r="AI1" s="233"/>
      <c r="AJ1" s="233"/>
      <c r="AK1" s="233"/>
      <c r="AL1" s="233"/>
      <c r="AM1" s="233"/>
      <c r="AN1" s="233"/>
      <c r="AO1" s="233"/>
      <c r="AP1" s="233"/>
      <c r="AQ1" s="233"/>
      <c r="AR1" s="233"/>
      <c r="AS1" s="233"/>
      <c r="AT1" s="233"/>
      <c r="AU1" s="233"/>
      <c r="AV1" s="233"/>
      <c r="AW1" s="233"/>
      <c r="AX1" s="233"/>
      <c r="AY1" s="233"/>
      <c r="AZ1" s="233"/>
      <c r="BA1" s="233"/>
      <c r="BB1" s="233"/>
      <c r="BC1" s="233"/>
      <c r="BD1" s="233"/>
      <c r="BE1" s="233"/>
      <c r="BF1" s="233"/>
      <c r="BG1" s="233"/>
      <c r="BH1" s="233"/>
      <c r="BI1" s="233"/>
      <c r="BJ1" s="233"/>
      <c r="BK1" s="233"/>
      <c r="BL1" s="233"/>
      <c r="BM1" s="233"/>
      <c r="BN1" s="233"/>
      <c r="BO1" s="233"/>
      <c r="BP1" s="233"/>
      <c r="BQ1" s="233"/>
      <c r="BR1" s="233"/>
      <c r="BS1" s="233"/>
      <c r="BT1" s="233"/>
      <c r="BU1" s="233"/>
      <c r="BV1" s="233"/>
      <c r="BW1" s="233"/>
      <c r="BX1" s="233"/>
      <c r="BY1" s="131"/>
    </row>
    <row r="2" spans="1:237" ht="19.5" thickBot="1" x14ac:dyDescent="0.25">
      <c r="A2" s="252"/>
      <c r="B2" s="252"/>
      <c r="C2" s="252"/>
      <c r="D2" s="252"/>
      <c r="E2" s="252"/>
      <c r="F2" s="252"/>
      <c r="G2" s="252"/>
      <c r="H2" s="252"/>
      <c r="I2" s="252"/>
      <c r="J2" s="248"/>
      <c r="K2" s="248"/>
      <c r="L2" s="248"/>
      <c r="M2" s="248"/>
      <c r="N2" s="248"/>
      <c r="O2" s="248"/>
      <c r="P2" s="248"/>
      <c r="Q2" s="248"/>
      <c r="R2" s="248"/>
      <c r="S2" s="248"/>
      <c r="T2" s="250"/>
      <c r="U2" s="250"/>
      <c r="V2" s="250"/>
      <c r="W2" s="250"/>
      <c r="X2" s="250"/>
      <c r="Y2" s="250"/>
      <c r="Z2" s="250"/>
      <c r="AA2" s="244" t="s">
        <v>151</v>
      </c>
      <c r="AB2" s="245"/>
      <c r="AC2" s="245"/>
      <c r="AD2" s="245"/>
      <c r="AE2" s="246"/>
      <c r="AF2" s="237" t="s">
        <v>257</v>
      </c>
      <c r="AG2" s="238"/>
      <c r="AH2" s="238"/>
      <c r="AI2" s="238"/>
      <c r="AJ2" s="238"/>
      <c r="AK2" s="238"/>
      <c r="AL2" s="239"/>
      <c r="AM2" s="265" t="s">
        <v>258</v>
      </c>
      <c r="AN2" s="266"/>
      <c r="AO2" s="266"/>
      <c r="AP2" s="266"/>
      <c r="AQ2" s="266"/>
      <c r="AR2" s="266"/>
      <c r="AS2" s="266"/>
      <c r="AT2" s="267" t="s">
        <v>299</v>
      </c>
      <c r="AU2" s="267"/>
      <c r="AV2" s="267"/>
      <c r="AW2" s="267"/>
      <c r="AX2" s="267"/>
      <c r="AY2" s="267"/>
      <c r="AZ2" s="267"/>
      <c r="BA2" s="268" t="s">
        <v>342</v>
      </c>
      <c r="BB2" s="268"/>
      <c r="BC2" s="268"/>
      <c r="BD2" s="268"/>
      <c r="BE2" s="268"/>
      <c r="BF2" s="268"/>
      <c r="BG2" s="268"/>
      <c r="BH2" s="269" t="s">
        <v>377</v>
      </c>
      <c r="BI2" s="269"/>
      <c r="BJ2" s="269"/>
      <c r="BK2" s="269"/>
      <c r="BL2" s="269"/>
      <c r="BM2" s="269"/>
      <c r="BN2" s="269"/>
      <c r="BO2" s="270" t="s">
        <v>397</v>
      </c>
      <c r="BP2" s="270"/>
      <c r="BQ2" s="270"/>
      <c r="BR2" s="270"/>
      <c r="BS2" s="270"/>
      <c r="BT2" s="270"/>
      <c r="BU2" s="270"/>
      <c r="BV2" s="240" t="s">
        <v>259</v>
      </c>
      <c r="BW2" s="240"/>
      <c r="BX2" s="240"/>
      <c r="BY2" s="240"/>
    </row>
    <row r="3" spans="1:237" ht="104.25" customHeight="1" thickBot="1" x14ac:dyDescent="0.25">
      <c r="A3" s="21" t="s">
        <v>149</v>
      </c>
      <c r="B3" s="20" t="s">
        <v>148</v>
      </c>
      <c r="C3" s="177" t="s">
        <v>147</v>
      </c>
      <c r="D3" s="177" t="s">
        <v>146</v>
      </c>
      <c r="E3" s="177" t="s">
        <v>145</v>
      </c>
      <c r="F3" s="24" t="s">
        <v>158</v>
      </c>
      <c r="G3" s="20" t="s">
        <v>144</v>
      </c>
      <c r="H3" s="20" t="s">
        <v>143</v>
      </c>
      <c r="I3" s="20" t="s">
        <v>142</v>
      </c>
      <c r="J3" s="19">
        <v>2021</v>
      </c>
      <c r="K3" s="19">
        <v>2022</v>
      </c>
      <c r="L3" s="19">
        <v>2023</v>
      </c>
      <c r="M3" s="19">
        <v>2024</v>
      </c>
      <c r="N3" s="19">
        <v>2025</v>
      </c>
      <c r="O3" s="19">
        <v>2026</v>
      </c>
      <c r="P3" s="19">
        <v>2027</v>
      </c>
      <c r="Q3" s="19">
        <v>2028</v>
      </c>
      <c r="R3" s="19">
        <v>2029</v>
      </c>
      <c r="S3" s="19">
        <v>2030</v>
      </c>
      <c r="T3" s="188" t="s">
        <v>141</v>
      </c>
      <c r="U3" s="188" t="s">
        <v>140</v>
      </c>
      <c r="V3" s="188" t="s">
        <v>139</v>
      </c>
      <c r="W3" s="188" t="s">
        <v>138</v>
      </c>
      <c r="X3" s="188" t="s">
        <v>137</v>
      </c>
      <c r="Y3" s="188" t="s">
        <v>136</v>
      </c>
      <c r="Z3" s="188" t="s">
        <v>135</v>
      </c>
      <c r="AA3" s="189" t="s">
        <v>152</v>
      </c>
      <c r="AB3" s="189" t="s">
        <v>153</v>
      </c>
      <c r="AC3" s="189" t="s">
        <v>134</v>
      </c>
      <c r="AD3" s="176" t="s">
        <v>156</v>
      </c>
      <c r="AE3" s="176" t="s">
        <v>155</v>
      </c>
      <c r="AF3" s="176" t="s">
        <v>218</v>
      </c>
      <c r="AG3" s="176" t="s">
        <v>219</v>
      </c>
      <c r="AH3" s="176" t="s">
        <v>220</v>
      </c>
      <c r="AI3" s="189" t="s">
        <v>153</v>
      </c>
      <c r="AJ3" s="189" t="s">
        <v>134</v>
      </c>
      <c r="AK3" s="176" t="s">
        <v>154</v>
      </c>
      <c r="AL3" s="190" t="s">
        <v>155</v>
      </c>
      <c r="AM3" s="20" t="s">
        <v>218</v>
      </c>
      <c r="AN3" s="20" t="s">
        <v>219</v>
      </c>
      <c r="AO3" s="20" t="s">
        <v>311</v>
      </c>
      <c r="AP3" s="100" t="s">
        <v>153</v>
      </c>
      <c r="AQ3" s="100" t="s">
        <v>134</v>
      </c>
      <c r="AR3" s="20" t="s">
        <v>154</v>
      </c>
      <c r="AS3" s="101" t="s">
        <v>155</v>
      </c>
      <c r="AT3" s="143" t="s">
        <v>301</v>
      </c>
      <c r="AU3" s="143" t="s">
        <v>302</v>
      </c>
      <c r="AV3" s="143" t="s">
        <v>311</v>
      </c>
      <c r="AW3" s="143" t="s">
        <v>300</v>
      </c>
      <c r="AX3" s="143" t="s">
        <v>134</v>
      </c>
      <c r="AY3" s="143" t="s">
        <v>154</v>
      </c>
      <c r="AZ3" s="143" t="s">
        <v>155</v>
      </c>
      <c r="BA3" s="164" t="s">
        <v>301</v>
      </c>
      <c r="BB3" s="164" t="s">
        <v>302</v>
      </c>
      <c r="BC3" s="164" t="s">
        <v>311</v>
      </c>
      <c r="BD3" s="164" t="s">
        <v>300</v>
      </c>
      <c r="BE3" s="164" t="s">
        <v>134</v>
      </c>
      <c r="BF3" s="164" t="s">
        <v>154</v>
      </c>
      <c r="BG3" s="191" t="s">
        <v>155</v>
      </c>
      <c r="BH3" s="199" t="s">
        <v>301</v>
      </c>
      <c r="BI3" s="199" t="s">
        <v>302</v>
      </c>
      <c r="BJ3" s="199" t="s">
        <v>311</v>
      </c>
      <c r="BK3" s="199" t="s">
        <v>300</v>
      </c>
      <c r="BL3" s="199" t="s">
        <v>134</v>
      </c>
      <c r="BM3" s="199" t="s">
        <v>154</v>
      </c>
      <c r="BN3" s="200" t="s">
        <v>155</v>
      </c>
      <c r="BO3" s="213" t="s">
        <v>301</v>
      </c>
      <c r="BP3" s="213" t="s">
        <v>302</v>
      </c>
      <c r="BQ3" s="213" t="s">
        <v>311</v>
      </c>
      <c r="BR3" s="213" t="s">
        <v>300</v>
      </c>
      <c r="BS3" s="213" t="s">
        <v>134</v>
      </c>
      <c r="BT3" s="213" t="s">
        <v>154</v>
      </c>
      <c r="BU3" s="214" t="s">
        <v>155</v>
      </c>
      <c r="BV3" s="119" t="s">
        <v>260</v>
      </c>
      <c r="BW3" s="119" t="s">
        <v>261</v>
      </c>
      <c r="BX3" s="127" t="s">
        <v>262</v>
      </c>
      <c r="BY3" s="187" t="s">
        <v>269</v>
      </c>
    </row>
    <row r="4" spans="1:237" s="12" customFormat="1" ht="201" customHeight="1" x14ac:dyDescent="0.2">
      <c r="A4" s="241" t="s">
        <v>133</v>
      </c>
      <c r="B4" s="221" t="s">
        <v>132</v>
      </c>
      <c r="C4" s="223" t="s">
        <v>131</v>
      </c>
      <c r="D4" s="55" t="s">
        <v>130</v>
      </c>
      <c r="E4" s="55" t="s">
        <v>129</v>
      </c>
      <c r="F4" s="142">
        <v>1</v>
      </c>
      <c r="G4" s="22">
        <v>0</v>
      </c>
      <c r="H4" s="8" t="s">
        <v>118</v>
      </c>
      <c r="I4" s="14" t="s">
        <v>1</v>
      </c>
      <c r="J4" s="57">
        <v>1</v>
      </c>
      <c r="K4" s="57">
        <v>1</v>
      </c>
      <c r="L4" s="32">
        <v>1</v>
      </c>
      <c r="M4" s="32">
        <v>1</v>
      </c>
      <c r="N4" s="32">
        <v>1</v>
      </c>
      <c r="O4" s="32">
        <v>1</v>
      </c>
      <c r="P4" s="32">
        <v>1</v>
      </c>
      <c r="Q4" s="32">
        <v>1</v>
      </c>
      <c r="R4" s="32">
        <v>1</v>
      </c>
      <c r="S4" s="32">
        <v>1</v>
      </c>
      <c r="T4" s="32" t="s">
        <v>198</v>
      </c>
      <c r="U4" s="32" t="s">
        <v>174</v>
      </c>
      <c r="V4" s="32">
        <v>331099</v>
      </c>
      <c r="W4" s="32" t="s">
        <v>128</v>
      </c>
      <c r="X4" s="32">
        <v>330109900</v>
      </c>
      <c r="Y4" s="32" t="s">
        <v>127</v>
      </c>
      <c r="Z4" s="66">
        <v>1</v>
      </c>
      <c r="AA4" s="66">
        <v>0</v>
      </c>
      <c r="AB4" s="67"/>
      <c r="AC4" s="67">
        <v>1800000</v>
      </c>
      <c r="AD4" s="36" t="s">
        <v>202</v>
      </c>
      <c r="AE4" s="30" t="s">
        <v>160</v>
      </c>
      <c r="AF4" s="84">
        <v>1</v>
      </c>
      <c r="AG4" s="29">
        <v>0</v>
      </c>
      <c r="AH4" s="45">
        <v>0</v>
      </c>
      <c r="AI4" s="31">
        <v>0</v>
      </c>
      <c r="AJ4" s="31">
        <v>0</v>
      </c>
      <c r="AK4" s="37">
        <v>0</v>
      </c>
      <c r="AL4" s="87" t="s">
        <v>250</v>
      </c>
      <c r="AM4" s="87">
        <v>1</v>
      </c>
      <c r="AN4" s="87" t="s">
        <v>270</v>
      </c>
      <c r="AO4" s="92">
        <v>0.1</v>
      </c>
      <c r="AP4" s="128">
        <v>0</v>
      </c>
      <c r="AQ4" s="128">
        <v>0</v>
      </c>
      <c r="AR4" s="37">
        <v>0</v>
      </c>
      <c r="AS4" s="55" t="s">
        <v>271</v>
      </c>
      <c r="AT4" s="55">
        <v>1</v>
      </c>
      <c r="AU4" s="55">
        <v>0.1</v>
      </c>
      <c r="AV4" s="92">
        <f>+AU4/AT4</f>
        <v>0.1</v>
      </c>
      <c r="AW4" s="55">
        <v>0</v>
      </c>
      <c r="AX4" s="55">
        <v>0</v>
      </c>
      <c r="AY4" s="92">
        <v>0</v>
      </c>
      <c r="AZ4" s="55" t="s">
        <v>308</v>
      </c>
      <c r="BA4" s="55">
        <v>1</v>
      </c>
      <c r="BB4" s="55">
        <v>0.1</v>
      </c>
      <c r="BC4" s="92">
        <f>+BB4/BA4</f>
        <v>0.1</v>
      </c>
      <c r="BD4" s="31">
        <v>4000000</v>
      </c>
      <c r="BE4" s="31">
        <v>4000000</v>
      </c>
      <c r="BF4" s="92">
        <v>1</v>
      </c>
      <c r="BG4" s="152" t="s">
        <v>355</v>
      </c>
      <c r="BH4" s="55">
        <v>1</v>
      </c>
      <c r="BI4" s="55">
        <v>0.1</v>
      </c>
      <c r="BJ4" s="92">
        <f>+BI4/BH4</f>
        <v>0.1</v>
      </c>
      <c r="BK4" s="31">
        <v>4000000</v>
      </c>
      <c r="BL4" s="31">
        <v>4000000</v>
      </c>
      <c r="BM4" s="92">
        <v>1</v>
      </c>
      <c r="BN4" s="55" t="s">
        <v>378</v>
      </c>
      <c r="BO4" s="30">
        <v>1</v>
      </c>
      <c r="BP4" s="30">
        <v>0</v>
      </c>
      <c r="BQ4" s="92">
        <f>+BP4/BO4</f>
        <v>0</v>
      </c>
      <c r="BR4" s="31">
        <v>0</v>
      </c>
      <c r="BS4" s="31">
        <v>0</v>
      </c>
      <c r="BT4" s="91">
        <v>0</v>
      </c>
      <c r="BU4" s="204" t="s">
        <v>431</v>
      </c>
      <c r="BV4" s="87">
        <v>1</v>
      </c>
      <c r="BW4" s="219">
        <v>0.1</v>
      </c>
      <c r="BX4" s="104">
        <f>+BW4/BV4</f>
        <v>0.1</v>
      </c>
      <c r="BY4" s="169" t="s">
        <v>395</v>
      </c>
      <c r="BZ4" s="253" t="s">
        <v>133</v>
      </c>
    </row>
    <row r="5" spans="1:237" s="12" customFormat="1" ht="409.5" x14ac:dyDescent="0.2">
      <c r="A5" s="242"/>
      <c r="B5" s="221"/>
      <c r="C5" s="223"/>
      <c r="D5" s="55" t="s">
        <v>126</v>
      </c>
      <c r="E5" s="55" t="s">
        <v>125</v>
      </c>
      <c r="F5" s="22">
        <v>1</v>
      </c>
      <c r="G5" s="22">
        <v>0</v>
      </c>
      <c r="H5" s="8" t="s">
        <v>118</v>
      </c>
      <c r="I5" s="14" t="s">
        <v>1</v>
      </c>
      <c r="J5" s="16">
        <v>0</v>
      </c>
      <c r="K5" s="16">
        <v>0</v>
      </c>
      <c r="L5" s="32">
        <v>1</v>
      </c>
      <c r="M5" s="32">
        <v>1</v>
      </c>
      <c r="N5" s="32">
        <v>1</v>
      </c>
      <c r="O5" s="16">
        <v>1</v>
      </c>
      <c r="P5" s="16">
        <v>1</v>
      </c>
      <c r="Q5" s="16">
        <v>1</v>
      </c>
      <c r="R5" s="16">
        <v>1</v>
      </c>
      <c r="S5" s="16">
        <v>1</v>
      </c>
      <c r="T5" s="32" t="s">
        <v>198</v>
      </c>
      <c r="U5" s="22" t="s">
        <v>117</v>
      </c>
      <c r="V5" s="16">
        <v>3301087</v>
      </c>
      <c r="W5" s="22" t="s">
        <v>122</v>
      </c>
      <c r="X5" s="16">
        <v>330108701</v>
      </c>
      <c r="Y5" s="22" t="s">
        <v>121</v>
      </c>
      <c r="Z5" s="16">
        <v>1</v>
      </c>
      <c r="AA5" s="68">
        <v>0</v>
      </c>
      <c r="AB5" s="69">
        <v>0</v>
      </c>
      <c r="AC5" s="69">
        <v>0</v>
      </c>
      <c r="AD5" s="36">
        <v>0</v>
      </c>
      <c r="AE5" s="30" t="s">
        <v>204</v>
      </c>
      <c r="AF5" s="29">
        <v>0</v>
      </c>
      <c r="AG5" s="29">
        <v>0</v>
      </c>
      <c r="AH5" s="45">
        <v>0</v>
      </c>
      <c r="AI5" s="31">
        <v>0</v>
      </c>
      <c r="AJ5" s="31">
        <v>0</v>
      </c>
      <c r="AK5" s="37">
        <v>0</v>
      </c>
      <c r="AL5" s="87" t="s">
        <v>252</v>
      </c>
      <c r="AM5" s="87">
        <v>1</v>
      </c>
      <c r="AN5" s="87">
        <v>0.1</v>
      </c>
      <c r="AO5" s="37">
        <f>+AN5/AM5</f>
        <v>0.1</v>
      </c>
      <c r="AP5" s="107">
        <v>0</v>
      </c>
      <c r="AQ5" s="107">
        <v>0</v>
      </c>
      <c r="AR5" s="37">
        <v>0</v>
      </c>
      <c r="AS5" s="55" t="s">
        <v>313</v>
      </c>
      <c r="AT5" s="55">
        <v>1</v>
      </c>
      <c r="AU5" s="55">
        <v>0.1</v>
      </c>
      <c r="AV5" s="92">
        <f t="shared" ref="AV5:AV34" si="0">+AU5/AT5</f>
        <v>0.1</v>
      </c>
      <c r="AW5" s="55">
        <v>0</v>
      </c>
      <c r="AX5" s="55">
        <v>0</v>
      </c>
      <c r="AY5" s="92">
        <v>0</v>
      </c>
      <c r="AZ5" s="55" t="s">
        <v>312</v>
      </c>
      <c r="BA5" s="55">
        <v>1</v>
      </c>
      <c r="BB5" s="55" t="s">
        <v>270</v>
      </c>
      <c r="BC5" s="92">
        <v>0.1</v>
      </c>
      <c r="BD5" s="73">
        <v>1516035846</v>
      </c>
      <c r="BE5" s="168">
        <v>47229551</v>
      </c>
      <c r="BF5" s="92">
        <f>BE5/BD5</f>
        <v>3.115332076389439E-2</v>
      </c>
      <c r="BG5" s="55" t="s">
        <v>356</v>
      </c>
      <c r="BH5" s="55">
        <v>1</v>
      </c>
      <c r="BI5" s="55" t="s">
        <v>270</v>
      </c>
      <c r="BJ5" s="92">
        <v>0.1</v>
      </c>
      <c r="BK5" s="73">
        <v>1516035846</v>
      </c>
      <c r="BL5" s="168">
        <v>47229551</v>
      </c>
      <c r="BM5" s="92">
        <f>BL5/BK5</f>
        <v>3.115332076389439E-2</v>
      </c>
      <c r="BN5" s="55" t="s">
        <v>383</v>
      </c>
      <c r="BO5" s="30">
        <v>1</v>
      </c>
      <c r="BP5" s="30" t="s">
        <v>270</v>
      </c>
      <c r="BQ5" s="92">
        <v>0.1</v>
      </c>
      <c r="BR5" s="31">
        <v>0</v>
      </c>
      <c r="BS5" s="31">
        <v>0</v>
      </c>
      <c r="BT5" s="91" t="e">
        <f>BS5/BR5</f>
        <v>#DIV/0!</v>
      </c>
      <c r="BU5" s="204" t="s">
        <v>398</v>
      </c>
      <c r="BV5" s="87">
        <v>1</v>
      </c>
      <c r="BW5" s="121" t="s">
        <v>270</v>
      </c>
      <c r="BX5" s="102">
        <v>0.1</v>
      </c>
      <c r="BY5" s="134" t="s">
        <v>426</v>
      </c>
      <c r="BZ5" s="254"/>
    </row>
    <row r="6" spans="1:237" s="27" customFormat="1" ht="409.5" x14ac:dyDescent="0.25">
      <c r="A6" s="242"/>
      <c r="B6" s="221"/>
      <c r="C6" s="223" t="s">
        <v>124</v>
      </c>
      <c r="D6" s="55" t="s">
        <v>157</v>
      </c>
      <c r="E6" s="55" t="s">
        <v>123</v>
      </c>
      <c r="F6" s="22">
        <v>1</v>
      </c>
      <c r="G6" s="22">
        <v>0</v>
      </c>
      <c r="H6" s="58" t="s">
        <v>118</v>
      </c>
      <c r="I6" s="22" t="s">
        <v>1</v>
      </c>
      <c r="J6" s="7">
        <v>1</v>
      </c>
      <c r="K6" s="6">
        <v>1</v>
      </c>
      <c r="L6" s="16">
        <v>1</v>
      </c>
      <c r="M6" s="16">
        <v>1</v>
      </c>
      <c r="N6" s="16">
        <v>1</v>
      </c>
      <c r="O6" s="16">
        <v>1</v>
      </c>
      <c r="P6" s="16">
        <v>1</v>
      </c>
      <c r="Q6" s="16">
        <v>1</v>
      </c>
      <c r="R6" s="16">
        <v>1</v>
      </c>
      <c r="S6" s="16">
        <v>1</v>
      </c>
      <c r="T6" s="32" t="s">
        <v>198</v>
      </c>
      <c r="U6" s="22" t="s">
        <v>117</v>
      </c>
      <c r="V6" s="16">
        <v>3301087</v>
      </c>
      <c r="W6" s="22" t="s">
        <v>122</v>
      </c>
      <c r="X6" s="16">
        <v>330108701</v>
      </c>
      <c r="Y6" s="22" t="s">
        <v>121</v>
      </c>
      <c r="Z6" s="16">
        <v>1</v>
      </c>
      <c r="AA6" s="16">
        <v>0</v>
      </c>
      <c r="AB6" s="69">
        <v>8655000</v>
      </c>
      <c r="AC6" s="69">
        <v>8655000</v>
      </c>
      <c r="AD6" s="36" t="s">
        <v>202</v>
      </c>
      <c r="AE6" s="29" t="s">
        <v>205</v>
      </c>
      <c r="AF6" s="84">
        <v>1</v>
      </c>
      <c r="AG6" s="29"/>
      <c r="AH6" s="45">
        <f t="shared" ref="AH6" si="1">+AG6/AF6</f>
        <v>0</v>
      </c>
      <c r="AI6" s="31">
        <v>0</v>
      </c>
      <c r="AJ6" s="31">
        <v>0</v>
      </c>
      <c r="AK6" s="37">
        <v>0</v>
      </c>
      <c r="AL6" s="87" t="s">
        <v>250</v>
      </c>
      <c r="AM6" s="87">
        <v>1</v>
      </c>
      <c r="AN6" s="87">
        <v>0</v>
      </c>
      <c r="AO6" s="37">
        <f>+AN6/AM6</f>
        <v>0</v>
      </c>
      <c r="AP6" s="117">
        <v>3800000</v>
      </c>
      <c r="AQ6" s="117">
        <v>3800000</v>
      </c>
      <c r="AR6" s="37">
        <f>+AQ6/AP6</f>
        <v>1</v>
      </c>
      <c r="AS6" s="55" t="s">
        <v>335</v>
      </c>
      <c r="AT6" s="55">
        <v>1</v>
      </c>
      <c r="AU6" s="55">
        <v>0</v>
      </c>
      <c r="AV6" s="92">
        <f t="shared" si="0"/>
        <v>0</v>
      </c>
      <c r="AW6" s="55">
        <v>0</v>
      </c>
      <c r="AX6" s="55">
        <v>0</v>
      </c>
      <c r="AY6" s="37">
        <v>0</v>
      </c>
      <c r="AZ6" s="55" t="s">
        <v>334</v>
      </c>
      <c r="BA6" s="55">
        <v>1</v>
      </c>
      <c r="BB6" s="55">
        <v>0</v>
      </c>
      <c r="BC6" s="92">
        <f t="shared" ref="BC6:BC34" si="2">+BB6/BA6</f>
        <v>0</v>
      </c>
      <c r="BD6" s="172">
        <v>4400000</v>
      </c>
      <c r="BE6" s="175">
        <v>4400000</v>
      </c>
      <c r="BF6" s="44">
        <v>1</v>
      </c>
      <c r="BG6" s="152" t="s">
        <v>357</v>
      </c>
      <c r="BH6" s="55">
        <v>1</v>
      </c>
      <c r="BI6" s="55">
        <v>0</v>
      </c>
      <c r="BJ6" s="92">
        <f t="shared" ref="BJ6:BJ14" si="3">+BI6/BH6</f>
        <v>0</v>
      </c>
      <c r="BK6" s="172">
        <v>4400000</v>
      </c>
      <c r="BL6" s="175">
        <v>4400000</v>
      </c>
      <c r="BM6" s="44">
        <v>1</v>
      </c>
      <c r="BN6" s="55" t="s">
        <v>385</v>
      </c>
      <c r="BO6" s="30">
        <v>1</v>
      </c>
      <c r="BP6" s="30">
        <v>0</v>
      </c>
      <c r="BQ6" s="216">
        <v>0</v>
      </c>
      <c r="BR6" s="202" t="s">
        <v>428</v>
      </c>
      <c r="BS6" s="202" t="s">
        <v>428</v>
      </c>
      <c r="BT6" s="44">
        <v>1</v>
      </c>
      <c r="BU6" s="9" t="s">
        <v>429</v>
      </c>
      <c r="BV6" s="87">
        <v>1</v>
      </c>
      <c r="BW6" s="141">
        <v>0</v>
      </c>
      <c r="BX6" s="102">
        <f>+BW6/BV6</f>
        <v>0</v>
      </c>
      <c r="BY6" s="135" t="s">
        <v>427</v>
      </c>
      <c r="BZ6" s="254"/>
    </row>
    <row r="7" spans="1:237" s="12" customFormat="1" ht="154.5" customHeight="1" x14ac:dyDescent="0.2">
      <c r="A7" s="242"/>
      <c r="B7" s="221"/>
      <c r="C7" s="223"/>
      <c r="D7" s="55" t="s">
        <v>120</v>
      </c>
      <c r="E7" s="55" t="s">
        <v>119</v>
      </c>
      <c r="F7" s="16">
        <v>1</v>
      </c>
      <c r="G7" s="22">
        <v>0</v>
      </c>
      <c r="H7" s="14" t="s">
        <v>118</v>
      </c>
      <c r="I7" s="14" t="s">
        <v>1</v>
      </c>
      <c r="J7" s="16">
        <v>0</v>
      </c>
      <c r="K7" s="16">
        <v>0</v>
      </c>
      <c r="L7" s="16">
        <v>1</v>
      </c>
      <c r="M7" s="16">
        <v>1</v>
      </c>
      <c r="N7" s="16">
        <v>1</v>
      </c>
      <c r="O7" s="16">
        <v>1</v>
      </c>
      <c r="P7" s="16">
        <v>1</v>
      </c>
      <c r="Q7" s="16">
        <v>1</v>
      </c>
      <c r="R7" s="16">
        <v>1</v>
      </c>
      <c r="S7" s="16">
        <v>1</v>
      </c>
      <c r="T7" s="32" t="s">
        <v>198</v>
      </c>
      <c r="U7" s="22" t="s">
        <v>117</v>
      </c>
      <c r="V7" s="16">
        <v>3301073</v>
      </c>
      <c r="W7" s="22" t="s">
        <v>116</v>
      </c>
      <c r="X7" s="16">
        <v>330107301</v>
      </c>
      <c r="Y7" s="22" t="s">
        <v>115</v>
      </c>
      <c r="Z7" s="16">
        <v>1</v>
      </c>
      <c r="AA7" s="16">
        <v>0</v>
      </c>
      <c r="AB7" s="17">
        <v>0</v>
      </c>
      <c r="AC7" s="17">
        <v>0</v>
      </c>
      <c r="AD7" s="38" t="s">
        <v>202</v>
      </c>
      <c r="AE7" s="30" t="s">
        <v>203</v>
      </c>
      <c r="AF7" s="29">
        <v>1</v>
      </c>
      <c r="AG7" s="29">
        <v>0</v>
      </c>
      <c r="AH7" s="45">
        <v>0</v>
      </c>
      <c r="AI7" s="31">
        <v>0</v>
      </c>
      <c r="AJ7" s="31">
        <v>0</v>
      </c>
      <c r="AK7" s="44">
        <v>0</v>
      </c>
      <c r="AL7" s="55" t="s">
        <v>252</v>
      </c>
      <c r="AM7" s="55">
        <v>1</v>
      </c>
      <c r="AN7" s="55">
        <v>0</v>
      </c>
      <c r="AO7" s="44">
        <f>+AN7/AM7</f>
        <v>0</v>
      </c>
      <c r="AP7" s="140">
        <v>0</v>
      </c>
      <c r="AQ7" s="30">
        <v>0</v>
      </c>
      <c r="AR7" s="44">
        <v>0</v>
      </c>
      <c r="AS7" s="55" t="s">
        <v>336</v>
      </c>
      <c r="AT7" s="55">
        <v>1</v>
      </c>
      <c r="AU7" s="55">
        <v>0</v>
      </c>
      <c r="AV7" s="92">
        <f t="shared" si="0"/>
        <v>0</v>
      </c>
      <c r="AW7" s="55">
        <v>0</v>
      </c>
      <c r="AX7" s="55">
        <v>0</v>
      </c>
      <c r="AY7" s="44">
        <v>0</v>
      </c>
      <c r="AZ7" s="55" t="s">
        <v>314</v>
      </c>
      <c r="BA7" s="55">
        <v>1</v>
      </c>
      <c r="BB7" s="55">
        <v>0</v>
      </c>
      <c r="BC7" s="92">
        <f t="shared" si="2"/>
        <v>0</v>
      </c>
      <c r="BD7" s="182">
        <v>261643826</v>
      </c>
      <c r="BE7" s="55">
        <v>0</v>
      </c>
      <c r="BF7" s="44">
        <v>0</v>
      </c>
      <c r="BG7" s="55" t="s">
        <v>375</v>
      </c>
      <c r="BH7" s="55">
        <v>1</v>
      </c>
      <c r="BI7" s="55">
        <v>0</v>
      </c>
      <c r="BJ7" s="92">
        <f t="shared" si="3"/>
        <v>0</v>
      </c>
      <c r="BK7" s="182">
        <v>261643826</v>
      </c>
      <c r="BL7" s="55">
        <v>0</v>
      </c>
      <c r="BM7" s="44">
        <v>0</v>
      </c>
      <c r="BN7" s="55" t="s">
        <v>384</v>
      </c>
      <c r="BO7" s="30">
        <v>1</v>
      </c>
      <c r="BP7" s="30">
        <v>0</v>
      </c>
      <c r="BQ7" s="92">
        <f t="shared" ref="BQ7:BQ14" si="4">+BP7/BO7</f>
        <v>0</v>
      </c>
      <c r="BR7" s="182">
        <v>261643826</v>
      </c>
      <c r="BS7" s="55">
        <v>0</v>
      </c>
      <c r="BT7" s="44">
        <v>0</v>
      </c>
      <c r="BU7" s="9" t="s">
        <v>437</v>
      </c>
      <c r="BV7" s="55">
        <v>1</v>
      </c>
      <c r="BW7" s="141">
        <v>0</v>
      </c>
      <c r="BX7" s="124">
        <v>0</v>
      </c>
      <c r="BY7" s="217" t="s">
        <v>432</v>
      </c>
      <c r="BZ7" s="254"/>
    </row>
    <row r="8" spans="1:237" s="12" customFormat="1" ht="293.25" customHeight="1" x14ac:dyDescent="0.2">
      <c r="A8" s="242"/>
      <c r="B8" s="221" t="s">
        <v>114</v>
      </c>
      <c r="C8" s="223" t="s">
        <v>113</v>
      </c>
      <c r="D8" s="55" t="s">
        <v>112</v>
      </c>
      <c r="E8" s="55" t="s">
        <v>111</v>
      </c>
      <c r="F8" s="16">
        <v>11</v>
      </c>
      <c r="G8" s="22">
        <v>0</v>
      </c>
      <c r="H8" s="14" t="s">
        <v>105</v>
      </c>
      <c r="I8" s="14" t="s">
        <v>1</v>
      </c>
      <c r="J8" s="16">
        <v>11</v>
      </c>
      <c r="K8" s="16">
        <v>11</v>
      </c>
      <c r="L8" s="16">
        <v>11</v>
      </c>
      <c r="M8" s="16">
        <v>11</v>
      </c>
      <c r="N8" s="16">
        <v>11</v>
      </c>
      <c r="O8" s="16">
        <v>11</v>
      </c>
      <c r="P8" s="16">
        <v>11</v>
      </c>
      <c r="Q8" s="16">
        <v>11</v>
      </c>
      <c r="R8" s="16">
        <v>11</v>
      </c>
      <c r="S8" s="16">
        <v>11</v>
      </c>
      <c r="T8" s="32" t="s">
        <v>198</v>
      </c>
      <c r="U8" s="22" t="s">
        <v>100</v>
      </c>
      <c r="V8" s="16">
        <v>2201028</v>
      </c>
      <c r="W8" s="22" t="s">
        <v>110</v>
      </c>
      <c r="X8" s="16">
        <v>220102801</v>
      </c>
      <c r="Y8" s="22" t="s">
        <v>109</v>
      </c>
      <c r="Z8" s="16">
        <v>11</v>
      </c>
      <c r="AA8" s="16">
        <v>0</v>
      </c>
      <c r="AB8" s="69"/>
      <c r="AC8" s="69">
        <v>0</v>
      </c>
      <c r="AD8" s="36" t="s">
        <v>202</v>
      </c>
      <c r="AE8" s="30" t="s">
        <v>207</v>
      </c>
      <c r="AF8" s="84">
        <v>11</v>
      </c>
      <c r="AG8" s="29">
        <v>11</v>
      </c>
      <c r="AH8" s="44">
        <f>+AG8/AF8</f>
        <v>1</v>
      </c>
      <c r="AI8" s="79">
        <f>14049858249.51+(577000000)</f>
        <v>14626858249.51</v>
      </c>
      <c r="AJ8" s="79">
        <f>12902520459.5+(562000000)</f>
        <v>13464520459.5</v>
      </c>
      <c r="AK8" s="81">
        <f>+AJ8/AI8</f>
        <v>0.92053400872679281</v>
      </c>
      <c r="AL8" s="87" t="s">
        <v>273</v>
      </c>
      <c r="AM8" s="87">
        <v>11</v>
      </c>
      <c r="AN8" s="87">
        <v>11</v>
      </c>
      <c r="AO8" s="81">
        <v>1</v>
      </c>
      <c r="AP8" s="107">
        <v>0</v>
      </c>
      <c r="AQ8" s="107">
        <v>0</v>
      </c>
      <c r="AR8" s="81">
        <v>0</v>
      </c>
      <c r="AS8" s="55" t="s">
        <v>287</v>
      </c>
      <c r="AT8" s="55">
        <v>11</v>
      </c>
      <c r="AU8" s="55">
        <v>11</v>
      </c>
      <c r="AV8" s="92">
        <f t="shared" si="0"/>
        <v>1</v>
      </c>
      <c r="AW8" s="151">
        <f>421023.34*139</f>
        <v>58522244.260000005</v>
      </c>
      <c r="AX8" s="151">
        <f>AW8/88*61</f>
        <v>40566555.68022728</v>
      </c>
      <c r="AY8" s="81">
        <v>1</v>
      </c>
      <c r="AZ8" s="9" t="s">
        <v>339</v>
      </c>
      <c r="BA8" s="55">
        <v>11</v>
      </c>
      <c r="BB8" s="55">
        <v>11</v>
      </c>
      <c r="BC8" s="92">
        <f t="shared" si="2"/>
        <v>1</v>
      </c>
      <c r="BD8" s="151">
        <v>153091706</v>
      </c>
      <c r="BE8" s="151">
        <f>BD8/159*121</f>
        <v>116503751.10691825</v>
      </c>
      <c r="BF8" s="159">
        <f>+BE8/BD8</f>
        <v>0.76100628930817615</v>
      </c>
      <c r="BG8" s="55" t="s">
        <v>358</v>
      </c>
      <c r="BH8" s="55">
        <v>11</v>
      </c>
      <c r="BI8" s="55">
        <v>11</v>
      </c>
      <c r="BJ8" s="92">
        <f t="shared" si="3"/>
        <v>1</v>
      </c>
      <c r="BK8" s="151">
        <v>153091706</v>
      </c>
      <c r="BL8" s="151">
        <f>BK8/159*121</f>
        <v>116503751.10691825</v>
      </c>
      <c r="BM8" s="159">
        <f>+BL8/BK8</f>
        <v>0.76100628930817615</v>
      </c>
      <c r="BN8" s="55" t="s">
        <v>386</v>
      </c>
      <c r="BO8" s="30">
        <v>11</v>
      </c>
      <c r="BP8" s="30">
        <v>11</v>
      </c>
      <c r="BQ8" s="92">
        <f t="shared" si="4"/>
        <v>1</v>
      </c>
      <c r="BR8" s="205">
        <v>16412493216.040001</v>
      </c>
      <c r="BS8" s="205">
        <v>1808448723</v>
      </c>
      <c r="BT8" s="159">
        <v>1</v>
      </c>
      <c r="BU8" s="58" t="s">
        <v>411</v>
      </c>
      <c r="BV8" s="87">
        <v>11</v>
      </c>
      <c r="BW8" s="87">
        <v>11</v>
      </c>
      <c r="BX8" s="102">
        <v>1</v>
      </c>
      <c r="BY8" s="135" t="s">
        <v>424</v>
      </c>
      <c r="BZ8" s="254"/>
    </row>
    <row r="9" spans="1:237" s="12" customFormat="1" ht="409.5" x14ac:dyDescent="0.2">
      <c r="A9" s="242"/>
      <c r="B9" s="221"/>
      <c r="C9" s="223"/>
      <c r="D9" s="55" t="s">
        <v>108</v>
      </c>
      <c r="E9" s="55" t="s">
        <v>249</v>
      </c>
      <c r="F9" s="16">
        <v>1</v>
      </c>
      <c r="G9" s="22">
        <v>0</v>
      </c>
      <c r="H9" s="14" t="s">
        <v>105</v>
      </c>
      <c r="I9" s="14" t="s">
        <v>1</v>
      </c>
      <c r="J9" s="16">
        <v>1</v>
      </c>
      <c r="K9" s="16">
        <v>1</v>
      </c>
      <c r="L9" s="16">
        <v>1</v>
      </c>
      <c r="M9" s="16">
        <v>1</v>
      </c>
      <c r="N9" s="16">
        <v>1</v>
      </c>
      <c r="O9" s="16">
        <v>1</v>
      </c>
      <c r="P9" s="16">
        <v>1</v>
      </c>
      <c r="Q9" s="16">
        <v>1</v>
      </c>
      <c r="R9" s="16">
        <v>1</v>
      </c>
      <c r="S9" s="16">
        <v>1</v>
      </c>
      <c r="T9" s="32" t="s">
        <v>198</v>
      </c>
      <c r="U9" s="22" t="s">
        <v>100</v>
      </c>
      <c r="V9" s="16">
        <v>2201006</v>
      </c>
      <c r="W9" s="22" t="s">
        <v>99</v>
      </c>
      <c r="X9" s="16">
        <v>220100600</v>
      </c>
      <c r="Y9" s="22" t="s">
        <v>98</v>
      </c>
      <c r="Z9" s="16">
        <v>1</v>
      </c>
      <c r="AA9" s="29">
        <v>0</v>
      </c>
      <c r="AB9" s="70">
        <v>0</v>
      </c>
      <c r="AC9" s="17">
        <v>0</v>
      </c>
      <c r="AD9" s="38">
        <v>0</v>
      </c>
      <c r="AE9" s="29" t="s">
        <v>217</v>
      </c>
      <c r="AF9" s="29">
        <v>1</v>
      </c>
      <c r="AG9" s="29">
        <v>0</v>
      </c>
      <c r="AH9" s="30">
        <v>0</v>
      </c>
      <c r="AI9" s="30">
        <v>0</v>
      </c>
      <c r="AJ9" s="30">
        <v>0</v>
      </c>
      <c r="AK9" s="138">
        <v>0</v>
      </c>
      <c r="AL9" s="55" t="s">
        <v>253</v>
      </c>
      <c r="AM9" s="55">
        <v>1</v>
      </c>
      <c r="AN9" s="55">
        <v>0</v>
      </c>
      <c r="AO9" s="138">
        <v>0</v>
      </c>
      <c r="AP9" s="55">
        <v>0</v>
      </c>
      <c r="AQ9" s="55">
        <v>0</v>
      </c>
      <c r="AR9" s="138">
        <v>0</v>
      </c>
      <c r="AS9" s="55" t="s">
        <v>324</v>
      </c>
      <c r="AT9" s="55">
        <v>1</v>
      </c>
      <c r="AU9" s="55">
        <v>0</v>
      </c>
      <c r="AV9" s="92">
        <f t="shared" si="0"/>
        <v>0</v>
      </c>
      <c r="AW9" s="55">
        <v>0</v>
      </c>
      <c r="AX9" s="55">
        <v>0</v>
      </c>
      <c r="AY9" s="138">
        <v>0</v>
      </c>
      <c r="AZ9" s="9" t="s">
        <v>341</v>
      </c>
      <c r="BA9" s="55">
        <v>1</v>
      </c>
      <c r="BB9" s="55">
        <v>0</v>
      </c>
      <c r="BC9" s="92">
        <f t="shared" si="2"/>
        <v>0</v>
      </c>
      <c r="BD9" s="55">
        <v>0</v>
      </c>
      <c r="BE9" s="55">
        <v>0</v>
      </c>
      <c r="BF9" s="138">
        <v>0</v>
      </c>
      <c r="BG9" s="152" t="s">
        <v>343</v>
      </c>
      <c r="BH9" s="55">
        <v>1</v>
      </c>
      <c r="BI9" s="55">
        <v>0</v>
      </c>
      <c r="BJ9" s="92">
        <f t="shared" si="3"/>
        <v>0</v>
      </c>
      <c r="BK9" s="55">
        <v>0</v>
      </c>
      <c r="BL9" s="55">
        <v>0</v>
      </c>
      <c r="BM9" s="138">
        <v>0</v>
      </c>
      <c r="BN9" s="55" t="s">
        <v>387</v>
      </c>
      <c r="BO9" s="30">
        <v>1</v>
      </c>
      <c r="BP9" s="30">
        <v>0</v>
      </c>
      <c r="BQ9" s="92">
        <f t="shared" si="4"/>
        <v>0</v>
      </c>
      <c r="BR9" s="55">
        <v>0</v>
      </c>
      <c r="BS9" s="55">
        <v>0</v>
      </c>
      <c r="BT9" s="138">
        <v>0</v>
      </c>
      <c r="BU9" s="58" t="s">
        <v>399</v>
      </c>
      <c r="BV9" s="55">
        <v>1</v>
      </c>
      <c r="BW9" s="55">
        <v>0</v>
      </c>
      <c r="BX9" s="124">
        <f t="shared" ref="BX9:BX32" si="5">+AH9</f>
        <v>0</v>
      </c>
      <c r="BY9" s="134" t="s">
        <v>278</v>
      </c>
      <c r="BZ9" s="254"/>
    </row>
    <row r="10" spans="1:237" s="12" customFormat="1" ht="195" customHeight="1" x14ac:dyDescent="0.2">
      <c r="A10" s="242"/>
      <c r="B10" s="221"/>
      <c r="C10" s="223"/>
      <c r="D10" s="146" t="s">
        <v>106</v>
      </c>
      <c r="E10" s="146" t="s">
        <v>417</v>
      </c>
      <c r="F10" s="22">
        <v>54</v>
      </c>
      <c r="G10" s="27">
        <v>0</v>
      </c>
      <c r="H10" s="14" t="s">
        <v>102</v>
      </c>
      <c r="I10" s="14" t="s">
        <v>1</v>
      </c>
      <c r="J10" s="16">
        <v>54</v>
      </c>
      <c r="K10" s="16">
        <v>54</v>
      </c>
      <c r="L10" s="16">
        <v>54</v>
      </c>
      <c r="M10" s="35">
        <v>54</v>
      </c>
      <c r="N10" s="35">
        <v>54</v>
      </c>
      <c r="O10" s="35">
        <v>54</v>
      </c>
      <c r="P10" s="35">
        <v>54</v>
      </c>
      <c r="Q10" s="35">
        <v>54</v>
      </c>
      <c r="R10" s="35">
        <v>54</v>
      </c>
      <c r="S10" s="35">
        <v>54</v>
      </c>
      <c r="T10" s="22" t="s">
        <v>101</v>
      </c>
      <c r="U10" s="22" t="s">
        <v>100</v>
      </c>
      <c r="V10" s="16">
        <v>2201006</v>
      </c>
      <c r="W10" s="22" t="s">
        <v>99</v>
      </c>
      <c r="X10" s="16">
        <v>220100600</v>
      </c>
      <c r="Y10" s="22" t="s">
        <v>98</v>
      </c>
      <c r="Z10" s="16">
        <v>54</v>
      </c>
      <c r="AA10" s="29">
        <v>0</v>
      </c>
      <c r="AB10" s="70">
        <v>0</v>
      </c>
      <c r="AC10" s="17">
        <v>0</v>
      </c>
      <c r="AD10" s="38">
        <v>0</v>
      </c>
      <c r="AE10" s="29" t="s">
        <v>217</v>
      </c>
      <c r="AF10" s="29">
        <v>54</v>
      </c>
      <c r="AG10" s="29">
        <v>0</v>
      </c>
      <c r="AH10" s="44">
        <f>+AG10/AF10</f>
        <v>0</v>
      </c>
      <c r="AI10" s="30">
        <v>0</v>
      </c>
      <c r="AJ10" s="30">
        <v>0</v>
      </c>
      <c r="AK10" s="138">
        <v>0</v>
      </c>
      <c r="AL10" s="55" t="s">
        <v>253</v>
      </c>
      <c r="AM10" s="55">
        <v>54</v>
      </c>
      <c r="AN10" s="55">
        <v>0</v>
      </c>
      <c r="AO10" s="138">
        <v>0</v>
      </c>
      <c r="AP10" s="55">
        <v>0</v>
      </c>
      <c r="AQ10" s="55">
        <v>0</v>
      </c>
      <c r="AR10" s="138">
        <v>0</v>
      </c>
      <c r="AS10" s="55" t="s">
        <v>323</v>
      </c>
      <c r="AT10" s="55">
        <v>54</v>
      </c>
      <c r="AU10" s="55">
        <v>0</v>
      </c>
      <c r="AV10" s="92">
        <f t="shared" si="0"/>
        <v>0</v>
      </c>
      <c r="AW10" s="55">
        <v>0</v>
      </c>
      <c r="AX10" s="55">
        <v>0</v>
      </c>
      <c r="AY10" s="138">
        <v>0</v>
      </c>
      <c r="AZ10" s="55" t="s">
        <v>340</v>
      </c>
      <c r="BA10" s="55">
        <v>54</v>
      </c>
      <c r="BB10" s="55">
        <v>0</v>
      </c>
      <c r="BC10" s="92">
        <f t="shared" si="2"/>
        <v>0</v>
      </c>
      <c r="BD10" s="55">
        <v>0</v>
      </c>
      <c r="BE10" s="55">
        <v>0</v>
      </c>
      <c r="BF10" s="138">
        <v>0</v>
      </c>
      <c r="BG10" s="152" t="s">
        <v>344</v>
      </c>
      <c r="BH10" s="55">
        <v>54</v>
      </c>
      <c r="BI10" s="55">
        <v>0</v>
      </c>
      <c r="BJ10" s="92">
        <f t="shared" si="3"/>
        <v>0</v>
      </c>
      <c r="BK10" s="55">
        <v>0</v>
      </c>
      <c r="BL10" s="55">
        <v>0</v>
      </c>
      <c r="BM10" s="138">
        <v>0</v>
      </c>
      <c r="BN10" s="55" t="s">
        <v>388</v>
      </c>
      <c r="BO10" s="30">
        <v>54</v>
      </c>
      <c r="BP10" s="30">
        <v>0</v>
      </c>
      <c r="BQ10" s="92">
        <f t="shared" si="4"/>
        <v>0</v>
      </c>
      <c r="BR10" s="55">
        <v>0</v>
      </c>
      <c r="BS10" s="55">
        <v>0</v>
      </c>
      <c r="BT10" s="138">
        <v>0</v>
      </c>
      <c r="BU10" s="58" t="s">
        <v>400</v>
      </c>
      <c r="BV10" s="55">
        <v>54</v>
      </c>
      <c r="BW10" s="55">
        <v>0</v>
      </c>
      <c r="BX10" s="124">
        <v>0</v>
      </c>
      <c r="BY10" s="134" t="s">
        <v>296</v>
      </c>
      <c r="BZ10" s="254"/>
    </row>
    <row r="11" spans="1:237" s="12" customFormat="1" ht="180" customHeight="1" x14ac:dyDescent="0.2">
      <c r="A11" s="242"/>
      <c r="B11" s="221"/>
      <c r="C11" s="146" t="s">
        <v>104</v>
      </c>
      <c r="D11" s="146" t="s">
        <v>103</v>
      </c>
      <c r="E11" s="146" t="s">
        <v>281</v>
      </c>
      <c r="F11" s="22">
        <v>1</v>
      </c>
      <c r="G11" s="22">
        <v>1</v>
      </c>
      <c r="H11" s="14" t="s">
        <v>102</v>
      </c>
      <c r="I11" s="14" t="s">
        <v>1</v>
      </c>
      <c r="J11" s="16">
        <v>1</v>
      </c>
      <c r="K11" s="16">
        <v>1</v>
      </c>
      <c r="L11" s="16">
        <v>1</v>
      </c>
      <c r="M11" s="16">
        <v>1</v>
      </c>
      <c r="N11" s="16">
        <v>1</v>
      </c>
      <c r="O11" s="16">
        <v>1</v>
      </c>
      <c r="P11" s="16">
        <v>1</v>
      </c>
      <c r="Q11" s="16">
        <v>1</v>
      </c>
      <c r="R11" s="16">
        <v>1</v>
      </c>
      <c r="S11" s="16">
        <v>1</v>
      </c>
      <c r="T11" s="22" t="s">
        <v>101</v>
      </c>
      <c r="U11" s="22" t="s">
        <v>100</v>
      </c>
      <c r="V11" s="16">
        <v>2201006</v>
      </c>
      <c r="W11" s="22" t="s">
        <v>99</v>
      </c>
      <c r="X11" s="16">
        <v>220100600</v>
      </c>
      <c r="Y11" s="22" t="s">
        <v>98</v>
      </c>
      <c r="Z11" s="16">
        <v>1</v>
      </c>
      <c r="AA11" s="16">
        <v>0</v>
      </c>
      <c r="AB11" s="70">
        <v>0</v>
      </c>
      <c r="AC11" s="17">
        <v>0</v>
      </c>
      <c r="AD11" s="38" t="s">
        <v>202</v>
      </c>
      <c r="AE11" s="29" t="s">
        <v>209</v>
      </c>
      <c r="AF11" s="29">
        <v>1</v>
      </c>
      <c r="AG11" s="29">
        <v>0</v>
      </c>
      <c r="AH11" s="30">
        <v>0</v>
      </c>
      <c r="AI11" s="30">
        <v>0</v>
      </c>
      <c r="AJ11" s="30">
        <v>0</v>
      </c>
      <c r="AK11" s="139">
        <v>0</v>
      </c>
      <c r="AL11" s="55" t="s">
        <v>253</v>
      </c>
      <c r="AM11" s="55">
        <v>1</v>
      </c>
      <c r="AN11" s="55">
        <v>0</v>
      </c>
      <c r="AO11" s="139">
        <v>0</v>
      </c>
      <c r="AP11" s="55">
        <v>0</v>
      </c>
      <c r="AQ11" s="55">
        <v>0</v>
      </c>
      <c r="AR11" s="139">
        <v>0</v>
      </c>
      <c r="AS11" s="55" t="s">
        <v>324</v>
      </c>
      <c r="AT11" s="55">
        <v>1</v>
      </c>
      <c r="AU11" s="55">
        <v>0</v>
      </c>
      <c r="AV11" s="92">
        <f t="shared" si="0"/>
        <v>0</v>
      </c>
      <c r="AW11" s="55">
        <v>0</v>
      </c>
      <c r="AX11" s="55">
        <v>0</v>
      </c>
      <c r="AY11" s="139">
        <v>0</v>
      </c>
      <c r="AZ11" s="152" t="s">
        <v>325</v>
      </c>
      <c r="BA11" s="55">
        <v>1</v>
      </c>
      <c r="BB11" s="55">
        <v>0</v>
      </c>
      <c r="BC11" s="92">
        <f t="shared" si="2"/>
        <v>0</v>
      </c>
      <c r="BD11" s="55">
        <v>0</v>
      </c>
      <c r="BE11" s="55">
        <v>0</v>
      </c>
      <c r="BF11" s="167">
        <v>0</v>
      </c>
      <c r="BG11" s="152" t="s">
        <v>345</v>
      </c>
      <c r="BH11" s="55">
        <v>1</v>
      </c>
      <c r="BI11" s="55">
        <v>0</v>
      </c>
      <c r="BJ11" s="92">
        <f t="shared" si="3"/>
        <v>0</v>
      </c>
      <c r="BK11" s="55">
        <v>0</v>
      </c>
      <c r="BL11" s="55">
        <v>0</v>
      </c>
      <c r="BM11" s="167">
        <v>0</v>
      </c>
      <c r="BN11" s="55" t="s">
        <v>389</v>
      </c>
      <c r="BO11" s="30">
        <v>1</v>
      </c>
      <c r="BP11" s="30">
        <v>0</v>
      </c>
      <c r="BQ11" s="92">
        <f t="shared" si="4"/>
        <v>0</v>
      </c>
      <c r="BR11" s="55">
        <v>0</v>
      </c>
      <c r="BS11" s="55">
        <v>0</v>
      </c>
      <c r="BT11" s="167">
        <v>0</v>
      </c>
      <c r="BU11" s="208" t="s">
        <v>401</v>
      </c>
      <c r="BV11" s="55">
        <v>1</v>
      </c>
      <c r="BW11" s="55">
        <v>0</v>
      </c>
      <c r="BX11" s="124">
        <v>0</v>
      </c>
      <c r="BY11" s="135" t="s">
        <v>272</v>
      </c>
      <c r="BZ11" s="254"/>
    </row>
    <row r="12" spans="1:237" s="15" customFormat="1" ht="219.75" customHeight="1" x14ac:dyDescent="0.2">
      <c r="A12" s="242"/>
      <c r="B12" s="221" t="s">
        <v>97</v>
      </c>
      <c r="C12" s="146" t="s">
        <v>96</v>
      </c>
      <c r="D12" s="146" t="s">
        <v>95</v>
      </c>
      <c r="E12" s="146" t="s">
        <v>176</v>
      </c>
      <c r="F12" s="22">
        <v>1</v>
      </c>
      <c r="G12" s="22">
        <v>1</v>
      </c>
      <c r="H12" s="14" t="s">
        <v>29</v>
      </c>
      <c r="I12" s="14" t="s">
        <v>1</v>
      </c>
      <c r="J12" s="16">
        <v>0</v>
      </c>
      <c r="K12" s="16">
        <v>0</v>
      </c>
      <c r="L12" s="16">
        <v>1</v>
      </c>
      <c r="M12" s="16">
        <v>1</v>
      </c>
      <c r="N12" s="16">
        <v>1</v>
      </c>
      <c r="O12" s="16">
        <v>1</v>
      </c>
      <c r="P12" s="16">
        <v>1</v>
      </c>
      <c r="Q12" s="16">
        <v>1</v>
      </c>
      <c r="R12" s="16">
        <v>1</v>
      </c>
      <c r="S12" s="16">
        <v>1</v>
      </c>
      <c r="T12" s="22" t="s">
        <v>101</v>
      </c>
      <c r="U12" s="13"/>
      <c r="V12" s="13"/>
      <c r="W12" s="13"/>
      <c r="X12" s="13"/>
      <c r="Y12" s="13"/>
      <c r="Z12" s="16">
        <v>1</v>
      </c>
      <c r="AA12" s="16">
        <v>0</v>
      </c>
      <c r="AB12" s="17">
        <v>0</v>
      </c>
      <c r="AC12" s="17">
        <v>0</v>
      </c>
      <c r="AD12" s="36" t="s">
        <v>202</v>
      </c>
      <c r="AE12" s="30" t="s">
        <v>208</v>
      </c>
      <c r="AF12" s="29">
        <v>1</v>
      </c>
      <c r="AG12" s="29">
        <v>0</v>
      </c>
      <c r="AH12" s="30">
        <v>0</v>
      </c>
      <c r="AI12" s="64">
        <v>0</v>
      </c>
      <c r="AJ12" s="65">
        <v>0</v>
      </c>
      <c r="AK12" s="37">
        <v>0</v>
      </c>
      <c r="AL12" s="87" t="s">
        <v>252</v>
      </c>
      <c r="AM12" s="87">
        <v>1</v>
      </c>
      <c r="AN12" s="87">
        <v>0</v>
      </c>
      <c r="AO12" s="37">
        <v>0</v>
      </c>
      <c r="AP12" s="120">
        <v>0</v>
      </c>
      <c r="AQ12" s="120">
        <v>0</v>
      </c>
      <c r="AR12" s="37">
        <v>0</v>
      </c>
      <c r="AS12" s="55" t="s">
        <v>295</v>
      </c>
      <c r="AT12" s="55">
        <v>1</v>
      </c>
      <c r="AU12" s="55">
        <v>0</v>
      </c>
      <c r="AV12" s="92">
        <f t="shared" si="0"/>
        <v>0</v>
      </c>
      <c r="AW12" s="145">
        <v>3200000</v>
      </c>
      <c r="AX12" s="145">
        <v>3200000</v>
      </c>
      <c r="AY12" s="91">
        <f>+AX12/AW12</f>
        <v>1</v>
      </c>
      <c r="AZ12" s="55" t="s">
        <v>327</v>
      </c>
      <c r="BA12" s="55">
        <v>1</v>
      </c>
      <c r="BB12" s="55">
        <v>0</v>
      </c>
      <c r="BC12" s="92">
        <f t="shared" si="2"/>
        <v>0</v>
      </c>
      <c r="BD12" s="145">
        <v>0</v>
      </c>
      <c r="BE12" s="145">
        <v>0</v>
      </c>
      <c r="BF12" s="37">
        <v>0</v>
      </c>
      <c r="BG12" s="55" t="s">
        <v>359</v>
      </c>
      <c r="BH12" s="55">
        <v>1</v>
      </c>
      <c r="BI12" s="55">
        <v>0.1</v>
      </c>
      <c r="BJ12" s="92">
        <f t="shared" si="3"/>
        <v>0.1</v>
      </c>
      <c r="BK12" s="145">
        <v>0</v>
      </c>
      <c r="BL12" s="145">
        <v>0</v>
      </c>
      <c r="BM12" s="37">
        <v>0</v>
      </c>
      <c r="BN12" s="55" t="s">
        <v>425</v>
      </c>
      <c r="BO12" s="30">
        <v>1</v>
      </c>
      <c r="BP12" s="30">
        <v>0</v>
      </c>
      <c r="BQ12" s="92">
        <f t="shared" si="4"/>
        <v>0</v>
      </c>
      <c r="BR12" s="145">
        <v>0</v>
      </c>
      <c r="BS12" s="145">
        <v>0</v>
      </c>
      <c r="BT12" s="37">
        <v>0</v>
      </c>
      <c r="BU12" s="208" t="s">
        <v>412</v>
      </c>
      <c r="BV12" s="87">
        <v>1</v>
      </c>
      <c r="BW12" s="55" t="s">
        <v>270</v>
      </c>
      <c r="BX12" s="102">
        <v>0.1</v>
      </c>
      <c r="BY12" s="218" t="s">
        <v>430</v>
      </c>
      <c r="BZ12" s="254"/>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c r="DW12" s="12"/>
      <c r="DX12" s="12"/>
      <c r="DY12" s="12"/>
      <c r="DZ12" s="12"/>
      <c r="EA12" s="12"/>
      <c r="EB12" s="12"/>
      <c r="EC12" s="12"/>
      <c r="ED12" s="12"/>
      <c r="EE12" s="12"/>
      <c r="EF12" s="12"/>
    </row>
    <row r="13" spans="1:237" s="15" customFormat="1" ht="240" customHeight="1" x14ac:dyDescent="0.2">
      <c r="A13" s="242"/>
      <c r="B13" s="221"/>
      <c r="C13" s="146" t="s">
        <v>94</v>
      </c>
      <c r="D13" s="146" t="s">
        <v>93</v>
      </c>
      <c r="E13" s="146" t="s">
        <v>92</v>
      </c>
      <c r="F13" s="22">
        <v>1</v>
      </c>
      <c r="G13" s="22">
        <v>1</v>
      </c>
      <c r="H13" s="14" t="s">
        <v>29</v>
      </c>
      <c r="I13" s="14" t="s">
        <v>1</v>
      </c>
      <c r="J13" s="16">
        <v>1</v>
      </c>
      <c r="K13" s="16">
        <v>1</v>
      </c>
      <c r="L13" s="16">
        <v>1</v>
      </c>
      <c r="M13" s="16">
        <v>1</v>
      </c>
      <c r="N13" s="16">
        <v>1</v>
      </c>
      <c r="O13" s="16">
        <v>1</v>
      </c>
      <c r="P13" s="16">
        <v>1</v>
      </c>
      <c r="Q13" s="16">
        <v>1</v>
      </c>
      <c r="R13" s="16">
        <v>1</v>
      </c>
      <c r="S13" s="16">
        <v>1</v>
      </c>
      <c r="T13" s="26" t="s">
        <v>197</v>
      </c>
      <c r="U13" s="26" t="s">
        <v>91</v>
      </c>
      <c r="V13" s="13" t="s">
        <v>90</v>
      </c>
      <c r="W13" s="26" t="s">
        <v>89</v>
      </c>
      <c r="X13" s="13" t="s">
        <v>88</v>
      </c>
      <c r="Y13" s="26" t="s">
        <v>87</v>
      </c>
      <c r="Z13" s="16">
        <v>1</v>
      </c>
      <c r="AA13" s="16">
        <v>0</v>
      </c>
      <c r="AB13" s="17" t="s">
        <v>86</v>
      </c>
      <c r="AC13" s="17">
        <v>0.9</v>
      </c>
      <c r="AD13" s="36" t="s">
        <v>202</v>
      </c>
      <c r="AE13" s="71" t="s">
        <v>210</v>
      </c>
      <c r="AF13" s="94">
        <v>1</v>
      </c>
      <c r="AG13" s="71">
        <v>0.4</v>
      </c>
      <c r="AH13" s="60">
        <f>+AG13/AF13</f>
        <v>0.4</v>
      </c>
      <c r="AI13" s="64">
        <v>22840000</v>
      </c>
      <c r="AJ13" s="64">
        <v>22840000</v>
      </c>
      <c r="AK13" s="37">
        <f>+AJ13/AI13</f>
        <v>1</v>
      </c>
      <c r="AL13" s="87" t="s">
        <v>248</v>
      </c>
      <c r="AM13" s="87">
        <v>1</v>
      </c>
      <c r="AN13" s="55">
        <v>0</v>
      </c>
      <c r="AO13" s="37">
        <v>0</v>
      </c>
      <c r="AP13" s="87">
        <v>0</v>
      </c>
      <c r="AQ13" s="87">
        <v>0</v>
      </c>
      <c r="AR13" s="37">
        <v>0</v>
      </c>
      <c r="AS13" s="55" t="s">
        <v>274</v>
      </c>
      <c r="AT13" s="55">
        <v>1</v>
      </c>
      <c r="AU13" s="55"/>
      <c r="AV13" s="92">
        <f t="shared" si="0"/>
        <v>0</v>
      </c>
      <c r="AW13" s="55"/>
      <c r="AX13" s="55"/>
      <c r="AY13" s="37">
        <v>0</v>
      </c>
      <c r="AZ13" s="55" t="s">
        <v>324</v>
      </c>
      <c r="BA13" s="55">
        <v>1</v>
      </c>
      <c r="BB13" s="55">
        <v>0</v>
      </c>
      <c r="BC13" s="92">
        <f t="shared" si="2"/>
        <v>0</v>
      </c>
      <c r="BD13" s="55">
        <v>0</v>
      </c>
      <c r="BE13" s="55">
        <v>0</v>
      </c>
      <c r="BF13" s="37">
        <v>0</v>
      </c>
      <c r="BG13" s="152" t="s">
        <v>346</v>
      </c>
      <c r="BH13" s="55">
        <v>1</v>
      </c>
      <c r="BI13" s="55">
        <v>0</v>
      </c>
      <c r="BJ13" s="92">
        <f t="shared" si="3"/>
        <v>0</v>
      </c>
      <c r="BK13" s="55">
        <v>0</v>
      </c>
      <c r="BL13" s="55">
        <v>0</v>
      </c>
      <c r="BM13" s="37">
        <v>0</v>
      </c>
      <c r="BN13" s="152" t="s">
        <v>346</v>
      </c>
      <c r="BO13" s="30">
        <v>1</v>
      </c>
      <c r="BP13" s="30">
        <v>0</v>
      </c>
      <c r="BQ13" s="92">
        <f t="shared" si="4"/>
        <v>0</v>
      </c>
      <c r="BR13" s="55">
        <v>0</v>
      </c>
      <c r="BS13" s="55">
        <v>0</v>
      </c>
      <c r="BT13" s="37">
        <v>0</v>
      </c>
      <c r="BU13" s="208" t="s">
        <v>412</v>
      </c>
      <c r="BV13" s="87">
        <v>1</v>
      </c>
      <c r="BW13" s="55">
        <v>0.4</v>
      </c>
      <c r="BX13" s="102">
        <f>BW13/BV13</f>
        <v>0.4</v>
      </c>
      <c r="BY13" s="134" t="s">
        <v>298</v>
      </c>
      <c r="BZ13" s="254"/>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2"/>
      <c r="GK13" s="12"/>
      <c r="GL13" s="12"/>
      <c r="GM13" s="12"/>
      <c r="GN13" s="12"/>
      <c r="GO13" s="12"/>
      <c r="GP13" s="12"/>
      <c r="GQ13" s="12"/>
      <c r="GR13" s="12"/>
      <c r="GS13" s="12"/>
      <c r="GT13" s="12"/>
      <c r="GU13" s="12"/>
      <c r="GV13" s="12"/>
      <c r="GW13" s="12"/>
      <c r="GX13" s="12"/>
      <c r="GY13" s="12"/>
      <c r="GZ13" s="12"/>
      <c r="HA13" s="12"/>
      <c r="HB13" s="12"/>
      <c r="HC13" s="12"/>
      <c r="HD13" s="12"/>
      <c r="HE13" s="12"/>
      <c r="HF13" s="12"/>
      <c r="HG13" s="12"/>
      <c r="HH13" s="12"/>
      <c r="HI13" s="12"/>
      <c r="HJ13" s="12"/>
      <c r="HK13" s="12"/>
      <c r="HL13" s="12"/>
      <c r="HM13" s="12"/>
      <c r="HN13" s="12"/>
      <c r="HO13" s="12"/>
      <c r="HP13" s="12"/>
      <c r="HQ13" s="12"/>
      <c r="HR13" s="12"/>
      <c r="HS13" s="12"/>
      <c r="HT13" s="12"/>
      <c r="HU13" s="12"/>
      <c r="HV13" s="12"/>
      <c r="HW13" s="12"/>
      <c r="HX13" s="12"/>
      <c r="HY13" s="12"/>
      <c r="HZ13" s="12"/>
      <c r="IA13" s="12"/>
      <c r="IB13" s="12"/>
      <c r="IC13" s="12"/>
    </row>
    <row r="14" spans="1:237" s="12" customFormat="1" ht="330.75" customHeight="1" x14ac:dyDescent="0.2">
      <c r="A14" s="242"/>
      <c r="B14" s="229" t="s">
        <v>85</v>
      </c>
      <c r="C14" s="234" t="s">
        <v>84</v>
      </c>
      <c r="D14" s="146" t="s">
        <v>83</v>
      </c>
      <c r="E14" s="203" t="s">
        <v>82</v>
      </c>
      <c r="F14" s="22">
        <v>2</v>
      </c>
      <c r="G14" s="22">
        <v>2</v>
      </c>
      <c r="H14" s="8" t="s">
        <v>77</v>
      </c>
      <c r="I14" s="14" t="s">
        <v>1</v>
      </c>
      <c r="J14" s="16">
        <v>0</v>
      </c>
      <c r="K14" s="16">
        <v>0</v>
      </c>
      <c r="L14" s="16">
        <v>2</v>
      </c>
      <c r="M14" s="16">
        <v>2</v>
      </c>
      <c r="N14" s="16">
        <v>2</v>
      </c>
      <c r="O14" s="16">
        <v>2</v>
      </c>
      <c r="P14" s="16">
        <v>2</v>
      </c>
      <c r="Q14" s="16">
        <v>2</v>
      </c>
      <c r="R14" s="16">
        <v>2</v>
      </c>
      <c r="S14" s="16">
        <v>2</v>
      </c>
      <c r="T14" s="26" t="s">
        <v>197</v>
      </c>
      <c r="U14" s="26" t="s">
        <v>177</v>
      </c>
      <c r="V14" s="13">
        <v>4301037</v>
      </c>
      <c r="W14" s="26" t="s">
        <v>178</v>
      </c>
      <c r="X14" s="13">
        <v>430103704</v>
      </c>
      <c r="Y14" s="26" t="s">
        <v>179</v>
      </c>
      <c r="Z14" s="16">
        <v>2</v>
      </c>
      <c r="AA14" s="72">
        <v>0</v>
      </c>
      <c r="AB14" s="34">
        <v>382688000</v>
      </c>
      <c r="AC14" s="25">
        <v>0</v>
      </c>
      <c r="AD14" s="36" t="s">
        <v>202</v>
      </c>
      <c r="AE14" s="29" t="s">
        <v>211</v>
      </c>
      <c r="AF14" s="84">
        <v>0</v>
      </c>
      <c r="AG14" s="29">
        <v>0</v>
      </c>
      <c r="AH14" s="45">
        <v>0</v>
      </c>
      <c r="AI14" s="30">
        <v>0</v>
      </c>
      <c r="AJ14" s="30">
        <v>0</v>
      </c>
      <c r="AK14" s="37">
        <v>0</v>
      </c>
      <c r="AL14" s="87" t="s">
        <v>254</v>
      </c>
      <c r="AM14" s="87">
        <v>2</v>
      </c>
      <c r="AN14" s="87">
        <v>0</v>
      </c>
      <c r="AO14" s="37">
        <v>0</v>
      </c>
      <c r="AP14" s="87">
        <v>0</v>
      </c>
      <c r="AQ14" s="87">
        <v>0</v>
      </c>
      <c r="AR14" s="37">
        <v>0</v>
      </c>
      <c r="AS14" s="55" t="s">
        <v>288</v>
      </c>
      <c r="AT14" s="55">
        <v>2</v>
      </c>
      <c r="AU14" s="55">
        <v>0</v>
      </c>
      <c r="AV14" s="92">
        <f t="shared" si="0"/>
        <v>0</v>
      </c>
      <c r="AW14" s="55">
        <v>0</v>
      </c>
      <c r="AX14" s="55">
        <v>0</v>
      </c>
      <c r="AY14" s="37">
        <v>0</v>
      </c>
      <c r="AZ14" s="55" t="s">
        <v>333</v>
      </c>
      <c r="BA14" s="55">
        <v>2</v>
      </c>
      <c r="BB14" s="55">
        <v>1</v>
      </c>
      <c r="BC14" s="92">
        <f t="shared" si="2"/>
        <v>0.5</v>
      </c>
      <c r="BD14" s="154">
        <v>15000000</v>
      </c>
      <c r="BE14" s="170">
        <v>15000000</v>
      </c>
      <c r="BF14" s="166">
        <v>1</v>
      </c>
      <c r="BG14" s="192" t="s">
        <v>410</v>
      </c>
      <c r="BH14" s="55">
        <v>2</v>
      </c>
      <c r="BI14" s="55">
        <v>1</v>
      </c>
      <c r="BJ14" s="92">
        <f t="shared" si="3"/>
        <v>0.5</v>
      </c>
      <c r="BK14" s="154">
        <v>15000000</v>
      </c>
      <c r="BL14" s="170">
        <v>15000000</v>
      </c>
      <c r="BM14" s="166">
        <v>1</v>
      </c>
      <c r="BN14" s="192" t="s">
        <v>360</v>
      </c>
      <c r="BO14" s="30">
        <v>2</v>
      </c>
      <c r="BP14" s="30">
        <v>1</v>
      </c>
      <c r="BQ14" s="92">
        <f t="shared" si="4"/>
        <v>0.5</v>
      </c>
      <c r="BR14" s="154">
        <v>15000000</v>
      </c>
      <c r="BS14" s="170">
        <v>15000000</v>
      </c>
      <c r="BT14" s="166">
        <v>1</v>
      </c>
      <c r="BU14" s="215" t="s">
        <v>419</v>
      </c>
      <c r="BV14" s="87">
        <v>2</v>
      </c>
      <c r="BW14" s="55">
        <f>+BB14</f>
        <v>1</v>
      </c>
      <c r="BX14" s="102">
        <f>+BW14/BV14</f>
        <v>0.5</v>
      </c>
      <c r="BY14" s="192" t="s">
        <v>420</v>
      </c>
      <c r="BZ14" s="254"/>
    </row>
    <row r="15" spans="1:237" s="12" customFormat="1" ht="299.25" customHeight="1" x14ac:dyDescent="0.2">
      <c r="A15" s="242"/>
      <c r="B15" s="231"/>
      <c r="C15" s="235"/>
      <c r="D15" s="146" t="s">
        <v>81</v>
      </c>
      <c r="E15" s="146" t="s">
        <v>80</v>
      </c>
      <c r="F15" s="22">
        <v>1</v>
      </c>
      <c r="G15" s="22">
        <v>1</v>
      </c>
      <c r="H15" s="8" t="s">
        <v>77</v>
      </c>
      <c r="I15" s="14" t="s">
        <v>1</v>
      </c>
      <c r="J15" s="16">
        <v>0</v>
      </c>
      <c r="K15" s="16">
        <v>0</v>
      </c>
      <c r="L15" s="16">
        <v>1</v>
      </c>
      <c r="M15" s="16">
        <v>1</v>
      </c>
      <c r="N15" s="16">
        <v>1</v>
      </c>
      <c r="O15" s="16">
        <v>1</v>
      </c>
      <c r="P15" s="16">
        <v>1</v>
      </c>
      <c r="Q15" s="16">
        <v>1</v>
      </c>
      <c r="R15" s="16">
        <v>1</v>
      </c>
      <c r="S15" s="16">
        <v>1</v>
      </c>
      <c r="T15" s="26" t="s">
        <v>197</v>
      </c>
      <c r="U15" s="26" t="s">
        <v>177</v>
      </c>
      <c r="V15" s="13">
        <v>4301037</v>
      </c>
      <c r="W15" s="26" t="s">
        <v>178</v>
      </c>
      <c r="X15" s="13">
        <v>430103704</v>
      </c>
      <c r="Y15" s="26" t="s">
        <v>180</v>
      </c>
      <c r="Z15" s="16">
        <v>1</v>
      </c>
      <c r="AA15" s="34">
        <v>0</v>
      </c>
      <c r="AB15" s="34">
        <v>0</v>
      </c>
      <c r="AC15" s="34">
        <v>6000000</v>
      </c>
      <c r="AD15" s="36" t="s">
        <v>202</v>
      </c>
      <c r="AE15" s="29" t="s">
        <v>163</v>
      </c>
      <c r="AF15" s="29">
        <v>0</v>
      </c>
      <c r="AG15" s="29">
        <v>0</v>
      </c>
      <c r="AH15" s="45">
        <v>0</v>
      </c>
      <c r="AI15" s="30">
        <v>0</v>
      </c>
      <c r="AJ15" s="30">
        <v>0</v>
      </c>
      <c r="AK15" s="37">
        <v>0</v>
      </c>
      <c r="AL15" s="87" t="s">
        <v>254</v>
      </c>
      <c r="AM15" s="87">
        <v>1</v>
      </c>
      <c r="AN15" s="87">
        <v>0</v>
      </c>
      <c r="AO15" s="37">
        <v>0</v>
      </c>
      <c r="AP15" s="87">
        <v>0</v>
      </c>
      <c r="AQ15" s="87">
        <v>0</v>
      </c>
      <c r="AR15" s="37">
        <v>0</v>
      </c>
      <c r="AS15" s="55" t="s">
        <v>289</v>
      </c>
      <c r="AT15" s="55">
        <v>1</v>
      </c>
      <c r="AU15" s="55">
        <v>0</v>
      </c>
      <c r="AV15" s="92">
        <f t="shared" si="0"/>
        <v>0</v>
      </c>
      <c r="AW15" s="55">
        <v>0</v>
      </c>
      <c r="AX15" s="55">
        <v>0</v>
      </c>
      <c r="AY15" s="37">
        <v>0</v>
      </c>
      <c r="AZ15" s="55" t="s">
        <v>309</v>
      </c>
      <c r="BA15" s="55">
        <v>1</v>
      </c>
      <c r="BB15" s="55">
        <v>1</v>
      </c>
      <c r="BC15" s="91">
        <f>+BB15/BA15</f>
        <v>1</v>
      </c>
      <c r="BD15" s="154">
        <v>15000000</v>
      </c>
      <c r="BE15" s="170">
        <v>15000000</v>
      </c>
      <c r="BF15" s="44">
        <v>1</v>
      </c>
      <c r="BG15" s="192" t="s">
        <v>390</v>
      </c>
      <c r="BH15" s="55">
        <v>1</v>
      </c>
      <c r="BI15" s="55">
        <v>1</v>
      </c>
      <c r="BJ15" s="91">
        <f>+BI15/BH15</f>
        <v>1</v>
      </c>
      <c r="BK15" s="154">
        <v>15000000</v>
      </c>
      <c r="BL15" s="170">
        <v>15000000</v>
      </c>
      <c r="BM15" s="44">
        <v>1</v>
      </c>
      <c r="BN15" s="192" t="s">
        <v>347</v>
      </c>
      <c r="BO15" s="30">
        <v>1</v>
      </c>
      <c r="BP15" s="30">
        <v>0</v>
      </c>
      <c r="BQ15" s="91">
        <f>+BP15/BO15</f>
        <v>0</v>
      </c>
      <c r="BR15" s="154">
        <v>0</v>
      </c>
      <c r="BS15" s="170">
        <v>0</v>
      </c>
      <c r="BT15" s="44">
        <v>0</v>
      </c>
      <c r="BU15" s="195" t="s">
        <v>402</v>
      </c>
      <c r="BV15" s="87">
        <v>1</v>
      </c>
      <c r="BW15" s="55">
        <v>1</v>
      </c>
      <c r="BX15" s="102">
        <f>+BW15/BV15</f>
        <v>1</v>
      </c>
      <c r="BY15" s="134" t="s">
        <v>361</v>
      </c>
      <c r="BZ15" s="254"/>
    </row>
    <row r="16" spans="1:237" s="12" customFormat="1" ht="158.25" customHeight="1" thickBot="1" x14ac:dyDescent="0.25">
      <c r="A16" s="243"/>
      <c r="B16" s="222"/>
      <c r="C16" s="236"/>
      <c r="D16" s="146" t="s">
        <v>79</v>
      </c>
      <c r="E16" s="146" t="s">
        <v>78</v>
      </c>
      <c r="F16" s="22">
        <v>12</v>
      </c>
      <c r="G16" s="22">
        <v>12</v>
      </c>
      <c r="H16" s="8" t="s">
        <v>77</v>
      </c>
      <c r="I16" s="8" t="s">
        <v>1</v>
      </c>
      <c r="J16" s="16">
        <v>0</v>
      </c>
      <c r="K16" s="16">
        <v>0</v>
      </c>
      <c r="L16" s="16">
        <v>12</v>
      </c>
      <c r="M16" s="16">
        <v>12</v>
      </c>
      <c r="N16" s="16">
        <v>12</v>
      </c>
      <c r="O16" s="16">
        <v>12</v>
      </c>
      <c r="P16" s="16">
        <v>12</v>
      </c>
      <c r="Q16" s="16">
        <v>12</v>
      </c>
      <c r="R16" s="16">
        <v>12</v>
      </c>
      <c r="S16" s="16">
        <v>12</v>
      </c>
      <c r="T16" s="26" t="s">
        <v>197</v>
      </c>
      <c r="U16" s="26" t="s">
        <v>177</v>
      </c>
      <c r="V16" s="13">
        <v>4301007</v>
      </c>
      <c r="W16" s="26" t="s">
        <v>181</v>
      </c>
      <c r="X16" s="13">
        <v>430100701</v>
      </c>
      <c r="Y16" s="26" t="s">
        <v>182</v>
      </c>
      <c r="Z16" s="16">
        <v>12</v>
      </c>
      <c r="AA16" s="72">
        <v>0</v>
      </c>
      <c r="AB16" s="25">
        <v>0</v>
      </c>
      <c r="AC16" s="25">
        <v>0</v>
      </c>
      <c r="AD16" s="36" t="s">
        <v>202</v>
      </c>
      <c r="AE16" s="73" t="s">
        <v>164</v>
      </c>
      <c r="AF16" s="29">
        <v>0</v>
      </c>
      <c r="AG16" s="29">
        <v>0</v>
      </c>
      <c r="AH16" s="45">
        <v>0</v>
      </c>
      <c r="AI16" s="30">
        <v>0</v>
      </c>
      <c r="AJ16" s="30">
        <v>0</v>
      </c>
      <c r="AK16" s="37">
        <v>0</v>
      </c>
      <c r="AL16" s="87" t="s">
        <v>254</v>
      </c>
      <c r="AM16" s="87">
        <v>12</v>
      </c>
      <c r="AN16" s="87">
        <v>12</v>
      </c>
      <c r="AO16" s="37">
        <v>1</v>
      </c>
      <c r="AP16" s="126">
        <v>27850000</v>
      </c>
      <c r="AQ16" s="126">
        <v>27850000</v>
      </c>
      <c r="AR16" s="37">
        <v>1</v>
      </c>
      <c r="AS16" s="55" t="s">
        <v>290</v>
      </c>
      <c r="AT16" s="55">
        <v>12</v>
      </c>
      <c r="AU16" s="55">
        <v>12</v>
      </c>
      <c r="AV16" s="92">
        <f t="shared" si="0"/>
        <v>1</v>
      </c>
      <c r="AW16" s="145">
        <v>60000000</v>
      </c>
      <c r="AX16" s="145">
        <v>60000000</v>
      </c>
      <c r="AY16" s="37">
        <v>1</v>
      </c>
      <c r="AZ16" s="55" t="s">
        <v>307</v>
      </c>
      <c r="BA16" s="55">
        <v>12</v>
      </c>
      <c r="BB16" s="55">
        <v>12</v>
      </c>
      <c r="BC16" s="92">
        <f t="shared" si="2"/>
        <v>1</v>
      </c>
      <c r="BD16" s="155">
        <v>70000000</v>
      </c>
      <c r="BE16" s="171">
        <v>70000000</v>
      </c>
      <c r="BF16" s="37">
        <v>1</v>
      </c>
      <c r="BG16" s="193" t="s">
        <v>362</v>
      </c>
      <c r="BH16" s="55">
        <v>12</v>
      </c>
      <c r="BI16" s="55">
        <v>12</v>
      </c>
      <c r="BJ16" s="92">
        <f t="shared" ref="BJ16:BJ28" si="6">+BI16/BH16</f>
        <v>1</v>
      </c>
      <c r="BK16" s="155">
        <v>70000000</v>
      </c>
      <c r="BL16" s="171">
        <v>70000000</v>
      </c>
      <c r="BM16" s="37">
        <v>1</v>
      </c>
      <c r="BN16" s="193" t="s">
        <v>362</v>
      </c>
      <c r="BO16" s="30">
        <v>12</v>
      </c>
      <c r="BP16" s="30">
        <v>12</v>
      </c>
      <c r="BQ16" s="92">
        <f t="shared" ref="BQ16:BQ28" si="7">+BP16/BO16</f>
        <v>1</v>
      </c>
      <c r="BR16" s="155">
        <v>70000000</v>
      </c>
      <c r="BS16" s="171">
        <v>70000000</v>
      </c>
      <c r="BT16" s="37">
        <v>1</v>
      </c>
      <c r="BU16" s="206" t="s">
        <v>403</v>
      </c>
      <c r="BV16" s="87">
        <v>12</v>
      </c>
      <c r="BW16" s="87">
        <v>12</v>
      </c>
      <c r="BX16" s="102">
        <v>1</v>
      </c>
      <c r="BY16" s="134" t="s">
        <v>421</v>
      </c>
      <c r="BZ16" s="255"/>
    </row>
    <row r="17" spans="1:1688" s="10" customFormat="1" ht="265.5" customHeight="1" thickBot="1" x14ac:dyDescent="0.25">
      <c r="A17" s="230" t="s">
        <v>76</v>
      </c>
      <c r="B17" s="229" t="s">
        <v>75</v>
      </c>
      <c r="C17" s="146" t="s">
        <v>74</v>
      </c>
      <c r="D17" s="146" t="s">
        <v>73</v>
      </c>
      <c r="E17" s="146" t="s">
        <v>72</v>
      </c>
      <c r="F17" s="22">
        <v>1</v>
      </c>
      <c r="G17" s="22">
        <v>1</v>
      </c>
      <c r="H17" s="14" t="s">
        <v>62</v>
      </c>
      <c r="I17" s="14" t="s">
        <v>1</v>
      </c>
      <c r="J17" s="16">
        <v>0</v>
      </c>
      <c r="K17" s="16">
        <v>0</v>
      </c>
      <c r="L17" s="16">
        <v>1</v>
      </c>
      <c r="M17" s="16">
        <v>1</v>
      </c>
      <c r="N17" s="16">
        <v>1</v>
      </c>
      <c r="O17" s="16">
        <v>1</v>
      </c>
      <c r="P17" s="16">
        <v>1</v>
      </c>
      <c r="Q17" s="16">
        <v>1</v>
      </c>
      <c r="R17" s="16">
        <v>1</v>
      </c>
      <c r="S17" s="16">
        <v>1</v>
      </c>
      <c r="T17" s="13"/>
      <c r="U17" s="13"/>
      <c r="V17" s="13"/>
      <c r="W17" s="13"/>
      <c r="X17" s="13"/>
      <c r="Y17" s="13"/>
      <c r="Z17" s="16"/>
      <c r="AA17" s="16">
        <v>0</v>
      </c>
      <c r="AB17" s="17">
        <v>0</v>
      </c>
      <c r="AC17" s="17">
        <v>0</v>
      </c>
      <c r="AD17" s="36" t="s">
        <v>202</v>
      </c>
      <c r="AE17" s="29" t="s">
        <v>173</v>
      </c>
      <c r="AF17" s="29">
        <v>0</v>
      </c>
      <c r="AG17" s="29">
        <v>0</v>
      </c>
      <c r="AH17" s="30">
        <v>0</v>
      </c>
      <c r="AI17" s="30">
        <v>0</v>
      </c>
      <c r="AJ17" s="30">
        <v>0</v>
      </c>
      <c r="AK17" s="37">
        <v>0</v>
      </c>
      <c r="AL17" s="87" t="s">
        <v>254</v>
      </c>
      <c r="AM17" s="87">
        <v>1</v>
      </c>
      <c r="AN17" s="87">
        <v>0</v>
      </c>
      <c r="AO17" s="37">
        <v>0</v>
      </c>
      <c r="AP17" s="87">
        <v>0</v>
      </c>
      <c r="AQ17" s="87">
        <v>0</v>
      </c>
      <c r="AR17" s="102">
        <v>0</v>
      </c>
      <c r="AS17" s="55" t="s">
        <v>275</v>
      </c>
      <c r="AT17" s="144">
        <v>1</v>
      </c>
      <c r="AU17" s="144">
        <v>0</v>
      </c>
      <c r="AV17" s="92">
        <f t="shared" si="0"/>
        <v>0</v>
      </c>
      <c r="AW17" s="147">
        <v>1500000</v>
      </c>
      <c r="AX17" s="147">
        <v>500000</v>
      </c>
      <c r="AY17" s="37">
        <v>0</v>
      </c>
      <c r="AZ17" s="148" t="s">
        <v>337</v>
      </c>
      <c r="BA17" s="144">
        <v>1</v>
      </c>
      <c r="BB17" s="144">
        <v>0.1</v>
      </c>
      <c r="BC17" s="92">
        <f t="shared" si="2"/>
        <v>0.1</v>
      </c>
      <c r="BD17" s="173">
        <v>1500000</v>
      </c>
      <c r="BE17" s="173">
        <v>1500000</v>
      </c>
      <c r="BF17" s="102">
        <v>1</v>
      </c>
      <c r="BG17" s="183" t="s">
        <v>363</v>
      </c>
      <c r="BH17" s="144">
        <v>1</v>
      </c>
      <c r="BI17" s="144">
        <v>0.1</v>
      </c>
      <c r="BJ17" s="92">
        <f t="shared" si="6"/>
        <v>0.1</v>
      </c>
      <c r="BK17" s="173">
        <v>1500000</v>
      </c>
      <c r="BL17" s="173">
        <v>1500000</v>
      </c>
      <c r="BM17" s="102">
        <v>1</v>
      </c>
      <c r="BN17" s="183" t="s">
        <v>363</v>
      </c>
      <c r="BO17" s="211">
        <v>1</v>
      </c>
      <c r="BP17" s="211">
        <v>0</v>
      </c>
      <c r="BQ17" s="92">
        <f t="shared" si="7"/>
        <v>0</v>
      </c>
      <c r="BR17" s="207">
        <v>5000000</v>
      </c>
      <c r="BS17" s="173">
        <v>0</v>
      </c>
      <c r="BT17" s="102">
        <v>1</v>
      </c>
      <c r="BU17" s="148" t="s">
        <v>404</v>
      </c>
      <c r="BV17" s="118">
        <v>1</v>
      </c>
      <c r="BW17" s="87">
        <v>0.1</v>
      </c>
      <c r="BX17" s="102">
        <f>+BW17/BV17</f>
        <v>0.1</v>
      </c>
      <c r="BY17" s="134" t="s">
        <v>348</v>
      </c>
      <c r="BZ17" s="256" t="s">
        <v>76</v>
      </c>
      <c r="CA17" s="12"/>
      <c r="CB17" s="12"/>
      <c r="CC17" s="12"/>
      <c r="CD17" s="12"/>
      <c r="CE17" s="12"/>
      <c r="CF17" s="12"/>
      <c r="CG17" s="12"/>
      <c r="CH17" s="12"/>
      <c r="CI17" s="12"/>
      <c r="CJ17" s="12"/>
      <c r="CK17" s="12"/>
      <c r="CL17" s="12"/>
      <c r="CM17" s="12"/>
      <c r="CN17" s="12"/>
      <c r="CO17" s="12"/>
      <c r="CP17" s="12"/>
      <c r="CQ17" s="12"/>
      <c r="CR17" s="12"/>
      <c r="CS17" s="12"/>
      <c r="CT17" s="12"/>
      <c r="CU17" s="12"/>
      <c r="CV17" s="12"/>
      <c r="CW17" s="12"/>
      <c r="CX17" s="12"/>
      <c r="CY17" s="12"/>
      <c r="CZ17" s="12"/>
      <c r="DA17" s="12"/>
      <c r="DB17" s="12"/>
      <c r="DC17" s="12"/>
      <c r="DD17" s="12"/>
      <c r="DE17" s="12"/>
      <c r="DF17" s="12"/>
      <c r="DG17" s="12"/>
      <c r="DH17" s="12"/>
      <c r="DI17" s="12"/>
      <c r="DJ17" s="12"/>
      <c r="DK17" s="12"/>
      <c r="DL17" s="12"/>
      <c r="DM17" s="12"/>
      <c r="DN17" s="12"/>
      <c r="DO17" s="12"/>
      <c r="DP17" s="12"/>
      <c r="DQ17" s="12"/>
      <c r="DR17" s="12"/>
      <c r="DS17" s="12"/>
      <c r="DT17" s="12"/>
      <c r="DU17" s="12"/>
      <c r="DV17" s="12"/>
      <c r="DW17" s="12"/>
      <c r="DX17" s="12"/>
      <c r="DY17" s="12"/>
      <c r="DZ17" s="12"/>
      <c r="EA17" s="12"/>
      <c r="EB17" s="12"/>
      <c r="EC17" s="12"/>
      <c r="ED17" s="12"/>
      <c r="EE17" s="12"/>
      <c r="EF17" s="12"/>
      <c r="EG17" s="12"/>
      <c r="EH17" s="12"/>
      <c r="EI17" s="12"/>
      <c r="EJ17" s="12"/>
      <c r="EK17" s="12"/>
      <c r="EL17" s="12"/>
      <c r="EM17" s="12"/>
      <c r="EN17" s="12"/>
      <c r="EO17" s="12"/>
      <c r="EP17" s="12"/>
      <c r="EQ17" s="12"/>
      <c r="ER17" s="12"/>
      <c r="ES17" s="12"/>
      <c r="ET17" s="12"/>
      <c r="EU17" s="12"/>
      <c r="EV17" s="12"/>
      <c r="EW17" s="12"/>
      <c r="EX17" s="12"/>
      <c r="EY17" s="12"/>
      <c r="EZ17" s="12"/>
      <c r="FA17" s="12"/>
      <c r="FB17" s="12"/>
      <c r="FC17" s="12"/>
      <c r="FD17" s="12"/>
      <c r="FE17" s="12"/>
      <c r="FF17" s="12"/>
      <c r="FG17" s="12"/>
      <c r="FH17" s="12"/>
      <c r="FI17" s="12"/>
      <c r="FJ17" s="12"/>
      <c r="FK17" s="12"/>
      <c r="FL17" s="12"/>
      <c r="FM17" s="12"/>
      <c r="FN17" s="12"/>
      <c r="FO17" s="12"/>
      <c r="FP17" s="12"/>
      <c r="FQ17" s="12"/>
      <c r="FR17" s="12"/>
      <c r="FS17" s="12"/>
      <c r="FT17" s="12"/>
      <c r="FU17" s="12"/>
      <c r="FV17" s="12"/>
      <c r="FW17" s="12"/>
      <c r="FX17" s="12"/>
      <c r="FY17" s="12"/>
      <c r="FZ17" s="12"/>
      <c r="GA17" s="12"/>
      <c r="GB17" s="12"/>
      <c r="GC17" s="12"/>
      <c r="GD17" s="12"/>
      <c r="GE17" s="12"/>
      <c r="GF17" s="12"/>
      <c r="GG17" s="12"/>
      <c r="GH17" s="12"/>
      <c r="GI17" s="12"/>
      <c r="GJ17" s="12"/>
      <c r="GK17" s="12"/>
      <c r="GL17" s="12"/>
      <c r="GM17" s="12"/>
      <c r="GN17" s="12"/>
      <c r="GO17" s="12"/>
      <c r="GP17" s="12"/>
      <c r="GQ17" s="12"/>
      <c r="GR17" s="12"/>
      <c r="GS17" s="12"/>
      <c r="GT17" s="12"/>
      <c r="GU17" s="12"/>
      <c r="GV17" s="12"/>
      <c r="GW17" s="12"/>
      <c r="GX17" s="12"/>
      <c r="GY17" s="12"/>
      <c r="GZ17" s="12"/>
      <c r="HA17" s="12"/>
      <c r="HB17" s="12"/>
      <c r="HC17" s="12"/>
      <c r="HD17" s="12"/>
      <c r="HE17" s="12"/>
      <c r="HF17" s="12"/>
      <c r="HG17" s="12"/>
      <c r="HH17" s="12"/>
      <c r="HI17" s="12"/>
      <c r="HJ17" s="12"/>
      <c r="HK17" s="12"/>
      <c r="HL17" s="12"/>
      <c r="HM17" s="12"/>
      <c r="HN17" s="12"/>
      <c r="HO17" s="12"/>
      <c r="HP17" s="12"/>
      <c r="HQ17" s="12"/>
      <c r="HR17" s="12"/>
      <c r="HS17" s="12"/>
      <c r="HT17" s="12"/>
      <c r="HU17" s="12"/>
      <c r="HV17" s="12"/>
      <c r="HW17" s="12"/>
      <c r="HX17" s="12"/>
      <c r="HY17" s="12"/>
      <c r="HZ17" s="12"/>
      <c r="IA17" s="12"/>
      <c r="IB17" s="12"/>
      <c r="IC17" s="12"/>
      <c r="ID17" s="12"/>
      <c r="IE17" s="12"/>
      <c r="IF17" s="12"/>
      <c r="IG17" s="12"/>
      <c r="IH17" s="12"/>
      <c r="II17" s="12"/>
      <c r="IJ17" s="12"/>
      <c r="IK17" s="12"/>
      <c r="IL17" s="12"/>
      <c r="IM17" s="12"/>
      <c r="IN17" s="12"/>
      <c r="IO17" s="12"/>
      <c r="IP17" s="12"/>
      <c r="IQ17" s="12"/>
      <c r="IR17" s="12"/>
      <c r="IS17" s="12"/>
      <c r="IT17" s="12"/>
      <c r="IU17" s="12"/>
      <c r="IV17" s="12"/>
      <c r="IW17" s="12"/>
      <c r="IX17" s="12"/>
      <c r="IY17" s="12"/>
      <c r="IZ17" s="12"/>
      <c r="JA17" s="12"/>
      <c r="JB17" s="12"/>
      <c r="JC17" s="12"/>
      <c r="JD17" s="12"/>
      <c r="JE17" s="12"/>
      <c r="JF17" s="12"/>
      <c r="JG17" s="12"/>
      <c r="JH17" s="12"/>
      <c r="JI17" s="12"/>
      <c r="JJ17" s="12"/>
      <c r="JK17" s="12"/>
      <c r="JL17" s="12"/>
      <c r="JM17" s="12"/>
      <c r="JN17" s="12"/>
      <c r="JO17" s="12"/>
      <c r="JP17" s="12"/>
      <c r="JQ17" s="12"/>
      <c r="JR17" s="12"/>
      <c r="JS17" s="12"/>
      <c r="JT17" s="12"/>
      <c r="JU17" s="12"/>
      <c r="JV17" s="12"/>
      <c r="JW17" s="12"/>
      <c r="JX17" s="12"/>
      <c r="JY17" s="12"/>
      <c r="JZ17" s="12"/>
      <c r="KA17" s="12"/>
      <c r="KB17" s="12"/>
      <c r="KC17" s="12"/>
      <c r="KD17" s="12"/>
      <c r="KE17" s="12"/>
      <c r="KF17" s="12"/>
      <c r="KG17" s="12"/>
      <c r="KH17" s="12"/>
      <c r="KI17" s="12"/>
      <c r="KJ17" s="12"/>
      <c r="KK17" s="12"/>
      <c r="KL17" s="12"/>
      <c r="KM17" s="12"/>
      <c r="KN17" s="12"/>
      <c r="KO17" s="12"/>
      <c r="KP17" s="12"/>
      <c r="KQ17" s="12"/>
      <c r="KR17" s="12"/>
      <c r="KS17" s="12"/>
      <c r="KT17" s="12"/>
      <c r="KU17" s="12"/>
      <c r="KV17" s="12"/>
      <c r="KW17" s="12"/>
      <c r="KX17" s="12"/>
      <c r="KY17" s="12"/>
      <c r="KZ17" s="12"/>
      <c r="LA17" s="12"/>
      <c r="LB17" s="12"/>
      <c r="LC17" s="12"/>
      <c r="LD17" s="12"/>
      <c r="LE17" s="12"/>
      <c r="LF17" s="12"/>
      <c r="LG17" s="12"/>
      <c r="LH17" s="12"/>
      <c r="LI17" s="12"/>
      <c r="LJ17" s="12"/>
      <c r="LK17" s="12"/>
      <c r="LL17" s="12"/>
      <c r="LM17" s="12"/>
      <c r="LN17" s="12"/>
      <c r="LO17" s="12"/>
      <c r="LP17" s="12"/>
      <c r="LQ17" s="12"/>
      <c r="LR17" s="12"/>
      <c r="LS17" s="12"/>
      <c r="LT17" s="12"/>
      <c r="LU17" s="12"/>
      <c r="LV17" s="12"/>
      <c r="LW17" s="12"/>
      <c r="LX17" s="12"/>
      <c r="LY17" s="12"/>
      <c r="LZ17" s="12"/>
      <c r="MA17" s="12"/>
      <c r="MB17" s="12"/>
      <c r="MC17" s="12"/>
      <c r="MD17" s="12"/>
      <c r="ME17" s="12"/>
      <c r="MF17" s="12"/>
      <c r="MG17" s="12"/>
      <c r="MH17" s="12"/>
      <c r="MI17" s="12"/>
      <c r="MJ17" s="12"/>
      <c r="MK17" s="12"/>
      <c r="ML17" s="12"/>
      <c r="MM17" s="12"/>
      <c r="MN17" s="12"/>
      <c r="MO17" s="12"/>
      <c r="MP17" s="12"/>
      <c r="MQ17" s="12"/>
      <c r="MR17" s="12"/>
      <c r="MS17" s="12"/>
      <c r="MT17" s="12"/>
      <c r="MU17" s="12"/>
      <c r="MV17" s="12"/>
      <c r="MW17" s="12"/>
      <c r="MX17" s="12"/>
      <c r="MY17" s="12"/>
      <c r="MZ17" s="12"/>
      <c r="NA17" s="12"/>
      <c r="NB17" s="12"/>
      <c r="NC17" s="12"/>
      <c r="ND17" s="12"/>
      <c r="NE17" s="12"/>
      <c r="NF17" s="12"/>
      <c r="NG17" s="12"/>
      <c r="NH17" s="12"/>
      <c r="NI17" s="12"/>
      <c r="NJ17" s="12"/>
      <c r="NK17" s="12"/>
      <c r="NL17" s="12"/>
      <c r="NM17" s="12"/>
      <c r="NN17" s="12"/>
      <c r="NO17" s="12"/>
      <c r="NP17" s="12"/>
      <c r="NQ17" s="12"/>
      <c r="NR17" s="12"/>
      <c r="NS17" s="12"/>
      <c r="NT17" s="12"/>
      <c r="NU17" s="12"/>
      <c r="NV17" s="12"/>
      <c r="NW17" s="12"/>
      <c r="NX17" s="12"/>
      <c r="NY17" s="12"/>
      <c r="NZ17" s="12"/>
      <c r="OA17" s="12"/>
      <c r="OB17" s="12"/>
      <c r="OC17" s="12"/>
      <c r="OD17" s="12"/>
      <c r="OE17" s="12"/>
      <c r="OF17" s="12"/>
      <c r="OG17" s="12"/>
      <c r="OH17" s="12"/>
      <c r="OI17" s="12"/>
      <c r="OJ17" s="12"/>
      <c r="OK17" s="12"/>
      <c r="OL17" s="12"/>
      <c r="OM17" s="12"/>
      <c r="ON17" s="12"/>
      <c r="OO17" s="12"/>
      <c r="OP17" s="12"/>
      <c r="OQ17" s="12"/>
      <c r="OR17" s="12"/>
      <c r="OS17" s="12"/>
      <c r="OT17" s="12"/>
      <c r="OU17" s="12"/>
      <c r="OV17" s="12"/>
      <c r="OW17" s="12"/>
      <c r="OX17" s="12"/>
      <c r="OY17" s="12"/>
      <c r="OZ17" s="12"/>
      <c r="PA17" s="12"/>
      <c r="PB17" s="12"/>
      <c r="PC17" s="12"/>
      <c r="PD17" s="12"/>
      <c r="PE17" s="12"/>
      <c r="PF17" s="12"/>
      <c r="PG17" s="12"/>
      <c r="PH17" s="12"/>
      <c r="PI17" s="12"/>
      <c r="PJ17" s="12"/>
      <c r="PK17" s="12"/>
      <c r="PL17" s="12"/>
      <c r="PM17" s="12"/>
      <c r="PN17" s="12"/>
      <c r="PO17" s="12"/>
      <c r="PP17" s="12"/>
      <c r="PQ17" s="12"/>
      <c r="PR17" s="12"/>
      <c r="PS17" s="12"/>
      <c r="PT17" s="12"/>
      <c r="PU17" s="12"/>
      <c r="PV17" s="12"/>
      <c r="PW17" s="12"/>
      <c r="PX17" s="12"/>
      <c r="PY17" s="12"/>
      <c r="PZ17" s="12"/>
      <c r="QA17" s="12"/>
      <c r="QB17" s="12"/>
      <c r="QC17" s="12"/>
      <c r="QD17" s="12"/>
      <c r="QE17" s="12"/>
      <c r="QF17" s="12"/>
      <c r="QG17" s="12"/>
      <c r="QH17" s="12"/>
      <c r="QI17" s="12"/>
      <c r="QJ17" s="12"/>
      <c r="QK17" s="12"/>
      <c r="QL17" s="12"/>
      <c r="QM17" s="12"/>
      <c r="QN17" s="12"/>
      <c r="QO17" s="12"/>
      <c r="QP17" s="12"/>
      <c r="QQ17" s="12"/>
      <c r="QR17" s="12"/>
      <c r="QS17" s="12"/>
      <c r="QT17" s="12"/>
      <c r="QU17" s="12"/>
      <c r="QV17" s="12"/>
      <c r="QW17" s="12"/>
      <c r="QX17" s="12"/>
      <c r="QY17" s="12"/>
      <c r="QZ17" s="12"/>
      <c r="RA17" s="12"/>
      <c r="RB17" s="12"/>
      <c r="RC17" s="12"/>
      <c r="RD17" s="12"/>
      <c r="RE17" s="12"/>
      <c r="RF17" s="12"/>
      <c r="RG17" s="12"/>
      <c r="RH17" s="12"/>
      <c r="RI17" s="12"/>
      <c r="RJ17" s="12"/>
      <c r="RK17" s="12"/>
      <c r="RL17" s="12"/>
      <c r="RM17" s="12"/>
      <c r="RN17" s="12"/>
      <c r="RO17" s="12"/>
      <c r="RP17" s="12"/>
      <c r="RQ17" s="12"/>
      <c r="RR17" s="12"/>
      <c r="RS17" s="12"/>
      <c r="RT17" s="12"/>
      <c r="RU17" s="12"/>
      <c r="RV17" s="12"/>
      <c r="RW17" s="12"/>
      <c r="RX17" s="12"/>
      <c r="RY17" s="12"/>
      <c r="RZ17" s="12"/>
      <c r="SA17" s="12"/>
      <c r="SB17" s="12"/>
      <c r="SC17" s="12"/>
      <c r="SD17" s="12"/>
      <c r="SE17" s="12"/>
      <c r="SF17" s="12"/>
      <c r="SG17" s="12"/>
      <c r="SH17" s="12"/>
      <c r="SI17" s="12"/>
      <c r="SJ17" s="12"/>
      <c r="SK17" s="12"/>
      <c r="SL17" s="12"/>
      <c r="SM17" s="12"/>
      <c r="SN17" s="12"/>
      <c r="SO17" s="12"/>
      <c r="SP17" s="12"/>
      <c r="SQ17" s="12"/>
      <c r="SR17" s="12"/>
      <c r="SS17" s="12"/>
      <c r="ST17" s="12"/>
      <c r="SU17" s="12"/>
      <c r="SV17" s="12"/>
      <c r="SW17" s="12"/>
      <c r="SX17" s="12"/>
      <c r="SY17" s="12"/>
      <c r="SZ17" s="12"/>
      <c r="TA17" s="12"/>
      <c r="TB17" s="12"/>
      <c r="TC17" s="12"/>
      <c r="TD17" s="12"/>
      <c r="TE17" s="12"/>
      <c r="TF17" s="12"/>
      <c r="TG17" s="12"/>
      <c r="TH17" s="12"/>
      <c r="TI17" s="12"/>
      <c r="TJ17" s="12"/>
      <c r="TK17" s="12"/>
      <c r="TL17" s="12"/>
      <c r="TM17" s="12"/>
      <c r="TN17" s="12"/>
      <c r="TO17" s="12"/>
      <c r="TP17" s="12"/>
      <c r="TQ17" s="12"/>
      <c r="TR17" s="12"/>
      <c r="TS17" s="12"/>
      <c r="TT17" s="12"/>
      <c r="TU17" s="12"/>
      <c r="TV17" s="12"/>
      <c r="TW17" s="12"/>
      <c r="TX17" s="12"/>
      <c r="TY17" s="12"/>
      <c r="TZ17" s="12"/>
      <c r="UA17" s="12"/>
      <c r="UB17" s="12"/>
      <c r="UC17" s="12"/>
      <c r="UD17" s="12"/>
      <c r="UE17" s="12"/>
      <c r="UF17" s="12"/>
      <c r="UG17" s="12"/>
      <c r="UH17" s="12"/>
      <c r="UI17" s="12"/>
      <c r="UJ17" s="12"/>
      <c r="UK17" s="12"/>
      <c r="UL17" s="12"/>
      <c r="UM17" s="12"/>
      <c r="UN17" s="12"/>
      <c r="UO17" s="12"/>
      <c r="UP17" s="12"/>
      <c r="UQ17" s="12"/>
      <c r="UR17" s="12"/>
      <c r="US17" s="12"/>
      <c r="UT17" s="12"/>
      <c r="UU17" s="12"/>
      <c r="UV17" s="12"/>
      <c r="UW17" s="12"/>
      <c r="UX17" s="12"/>
      <c r="UY17" s="12"/>
      <c r="UZ17" s="12"/>
      <c r="VA17" s="12"/>
      <c r="VB17" s="12"/>
      <c r="VC17" s="12"/>
      <c r="VD17" s="12"/>
      <c r="VE17" s="12"/>
      <c r="VF17" s="12"/>
      <c r="VG17" s="12"/>
      <c r="VH17" s="12"/>
      <c r="VI17" s="12"/>
      <c r="VJ17" s="12"/>
      <c r="VK17" s="12"/>
      <c r="VL17" s="12"/>
      <c r="VM17" s="12"/>
      <c r="VN17" s="12"/>
      <c r="VO17" s="12"/>
      <c r="VP17" s="12"/>
      <c r="VQ17" s="12"/>
      <c r="VR17" s="12"/>
      <c r="VS17" s="12"/>
      <c r="VT17" s="12"/>
      <c r="VU17" s="12"/>
      <c r="VV17" s="12"/>
      <c r="VW17" s="12"/>
      <c r="VX17" s="12"/>
      <c r="VY17" s="12"/>
      <c r="VZ17" s="12"/>
      <c r="WA17" s="12"/>
      <c r="WB17" s="12"/>
      <c r="WC17" s="12"/>
      <c r="WD17" s="12"/>
      <c r="WE17" s="12"/>
      <c r="WF17" s="12"/>
      <c r="WG17" s="12"/>
      <c r="WH17" s="12"/>
      <c r="WI17" s="12"/>
      <c r="WJ17" s="12"/>
      <c r="WK17" s="12"/>
      <c r="WL17" s="12"/>
      <c r="WM17" s="12"/>
      <c r="WN17" s="12"/>
      <c r="WO17" s="12"/>
      <c r="WP17" s="12"/>
      <c r="WQ17" s="12"/>
      <c r="WR17" s="12"/>
      <c r="WS17" s="12"/>
      <c r="WT17" s="12"/>
      <c r="WU17" s="12"/>
      <c r="WV17" s="12"/>
      <c r="WW17" s="12"/>
      <c r="WX17" s="12"/>
      <c r="WY17" s="12"/>
      <c r="WZ17" s="12"/>
      <c r="XA17" s="12"/>
      <c r="XB17" s="12"/>
      <c r="XC17" s="12"/>
      <c r="XD17" s="12"/>
      <c r="XE17" s="12"/>
      <c r="XF17" s="12"/>
      <c r="XG17" s="12"/>
      <c r="XH17" s="12"/>
      <c r="XI17" s="12"/>
      <c r="XJ17" s="12"/>
      <c r="XK17" s="12"/>
      <c r="XL17" s="12"/>
      <c r="XM17" s="12"/>
      <c r="XN17" s="12"/>
      <c r="XO17" s="12"/>
      <c r="XP17" s="12"/>
      <c r="XQ17" s="12"/>
      <c r="XR17" s="12"/>
      <c r="XS17" s="12"/>
      <c r="XT17" s="12"/>
      <c r="XU17" s="12"/>
      <c r="XV17" s="12"/>
      <c r="XW17" s="12"/>
      <c r="XX17" s="12"/>
      <c r="XY17" s="12"/>
      <c r="XZ17" s="12"/>
      <c r="YA17" s="12"/>
      <c r="YB17" s="12"/>
      <c r="YC17" s="12"/>
      <c r="YD17" s="12"/>
      <c r="YE17" s="12"/>
      <c r="YF17" s="12"/>
      <c r="YG17" s="12"/>
      <c r="YH17" s="12"/>
      <c r="YI17" s="12"/>
      <c r="YJ17" s="12"/>
      <c r="YK17" s="12"/>
      <c r="YL17" s="12"/>
      <c r="YM17" s="12"/>
      <c r="YN17" s="12"/>
      <c r="YO17" s="12"/>
      <c r="YP17" s="12"/>
      <c r="YQ17" s="12"/>
      <c r="YR17" s="12"/>
      <c r="YS17" s="12"/>
      <c r="YT17" s="12"/>
      <c r="YU17" s="12"/>
      <c r="YV17" s="12"/>
      <c r="YW17" s="12"/>
      <c r="YX17" s="12"/>
      <c r="YY17" s="12"/>
      <c r="YZ17" s="12"/>
      <c r="ZA17" s="12"/>
      <c r="ZB17" s="12"/>
      <c r="ZC17" s="12"/>
      <c r="ZD17" s="12"/>
      <c r="ZE17" s="12"/>
      <c r="ZF17" s="12"/>
      <c r="ZG17" s="12"/>
      <c r="ZH17" s="12"/>
      <c r="ZI17" s="12"/>
      <c r="ZJ17" s="12"/>
      <c r="ZK17" s="12"/>
      <c r="ZL17" s="12"/>
      <c r="ZM17" s="12"/>
      <c r="ZN17" s="12"/>
      <c r="ZO17" s="12"/>
      <c r="ZP17" s="12"/>
      <c r="ZQ17" s="12"/>
      <c r="ZR17" s="12"/>
      <c r="ZS17" s="12"/>
      <c r="ZT17" s="12"/>
      <c r="ZU17" s="12"/>
      <c r="ZV17" s="12"/>
      <c r="ZW17" s="12"/>
      <c r="ZX17" s="12"/>
      <c r="ZY17" s="12"/>
      <c r="ZZ17" s="12"/>
      <c r="AAA17" s="12"/>
      <c r="AAB17" s="12"/>
      <c r="AAC17" s="12"/>
      <c r="AAD17" s="12"/>
      <c r="AAE17" s="12"/>
      <c r="AAF17" s="12"/>
      <c r="AAG17" s="12"/>
      <c r="AAH17" s="12"/>
      <c r="AAI17" s="12"/>
      <c r="AAJ17" s="12"/>
      <c r="AAK17" s="12"/>
      <c r="AAL17" s="12"/>
      <c r="AAM17" s="12"/>
      <c r="AAN17" s="12"/>
      <c r="AAO17" s="12"/>
      <c r="AAP17" s="12"/>
      <c r="AAQ17" s="12"/>
      <c r="AAR17" s="12"/>
      <c r="AAS17" s="12"/>
      <c r="AAT17" s="12"/>
      <c r="AAU17" s="12"/>
      <c r="AAV17" s="12"/>
      <c r="AAW17" s="12"/>
      <c r="AAX17" s="12"/>
      <c r="AAY17" s="12"/>
      <c r="AAZ17" s="12"/>
      <c r="ABA17" s="12"/>
      <c r="ABB17" s="12"/>
      <c r="ABC17" s="12"/>
      <c r="ABD17" s="12"/>
      <c r="ABE17" s="12"/>
      <c r="ABF17" s="12"/>
      <c r="ABG17" s="12"/>
      <c r="ABH17" s="12"/>
      <c r="ABI17" s="12"/>
      <c r="ABJ17" s="12"/>
      <c r="ABK17" s="12"/>
      <c r="ABL17" s="12"/>
      <c r="ABM17" s="12"/>
      <c r="ABN17" s="12"/>
      <c r="ABO17" s="12"/>
      <c r="ABP17" s="12"/>
      <c r="ABQ17" s="12"/>
      <c r="ABR17" s="12"/>
      <c r="ABS17" s="12"/>
      <c r="ABT17" s="12"/>
      <c r="ABU17" s="12"/>
      <c r="ABV17" s="12"/>
      <c r="ABW17" s="12"/>
      <c r="ABX17" s="12"/>
      <c r="ABY17" s="12"/>
      <c r="ABZ17" s="12"/>
      <c r="ACA17" s="12"/>
      <c r="ACB17" s="12"/>
      <c r="ACC17" s="12"/>
      <c r="ACD17" s="12"/>
      <c r="ACE17" s="12"/>
      <c r="ACF17" s="12"/>
      <c r="ACG17" s="12"/>
      <c r="ACH17" s="12"/>
      <c r="ACI17" s="12"/>
      <c r="ACJ17" s="12"/>
      <c r="ACK17" s="12"/>
      <c r="ACL17" s="12"/>
      <c r="ACM17" s="12"/>
      <c r="ACN17" s="12"/>
      <c r="ACO17" s="12"/>
      <c r="ACP17" s="12"/>
      <c r="ACQ17" s="12"/>
      <c r="ACR17" s="12"/>
      <c r="ACS17" s="12"/>
      <c r="ACT17" s="12"/>
      <c r="ACU17" s="12"/>
      <c r="ACV17" s="12"/>
      <c r="ACW17" s="12"/>
      <c r="ACX17" s="12"/>
      <c r="ACY17" s="12"/>
      <c r="ACZ17" s="12"/>
      <c r="ADA17" s="12"/>
      <c r="ADB17" s="12"/>
      <c r="ADC17" s="12"/>
      <c r="ADD17" s="12"/>
      <c r="ADE17" s="12"/>
      <c r="ADF17" s="12"/>
      <c r="ADG17" s="12"/>
      <c r="ADH17" s="12"/>
      <c r="ADI17" s="12"/>
      <c r="ADJ17" s="12"/>
      <c r="ADK17" s="12"/>
      <c r="ADL17" s="12"/>
      <c r="ADM17" s="12"/>
      <c r="ADN17" s="12"/>
      <c r="ADO17" s="12"/>
      <c r="ADP17" s="12"/>
      <c r="ADQ17" s="12"/>
      <c r="ADR17" s="12"/>
      <c r="ADS17" s="12"/>
      <c r="ADT17" s="12"/>
      <c r="ADU17" s="12"/>
      <c r="ADV17" s="12"/>
      <c r="ADW17" s="12"/>
      <c r="ADX17" s="12"/>
      <c r="ADY17" s="12"/>
      <c r="ADZ17" s="12"/>
      <c r="AEA17" s="12"/>
      <c r="AEB17" s="12"/>
      <c r="AEC17" s="12"/>
      <c r="AED17" s="12"/>
      <c r="AEE17" s="12"/>
      <c r="AEF17" s="12"/>
      <c r="AEG17" s="12"/>
      <c r="AEH17" s="12"/>
      <c r="AEI17" s="12"/>
      <c r="AEJ17" s="12"/>
      <c r="AEK17" s="12"/>
      <c r="AEL17" s="12"/>
      <c r="AEM17" s="12"/>
      <c r="AEN17" s="12"/>
      <c r="AEO17" s="12"/>
      <c r="AEP17" s="12"/>
      <c r="AEQ17" s="12"/>
      <c r="AER17" s="12"/>
      <c r="AES17" s="12"/>
      <c r="AET17" s="12"/>
      <c r="AEU17" s="12"/>
      <c r="AEV17" s="12"/>
      <c r="AEW17" s="12"/>
      <c r="AEX17" s="12"/>
      <c r="AEY17" s="12"/>
      <c r="AEZ17" s="12"/>
      <c r="AFA17" s="12"/>
      <c r="AFB17" s="12"/>
      <c r="AFC17" s="12"/>
      <c r="AFD17" s="12"/>
      <c r="AFE17" s="12"/>
      <c r="AFF17" s="12"/>
      <c r="AFG17" s="12"/>
      <c r="AFH17" s="12"/>
      <c r="AFI17" s="12"/>
      <c r="AFJ17" s="12"/>
      <c r="AFK17" s="12"/>
      <c r="AFL17" s="12"/>
      <c r="AFM17" s="12"/>
      <c r="AFN17" s="12"/>
      <c r="AFO17" s="12"/>
      <c r="AFP17" s="12"/>
      <c r="AFQ17" s="12"/>
      <c r="AFR17" s="12"/>
      <c r="AFS17" s="12"/>
      <c r="AFT17" s="12"/>
      <c r="AFU17" s="12"/>
      <c r="AFV17" s="12"/>
      <c r="AFW17" s="12"/>
      <c r="AFX17" s="12"/>
      <c r="AFY17" s="12"/>
      <c r="AFZ17" s="12"/>
      <c r="AGA17" s="12"/>
      <c r="AGB17" s="12"/>
      <c r="AGC17" s="12"/>
      <c r="AGD17" s="12"/>
      <c r="AGE17" s="12"/>
      <c r="AGF17" s="12"/>
      <c r="AGG17" s="12"/>
      <c r="AGH17" s="12"/>
      <c r="AGI17" s="12"/>
      <c r="AGJ17" s="12"/>
      <c r="AGK17" s="12"/>
      <c r="AGL17" s="12"/>
      <c r="AGM17" s="12"/>
      <c r="AGN17" s="12"/>
      <c r="AGO17" s="12"/>
      <c r="AGP17" s="12"/>
      <c r="AGQ17" s="12"/>
      <c r="AGR17" s="12"/>
      <c r="AGS17" s="12"/>
      <c r="AGT17" s="12"/>
      <c r="AGU17" s="12"/>
      <c r="AGV17" s="12"/>
      <c r="AGW17" s="12"/>
      <c r="AGX17" s="12"/>
      <c r="AGY17" s="12"/>
      <c r="AGZ17" s="12"/>
      <c r="AHA17" s="12"/>
      <c r="AHB17" s="12"/>
      <c r="AHC17" s="12"/>
      <c r="AHD17" s="12"/>
      <c r="AHE17" s="12"/>
      <c r="AHF17" s="12"/>
      <c r="AHG17" s="12"/>
      <c r="AHH17" s="12"/>
      <c r="AHI17" s="12"/>
      <c r="AHJ17" s="12"/>
      <c r="AHK17" s="12"/>
      <c r="AHL17" s="12"/>
      <c r="AHM17" s="12"/>
      <c r="AHN17" s="12"/>
      <c r="AHO17" s="12"/>
      <c r="AHP17" s="12"/>
      <c r="AHQ17" s="12"/>
      <c r="AHR17" s="12"/>
      <c r="AHS17" s="12"/>
      <c r="AHT17" s="12"/>
      <c r="AHU17" s="12"/>
      <c r="AHV17" s="12"/>
      <c r="AHW17" s="12"/>
      <c r="AHX17" s="12"/>
      <c r="AHY17" s="12"/>
      <c r="AHZ17" s="12"/>
      <c r="AIA17" s="12"/>
      <c r="AIB17" s="12"/>
      <c r="AIC17" s="12"/>
      <c r="AID17" s="12"/>
      <c r="AIE17" s="12"/>
      <c r="AIF17" s="12"/>
      <c r="AIG17" s="12"/>
      <c r="AIH17" s="12"/>
      <c r="AII17" s="12"/>
      <c r="AIJ17" s="12"/>
      <c r="AIK17" s="12"/>
      <c r="AIL17" s="12"/>
      <c r="AIM17" s="12"/>
      <c r="AIN17" s="12"/>
      <c r="AIO17" s="12"/>
      <c r="AIP17" s="12"/>
      <c r="AIQ17" s="12"/>
      <c r="AIR17" s="12"/>
      <c r="AIS17" s="12"/>
      <c r="AIT17" s="12"/>
      <c r="AIU17" s="12"/>
      <c r="AIV17" s="12"/>
      <c r="AIW17" s="12"/>
      <c r="AIX17" s="12"/>
      <c r="AIY17" s="12"/>
      <c r="AIZ17" s="12"/>
      <c r="AJA17" s="12"/>
      <c r="AJB17" s="12"/>
      <c r="AJC17" s="12"/>
      <c r="AJD17" s="12"/>
      <c r="AJE17" s="12"/>
      <c r="AJF17" s="12"/>
      <c r="AJG17" s="12"/>
      <c r="AJH17" s="12"/>
      <c r="AJI17" s="12"/>
      <c r="AJJ17" s="12"/>
      <c r="AJK17" s="12"/>
      <c r="AJL17" s="12"/>
      <c r="AJM17" s="12"/>
      <c r="AJN17" s="12"/>
      <c r="AJO17" s="12"/>
      <c r="AJP17" s="12"/>
      <c r="AJQ17" s="12"/>
      <c r="AJR17" s="12"/>
      <c r="AJS17" s="12"/>
      <c r="AJT17" s="12"/>
      <c r="AJU17" s="12"/>
      <c r="AJV17" s="12"/>
      <c r="AJW17" s="12"/>
      <c r="AJX17" s="12"/>
      <c r="AJY17" s="12"/>
      <c r="AJZ17" s="12"/>
      <c r="AKA17" s="12"/>
      <c r="AKB17" s="12"/>
      <c r="AKC17" s="12"/>
      <c r="AKD17" s="12"/>
      <c r="AKE17" s="12"/>
      <c r="AKF17" s="12"/>
      <c r="AKG17" s="12"/>
      <c r="AKH17" s="12"/>
      <c r="AKI17" s="12"/>
      <c r="AKJ17" s="12"/>
      <c r="AKK17" s="12"/>
      <c r="AKL17" s="12"/>
      <c r="AKM17" s="12"/>
      <c r="AKN17" s="12"/>
      <c r="AKO17" s="12"/>
      <c r="AKP17" s="12"/>
      <c r="AKQ17" s="12"/>
      <c r="AKR17" s="12"/>
      <c r="AKS17" s="12"/>
      <c r="AKT17" s="12"/>
      <c r="AKU17" s="12"/>
      <c r="AKV17" s="12"/>
      <c r="AKW17" s="12"/>
      <c r="AKX17" s="12"/>
      <c r="AKY17" s="12"/>
      <c r="AKZ17" s="12"/>
      <c r="ALA17" s="12"/>
      <c r="ALB17" s="12"/>
      <c r="ALC17" s="12"/>
      <c r="ALD17" s="12"/>
      <c r="ALE17" s="12"/>
      <c r="ALF17" s="12"/>
      <c r="ALG17" s="12"/>
      <c r="ALH17" s="12"/>
      <c r="ALI17" s="12"/>
      <c r="ALJ17" s="12"/>
      <c r="ALK17" s="12"/>
      <c r="ALL17" s="12"/>
      <c r="ALM17" s="12"/>
      <c r="ALN17" s="12"/>
      <c r="ALO17" s="12"/>
      <c r="ALP17" s="12"/>
      <c r="ALQ17" s="12"/>
      <c r="ALR17" s="12"/>
      <c r="ALS17" s="12"/>
      <c r="ALT17" s="12"/>
      <c r="ALU17" s="12"/>
      <c r="ALV17" s="12"/>
      <c r="ALW17" s="12"/>
      <c r="ALX17" s="12"/>
      <c r="ALY17" s="12"/>
      <c r="ALZ17" s="12"/>
      <c r="AMA17" s="12"/>
      <c r="AMB17" s="12"/>
      <c r="AMC17" s="12"/>
      <c r="AMD17" s="12"/>
      <c r="AME17" s="12"/>
      <c r="AMF17" s="12"/>
      <c r="AMG17" s="12"/>
      <c r="AMH17" s="12"/>
      <c r="AMI17" s="12"/>
      <c r="AMJ17" s="12"/>
      <c r="AMK17" s="12"/>
      <c r="AML17" s="12"/>
      <c r="AMM17" s="12"/>
      <c r="AMN17" s="12"/>
      <c r="AMO17" s="12"/>
      <c r="AMP17" s="12"/>
      <c r="AMQ17" s="12"/>
      <c r="AMR17" s="12"/>
      <c r="AMS17" s="12"/>
      <c r="AMT17" s="12"/>
      <c r="AMU17" s="12"/>
      <c r="AMV17" s="12"/>
      <c r="AMW17" s="12"/>
      <c r="AMX17" s="12"/>
      <c r="AMY17" s="12"/>
      <c r="AMZ17" s="12"/>
      <c r="ANA17" s="12"/>
      <c r="ANB17" s="12"/>
      <c r="ANC17" s="12"/>
      <c r="AND17" s="12"/>
      <c r="ANE17" s="12"/>
      <c r="ANF17" s="12"/>
      <c r="ANG17" s="12"/>
      <c r="ANH17" s="12"/>
      <c r="ANI17" s="12"/>
      <c r="ANJ17" s="12"/>
      <c r="ANK17" s="12"/>
      <c r="ANL17" s="12"/>
      <c r="ANM17" s="12"/>
      <c r="ANN17" s="12"/>
      <c r="ANO17" s="12"/>
      <c r="ANP17" s="12"/>
      <c r="ANQ17" s="12"/>
      <c r="ANR17" s="12"/>
      <c r="ANS17" s="12"/>
      <c r="ANT17" s="12"/>
      <c r="ANU17" s="12"/>
      <c r="ANV17" s="12"/>
      <c r="ANW17" s="12"/>
      <c r="ANX17" s="12"/>
      <c r="ANY17" s="12"/>
      <c r="ANZ17" s="12"/>
      <c r="AOA17" s="12"/>
      <c r="AOB17" s="12"/>
      <c r="AOC17" s="12"/>
      <c r="AOD17" s="12"/>
      <c r="AOE17" s="12"/>
      <c r="AOF17" s="12"/>
      <c r="AOG17" s="12"/>
      <c r="AOH17" s="12"/>
      <c r="AOI17" s="12"/>
      <c r="AOJ17" s="12"/>
      <c r="AOK17" s="12"/>
      <c r="AOL17" s="12"/>
      <c r="AOM17" s="12"/>
      <c r="AON17" s="12"/>
      <c r="AOO17" s="12"/>
      <c r="AOP17" s="12"/>
      <c r="AOQ17" s="12"/>
      <c r="AOR17" s="12"/>
      <c r="AOS17" s="12"/>
      <c r="AOT17" s="12"/>
      <c r="AOU17" s="12"/>
      <c r="AOV17" s="12"/>
      <c r="AOW17" s="12"/>
      <c r="AOX17" s="12"/>
      <c r="AOY17" s="12"/>
      <c r="AOZ17" s="12"/>
      <c r="APA17" s="12"/>
      <c r="APB17" s="12"/>
      <c r="APC17" s="12"/>
      <c r="APD17" s="12"/>
      <c r="APE17" s="12"/>
      <c r="APF17" s="12"/>
      <c r="APG17" s="12"/>
      <c r="APH17" s="12"/>
      <c r="API17" s="12"/>
      <c r="APJ17" s="12"/>
      <c r="APK17" s="12"/>
      <c r="APL17" s="12"/>
      <c r="APM17" s="12"/>
      <c r="APN17" s="12"/>
      <c r="APO17" s="12"/>
      <c r="APP17" s="12"/>
      <c r="APQ17" s="12"/>
      <c r="APR17" s="12"/>
      <c r="APS17" s="12"/>
      <c r="APT17" s="12"/>
      <c r="APU17" s="12"/>
      <c r="APV17" s="12"/>
      <c r="APW17" s="12"/>
      <c r="APX17" s="12"/>
      <c r="APY17" s="12"/>
      <c r="APZ17" s="12"/>
      <c r="AQA17" s="12"/>
      <c r="AQB17" s="12"/>
      <c r="AQC17" s="12"/>
      <c r="AQD17" s="12"/>
      <c r="AQE17" s="12"/>
      <c r="AQF17" s="12"/>
      <c r="AQG17" s="12"/>
      <c r="AQH17" s="12"/>
      <c r="AQI17" s="12"/>
      <c r="AQJ17" s="12"/>
      <c r="AQK17" s="12"/>
      <c r="AQL17" s="12"/>
      <c r="AQM17" s="12"/>
      <c r="AQN17" s="12"/>
      <c r="AQO17" s="12"/>
      <c r="AQP17" s="12"/>
      <c r="AQQ17" s="12"/>
      <c r="AQR17" s="12"/>
      <c r="AQS17" s="12"/>
      <c r="AQT17" s="12"/>
      <c r="AQU17" s="12"/>
      <c r="AQV17" s="12"/>
      <c r="AQW17" s="12"/>
      <c r="AQX17" s="12"/>
      <c r="AQY17" s="12"/>
      <c r="AQZ17" s="12"/>
      <c r="ARA17" s="12"/>
      <c r="ARB17" s="12"/>
      <c r="ARC17" s="12"/>
      <c r="ARD17" s="12"/>
      <c r="ARE17" s="12"/>
      <c r="ARF17" s="12"/>
      <c r="ARG17" s="12"/>
      <c r="ARH17" s="12"/>
      <c r="ARI17" s="12"/>
      <c r="ARJ17" s="12"/>
      <c r="ARK17" s="12"/>
      <c r="ARL17" s="12"/>
      <c r="ARM17" s="12"/>
      <c r="ARN17" s="12"/>
      <c r="ARO17" s="12"/>
      <c r="ARP17" s="12"/>
      <c r="ARQ17" s="12"/>
      <c r="ARR17" s="12"/>
      <c r="ARS17" s="12"/>
      <c r="ART17" s="12"/>
      <c r="ARU17" s="12"/>
      <c r="ARV17" s="12"/>
      <c r="ARW17" s="12"/>
      <c r="ARX17" s="12"/>
      <c r="ARY17" s="12"/>
      <c r="ARZ17" s="12"/>
      <c r="ASA17" s="12"/>
      <c r="ASB17" s="12"/>
      <c r="ASC17" s="12"/>
      <c r="ASD17" s="12"/>
      <c r="ASE17" s="12"/>
      <c r="ASF17" s="12"/>
      <c r="ASG17" s="12"/>
      <c r="ASH17" s="12"/>
      <c r="ASI17" s="12"/>
      <c r="ASJ17" s="12"/>
      <c r="ASK17" s="12"/>
      <c r="ASL17" s="12"/>
      <c r="ASM17" s="12"/>
      <c r="ASN17" s="12"/>
      <c r="ASO17" s="12"/>
      <c r="ASP17" s="12"/>
      <c r="ASQ17" s="12"/>
      <c r="ASR17" s="12"/>
      <c r="ASS17" s="12"/>
      <c r="AST17" s="12"/>
      <c r="ASU17" s="12"/>
      <c r="ASV17" s="12"/>
      <c r="ASW17" s="12"/>
      <c r="ASX17" s="12"/>
      <c r="ASY17" s="12"/>
      <c r="ASZ17" s="12"/>
      <c r="ATA17" s="12"/>
      <c r="ATB17" s="12"/>
      <c r="ATC17" s="12"/>
      <c r="ATD17" s="12"/>
      <c r="ATE17" s="12"/>
      <c r="ATF17" s="12"/>
      <c r="ATG17" s="12"/>
      <c r="ATH17" s="12"/>
      <c r="ATI17" s="12"/>
      <c r="ATJ17" s="12"/>
      <c r="ATK17" s="12"/>
      <c r="ATL17" s="12"/>
      <c r="ATM17" s="12"/>
      <c r="ATN17" s="12"/>
      <c r="ATO17" s="12"/>
      <c r="ATP17" s="12"/>
      <c r="ATQ17" s="12"/>
      <c r="ATR17" s="12"/>
      <c r="ATS17" s="12"/>
      <c r="ATT17" s="12"/>
      <c r="ATU17" s="12"/>
      <c r="ATV17" s="12"/>
      <c r="ATW17" s="12"/>
      <c r="ATX17" s="12"/>
      <c r="ATY17" s="12"/>
      <c r="ATZ17" s="12"/>
      <c r="AUA17" s="12"/>
      <c r="AUB17" s="12"/>
      <c r="AUC17" s="12"/>
      <c r="AUD17" s="12"/>
      <c r="AUE17" s="12"/>
      <c r="AUF17" s="12"/>
      <c r="AUG17" s="12"/>
      <c r="AUH17" s="12"/>
      <c r="AUI17" s="12"/>
      <c r="AUJ17" s="12"/>
      <c r="AUK17" s="12"/>
      <c r="AUL17" s="12"/>
      <c r="AUM17" s="12"/>
      <c r="AUN17" s="12"/>
      <c r="AUO17" s="12"/>
      <c r="AUP17" s="12"/>
      <c r="AUQ17" s="12"/>
      <c r="AUR17" s="12"/>
      <c r="AUS17" s="12"/>
      <c r="AUT17" s="12"/>
      <c r="AUU17" s="12"/>
      <c r="AUV17" s="12"/>
      <c r="AUW17" s="12"/>
      <c r="AUX17" s="12"/>
      <c r="AUY17" s="12"/>
      <c r="AUZ17" s="12"/>
      <c r="AVA17" s="12"/>
      <c r="AVB17" s="12"/>
      <c r="AVC17" s="12"/>
      <c r="AVD17" s="12"/>
      <c r="AVE17" s="12"/>
      <c r="AVF17" s="12"/>
      <c r="AVG17" s="12"/>
      <c r="AVH17" s="12"/>
      <c r="AVI17" s="12"/>
      <c r="AVJ17" s="12"/>
      <c r="AVK17" s="12"/>
      <c r="AVL17" s="12"/>
      <c r="AVM17" s="12"/>
      <c r="AVN17" s="12"/>
      <c r="AVO17" s="12"/>
      <c r="AVP17" s="12"/>
      <c r="AVQ17" s="12"/>
      <c r="AVR17" s="12"/>
      <c r="AVS17" s="12"/>
      <c r="AVT17" s="12"/>
      <c r="AVU17" s="12"/>
      <c r="AVV17" s="12"/>
      <c r="AVW17" s="12"/>
      <c r="AVX17" s="12"/>
      <c r="AVY17" s="12"/>
      <c r="AVZ17" s="12"/>
      <c r="AWA17" s="12"/>
      <c r="AWB17" s="12"/>
      <c r="AWC17" s="12"/>
      <c r="AWD17" s="12"/>
      <c r="AWE17" s="12"/>
      <c r="AWF17" s="12"/>
      <c r="AWG17" s="12"/>
      <c r="AWH17" s="12"/>
      <c r="AWI17" s="12"/>
      <c r="AWJ17" s="12"/>
      <c r="AWK17" s="12"/>
      <c r="AWL17" s="12"/>
      <c r="AWM17" s="12"/>
      <c r="AWN17" s="12"/>
      <c r="AWO17" s="12"/>
      <c r="AWP17" s="12"/>
      <c r="AWQ17" s="12"/>
      <c r="AWR17" s="12"/>
      <c r="AWS17" s="12"/>
      <c r="AWT17" s="12"/>
      <c r="AWU17" s="12"/>
      <c r="AWV17" s="12"/>
      <c r="AWW17" s="12"/>
      <c r="AWX17" s="12"/>
      <c r="AWY17" s="12"/>
      <c r="AWZ17" s="12"/>
      <c r="AXA17" s="12"/>
      <c r="AXB17" s="12"/>
      <c r="AXC17" s="12"/>
      <c r="AXD17" s="12"/>
      <c r="AXE17" s="12"/>
      <c r="AXF17" s="12"/>
      <c r="AXG17" s="12"/>
      <c r="AXH17" s="12"/>
      <c r="AXI17" s="12"/>
      <c r="AXJ17" s="12"/>
      <c r="AXK17" s="12"/>
      <c r="AXL17" s="12"/>
      <c r="AXM17" s="12"/>
      <c r="AXN17" s="12"/>
      <c r="AXO17" s="12"/>
      <c r="AXP17" s="12"/>
      <c r="AXQ17" s="12"/>
      <c r="AXR17" s="12"/>
      <c r="AXS17" s="12"/>
      <c r="AXT17" s="12"/>
      <c r="AXU17" s="12"/>
      <c r="AXV17" s="12"/>
      <c r="AXW17" s="12"/>
      <c r="AXX17" s="12"/>
      <c r="AXY17" s="12"/>
      <c r="AXZ17" s="12"/>
      <c r="AYA17" s="12"/>
      <c r="AYB17" s="12"/>
      <c r="AYC17" s="12"/>
      <c r="AYD17" s="12"/>
      <c r="AYE17" s="12"/>
      <c r="AYF17" s="12"/>
      <c r="AYG17" s="12"/>
      <c r="AYH17" s="12"/>
      <c r="AYI17" s="12"/>
      <c r="AYJ17" s="12"/>
      <c r="AYK17" s="12"/>
      <c r="AYL17" s="12"/>
      <c r="AYM17" s="12"/>
      <c r="AYN17" s="12"/>
      <c r="AYO17" s="12"/>
      <c r="AYP17" s="12"/>
      <c r="AYQ17" s="12"/>
      <c r="AYR17" s="12"/>
      <c r="AYS17" s="12"/>
      <c r="AYT17" s="12"/>
      <c r="AYU17" s="12"/>
      <c r="AYV17" s="12"/>
      <c r="AYW17" s="12"/>
      <c r="AYX17" s="12"/>
      <c r="AYY17" s="12"/>
      <c r="AYZ17" s="12"/>
      <c r="AZA17" s="12"/>
      <c r="AZB17" s="12"/>
      <c r="AZC17" s="12"/>
      <c r="AZD17" s="12"/>
      <c r="AZE17" s="12"/>
      <c r="AZF17" s="12"/>
      <c r="AZG17" s="12"/>
      <c r="AZH17" s="12"/>
      <c r="AZI17" s="12"/>
      <c r="AZJ17" s="12"/>
      <c r="AZK17" s="12"/>
      <c r="AZL17" s="12"/>
      <c r="AZM17" s="12"/>
      <c r="AZN17" s="12"/>
      <c r="AZO17" s="12"/>
      <c r="AZP17" s="12"/>
      <c r="AZQ17" s="12"/>
      <c r="AZR17" s="12"/>
      <c r="AZS17" s="12"/>
      <c r="AZT17" s="12"/>
      <c r="AZU17" s="12"/>
      <c r="AZV17" s="12"/>
      <c r="AZW17" s="12"/>
      <c r="AZX17" s="12"/>
      <c r="AZY17" s="12"/>
      <c r="AZZ17" s="12"/>
      <c r="BAA17" s="12"/>
      <c r="BAB17" s="12"/>
      <c r="BAC17" s="12"/>
      <c r="BAD17" s="12"/>
      <c r="BAE17" s="12"/>
      <c r="BAF17" s="12"/>
      <c r="BAG17" s="12"/>
      <c r="BAH17" s="12"/>
      <c r="BAI17" s="12"/>
      <c r="BAJ17" s="12"/>
      <c r="BAK17" s="12"/>
      <c r="BAL17" s="12"/>
      <c r="BAM17" s="12"/>
      <c r="BAN17" s="12"/>
      <c r="BAO17" s="12"/>
      <c r="BAP17" s="12"/>
      <c r="BAQ17" s="12"/>
      <c r="BAR17" s="12"/>
      <c r="BAS17" s="12"/>
      <c r="BAT17" s="12"/>
      <c r="BAU17" s="12"/>
      <c r="BAV17" s="12"/>
      <c r="BAW17" s="12"/>
      <c r="BAX17" s="12"/>
      <c r="BAY17" s="12"/>
      <c r="BAZ17" s="12"/>
      <c r="BBA17" s="12"/>
      <c r="BBB17" s="12"/>
      <c r="BBC17" s="12"/>
      <c r="BBD17" s="12"/>
      <c r="BBE17" s="12"/>
      <c r="BBF17" s="12"/>
      <c r="BBG17" s="12"/>
      <c r="BBH17" s="12"/>
      <c r="BBI17" s="12"/>
      <c r="BBJ17" s="12"/>
      <c r="BBK17" s="12"/>
      <c r="BBL17" s="12"/>
      <c r="BBM17" s="12"/>
      <c r="BBN17" s="12"/>
      <c r="BBO17" s="12"/>
      <c r="BBP17" s="12"/>
      <c r="BBQ17" s="12"/>
      <c r="BBR17" s="12"/>
      <c r="BBS17" s="12"/>
      <c r="BBT17" s="12"/>
      <c r="BBU17" s="12"/>
      <c r="BBV17" s="12"/>
      <c r="BBW17" s="12"/>
      <c r="BBX17" s="12"/>
      <c r="BBY17" s="12"/>
      <c r="BBZ17" s="12"/>
      <c r="BCA17" s="12"/>
      <c r="BCB17" s="12"/>
      <c r="BCC17" s="12"/>
      <c r="BCD17" s="12"/>
      <c r="BCE17" s="12"/>
      <c r="BCF17" s="12"/>
      <c r="BCG17" s="12"/>
      <c r="BCH17" s="12"/>
      <c r="BCI17" s="12"/>
      <c r="BCJ17" s="12"/>
      <c r="BCK17" s="12"/>
      <c r="BCL17" s="12"/>
      <c r="BCM17" s="12"/>
      <c r="BCN17" s="12"/>
      <c r="BCO17" s="12"/>
      <c r="BCP17" s="12"/>
      <c r="BCQ17" s="12"/>
      <c r="BCR17" s="12"/>
      <c r="BCS17" s="12"/>
      <c r="BCT17" s="12"/>
      <c r="BCU17" s="12"/>
      <c r="BCV17" s="12"/>
      <c r="BCW17" s="12"/>
      <c r="BCX17" s="12"/>
      <c r="BCY17" s="12"/>
      <c r="BCZ17" s="12"/>
      <c r="BDA17" s="12"/>
      <c r="BDB17" s="12"/>
      <c r="BDC17" s="12"/>
      <c r="BDD17" s="12"/>
      <c r="BDE17" s="12"/>
      <c r="BDF17" s="12"/>
      <c r="BDG17" s="12"/>
      <c r="BDH17" s="12"/>
      <c r="BDI17" s="12"/>
      <c r="BDJ17" s="12"/>
      <c r="BDK17" s="12"/>
      <c r="BDL17" s="12"/>
      <c r="BDM17" s="12"/>
      <c r="BDN17" s="12"/>
      <c r="BDO17" s="12"/>
      <c r="BDP17" s="12"/>
      <c r="BDQ17" s="12"/>
      <c r="BDR17" s="12"/>
      <c r="BDS17" s="12"/>
      <c r="BDT17" s="12"/>
      <c r="BDU17" s="12"/>
      <c r="BDV17" s="12"/>
      <c r="BDW17" s="12"/>
      <c r="BDX17" s="12"/>
      <c r="BDY17" s="12"/>
      <c r="BDZ17" s="12"/>
      <c r="BEA17" s="12"/>
      <c r="BEB17" s="12"/>
      <c r="BEC17" s="12"/>
      <c r="BED17" s="12"/>
      <c r="BEE17" s="12"/>
      <c r="BEF17" s="12"/>
      <c r="BEG17" s="12"/>
      <c r="BEH17" s="12"/>
      <c r="BEI17" s="12"/>
      <c r="BEJ17" s="12"/>
      <c r="BEK17" s="12"/>
      <c r="BEL17" s="12"/>
      <c r="BEM17" s="12"/>
      <c r="BEN17" s="12"/>
      <c r="BEO17" s="12"/>
      <c r="BEP17" s="12"/>
      <c r="BEQ17" s="12"/>
      <c r="BER17" s="12"/>
      <c r="BES17" s="12"/>
      <c r="BET17" s="12"/>
      <c r="BEU17" s="12"/>
      <c r="BEV17" s="12"/>
      <c r="BEW17" s="12"/>
      <c r="BEX17" s="12"/>
      <c r="BEY17" s="12"/>
      <c r="BEZ17" s="12"/>
      <c r="BFA17" s="12"/>
      <c r="BFB17" s="12"/>
      <c r="BFC17" s="12"/>
      <c r="BFD17" s="12"/>
      <c r="BFE17" s="12"/>
      <c r="BFF17" s="12"/>
      <c r="BFG17" s="12"/>
      <c r="BFH17" s="12"/>
      <c r="BFI17" s="12"/>
      <c r="BFJ17" s="12"/>
      <c r="BFK17" s="12"/>
      <c r="BFL17" s="12"/>
      <c r="BFM17" s="12"/>
      <c r="BFN17" s="12"/>
      <c r="BFO17" s="12"/>
      <c r="BFP17" s="12"/>
      <c r="BFQ17" s="12"/>
      <c r="BFR17" s="12"/>
      <c r="BFS17" s="12"/>
      <c r="BFT17" s="12"/>
      <c r="BFU17" s="12"/>
      <c r="BFV17" s="12"/>
      <c r="BFW17" s="12"/>
      <c r="BFX17" s="12"/>
      <c r="BFY17" s="12"/>
      <c r="BFZ17" s="12"/>
      <c r="BGA17" s="12"/>
      <c r="BGB17" s="12"/>
      <c r="BGC17" s="12"/>
      <c r="BGD17" s="12"/>
      <c r="BGE17" s="12"/>
      <c r="BGF17" s="12"/>
      <c r="BGG17" s="12"/>
      <c r="BGH17" s="12"/>
      <c r="BGI17" s="12"/>
      <c r="BGJ17" s="12"/>
      <c r="BGK17" s="12"/>
      <c r="BGL17" s="12"/>
      <c r="BGM17" s="12"/>
      <c r="BGN17" s="12"/>
      <c r="BGO17" s="12"/>
      <c r="BGP17" s="12"/>
      <c r="BGQ17" s="12"/>
      <c r="BGR17" s="12"/>
      <c r="BGS17" s="12"/>
      <c r="BGT17" s="12"/>
      <c r="BGU17" s="12"/>
      <c r="BGV17" s="12"/>
      <c r="BGW17" s="12"/>
      <c r="BGX17" s="12"/>
      <c r="BGY17" s="12"/>
      <c r="BGZ17" s="12"/>
      <c r="BHA17" s="12"/>
      <c r="BHB17" s="12"/>
      <c r="BHC17" s="12"/>
      <c r="BHD17" s="12"/>
      <c r="BHE17" s="12"/>
      <c r="BHF17" s="12"/>
      <c r="BHG17" s="12"/>
      <c r="BHH17" s="12"/>
      <c r="BHI17" s="12"/>
      <c r="BHJ17" s="12"/>
      <c r="BHK17" s="12"/>
      <c r="BHL17" s="12"/>
      <c r="BHM17" s="12"/>
      <c r="BHN17" s="12"/>
      <c r="BHO17" s="12"/>
      <c r="BHP17" s="12"/>
      <c r="BHQ17" s="12"/>
      <c r="BHR17" s="12"/>
      <c r="BHS17" s="12"/>
      <c r="BHT17" s="12"/>
      <c r="BHU17" s="12"/>
      <c r="BHV17" s="12"/>
      <c r="BHW17" s="12"/>
      <c r="BHX17" s="12"/>
      <c r="BHY17" s="12"/>
      <c r="BHZ17" s="12"/>
      <c r="BIA17" s="12"/>
      <c r="BIB17" s="12"/>
      <c r="BIC17" s="12"/>
      <c r="BID17" s="12"/>
      <c r="BIE17" s="12"/>
      <c r="BIF17" s="12"/>
      <c r="BIG17" s="12"/>
      <c r="BIH17" s="12"/>
      <c r="BII17" s="12"/>
      <c r="BIJ17" s="12"/>
      <c r="BIK17" s="12"/>
      <c r="BIL17" s="12"/>
      <c r="BIM17" s="12"/>
      <c r="BIN17" s="12"/>
      <c r="BIO17" s="12"/>
      <c r="BIP17" s="12"/>
      <c r="BIQ17" s="12"/>
      <c r="BIR17" s="12"/>
      <c r="BIS17" s="12"/>
      <c r="BIT17" s="12"/>
      <c r="BIU17" s="12"/>
      <c r="BIV17" s="12"/>
      <c r="BIW17" s="12"/>
      <c r="BIX17" s="12"/>
      <c r="BIY17" s="12"/>
      <c r="BIZ17" s="12"/>
      <c r="BJA17" s="12"/>
      <c r="BJB17" s="12"/>
      <c r="BJC17" s="12"/>
      <c r="BJD17" s="12"/>
      <c r="BJE17" s="12"/>
      <c r="BJF17" s="12"/>
      <c r="BJG17" s="12"/>
      <c r="BJH17" s="12"/>
      <c r="BJI17" s="12"/>
      <c r="BJJ17" s="12"/>
      <c r="BJK17" s="12"/>
      <c r="BJL17" s="12"/>
      <c r="BJM17" s="12"/>
      <c r="BJN17" s="12"/>
      <c r="BJO17" s="12"/>
      <c r="BJP17" s="12"/>
      <c r="BJQ17" s="12"/>
      <c r="BJR17" s="12"/>
      <c r="BJS17" s="12"/>
      <c r="BJT17" s="12"/>
      <c r="BJU17" s="12"/>
      <c r="BJV17" s="12"/>
      <c r="BJW17" s="12"/>
      <c r="BJX17" s="12"/>
      <c r="BJY17" s="12"/>
      <c r="BJZ17" s="12"/>
      <c r="BKA17" s="12"/>
      <c r="BKB17" s="12"/>
      <c r="BKC17" s="12"/>
      <c r="BKD17" s="12"/>
      <c r="BKE17" s="12"/>
      <c r="BKF17" s="12"/>
      <c r="BKG17" s="12"/>
      <c r="BKH17" s="12"/>
      <c r="BKI17" s="12"/>
      <c r="BKJ17" s="12"/>
      <c r="BKK17" s="12"/>
      <c r="BKL17" s="12"/>
      <c r="BKM17" s="12"/>
      <c r="BKN17" s="12"/>
      <c r="BKO17" s="12"/>
      <c r="BKP17" s="12"/>
      <c r="BKQ17" s="12"/>
      <c r="BKR17" s="12"/>
      <c r="BKS17" s="12"/>
      <c r="BKT17" s="12"/>
      <c r="BKU17" s="12"/>
      <c r="BKV17" s="12"/>
      <c r="BKW17" s="12"/>
      <c r="BKX17" s="12"/>
      <c r="BKY17" s="12"/>
      <c r="BKZ17" s="12"/>
      <c r="BLA17" s="12"/>
      <c r="BLB17" s="12"/>
      <c r="BLC17" s="12"/>
      <c r="BLD17" s="12"/>
      <c r="BLE17" s="12"/>
      <c r="BLF17" s="12"/>
      <c r="BLG17" s="12"/>
      <c r="BLH17" s="12"/>
      <c r="BLI17" s="12"/>
      <c r="BLJ17" s="12"/>
      <c r="BLK17" s="12"/>
      <c r="BLL17" s="12"/>
      <c r="BLM17" s="12"/>
      <c r="BLN17" s="12"/>
      <c r="BLO17" s="12"/>
      <c r="BLP17" s="12"/>
      <c r="BLQ17" s="12"/>
      <c r="BLR17" s="12"/>
      <c r="BLS17" s="12"/>
      <c r="BLT17" s="12"/>
      <c r="BLU17" s="12"/>
      <c r="BLV17" s="12"/>
      <c r="BLW17" s="12"/>
      <c r="BLX17" s="12"/>
    </row>
    <row r="18" spans="1:1688" ht="409.6" thickBot="1" x14ac:dyDescent="0.3">
      <c r="A18" s="230"/>
      <c r="B18" s="231"/>
      <c r="C18" s="232" t="s">
        <v>71</v>
      </c>
      <c r="D18" s="146" t="s">
        <v>70</v>
      </c>
      <c r="E18" s="146" t="s">
        <v>69</v>
      </c>
      <c r="F18" s="7">
        <v>2</v>
      </c>
      <c r="G18" s="7">
        <v>0</v>
      </c>
      <c r="H18" s="8" t="s">
        <v>67</v>
      </c>
      <c r="I18" s="8" t="s">
        <v>1</v>
      </c>
      <c r="J18" s="6">
        <v>2</v>
      </c>
      <c r="K18" s="6">
        <v>2</v>
      </c>
      <c r="L18" s="6">
        <v>2</v>
      </c>
      <c r="M18" s="6">
        <v>2</v>
      </c>
      <c r="N18" s="6">
        <v>2</v>
      </c>
      <c r="O18" s="6">
        <v>2</v>
      </c>
      <c r="P18" s="6">
        <v>2</v>
      </c>
      <c r="Q18" s="6">
        <v>2</v>
      </c>
      <c r="R18" s="6">
        <v>2</v>
      </c>
      <c r="S18" s="6">
        <v>2</v>
      </c>
      <c r="T18" s="5"/>
      <c r="U18" s="5"/>
      <c r="V18" s="5"/>
      <c r="W18" s="5"/>
      <c r="X18" s="5"/>
      <c r="Y18" s="5"/>
      <c r="Z18" s="6">
        <v>2</v>
      </c>
      <c r="AA18" s="6">
        <v>0</v>
      </c>
      <c r="AB18" s="53">
        <v>300000000</v>
      </c>
      <c r="AC18" s="53"/>
      <c r="AD18" s="38">
        <v>0</v>
      </c>
      <c r="AE18" s="29" t="s">
        <v>167</v>
      </c>
      <c r="AF18" s="84">
        <v>2</v>
      </c>
      <c r="AG18" s="29">
        <v>1</v>
      </c>
      <c r="AH18" s="48">
        <f>+AG18/AF18</f>
        <v>0.5</v>
      </c>
      <c r="AI18" s="49">
        <v>13000000</v>
      </c>
      <c r="AJ18" s="49">
        <v>13000000</v>
      </c>
      <c r="AK18" s="41">
        <f>+AJ18/AI18</f>
        <v>1</v>
      </c>
      <c r="AL18" s="95" t="s">
        <v>255</v>
      </c>
      <c r="AM18" s="95">
        <v>2</v>
      </c>
      <c r="AN18" s="95">
        <v>0</v>
      </c>
      <c r="AO18" s="41">
        <v>0</v>
      </c>
      <c r="AP18" s="95">
        <v>0</v>
      </c>
      <c r="AQ18" s="95">
        <v>0</v>
      </c>
      <c r="AR18" s="41">
        <v>0</v>
      </c>
      <c r="AS18" s="55" t="s">
        <v>291</v>
      </c>
      <c r="AT18" s="55">
        <v>2</v>
      </c>
      <c r="AU18" s="55">
        <v>0</v>
      </c>
      <c r="AV18" s="92">
        <f t="shared" si="0"/>
        <v>0</v>
      </c>
      <c r="AW18" s="55">
        <v>0</v>
      </c>
      <c r="AX18" s="55">
        <v>0</v>
      </c>
      <c r="AY18" s="41">
        <v>0</v>
      </c>
      <c r="AZ18" s="149" t="s">
        <v>321</v>
      </c>
      <c r="BA18" s="55">
        <v>2</v>
      </c>
      <c r="BB18" s="55">
        <v>0</v>
      </c>
      <c r="BC18" s="92">
        <f t="shared" si="2"/>
        <v>0</v>
      </c>
      <c r="BD18" s="55">
        <v>0</v>
      </c>
      <c r="BE18" s="55">
        <v>0</v>
      </c>
      <c r="BF18" s="41">
        <v>0</v>
      </c>
      <c r="BG18" s="198" t="s">
        <v>376</v>
      </c>
      <c r="BH18" s="55">
        <v>2</v>
      </c>
      <c r="BI18" s="55">
        <v>0</v>
      </c>
      <c r="BJ18" s="92">
        <f t="shared" si="6"/>
        <v>0</v>
      </c>
      <c r="BK18" s="55">
        <v>0</v>
      </c>
      <c r="BL18" s="55">
        <v>0</v>
      </c>
      <c r="BM18" s="41">
        <v>0</v>
      </c>
      <c r="BN18" s="198" t="s">
        <v>379</v>
      </c>
      <c r="BO18" s="30">
        <v>2</v>
      </c>
      <c r="BP18" s="30">
        <v>0</v>
      </c>
      <c r="BQ18" s="92">
        <f t="shared" si="7"/>
        <v>0</v>
      </c>
      <c r="BR18" s="55">
        <v>0</v>
      </c>
      <c r="BS18" s="55">
        <v>0</v>
      </c>
      <c r="BT18" s="41">
        <v>0</v>
      </c>
      <c r="BU18" s="198" t="s">
        <v>414</v>
      </c>
      <c r="BV18" s="95">
        <v>2</v>
      </c>
      <c r="BW18" s="184">
        <f>(AA18+AG18+BB18)/3</f>
        <v>0.33333333333333331</v>
      </c>
      <c r="BX18" s="102">
        <f>BW18/BV18</f>
        <v>0.16666666666666666</v>
      </c>
      <c r="BY18" s="134" t="s">
        <v>380</v>
      </c>
      <c r="BZ18" s="257"/>
      <c r="CB18" s="12"/>
      <c r="CC18" s="12"/>
      <c r="CD18" s="12"/>
      <c r="CE18" s="12"/>
      <c r="CF18" s="12"/>
      <c r="CG18" s="12"/>
      <c r="CH18" s="12"/>
      <c r="CI18" s="12"/>
      <c r="CJ18" s="12"/>
      <c r="CK18" s="12"/>
      <c r="CL18" s="12"/>
      <c r="CM18" s="12"/>
      <c r="CN18" s="12"/>
      <c r="CO18" s="12"/>
      <c r="CP18" s="12"/>
      <c r="CQ18" s="12"/>
      <c r="CR18" s="12"/>
      <c r="CS18" s="12"/>
      <c r="CT18" s="12"/>
      <c r="CU18" s="12"/>
      <c r="CV18" s="12"/>
      <c r="CW18" s="12"/>
      <c r="CX18" s="12"/>
      <c r="CY18" s="12"/>
      <c r="CZ18" s="12"/>
      <c r="DA18" s="12"/>
      <c r="DB18" s="12"/>
      <c r="DC18" s="12"/>
      <c r="DD18" s="12"/>
      <c r="DE18" s="12"/>
      <c r="DF18" s="12"/>
      <c r="DG18" s="12"/>
      <c r="DH18" s="12"/>
      <c r="DI18" s="12"/>
      <c r="DJ18" s="12"/>
      <c r="DK18" s="12"/>
      <c r="DL18" s="12"/>
      <c r="DM18" s="12"/>
      <c r="DN18" s="12"/>
      <c r="DO18" s="12"/>
      <c r="DP18" s="12"/>
      <c r="DQ18" s="12"/>
      <c r="DR18" s="12"/>
      <c r="DS18" s="12"/>
      <c r="DT18" s="12"/>
      <c r="DU18" s="12"/>
      <c r="DV18" s="12"/>
      <c r="DW18" s="12"/>
      <c r="DX18" s="12"/>
      <c r="DY18" s="12"/>
      <c r="DZ18" s="12"/>
      <c r="EA18" s="12"/>
      <c r="EB18" s="12"/>
      <c r="EC18" s="12"/>
      <c r="ED18" s="12"/>
      <c r="EE18" s="12"/>
      <c r="EF18" s="12"/>
      <c r="EG18" s="12"/>
      <c r="EH18" s="12"/>
      <c r="EI18" s="12"/>
      <c r="EJ18" s="12"/>
      <c r="EK18" s="12"/>
      <c r="EL18" s="12"/>
      <c r="EM18" s="12"/>
      <c r="EN18" s="12"/>
      <c r="EO18" s="12"/>
      <c r="EP18" s="12"/>
      <c r="EQ18" s="12"/>
      <c r="ER18" s="12"/>
      <c r="ES18" s="12"/>
      <c r="ET18" s="12"/>
      <c r="EU18" s="12"/>
      <c r="EV18" s="12"/>
      <c r="EW18" s="12"/>
      <c r="EX18" s="12"/>
      <c r="EY18" s="12"/>
      <c r="EZ18" s="12"/>
      <c r="FA18" s="12"/>
      <c r="FB18" s="12"/>
      <c r="FC18" s="12"/>
      <c r="FD18" s="12"/>
      <c r="FE18" s="12"/>
      <c r="FF18" s="12"/>
      <c r="FG18" s="12"/>
      <c r="FH18" s="12"/>
      <c r="FI18" s="12"/>
      <c r="FJ18" s="12"/>
      <c r="FK18" s="12"/>
      <c r="FL18" s="12"/>
      <c r="FM18" s="12"/>
      <c r="FN18" s="12"/>
      <c r="FO18" s="12"/>
      <c r="FP18" s="12"/>
      <c r="FQ18" s="12"/>
      <c r="FR18" s="12"/>
      <c r="FS18" s="12"/>
      <c r="FT18" s="12"/>
      <c r="FU18" s="12"/>
      <c r="FV18" s="12"/>
      <c r="FW18" s="12"/>
      <c r="FX18" s="12"/>
      <c r="FY18" s="12"/>
      <c r="FZ18" s="12"/>
      <c r="GA18" s="12"/>
      <c r="GB18" s="12"/>
      <c r="GC18" s="12"/>
      <c r="GD18" s="12"/>
      <c r="GE18" s="12"/>
      <c r="GF18" s="12"/>
      <c r="GG18" s="12"/>
      <c r="GH18" s="12"/>
      <c r="GI18" s="12"/>
      <c r="GJ18" s="12"/>
      <c r="GK18" s="12"/>
      <c r="GL18" s="12"/>
      <c r="GM18" s="12"/>
      <c r="GN18" s="12"/>
      <c r="GO18" s="12"/>
      <c r="GP18" s="12"/>
      <c r="GQ18" s="12"/>
      <c r="GR18" s="12"/>
      <c r="GS18" s="12"/>
      <c r="GT18" s="12"/>
      <c r="GU18" s="12"/>
      <c r="GV18" s="12"/>
      <c r="GW18" s="12"/>
      <c r="GX18" s="12"/>
      <c r="GY18" s="12"/>
      <c r="GZ18" s="12"/>
      <c r="HA18" s="12"/>
      <c r="HB18" s="12"/>
      <c r="HC18" s="12"/>
      <c r="HD18" s="12"/>
      <c r="HE18" s="12"/>
      <c r="HF18" s="12"/>
      <c r="HG18" s="12"/>
      <c r="HH18" s="12"/>
      <c r="HI18" s="12"/>
      <c r="HJ18" s="12"/>
      <c r="HK18" s="12"/>
      <c r="HL18" s="12"/>
      <c r="HM18" s="12"/>
      <c r="HN18" s="12"/>
      <c r="HO18" s="12"/>
      <c r="HP18" s="12"/>
      <c r="HQ18" s="12"/>
      <c r="HR18" s="12"/>
      <c r="HS18" s="12"/>
      <c r="HT18" s="12"/>
      <c r="HU18" s="12"/>
      <c r="HV18" s="12"/>
      <c r="HW18" s="12"/>
      <c r="HX18" s="12"/>
      <c r="HY18" s="12"/>
      <c r="HZ18" s="12"/>
      <c r="IA18" s="12"/>
      <c r="IB18" s="12"/>
      <c r="IC18" s="12"/>
      <c r="ID18" s="12"/>
      <c r="IE18" s="12"/>
      <c r="IF18" s="12"/>
      <c r="IG18" s="12"/>
      <c r="IH18" s="12"/>
      <c r="II18" s="12"/>
      <c r="IJ18" s="12"/>
      <c r="IK18" s="12"/>
      <c r="IL18" s="12"/>
      <c r="IM18" s="12"/>
      <c r="IN18" s="12"/>
      <c r="IO18" s="12"/>
      <c r="IP18" s="12"/>
      <c r="IQ18" s="12"/>
      <c r="IR18" s="12"/>
      <c r="IS18" s="12"/>
      <c r="IT18" s="12"/>
      <c r="IU18" s="12"/>
      <c r="IV18" s="12"/>
      <c r="IW18" s="12"/>
      <c r="IX18" s="12"/>
      <c r="IY18" s="12"/>
      <c r="IZ18" s="12"/>
      <c r="JA18" s="12"/>
      <c r="JB18" s="12"/>
      <c r="JC18" s="12"/>
      <c r="JD18" s="12"/>
      <c r="JE18" s="12"/>
      <c r="JF18" s="12"/>
      <c r="JG18" s="12"/>
      <c r="JH18" s="12"/>
      <c r="JI18" s="12"/>
      <c r="JJ18" s="12"/>
      <c r="JK18" s="12"/>
      <c r="JL18" s="12"/>
      <c r="JM18" s="12"/>
      <c r="JN18" s="12"/>
      <c r="JO18" s="12"/>
      <c r="JP18" s="12"/>
      <c r="JQ18" s="1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2"/>
      <c r="NI18" s="12"/>
      <c r="NJ18" s="12"/>
      <c r="NK18" s="12"/>
      <c r="NL18" s="12"/>
      <c r="NM18" s="12"/>
      <c r="NN18" s="12"/>
      <c r="NO18" s="12"/>
      <c r="NP18" s="12"/>
      <c r="NQ18" s="12"/>
      <c r="NR18" s="12"/>
      <c r="NS18" s="12"/>
      <c r="NT18" s="12"/>
      <c r="NU18" s="12"/>
      <c r="NV18" s="12"/>
      <c r="NW18" s="12"/>
      <c r="NX18" s="12"/>
      <c r="NY18" s="12"/>
      <c r="NZ18" s="12"/>
      <c r="OA18" s="12"/>
      <c r="OB18" s="12"/>
      <c r="OC18" s="12"/>
      <c r="OD18" s="12"/>
      <c r="OE18" s="12"/>
      <c r="OF18" s="12"/>
      <c r="OG18" s="12"/>
      <c r="OH18" s="12"/>
      <c r="OI18" s="12"/>
      <c r="OJ18" s="12"/>
      <c r="OK18" s="12"/>
      <c r="OL18" s="12"/>
      <c r="OM18" s="12"/>
      <c r="ON18" s="12"/>
      <c r="OO18" s="12"/>
      <c r="OP18" s="12"/>
      <c r="OQ18" s="12"/>
      <c r="OR18" s="12"/>
      <c r="OS18" s="12"/>
      <c r="OT18" s="12"/>
      <c r="OU18" s="12"/>
      <c r="OV18" s="12"/>
      <c r="OW18" s="12"/>
      <c r="OX18" s="12"/>
      <c r="OY18" s="12"/>
      <c r="OZ18" s="12"/>
      <c r="PA18" s="12"/>
      <c r="PB18" s="12"/>
      <c r="PC18" s="12"/>
      <c r="PD18" s="12"/>
      <c r="PE18" s="12"/>
      <c r="PF18" s="12"/>
      <c r="PG18" s="12"/>
      <c r="PH18" s="12"/>
      <c r="PI18" s="12"/>
      <c r="PJ18" s="12"/>
      <c r="PK18" s="12"/>
      <c r="PL18" s="12"/>
      <c r="PM18" s="12"/>
      <c r="PN18" s="12"/>
      <c r="PO18" s="12"/>
      <c r="PP18" s="12"/>
      <c r="PQ18" s="12"/>
      <c r="PR18" s="12"/>
      <c r="PS18" s="12"/>
      <c r="PT18" s="12"/>
      <c r="PU18" s="12"/>
      <c r="PV18" s="12"/>
      <c r="PW18" s="12"/>
      <c r="PX18" s="12"/>
      <c r="PY18" s="12"/>
      <c r="PZ18" s="12"/>
      <c r="QA18" s="12"/>
      <c r="QB18" s="12"/>
      <c r="QC18" s="12"/>
      <c r="QD18" s="12"/>
      <c r="QE18" s="12"/>
      <c r="QF18" s="12"/>
      <c r="QG18" s="12"/>
      <c r="QH18" s="12"/>
      <c r="QI18" s="12"/>
      <c r="QJ18" s="12"/>
      <c r="QK18" s="12"/>
      <c r="QL18" s="12"/>
      <c r="QM18" s="12"/>
      <c r="QN18" s="12"/>
      <c r="QO18" s="12"/>
      <c r="QP18" s="12"/>
      <c r="QQ18" s="12"/>
      <c r="QR18" s="12"/>
      <c r="QS18" s="12"/>
      <c r="QT18" s="12"/>
      <c r="QU18" s="12"/>
      <c r="QV18" s="12"/>
      <c r="QW18" s="12"/>
      <c r="QX18" s="12"/>
      <c r="QY18" s="12"/>
      <c r="QZ18" s="12"/>
      <c r="RA18" s="12"/>
      <c r="RB18" s="12"/>
      <c r="RC18" s="12"/>
      <c r="RD18" s="12"/>
      <c r="RE18" s="12"/>
      <c r="RF18" s="12"/>
      <c r="RG18" s="12"/>
      <c r="RH18" s="12"/>
      <c r="RI18" s="12"/>
      <c r="RJ18" s="12"/>
      <c r="RK18" s="12"/>
      <c r="RL18" s="12"/>
      <c r="RM18" s="12"/>
      <c r="RN18" s="12"/>
      <c r="RO18" s="12"/>
      <c r="RP18" s="12"/>
      <c r="RQ18" s="12"/>
      <c r="RR18" s="12"/>
      <c r="RS18" s="12"/>
      <c r="RT18" s="12"/>
      <c r="RU18" s="12"/>
      <c r="RV18" s="12"/>
      <c r="RW18" s="12"/>
      <c r="RX18" s="12"/>
      <c r="RY18" s="12"/>
      <c r="RZ18" s="12"/>
      <c r="SA18" s="12"/>
      <c r="SB18" s="12"/>
      <c r="SC18" s="12"/>
      <c r="SD18" s="12"/>
      <c r="SE18" s="12"/>
      <c r="SF18" s="12"/>
      <c r="SG18" s="12"/>
      <c r="SH18" s="12"/>
      <c r="SI18" s="12"/>
      <c r="SJ18" s="12"/>
      <c r="SK18" s="12"/>
      <c r="SL18" s="12"/>
      <c r="SM18" s="12"/>
      <c r="SN18" s="12"/>
      <c r="SO18" s="12"/>
      <c r="SP18" s="12"/>
      <c r="SQ18" s="12"/>
      <c r="SR18" s="12"/>
      <c r="SS18" s="12"/>
      <c r="ST18" s="12"/>
      <c r="SU18" s="12"/>
      <c r="SV18" s="12"/>
      <c r="SW18" s="12"/>
      <c r="SX18" s="12"/>
      <c r="SY18" s="12"/>
      <c r="SZ18" s="12"/>
      <c r="TA18" s="12"/>
      <c r="TB18" s="12"/>
      <c r="TC18" s="12"/>
      <c r="TD18" s="12"/>
      <c r="TE18" s="12"/>
      <c r="TF18" s="12"/>
      <c r="TG18" s="12"/>
      <c r="TH18" s="12"/>
      <c r="TI18" s="12"/>
      <c r="TJ18" s="12"/>
      <c r="TK18" s="12"/>
      <c r="TL18" s="12"/>
      <c r="TM18" s="12"/>
      <c r="TN18" s="12"/>
      <c r="TO18" s="12"/>
      <c r="TP18" s="12"/>
      <c r="TQ18" s="12"/>
      <c r="TR18" s="12"/>
      <c r="TS18" s="12"/>
      <c r="TT18" s="12"/>
      <c r="TU18" s="12"/>
      <c r="TV18" s="12"/>
      <c r="TW18" s="12"/>
      <c r="TX18" s="12"/>
      <c r="TY18" s="12"/>
      <c r="TZ18" s="12"/>
      <c r="UA18" s="12"/>
      <c r="UB18" s="12"/>
      <c r="UC18" s="12"/>
      <c r="UD18" s="12"/>
      <c r="UE18" s="12"/>
      <c r="UF18" s="12"/>
      <c r="UG18" s="12"/>
      <c r="UH18" s="12"/>
      <c r="UI18" s="12"/>
      <c r="UJ18" s="12"/>
      <c r="UK18" s="12"/>
      <c r="UL18" s="12"/>
      <c r="UM18" s="12"/>
      <c r="UN18" s="12"/>
      <c r="UO18" s="12"/>
      <c r="UP18" s="12"/>
      <c r="UQ18" s="12"/>
      <c r="UR18" s="12"/>
      <c r="US18" s="12"/>
      <c r="UT18" s="12"/>
      <c r="UU18" s="12"/>
      <c r="UV18" s="12"/>
      <c r="UW18" s="12"/>
      <c r="UX18" s="12"/>
      <c r="UY18" s="12"/>
      <c r="UZ18" s="12"/>
      <c r="VA18" s="12"/>
      <c r="VB18" s="12"/>
      <c r="VC18" s="12"/>
      <c r="VD18" s="12"/>
      <c r="VE18" s="12"/>
      <c r="VF18" s="12"/>
      <c r="VG18" s="12"/>
      <c r="VH18" s="12"/>
      <c r="VI18" s="12"/>
      <c r="VJ18" s="12"/>
      <c r="VK18" s="12"/>
      <c r="VL18" s="12"/>
      <c r="VM18" s="12"/>
      <c r="VN18" s="12"/>
      <c r="VO18" s="12"/>
      <c r="VP18" s="12"/>
      <c r="VQ18" s="12"/>
      <c r="VR18" s="12"/>
      <c r="VS18" s="12"/>
      <c r="VT18" s="12"/>
      <c r="VU18" s="12"/>
      <c r="VV18" s="12"/>
      <c r="VW18" s="12"/>
      <c r="VX18" s="12"/>
      <c r="VY18" s="12"/>
      <c r="VZ18" s="12"/>
      <c r="WA18" s="12"/>
      <c r="WB18" s="12"/>
      <c r="WC18" s="12"/>
      <c r="WD18" s="12"/>
      <c r="WE18" s="12"/>
      <c r="WF18" s="12"/>
      <c r="WG18" s="12"/>
      <c r="WH18" s="12"/>
      <c r="WI18" s="12"/>
      <c r="WJ18" s="12"/>
      <c r="WK18" s="12"/>
      <c r="WL18" s="12"/>
      <c r="WM18" s="12"/>
      <c r="WN18" s="12"/>
      <c r="WO18" s="12"/>
      <c r="WP18" s="12"/>
      <c r="WQ18" s="12"/>
      <c r="WR18" s="12"/>
      <c r="WS18" s="12"/>
      <c r="WT18" s="12"/>
      <c r="WU18" s="12"/>
      <c r="WV18" s="12"/>
      <c r="WW18" s="12"/>
      <c r="WX18" s="12"/>
      <c r="WY18" s="12"/>
      <c r="WZ18" s="12"/>
      <c r="XA18" s="12"/>
      <c r="XB18" s="12"/>
      <c r="XC18" s="12"/>
      <c r="XD18" s="12"/>
      <c r="XE18" s="12"/>
      <c r="XF18" s="12"/>
      <c r="XG18" s="12"/>
      <c r="XH18" s="12"/>
      <c r="XI18" s="12"/>
      <c r="XJ18" s="12"/>
      <c r="XK18" s="12"/>
      <c r="XL18" s="12"/>
      <c r="XM18" s="12"/>
      <c r="XN18" s="12"/>
      <c r="XO18" s="12"/>
      <c r="XP18" s="12"/>
      <c r="XQ18" s="12"/>
      <c r="XR18" s="12"/>
      <c r="XS18" s="12"/>
      <c r="XT18" s="12"/>
      <c r="XU18" s="12"/>
      <c r="XV18" s="12"/>
      <c r="XW18" s="12"/>
      <c r="XX18" s="12"/>
      <c r="XY18" s="12"/>
      <c r="XZ18" s="12"/>
      <c r="YA18" s="12"/>
      <c r="YB18" s="12"/>
      <c r="YC18" s="12"/>
      <c r="YD18" s="12"/>
      <c r="YE18" s="12"/>
      <c r="YF18" s="12"/>
      <c r="YG18" s="12"/>
      <c r="YH18" s="12"/>
      <c r="YI18" s="12"/>
      <c r="YJ18" s="12"/>
      <c r="YK18" s="12"/>
      <c r="YL18" s="12"/>
      <c r="YM18" s="12"/>
      <c r="YN18" s="12"/>
      <c r="YO18" s="12"/>
      <c r="YP18" s="12"/>
      <c r="YQ18" s="12"/>
      <c r="YR18" s="12"/>
      <c r="YS18" s="12"/>
      <c r="YT18" s="12"/>
      <c r="YU18" s="12"/>
      <c r="YV18" s="12"/>
      <c r="YW18" s="12"/>
      <c r="YX18" s="12"/>
      <c r="YY18" s="12"/>
      <c r="YZ18" s="12"/>
      <c r="ZA18" s="12"/>
      <c r="ZB18" s="12"/>
      <c r="ZC18" s="12"/>
      <c r="ZD18" s="12"/>
      <c r="ZE18" s="12"/>
      <c r="ZF18" s="12"/>
      <c r="ZG18" s="12"/>
      <c r="ZH18" s="12"/>
      <c r="ZI18" s="12"/>
      <c r="ZJ18" s="12"/>
      <c r="ZK18" s="12"/>
      <c r="ZL18" s="12"/>
      <c r="ZM18" s="12"/>
      <c r="ZN18" s="12"/>
      <c r="ZO18" s="12"/>
      <c r="ZP18" s="12"/>
      <c r="ZQ18" s="12"/>
      <c r="ZR18" s="12"/>
      <c r="ZS18" s="12"/>
      <c r="ZT18" s="12"/>
      <c r="ZU18" s="12"/>
      <c r="ZV18" s="12"/>
      <c r="ZW18" s="12"/>
      <c r="ZX18" s="12"/>
      <c r="ZY18" s="12"/>
      <c r="ZZ18" s="12"/>
      <c r="AAA18" s="12"/>
      <c r="AAB18" s="12"/>
      <c r="AAC18" s="12"/>
      <c r="AAD18" s="12"/>
      <c r="AAE18" s="12"/>
      <c r="AAF18" s="12"/>
      <c r="AAG18" s="12"/>
      <c r="AAH18" s="12"/>
      <c r="AAI18" s="12"/>
      <c r="AAJ18" s="12"/>
      <c r="AAK18" s="12"/>
      <c r="AAL18" s="12"/>
      <c r="AAM18" s="12"/>
      <c r="AAN18" s="12"/>
      <c r="AAO18" s="12"/>
      <c r="AAP18" s="12"/>
      <c r="AAQ18" s="12"/>
      <c r="AAR18" s="12"/>
      <c r="AAS18" s="12"/>
      <c r="AAT18" s="12"/>
      <c r="AAU18" s="12"/>
      <c r="AAV18" s="12"/>
      <c r="AAW18" s="12"/>
      <c r="AAX18" s="12"/>
      <c r="AAY18" s="12"/>
      <c r="AAZ18" s="12"/>
      <c r="ABA18" s="12"/>
      <c r="ABB18" s="12"/>
      <c r="ABC18" s="12"/>
      <c r="ABD18" s="12"/>
      <c r="ABE18" s="12"/>
      <c r="ABF18" s="12"/>
      <c r="ABG18" s="12"/>
      <c r="ABH18" s="12"/>
      <c r="ABI18" s="12"/>
      <c r="ABJ18" s="12"/>
      <c r="ABK18" s="12"/>
      <c r="ABL18" s="12"/>
      <c r="ABM18" s="12"/>
      <c r="ABN18" s="12"/>
      <c r="ABO18" s="12"/>
      <c r="ABP18" s="12"/>
      <c r="ABQ18" s="12"/>
      <c r="ABR18" s="12"/>
      <c r="ABS18" s="12"/>
      <c r="ABT18" s="12"/>
      <c r="ABU18" s="12"/>
      <c r="ABV18" s="12"/>
      <c r="ABW18" s="12"/>
      <c r="ABX18" s="12"/>
      <c r="ABY18" s="12"/>
      <c r="ABZ18" s="12"/>
      <c r="ACA18" s="12"/>
      <c r="ACB18" s="12"/>
      <c r="ACC18" s="12"/>
      <c r="ACD18" s="12"/>
      <c r="ACE18" s="12"/>
      <c r="ACF18" s="12"/>
      <c r="ACG18" s="12"/>
      <c r="ACH18" s="12"/>
      <c r="ACI18" s="12"/>
      <c r="ACJ18" s="12"/>
      <c r="ACK18" s="12"/>
      <c r="ACL18" s="12"/>
      <c r="ACM18" s="12"/>
      <c r="ACN18" s="12"/>
      <c r="ACO18" s="12"/>
      <c r="ACP18" s="12"/>
      <c r="ACQ18" s="12"/>
      <c r="ACR18" s="12"/>
      <c r="ACS18" s="12"/>
      <c r="ACT18" s="12"/>
      <c r="ACU18" s="12"/>
      <c r="ACV18" s="12"/>
      <c r="ACW18" s="12"/>
      <c r="ACX18" s="12"/>
      <c r="ACY18" s="12"/>
      <c r="ACZ18" s="12"/>
      <c r="ADA18" s="12"/>
      <c r="ADB18" s="12"/>
      <c r="ADC18" s="12"/>
      <c r="ADD18" s="12"/>
      <c r="ADE18" s="12"/>
      <c r="ADF18" s="12"/>
      <c r="ADG18" s="12"/>
      <c r="ADH18" s="12"/>
      <c r="ADI18" s="12"/>
      <c r="ADJ18" s="12"/>
      <c r="ADK18" s="12"/>
      <c r="ADL18" s="12"/>
      <c r="ADM18" s="12"/>
      <c r="ADN18" s="12"/>
      <c r="ADO18" s="12"/>
      <c r="ADP18" s="12"/>
      <c r="ADQ18" s="12"/>
      <c r="ADR18" s="12"/>
      <c r="ADS18" s="12"/>
      <c r="ADT18" s="12"/>
      <c r="ADU18" s="12"/>
      <c r="ADV18" s="12"/>
      <c r="ADW18" s="12"/>
      <c r="ADX18" s="12"/>
      <c r="ADY18" s="12"/>
      <c r="ADZ18" s="12"/>
      <c r="AEA18" s="12"/>
      <c r="AEB18" s="12"/>
      <c r="AEC18" s="12"/>
      <c r="AED18" s="12"/>
      <c r="AEE18" s="12"/>
      <c r="AEF18" s="12"/>
      <c r="AEG18" s="12"/>
      <c r="AEH18" s="12"/>
      <c r="AEI18" s="12"/>
      <c r="AEJ18" s="12"/>
      <c r="AEK18" s="12"/>
      <c r="AEL18" s="12"/>
      <c r="AEM18" s="12"/>
      <c r="AEN18" s="12"/>
      <c r="AEO18" s="12"/>
      <c r="AEP18" s="12"/>
      <c r="AEQ18" s="12"/>
      <c r="AER18" s="12"/>
      <c r="AES18" s="12"/>
      <c r="AET18" s="12"/>
      <c r="AEU18" s="12"/>
      <c r="AEV18" s="12"/>
      <c r="AEW18" s="12"/>
      <c r="AEX18" s="12"/>
      <c r="AEY18" s="12"/>
      <c r="AEZ18" s="12"/>
      <c r="AFA18" s="12"/>
      <c r="AFB18" s="12"/>
      <c r="AFC18" s="12"/>
      <c r="AFD18" s="12"/>
      <c r="AFE18" s="12"/>
      <c r="AFF18" s="12"/>
      <c r="AFG18" s="12"/>
      <c r="AFH18" s="12"/>
      <c r="AFI18" s="12"/>
      <c r="AFJ18" s="12"/>
      <c r="AFK18" s="12"/>
      <c r="AFL18" s="12"/>
      <c r="AFM18" s="12"/>
      <c r="AFN18" s="12"/>
      <c r="AFO18" s="12"/>
      <c r="AFP18" s="12"/>
      <c r="AFQ18" s="12"/>
      <c r="AFR18" s="12"/>
      <c r="AFS18" s="12"/>
      <c r="AFT18" s="12"/>
      <c r="AFU18" s="12"/>
      <c r="AFV18" s="12"/>
      <c r="AFW18" s="12"/>
      <c r="AFX18" s="12"/>
      <c r="AFY18" s="12"/>
      <c r="AFZ18" s="12"/>
      <c r="AGA18" s="12"/>
      <c r="AGB18" s="12"/>
      <c r="AGC18" s="12"/>
      <c r="AGD18" s="12"/>
      <c r="AGE18" s="12"/>
      <c r="AGF18" s="12"/>
      <c r="AGG18" s="12"/>
      <c r="AGH18" s="12"/>
      <c r="AGI18" s="12"/>
      <c r="AGJ18" s="12"/>
      <c r="AGK18" s="12"/>
      <c r="AGL18" s="12"/>
      <c r="AGM18" s="12"/>
      <c r="AGN18" s="12"/>
      <c r="AGO18" s="12"/>
      <c r="AGP18" s="12"/>
      <c r="AGQ18" s="12"/>
      <c r="AGR18" s="12"/>
      <c r="AGS18" s="12"/>
      <c r="AGT18" s="12"/>
      <c r="AGU18" s="12"/>
      <c r="AGV18" s="12"/>
      <c r="AGW18" s="12"/>
      <c r="AGX18" s="12"/>
      <c r="AGY18" s="12"/>
      <c r="AGZ18" s="12"/>
      <c r="AHA18" s="12"/>
      <c r="AHB18" s="12"/>
      <c r="AHC18" s="12"/>
      <c r="AHD18" s="12"/>
      <c r="AHE18" s="12"/>
      <c r="AHF18" s="12"/>
      <c r="AHG18" s="12"/>
      <c r="AHH18" s="12"/>
      <c r="AHI18" s="12"/>
      <c r="AHJ18" s="12"/>
      <c r="AHK18" s="12"/>
      <c r="AHL18" s="12"/>
      <c r="AHM18" s="12"/>
      <c r="AHN18" s="12"/>
      <c r="AHO18" s="12"/>
      <c r="AHP18" s="12"/>
      <c r="AHQ18" s="12"/>
      <c r="AHR18" s="12"/>
      <c r="AHS18" s="12"/>
      <c r="AHT18" s="12"/>
      <c r="AHU18" s="12"/>
      <c r="AHV18" s="12"/>
      <c r="AHW18" s="12"/>
      <c r="AHX18" s="12"/>
      <c r="AHY18" s="12"/>
      <c r="AHZ18" s="12"/>
      <c r="AIA18" s="12"/>
      <c r="AIB18" s="12"/>
      <c r="AIC18" s="12"/>
      <c r="AID18" s="12"/>
      <c r="AIE18" s="12"/>
      <c r="AIF18" s="12"/>
      <c r="AIG18" s="12"/>
      <c r="AIH18" s="12"/>
      <c r="AII18" s="12"/>
      <c r="AIJ18" s="12"/>
      <c r="AIK18" s="12"/>
      <c r="AIL18" s="12"/>
      <c r="AIM18" s="12"/>
      <c r="AIN18" s="12"/>
      <c r="AIO18" s="12"/>
      <c r="AIP18" s="12"/>
      <c r="AIQ18" s="12"/>
      <c r="AIR18" s="12"/>
      <c r="AIS18" s="12"/>
      <c r="AIT18" s="12"/>
      <c r="AIU18" s="12"/>
      <c r="AIV18" s="12"/>
      <c r="AIW18" s="12"/>
      <c r="AIX18" s="12"/>
      <c r="AIY18" s="12"/>
      <c r="AIZ18" s="12"/>
      <c r="AJA18" s="12"/>
      <c r="AJB18" s="12"/>
      <c r="AJC18" s="12"/>
      <c r="AJD18" s="12"/>
      <c r="AJE18" s="12"/>
      <c r="AJF18" s="12"/>
      <c r="AJG18" s="12"/>
      <c r="AJH18" s="12"/>
      <c r="AJI18" s="12"/>
      <c r="AJJ18" s="12"/>
      <c r="AJK18" s="12"/>
      <c r="AJL18" s="12"/>
      <c r="AJM18" s="12"/>
      <c r="AJN18" s="12"/>
      <c r="AJO18" s="12"/>
      <c r="AJP18" s="12"/>
      <c r="AJQ18" s="12"/>
      <c r="AJR18" s="12"/>
      <c r="AJS18" s="12"/>
      <c r="AJT18" s="12"/>
      <c r="AJU18" s="12"/>
      <c r="AJV18" s="12"/>
      <c r="AJW18" s="12"/>
      <c r="AJX18" s="12"/>
      <c r="AJY18" s="12"/>
      <c r="AJZ18" s="12"/>
      <c r="AKA18" s="12"/>
      <c r="AKB18" s="12"/>
      <c r="AKC18" s="12"/>
      <c r="AKD18" s="12"/>
      <c r="AKE18" s="12"/>
      <c r="AKF18" s="12"/>
      <c r="AKG18" s="12"/>
      <c r="AKH18" s="12"/>
      <c r="AKI18" s="12"/>
      <c r="AKJ18" s="12"/>
      <c r="AKK18" s="12"/>
      <c r="AKL18" s="12"/>
      <c r="AKM18" s="12"/>
      <c r="AKN18" s="12"/>
      <c r="AKO18" s="12"/>
      <c r="AKP18" s="12"/>
      <c r="AKQ18" s="12"/>
      <c r="AKR18" s="12"/>
      <c r="AKS18" s="12"/>
      <c r="AKT18" s="12"/>
      <c r="AKU18" s="12"/>
      <c r="AKV18" s="12"/>
      <c r="AKW18" s="12"/>
      <c r="AKX18" s="12"/>
      <c r="AKY18" s="12"/>
      <c r="AKZ18" s="12"/>
      <c r="ALA18" s="12"/>
      <c r="ALB18" s="12"/>
      <c r="ALC18" s="12"/>
      <c r="ALD18" s="12"/>
      <c r="ALE18" s="12"/>
      <c r="ALF18" s="12"/>
      <c r="ALG18" s="12"/>
      <c r="ALH18" s="12"/>
      <c r="ALI18" s="12"/>
      <c r="ALJ18" s="12"/>
      <c r="ALK18" s="12"/>
      <c r="ALL18" s="12"/>
      <c r="ALM18" s="12"/>
      <c r="ALN18" s="12"/>
      <c r="ALO18" s="12"/>
      <c r="ALP18" s="12"/>
      <c r="ALQ18" s="12"/>
      <c r="ALR18" s="12"/>
      <c r="ALS18" s="12"/>
      <c r="ALT18" s="12"/>
      <c r="ALU18" s="12"/>
      <c r="ALV18" s="12"/>
      <c r="ALW18" s="12"/>
      <c r="ALX18" s="12"/>
      <c r="ALY18" s="12"/>
      <c r="ALZ18" s="12"/>
      <c r="AMA18" s="12"/>
      <c r="AMB18" s="12"/>
      <c r="AMC18" s="12"/>
      <c r="AMD18" s="12"/>
      <c r="AME18" s="12"/>
      <c r="AMF18" s="12"/>
      <c r="AMG18" s="12"/>
      <c r="AMH18" s="12"/>
      <c r="AMI18" s="12"/>
      <c r="AMJ18" s="12"/>
      <c r="AMK18" s="12"/>
      <c r="AML18" s="12"/>
      <c r="AMM18" s="12"/>
      <c r="AMN18" s="12"/>
      <c r="AMO18" s="12"/>
      <c r="AMP18" s="12"/>
      <c r="AMQ18" s="12"/>
      <c r="AMR18" s="12"/>
      <c r="AMS18" s="12"/>
      <c r="AMT18" s="12"/>
      <c r="AMU18" s="12"/>
      <c r="AMV18" s="12"/>
      <c r="AMW18" s="12"/>
      <c r="AMX18" s="12"/>
      <c r="AMY18" s="12"/>
      <c r="AMZ18" s="12"/>
      <c r="ANA18" s="12"/>
      <c r="ANB18" s="12"/>
      <c r="ANC18" s="12"/>
      <c r="AND18" s="12"/>
      <c r="ANE18" s="12"/>
      <c r="ANF18" s="12"/>
      <c r="ANG18" s="12"/>
      <c r="ANH18" s="12"/>
      <c r="ANI18" s="12"/>
      <c r="ANJ18" s="12"/>
      <c r="ANK18" s="12"/>
      <c r="ANL18" s="12"/>
      <c r="ANM18" s="12"/>
      <c r="ANN18" s="12"/>
      <c r="ANO18" s="12"/>
      <c r="ANP18" s="12"/>
      <c r="ANQ18" s="12"/>
      <c r="ANR18" s="12"/>
      <c r="ANS18" s="12"/>
      <c r="ANT18" s="12"/>
      <c r="ANU18" s="12"/>
      <c r="ANV18" s="12"/>
      <c r="ANW18" s="12"/>
      <c r="ANX18" s="12"/>
      <c r="ANY18" s="12"/>
      <c r="ANZ18" s="12"/>
      <c r="AOA18" s="12"/>
      <c r="AOB18" s="12"/>
      <c r="AOC18" s="12"/>
      <c r="AOD18" s="12"/>
      <c r="AOE18" s="12"/>
      <c r="AOF18" s="12"/>
      <c r="AOG18" s="12"/>
      <c r="AOH18" s="12"/>
      <c r="AOI18" s="12"/>
      <c r="AOJ18" s="12"/>
      <c r="AOK18" s="12"/>
      <c r="AOL18" s="12"/>
      <c r="AOM18" s="12"/>
      <c r="AON18" s="12"/>
      <c r="AOO18" s="12"/>
      <c r="AOP18" s="12"/>
      <c r="AOQ18" s="12"/>
      <c r="AOR18" s="12"/>
      <c r="AOS18" s="12"/>
      <c r="AOT18" s="12"/>
      <c r="AOU18" s="12"/>
      <c r="AOV18" s="12"/>
      <c r="AOW18" s="12"/>
      <c r="AOX18" s="12"/>
      <c r="AOY18" s="12"/>
      <c r="AOZ18" s="12"/>
      <c r="APA18" s="12"/>
      <c r="APB18" s="12"/>
      <c r="APC18" s="12"/>
      <c r="APD18" s="12"/>
      <c r="APE18" s="12"/>
      <c r="APF18" s="12"/>
      <c r="APG18" s="12"/>
      <c r="APH18" s="12"/>
      <c r="API18" s="12"/>
      <c r="APJ18" s="12"/>
      <c r="APK18" s="12"/>
      <c r="APL18" s="12"/>
      <c r="APM18" s="12"/>
      <c r="APN18" s="12"/>
      <c r="APO18" s="12"/>
      <c r="APP18" s="12"/>
      <c r="APQ18" s="12"/>
      <c r="APR18" s="12"/>
      <c r="APS18" s="12"/>
      <c r="APT18" s="12"/>
      <c r="APU18" s="12"/>
      <c r="APV18" s="12"/>
      <c r="APW18" s="12"/>
      <c r="APX18" s="12"/>
      <c r="APY18" s="12"/>
      <c r="APZ18" s="12"/>
      <c r="AQA18" s="12"/>
      <c r="AQB18" s="12"/>
      <c r="AQC18" s="12"/>
      <c r="AQD18" s="12"/>
      <c r="AQE18" s="12"/>
      <c r="AQF18" s="12"/>
      <c r="AQG18" s="12"/>
      <c r="AQH18" s="12"/>
      <c r="AQI18" s="12"/>
      <c r="AQJ18" s="12"/>
      <c r="AQK18" s="12"/>
      <c r="AQL18" s="12"/>
      <c r="AQM18" s="12"/>
      <c r="AQN18" s="12"/>
      <c r="AQO18" s="12"/>
      <c r="AQP18" s="12"/>
      <c r="AQQ18" s="12"/>
      <c r="AQR18" s="12"/>
      <c r="AQS18" s="12"/>
      <c r="AQT18" s="12"/>
      <c r="AQU18" s="12"/>
      <c r="AQV18" s="12"/>
      <c r="AQW18" s="12"/>
      <c r="AQX18" s="12"/>
      <c r="AQY18" s="12"/>
      <c r="AQZ18" s="12"/>
      <c r="ARA18" s="12"/>
      <c r="ARB18" s="12"/>
      <c r="ARC18" s="12"/>
      <c r="ARD18" s="12"/>
      <c r="ARE18" s="12"/>
      <c r="ARF18" s="12"/>
      <c r="ARG18" s="12"/>
      <c r="ARH18" s="12"/>
      <c r="ARI18" s="12"/>
      <c r="ARJ18" s="12"/>
      <c r="ARK18" s="12"/>
      <c r="ARL18" s="12"/>
      <c r="ARM18" s="12"/>
      <c r="ARN18" s="12"/>
      <c r="ARO18" s="12"/>
      <c r="ARP18" s="12"/>
      <c r="ARQ18" s="12"/>
      <c r="ARR18" s="12"/>
      <c r="ARS18" s="12"/>
      <c r="ART18" s="12"/>
      <c r="ARU18" s="12"/>
      <c r="ARV18" s="12"/>
      <c r="ARW18" s="12"/>
      <c r="ARX18" s="12"/>
      <c r="ARY18" s="12"/>
      <c r="ARZ18" s="12"/>
      <c r="ASA18" s="12"/>
      <c r="ASB18" s="12"/>
      <c r="ASC18" s="12"/>
      <c r="ASD18" s="12"/>
      <c r="ASE18" s="12"/>
      <c r="ASF18" s="12"/>
      <c r="ASG18" s="12"/>
      <c r="ASH18" s="12"/>
      <c r="ASI18" s="12"/>
      <c r="ASJ18" s="12"/>
      <c r="ASK18" s="12"/>
      <c r="ASL18" s="12"/>
      <c r="ASM18" s="12"/>
      <c r="ASN18" s="12"/>
      <c r="ASO18" s="12"/>
      <c r="ASP18" s="12"/>
      <c r="ASQ18" s="12"/>
      <c r="ASR18" s="12"/>
      <c r="ASS18" s="12"/>
      <c r="AST18" s="12"/>
      <c r="ASU18" s="12"/>
      <c r="ASV18" s="12"/>
      <c r="ASW18" s="12"/>
      <c r="ASX18" s="12"/>
      <c r="ASY18" s="12"/>
      <c r="ASZ18" s="12"/>
      <c r="ATA18" s="12"/>
      <c r="ATB18" s="12"/>
      <c r="ATC18" s="12"/>
      <c r="ATD18" s="12"/>
      <c r="ATE18" s="12"/>
      <c r="ATF18" s="12"/>
      <c r="ATG18" s="12"/>
      <c r="ATH18" s="12"/>
      <c r="ATI18" s="12"/>
      <c r="ATJ18" s="12"/>
      <c r="ATK18" s="12"/>
      <c r="ATL18" s="12"/>
      <c r="ATM18" s="12"/>
      <c r="ATN18" s="12"/>
      <c r="ATO18" s="12"/>
      <c r="ATP18" s="12"/>
      <c r="ATQ18" s="12"/>
      <c r="ATR18" s="12"/>
      <c r="ATS18" s="12"/>
      <c r="ATT18" s="12"/>
      <c r="ATU18" s="12"/>
      <c r="ATV18" s="12"/>
      <c r="ATW18" s="12"/>
      <c r="ATX18" s="12"/>
      <c r="ATY18" s="12"/>
      <c r="ATZ18" s="12"/>
      <c r="AUA18" s="12"/>
      <c r="AUB18" s="12"/>
      <c r="AUC18" s="12"/>
      <c r="AUD18" s="12"/>
      <c r="AUE18" s="12"/>
      <c r="AUF18" s="12"/>
      <c r="AUG18" s="12"/>
      <c r="AUH18" s="12"/>
      <c r="AUI18" s="12"/>
      <c r="AUJ18" s="12"/>
      <c r="AUK18" s="12"/>
      <c r="AUL18" s="12"/>
      <c r="AUM18" s="12"/>
      <c r="AUN18" s="12"/>
      <c r="AUO18" s="12"/>
      <c r="AUP18" s="12"/>
      <c r="AUQ18" s="12"/>
      <c r="AUR18" s="12"/>
      <c r="AUS18" s="12"/>
      <c r="AUT18" s="12"/>
      <c r="AUU18" s="12"/>
      <c r="AUV18" s="12"/>
      <c r="AUW18" s="12"/>
      <c r="AUX18" s="12"/>
      <c r="AUY18" s="12"/>
      <c r="AUZ18" s="12"/>
      <c r="AVA18" s="12"/>
      <c r="AVB18" s="12"/>
      <c r="AVC18" s="12"/>
      <c r="AVD18" s="12"/>
      <c r="AVE18" s="12"/>
      <c r="AVF18" s="12"/>
      <c r="AVG18" s="12"/>
      <c r="AVH18" s="12"/>
      <c r="AVI18" s="12"/>
      <c r="AVJ18" s="12"/>
      <c r="AVK18" s="12"/>
      <c r="AVL18" s="12"/>
      <c r="AVM18" s="12"/>
      <c r="AVN18" s="12"/>
      <c r="AVO18" s="12"/>
      <c r="AVP18" s="12"/>
      <c r="AVQ18" s="12"/>
      <c r="AVR18" s="12"/>
      <c r="AVS18" s="12"/>
      <c r="AVT18" s="12"/>
      <c r="AVU18" s="12"/>
      <c r="AVV18" s="12"/>
      <c r="AVW18" s="12"/>
      <c r="AVX18" s="12"/>
      <c r="AVY18" s="12"/>
      <c r="AVZ18" s="12"/>
      <c r="AWA18" s="12"/>
      <c r="AWB18" s="12"/>
      <c r="AWC18" s="12"/>
      <c r="AWD18" s="12"/>
      <c r="AWE18" s="12"/>
      <c r="AWF18" s="12"/>
      <c r="AWG18" s="12"/>
      <c r="AWH18" s="12"/>
      <c r="AWI18" s="12"/>
      <c r="AWJ18" s="12"/>
      <c r="AWK18" s="12"/>
      <c r="AWL18" s="12"/>
      <c r="AWM18" s="12"/>
      <c r="AWN18" s="12"/>
      <c r="AWO18" s="12"/>
      <c r="AWP18" s="12"/>
      <c r="AWQ18" s="12"/>
      <c r="AWR18" s="12"/>
      <c r="AWS18" s="12"/>
      <c r="AWT18" s="12"/>
      <c r="AWU18" s="12"/>
      <c r="AWV18" s="12"/>
      <c r="AWW18" s="12"/>
      <c r="AWX18" s="12"/>
      <c r="AWY18" s="12"/>
      <c r="AWZ18" s="12"/>
      <c r="AXA18" s="12"/>
      <c r="AXB18" s="12"/>
      <c r="AXC18" s="12"/>
      <c r="AXD18" s="12"/>
      <c r="AXE18" s="12"/>
      <c r="AXF18" s="12"/>
      <c r="AXG18" s="12"/>
      <c r="AXH18" s="12"/>
      <c r="AXI18" s="12"/>
      <c r="AXJ18" s="12"/>
      <c r="AXK18" s="12"/>
      <c r="AXL18" s="12"/>
      <c r="AXM18" s="12"/>
      <c r="AXN18" s="12"/>
      <c r="AXO18" s="12"/>
      <c r="AXP18" s="12"/>
      <c r="AXQ18" s="12"/>
      <c r="AXR18" s="12"/>
      <c r="AXS18" s="12"/>
      <c r="AXT18" s="12"/>
      <c r="AXU18" s="12"/>
      <c r="AXV18" s="12"/>
      <c r="AXW18" s="12"/>
      <c r="AXX18" s="12"/>
      <c r="AXY18" s="12"/>
      <c r="AXZ18" s="12"/>
      <c r="AYA18" s="12"/>
      <c r="AYB18" s="12"/>
      <c r="AYC18" s="12"/>
      <c r="AYD18" s="12"/>
      <c r="AYE18" s="12"/>
      <c r="AYF18" s="12"/>
      <c r="AYG18" s="12"/>
      <c r="AYH18" s="12"/>
      <c r="AYI18" s="12"/>
      <c r="AYJ18" s="12"/>
      <c r="AYK18" s="12"/>
      <c r="AYL18" s="12"/>
      <c r="AYM18" s="12"/>
      <c r="AYN18" s="12"/>
      <c r="AYO18" s="12"/>
      <c r="AYP18" s="12"/>
      <c r="AYQ18" s="12"/>
      <c r="AYR18" s="12"/>
      <c r="AYS18" s="12"/>
      <c r="AYT18" s="12"/>
      <c r="AYU18" s="12"/>
      <c r="AYV18" s="12"/>
      <c r="AYW18" s="12"/>
      <c r="AYX18" s="12"/>
      <c r="AYY18" s="12"/>
      <c r="AYZ18" s="12"/>
      <c r="AZA18" s="12"/>
      <c r="AZB18" s="12"/>
      <c r="AZC18" s="12"/>
      <c r="AZD18" s="12"/>
      <c r="AZE18" s="12"/>
      <c r="AZF18" s="12"/>
      <c r="AZG18" s="12"/>
      <c r="AZH18" s="12"/>
      <c r="AZI18" s="12"/>
      <c r="AZJ18" s="12"/>
      <c r="AZK18" s="12"/>
      <c r="AZL18" s="12"/>
      <c r="AZM18" s="12"/>
      <c r="AZN18" s="12"/>
      <c r="AZO18" s="12"/>
      <c r="AZP18" s="12"/>
      <c r="AZQ18" s="12"/>
      <c r="AZR18" s="12"/>
      <c r="AZS18" s="12"/>
      <c r="AZT18" s="12"/>
      <c r="AZU18" s="12"/>
      <c r="AZV18" s="12"/>
      <c r="AZW18" s="12"/>
      <c r="AZX18" s="12"/>
      <c r="AZY18" s="12"/>
      <c r="AZZ18" s="12"/>
      <c r="BAA18" s="12"/>
      <c r="BAB18" s="12"/>
      <c r="BAC18" s="12"/>
      <c r="BAD18" s="12"/>
      <c r="BAE18" s="12"/>
      <c r="BAF18" s="12"/>
      <c r="BAG18" s="12"/>
      <c r="BAH18" s="12"/>
      <c r="BAI18" s="12"/>
      <c r="BAJ18" s="12"/>
      <c r="BAK18" s="12"/>
      <c r="BAL18" s="12"/>
      <c r="BAM18" s="12"/>
      <c r="BAN18" s="12"/>
      <c r="BAO18" s="12"/>
      <c r="BAP18" s="12"/>
      <c r="BAQ18" s="12"/>
      <c r="BAR18" s="12"/>
      <c r="BAS18" s="12"/>
      <c r="BAT18" s="12"/>
      <c r="BAU18" s="12"/>
      <c r="BAV18" s="12"/>
      <c r="BAW18" s="12"/>
      <c r="BAX18" s="12"/>
      <c r="BAY18" s="12"/>
      <c r="BAZ18" s="12"/>
      <c r="BBA18" s="12"/>
      <c r="BBB18" s="12"/>
      <c r="BBC18" s="12"/>
      <c r="BBD18" s="12"/>
      <c r="BBE18" s="12"/>
      <c r="BBF18" s="12"/>
      <c r="BBG18" s="12"/>
      <c r="BBH18" s="12"/>
      <c r="BBI18" s="12"/>
      <c r="BBJ18" s="12"/>
      <c r="BBK18" s="12"/>
      <c r="BBL18" s="12"/>
      <c r="BBM18" s="12"/>
      <c r="BBN18" s="12"/>
      <c r="BBO18" s="12"/>
      <c r="BBP18" s="12"/>
      <c r="BBQ18" s="12"/>
      <c r="BBR18" s="12"/>
      <c r="BBS18" s="12"/>
      <c r="BBT18" s="12"/>
      <c r="BBU18" s="12"/>
      <c r="BBV18" s="12"/>
      <c r="BBW18" s="12"/>
      <c r="BBX18" s="12"/>
      <c r="BBY18" s="12"/>
      <c r="BBZ18" s="12"/>
      <c r="BCA18" s="12"/>
      <c r="BCB18" s="12"/>
      <c r="BCC18" s="12"/>
      <c r="BCD18" s="12"/>
      <c r="BCE18" s="12"/>
      <c r="BCF18" s="12"/>
      <c r="BCG18" s="12"/>
      <c r="BCH18" s="12"/>
      <c r="BCI18" s="12"/>
      <c r="BCJ18" s="12"/>
      <c r="BCK18" s="12"/>
      <c r="BCL18" s="12"/>
      <c r="BCM18" s="12"/>
      <c r="BCN18" s="12"/>
      <c r="BCO18" s="12"/>
      <c r="BCP18" s="12"/>
      <c r="BCQ18" s="12"/>
      <c r="BCR18" s="12"/>
      <c r="BCS18" s="12"/>
      <c r="BCT18" s="12"/>
      <c r="BCU18" s="12"/>
      <c r="BCV18" s="12"/>
      <c r="BCW18" s="12"/>
      <c r="BCX18" s="12"/>
      <c r="BCY18" s="12"/>
      <c r="BCZ18" s="12"/>
      <c r="BDA18" s="12"/>
      <c r="BDB18" s="12"/>
      <c r="BDC18" s="12"/>
      <c r="BDD18" s="12"/>
      <c r="BDE18" s="12"/>
      <c r="BDF18" s="12"/>
      <c r="BDG18" s="12"/>
      <c r="BDH18" s="12"/>
      <c r="BDI18" s="12"/>
      <c r="BDJ18" s="12"/>
      <c r="BDK18" s="12"/>
      <c r="BDL18" s="12"/>
      <c r="BDM18" s="12"/>
      <c r="BDN18" s="12"/>
      <c r="BDO18" s="12"/>
      <c r="BDP18" s="12"/>
      <c r="BDQ18" s="12"/>
      <c r="BDR18" s="12"/>
      <c r="BDS18" s="12"/>
      <c r="BDT18" s="12"/>
      <c r="BDU18" s="12"/>
      <c r="BDV18" s="12"/>
      <c r="BDW18" s="12"/>
      <c r="BDX18" s="12"/>
      <c r="BDY18" s="12"/>
      <c r="BDZ18" s="12"/>
      <c r="BEA18" s="12"/>
      <c r="BEB18" s="12"/>
      <c r="BEC18" s="12"/>
      <c r="BED18" s="12"/>
      <c r="BEE18" s="12"/>
      <c r="BEF18" s="12"/>
      <c r="BEG18" s="12"/>
      <c r="BEH18" s="12"/>
      <c r="BEI18" s="12"/>
      <c r="BEJ18" s="12"/>
      <c r="BEK18" s="12"/>
      <c r="BEL18" s="12"/>
      <c r="BEM18" s="12"/>
      <c r="BEN18" s="12"/>
      <c r="BEO18" s="12"/>
      <c r="BEP18" s="12"/>
      <c r="BEQ18" s="12"/>
      <c r="BER18" s="12"/>
      <c r="BES18" s="12"/>
      <c r="BET18" s="12"/>
      <c r="BEU18" s="12"/>
      <c r="BEV18" s="12"/>
      <c r="BEW18" s="12"/>
      <c r="BEX18" s="12"/>
      <c r="BEY18" s="12"/>
      <c r="BEZ18" s="12"/>
      <c r="BFA18" s="12"/>
      <c r="BFB18" s="12"/>
      <c r="BFC18" s="12"/>
      <c r="BFD18" s="12"/>
      <c r="BFE18" s="12"/>
      <c r="BFF18" s="12"/>
      <c r="BFG18" s="12"/>
      <c r="BFH18" s="12"/>
      <c r="BFI18" s="12"/>
      <c r="BFJ18" s="12"/>
      <c r="BFK18" s="12"/>
      <c r="BFL18" s="12"/>
      <c r="BFM18" s="12"/>
      <c r="BFN18" s="12"/>
      <c r="BFO18" s="12"/>
      <c r="BFP18" s="12"/>
      <c r="BFQ18" s="12"/>
      <c r="BFR18" s="12"/>
      <c r="BFS18" s="12"/>
      <c r="BFT18" s="12"/>
      <c r="BFU18" s="12"/>
      <c r="BFV18" s="12"/>
      <c r="BFW18" s="12"/>
      <c r="BFX18" s="12"/>
      <c r="BFY18" s="12"/>
      <c r="BFZ18" s="12"/>
      <c r="BGA18" s="12"/>
      <c r="BGB18" s="12"/>
      <c r="BGC18" s="12"/>
      <c r="BGD18" s="12"/>
      <c r="BGE18" s="12"/>
      <c r="BGF18" s="12"/>
      <c r="BGG18" s="12"/>
      <c r="BGH18" s="12"/>
      <c r="BGI18" s="12"/>
      <c r="BGJ18" s="12"/>
      <c r="BGK18" s="12"/>
      <c r="BGL18" s="12"/>
      <c r="BGM18" s="12"/>
      <c r="BGN18" s="12"/>
      <c r="BGO18" s="12"/>
      <c r="BGP18" s="12"/>
      <c r="BGQ18" s="12"/>
      <c r="BGR18" s="12"/>
      <c r="BGS18" s="12"/>
      <c r="BGT18" s="12"/>
      <c r="BGU18" s="12"/>
      <c r="BGV18" s="12"/>
      <c r="BGW18" s="12"/>
      <c r="BGX18" s="12"/>
      <c r="BGY18" s="12"/>
      <c r="BGZ18" s="12"/>
      <c r="BHA18" s="12"/>
      <c r="BHB18" s="12"/>
      <c r="BHC18" s="12"/>
      <c r="BHD18" s="12"/>
      <c r="BHE18" s="12"/>
      <c r="BHF18" s="12"/>
      <c r="BHG18" s="12"/>
      <c r="BHH18" s="12"/>
      <c r="BHI18" s="12"/>
      <c r="BHJ18" s="12"/>
      <c r="BHK18" s="12"/>
      <c r="BHL18" s="12"/>
      <c r="BHM18" s="12"/>
      <c r="BHN18" s="12"/>
      <c r="BHO18" s="12"/>
      <c r="BHP18" s="12"/>
      <c r="BHQ18" s="12"/>
      <c r="BHR18" s="12"/>
      <c r="BHS18" s="12"/>
      <c r="BHT18" s="12"/>
      <c r="BHU18" s="12"/>
      <c r="BHV18" s="12"/>
      <c r="BHW18" s="12"/>
      <c r="BHX18" s="12"/>
      <c r="BHY18" s="12"/>
      <c r="BHZ18" s="12"/>
      <c r="BIA18" s="12"/>
      <c r="BIB18" s="12"/>
      <c r="BIC18" s="12"/>
      <c r="BID18" s="12"/>
      <c r="BIE18" s="12"/>
      <c r="BIF18" s="12"/>
      <c r="BIG18" s="12"/>
      <c r="BIH18" s="12"/>
      <c r="BII18" s="12"/>
      <c r="BIJ18" s="12"/>
      <c r="BIK18" s="12"/>
      <c r="BIL18" s="12"/>
      <c r="BIM18" s="12"/>
      <c r="BIN18" s="12"/>
      <c r="BIO18" s="12"/>
      <c r="BIP18" s="12"/>
      <c r="BIQ18" s="12"/>
      <c r="BIR18" s="12"/>
      <c r="BIS18" s="12"/>
      <c r="BIT18" s="12"/>
      <c r="BIU18" s="12"/>
      <c r="BIV18" s="12"/>
      <c r="BIW18" s="12"/>
      <c r="BIX18" s="12"/>
      <c r="BIY18" s="12"/>
      <c r="BIZ18" s="12"/>
      <c r="BJA18" s="12"/>
      <c r="BJB18" s="12"/>
      <c r="BJC18" s="12"/>
      <c r="BJD18" s="12"/>
      <c r="BJE18" s="12"/>
      <c r="BJF18" s="12"/>
      <c r="BJG18" s="12"/>
      <c r="BJH18" s="12"/>
      <c r="BJI18" s="12"/>
      <c r="BJJ18" s="12"/>
      <c r="BJK18" s="12"/>
      <c r="BJL18" s="12"/>
      <c r="BJM18" s="12"/>
      <c r="BJN18" s="12"/>
      <c r="BJO18" s="12"/>
      <c r="BJP18" s="12"/>
      <c r="BJQ18" s="12"/>
      <c r="BJR18" s="12"/>
      <c r="BJS18" s="12"/>
      <c r="BJT18" s="12"/>
      <c r="BJU18" s="12"/>
      <c r="BJV18" s="12"/>
      <c r="BJW18" s="12"/>
      <c r="BJX18" s="12"/>
      <c r="BJY18" s="12"/>
      <c r="BJZ18" s="12"/>
      <c r="BKA18" s="12"/>
      <c r="BKB18" s="12"/>
      <c r="BKC18" s="12"/>
      <c r="BKD18" s="12"/>
      <c r="BKE18" s="12"/>
      <c r="BKF18" s="12"/>
      <c r="BKG18" s="12"/>
      <c r="BKH18" s="12"/>
      <c r="BKI18" s="12"/>
      <c r="BKJ18" s="12"/>
      <c r="BKK18" s="12"/>
      <c r="BKL18" s="12"/>
      <c r="BKM18" s="12"/>
      <c r="BKN18" s="12"/>
      <c r="BKO18" s="12"/>
      <c r="BKP18" s="12"/>
      <c r="BKQ18" s="12"/>
      <c r="BKR18" s="12"/>
      <c r="BKS18" s="12"/>
      <c r="BKT18" s="12"/>
      <c r="BKU18" s="12"/>
      <c r="BKV18" s="12"/>
      <c r="BKW18" s="12"/>
      <c r="BKX18" s="12"/>
      <c r="BKY18" s="12"/>
      <c r="BKZ18" s="12"/>
      <c r="BLA18" s="12"/>
      <c r="BLB18" s="12"/>
      <c r="BLC18" s="12"/>
      <c r="BLD18" s="12"/>
      <c r="BLE18" s="12"/>
      <c r="BLF18" s="12"/>
      <c r="BLG18" s="12"/>
      <c r="BLH18" s="12"/>
      <c r="BLI18" s="12"/>
      <c r="BLJ18" s="12"/>
      <c r="BLK18" s="12"/>
      <c r="BLL18" s="12"/>
      <c r="BLM18" s="12"/>
      <c r="BLN18" s="12"/>
      <c r="BLO18" s="12"/>
      <c r="BLP18" s="12"/>
      <c r="BLQ18" s="12"/>
      <c r="BLR18" s="12"/>
      <c r="BLS18" s="12"/>
      <c r="BLT18" s="12"/>
      <c r="BLU18" s="12"/>
      <c r="BLV18" s="12"/>
      <c r="BLW18" s="12"/>
      <c r="BLX18" s="12"/>
    </row>
    <row r="19" spans="1:1688" ht="409.6" thickBot="1" x14ac:dyDescent="0.3">
      <c r="A19" s="230"/>
      <c r="B19" s="222"/>
      <c r="C19" s="224"/>
      <c r="D19" s="146" t="s">
        <v>68</v>
      </c>
      <c r="E19" s="146" t="s">
        <v>213</v>
      </c>
      <c r="F19" s="7">
        <v>3</v>
      </c>
      <c r="G19" s="7">
        <v>3</v>
      </c>
      <c r="H19" s="59" t="s">
        <v>67</v>
      </c>
      <c r="I19" s="8" t="s">
        <v>1</v>
      </c>
      <c r="J19" s="6">
        <v>0</v>
      </c>
      <c r="K19" s="6">
        <v>0</v>
      </c>
      <c r="L19" s="6">
        <v>3</v>
      </c>
      <c r="M19" s="6">
        <v>3</v>
      </c>
      <c r="N19" s="6">
        <v>3</v>
      </c>
      <c r="O19" s="6">
        <v>3</v>
      </c>
      <c r="P19" s="6">
        <v>3</v>
      </c>
      <c r="Q19" s="6">
        <v>3</v>
      </c>
      <c r="R19" s="6">
        <v>3</v>
      </c>
      <c r="S19" s="6">
        <v>3</v>
      </c>
      <c r="T19" s="6"/>
      <c r="U19" s="6"/>
      <c r="V19" s="5"/>
      <c r="W19" s="5"/>
      <c r="X19" s="5"/>
      <c r="Y19" s="5"/>
      <c r="Z19" s="6">
        <v>3</v>
      </c>
      <c r="AA19" s="6">
        <v>0</v>
      </c>
      <c r="AB19" s="53"/>
      <c r="AC19" s="53">
        <v>0</v>
      </c>
      <c r="AD19" s="36" t="s">
        <v>202</v>
      </c>
      <c r="AE19" s="29" t="s">
        <v>168</v>
      </c>
      <c r="AF19" s="29">
        <v>0</v>
      </c>
      <c r="AG19" s="29">
        <v>0</v>
      </c>
      <c r="AH19" s="45">
        <v>0</v>
      </c>
      <c r="AI19" s="30">
        <v>0</v>
      </c>
      <c r="AJ19" s="30">
        <v>0</v>
      </c>
      <c r="AK19" s="37">
        <v>0</v>
      </c>
      <c r="AL19" s="87" t="s">
        <v>254</v>
      </c>
      <c r="AM19" s="87">
        <v>3</v>
      </c>
      <c r="AN19" s="87">
        <v>0</v>
      </c>
      <c r="AO19" s="37">
        <v>0</v>
      </c>
      <c r="AP19" s="87">
        <v>0</v>
      </c>
      <c r="AQ19" s="87">
        <v>0</v>
      </c>
      <c r="AR19" s="37">
        <v>0</v>
      </c>
      <c r="AS19" s="55" t="s">
        <v>292</v>
      </c>
      <c r="AT19" s="55">
        <v>3</v>
      </c>
      <c r="AU19" s="55">
        <v>0</v>
      </c>
      <c r="AV19" s="92">
        <f t="shared" si="0"/>
        <v>0</v>
      </c>
      <c r="AW19" s="55">
        <v>0</v>
      </c>
      <c r="AX19" s="55">
        <v>0</v>
      </c>
      <c r="AY19" s="37">
        <v>0</v>
      </c>
      <c r="AZ19" s="150" t="s">
        <v>322</v>
      </c>
      <c r="BA19" s="55">
        <v>3</v>
      </c>
      <c r="BB19" s="55">
        <v>0</v>
      </c>
      <c r="BC19" s="92">
        <f t="shared" si="2"/>
        <v>0</v>
      </c>
      <c r="BD19" s="55">
        <v>0</v>
      </c>
      <c r="BE19" s="165">
        <v>0</v>
      </c>
      <c r="BF19" s="37">
        <v>0</v>
      </c>
      <c r="BG19" s="152" t="s">
        <v>349</v>
      </c>
      <c r="BH19" s="55">
        <v>3</v>
      </c>
      <c r="BI19" s="55">
        <v>0</v>
      </c>
      <c r="BJ19" s="92">
        <f t="shared" si="6"/>
        <v>0</v>
      </c>
      <c r="BK19" s="55">
        <v>0</v>
      </c>
      <c r="BL19" s="165">
        <v>0</v>
      </c>
      <c r="BM19" s="37">
        <v>0</v>
      </c>
      <c r="BN19" s="152" t="s">
        <v>349</v>
      </c>
      <c r="BO19" s="30">
        <v>3</v>
      </c>
      <c r="BP19" s="30">
        <v>0</v>
      </c>
      <c r="BQ19" s="92">
        <f t="shared" si="7"/>
        <v>0</v>
      </c>
      <c r="BR19" s="55">
        <v>0</v>
      </c>
      <c r="BS19" s="165">
        <v>0</v>
      </c>
      <c r="BT19" s="37">
        <v>0</v>
      </c>
      <c r="BU19" s="198" t="s">
        <v>413</v>
      </c>
      <c r="BV19" s="87">
        <v>3</v>
      </c>
      <c r="BW19" s="87">
        <v>0</v>
      </c>
      <c r="BX19" s="102">
        <v>0</v>
      </c>
      <c r="BY19" s="134" t="s">
        <v>364</v>
      </c>
      <c r="BZ19" s="257"/>
      <c r="CB19" s="12"/>
      <c r="CC19" s="12"/>
      <c r="CD19" s="12"/>
      <c r="CE19" s="12"/>
      <c r="CF19" s="12"/>
      <c r="CG19" s="12"/>
      <c r="CH19" s="12"/>
      <c r="CI19" s="12"/>
      <c r="CJ19" s="12"/>
      <c r="CK19" s="12"/>
      <c r="CL19" s="12"/>
      <c r="CM19" s="12"/>
      <c r="CN19" s="12"/>
      <c r="CO19" s="12"/>
      <c r="CP19" s="12"/>
      <c r="CQ19" s="12"/>
      <c r="CR19" s="12"/>
      <c r="CS19" s="12"/>
      <c r="CT19" s="12"/>
      <c r="CU19" s="12"/>
      <c r="CV19" s="12"/>
      <c r="CW19" s="12"/>
      <c r="CX19" s="12"/>
      <c r="CY19" s="12"/>
      <c r="CZ19" s="12"/>
      <c r="DA19" s="12"/>
      <c r="DB19" s="12"/>
      <c r="DC19" s="12"/>
      <c r="DD19" s="12"/>
      <c r="DE19" s="12"/>
      <c r="DF19" s="12"/>
      <c r="DG19" s="12"/>
      <c r="DH19" s="12"/>
      <c r="DI19" s="12"/>
      <c r="DJ19" s="12"/>
      <c r="DK19" s="12"/>
      <c r="DL19" s="12"/>
      <c r="DM19" s="12"/>
      <c r="DN19" s="12"/>
      <c r="DO19" s="12"/>
      <c r="DP19" s="12"/>
      <c r="DQ19" s="12"/>
      <c r="DR19" s="12"/>
      <c r="DS19" s="12"/>
      <c r="DT19" s="12"/>
      <c r="DU19" s="12"/>
      <c r="DV19" s="12"/>
      <c r="DW19" s="12"/>
      <c r="DX19" s="12"/>
      <c r="DY19" s="12"/>
      <c r="DZ19" s="12"/>
      <c r="EA19" s="12"/>
      <c r="EB19" s="12"/>
      <c r="EC19" s="12"/>
      <c r="ED19" s="12"/>
      <c r="EE19" s="12"/>
      <c r="EF19" s="12"/>
      <c r="EG19" s="12"/>
      <c r="EH19" s="12"/>
      <c r="EI19" s="12"/>
      <c r="EJ19" s="12"/>
      <c r="EK19" s="12"/>
      <c r="EL19" s="12"/>
      <c r="EM19" s="12"/>
      <c r="EN19" s="12"/>
      <c r="EO19" s="12"/>
      <c r="EP19" s="12"/>
      <c r="EQ19" s="12"/>
      <c r="ER19" s="12"/>
      <c r="ES19" s="12"/>
      <c r="ET19" s="12"/>
      <c r="EU19" s="12"/>
      <c r="EV19" s="12"/>
      <c r="EW19" s="12"/>
      <c r="EX19" s="12"/>
      <c r="EY19" s="12"/>
      <c r="EZ19" s="12"/>
      <c r="FA19" s="12"/>
      <c r="FB19" s="12"/>
      <c r="FC19" s="12"/>
      <c r="FD19" s="12"/>
      <c r="FE19" s="12"/>
      <c r="FF19" s="12"/>
      <c r="FG19" s="12"/>
      <c r="FH19" s="12"/>
      <c r="FI19" s="12"/>
      <c r="FJ19" s="12"/>
      <c r="FK19" s="12"/>
      <c r="FL19" s="12"/>
      <c r="FM19" s="12"/>
      <c r="FN19" s="12"/>
      <c r="FO19" s="12"/>
      <c r="FP19" s="12"/>
      <c r="FQ19" s="12"/>
      <c r="FR19" s="12"/>
      <c r="FS19" s="12"/>
      <c r="FT19" s="12"/>
      <c r="FU19" s="12"/>
      <c r="FV19" s="12"/>
      <c r="FW19" s="12"/>
      <c r="FX19" s="12"/>
      <c r="FY19" s="12"/>
      <c r="FZ19" s="12"/>
      <c r="GA19" s="12"/>
      <c r="GB19" s="12"/>
      <c r="GC19" s="12"/>
      <c r="GD19" s="12"/>
      <c r="GE19" s="12"/>
      <c r="GF19" s="12"/>
      <c r="GG19" s="12"/>
      <c r="GH19" s="12"/>
      <c r="GI19" s="12"/>
      <c r="GJ19" s="12"/>
      <c r="GK19" s="12"/>
      <c r="GL19" s="12"/>
      <c r="GM19" s="12"/>
      <c r="GN19" s="12"/>
      <c r="GO19" s="12"/>
      <c r="GP19" s="12"/>
      <c r="GQ19" s="12"/>
      <c r="GR19" s="12"/>
      <c r="GS19" s="12"/>
      <c r="GT19" s="12"/>
      <c r="GU19" s="12"/>
      <c r="GV19" s="12"/>
      <c r="GW19" s="12"/>
      <c r="GX19" s="12"/>
      <c r="GY19" s="12"/>
      <c r="GZ19" s="12"/>
      <c r="HA19" s="12"/>
      <c r="HB19" s="12"/>
      <c r="HC19" s="12"/>
      <c r="HD19" s="12"/>
      <c r="HE19" s="12"/>
      <c r="HF19" s="12"/>
      <c r="HG19" s="12"/>
      <c r="HH19" s="12"/>
      <c r="HI19" s="12"/>
      <c r="HJ19" s="12"/>
      <c r="HK19" s="12"/>
      <c r="HL19" s="12"/>
      <c r="HM19" s="12"/>
      <c r="HN19" s="12"/>
      <c r="HO19" s="12"/>
      <c r="HP19" s="12"/>
      <c r="HQ19" s="12"/>
      <c r="HR19" s="12"/>
      <c r="HS19" s="12"/>
      <c r="HT19" s="12"/>
      <c r="HU19" s="12"/>
      <c r="HV19" s="12"/>
      <c r="HW19" s="12"/>
      <c r="HX19" s="12"/>
      <c r="HY19" s="12"/>
      <c r="HZ19" s="12"/>
      <c r="IA19" s="12"/>
      <c r="IB19" s="12"/>
      <c r="IC19" s="12"/>
      <c r="ID19" s="12"/>
      <c r="IE19" s="12"/>
      <c r="IF19" s="12"/>
      <c r="IG19" s="12"/>
      <c r="IH19" s="12"/>
      <c r="II19" s="12"/>
      <c r="IJ19" s="12"/>
      <c r="IK19" s="12"/>
      <c r="IL19" s="12"/>
      <c r="IM19" s="12"/>
      <c r="IN19" s="12"/>
      <c r="IO19" s="12"/>
      <c r="IP19" s="12"/>
      <c r="IQ19" s="12"/>
      <c r="IR19" s="12"/>
      <c r="IS19" s="12"/>
      <c r="IT19" s="12"/>
      <c r="IU19" s="12"/>
      <c r="IV19" s="12"/>
      <c r="IW19" s="12"/>
      <c r="IX19" s="12"/>
      <c r="IY19" s="12"/>
      <c r="IZ19" s="12"/>
      <c r="JA19" s="12"/>
      <c r="JB19" s="12"/>
      <c r="JC19" s="12"/>
      <c r="JD19" s="12"/>
      <c r="JE19" s="12"/>
      <c r="JF19" s="12"/>
      <c r="JG19" s="12"/>
      <c r="JH19" s="12"/>
      <c r="JI19" s="12"/>
      <c r="JJ19" s="12"/>
      <c r="JK19" s="12"/>
      <c r="JL19" s="12"/>
      <c r="JM19" s="12"/>
      <c r="JN19" s="12"/>
      <c r="JO19" s="12"/>
      <c r="JP19" s="12"/>
      <c r="JQ19" s="12"/>
      <c r="JR19" s="12"/>
      <c r="JS19" s="12"/>
      <c r="JT19" s="12"/>
      <c r="JU19" s="12"/>
      <c r="JV19" s="12"/>
      <c r="JW19" s="12"/>
      <c r="JX19" s="12"/>
      <c r="JY19" s="12"/>
      <c r="JZ19" s="12"/>
      <c r="KA19" s="12"/>
      <c r="KB19" s="12"/>
      <c r="KC19" s="12"/>
      <c r="KD19" s="12"/>
      <c r="KE19" s="12"/>
      <c r="KF19" s="12"/>
      <c r="KG19" s="12"/>
      <c r="KH19" s="12"/>
      <c r="KI19" s="12"/>
      <c r="KJ19" s="12"/>
      <c r="KK19" s="12"/>
      <c r="KL19" s="12"/>
      <c r="KM19" s="12"/>
      <c r="KN19" s="12"/>
      <c r="KO19" s="12"/>
      <c r="KP19" s="12"/>
      <c r="KQ19" s="12"/>
      <c r="KR19" s="12"/>
      <c r="KS19" s="12"/>
      <c r="KT19" s="12"/>
      <c r="KU19" s="12"/>
      <c r="KV19" s="12"/>
      <c r="KW19" s="12"/>
      <c r="KX19" s="12"/>
      <c r="KY19" s="12"/>
      <c r="KZ19" s="12"/>
      <c r="LA19" s="12"/>
      <c r="LB19" s="12"/>
      <c r="LC19" s="12"/>
      <c r="LD19" s="12"/>
      <c r="LE19" s="12"/>
      <c r="LF19" s="12"/>
      <c r="LG19" s="12"/>
      <c r="LH19" s="12"/>
      <c r="LI19" s="12"/>
      <c r="LJ19" s="12"/>
      <c r="LK19" s="12"/>
      <c r="LL19" s="12"/>
      <c r="LM19" s="12"/>
      <c r="LN19" s="12"/>
      <c r="LO19" s="12"/>
      <c r="LP19" s="12"/>
      <c r="LQ19" s="12"/>
      <c r="LR19" s="12"/>
      <c r="LS19" s="12"/>
      <c r="LT19" s="12"/>
      <c r="LU19" s="12"/>
      <c r="LV19" s="12"/>
      <c r="LW19" s="12"/>
      <c r="LX19" s="12"/>
      <c r="LY19" s="12"/>
      <c r="LZ19" s="12"/>
      <c r="MA19" s="12"/>
      <c r="MB19" s="12"/>
      <c r="MC19" s="12"/>
      <c r="MD19" s="12"/>
      <c r="ME19" s="12"/>
      <c r="MF19" s="12"/>
      <c r="MG19" s="12"/>
      <c r="MH19" s="12"/>
      <c r="MI19" s="12"/>
      <c r="MJ19" s="12"/>
      <c r="MK19" s="12"/>
      <c r="ML19" s="12"/>
      <c r="MM19" s="12"/>
      <c r="MN19" s="12"/>
      <c r="MO19" s="12"/>
      <c r="MP19" s="12"/>
      <c r="MQ19" s="12"/>
      <c r="MR19" s="12"/>
      <c r="MS19" s="12"/>
      <c r="MT19" s="12"/>
      <c r="MU19" s="12"/>
      <c r="MV19" s="12"/>
      <c r="MW19" s="12"/>
      <c r="MX19" s="12"/>
      <c r="MY19" s="12"/>
      <c r="MZ19" s="12"/>
      <c r="NA19" s="12"/>
      <c r="NB19" s="12"/>
      <c r="NC19" s="12"/>
      <c r="ND19" s="12"/>
      <c r="NE19" s="12"/>
      <c r="NF19" s="12"/>
      <c r="NG19" s="12"/>
      <c r="NH19" s="12"/>
      <c r="NI19" s="12"/>
      <c r="NJ19" s="12"/>
      <c r="NK19" s="12"/>
      <c r="NL19" s="12"/>
      <c r="NM19" s="12"/>
      <c r="NN19" s="12"/>
      <c r="NO19" s="12"/>
      <c r="NP19" s="12"/>
      <c r="NQ19" s="12"/>
      <c r="NR19" s="12"/>
      <c r="NS19" s="12"/>
      <c r="NT19" s="12"/>
      <c r="NU19" s="12"/>
      <c r="NV19" s="12"/>
      <c r="NW19" s="12"/>
      <c r="NX19" s="12"/>
      <c r="NY19" s="12"/>
      <c r="NZ19" s="12"/>
      <c r="OA19" s="12"/>
      <c r="OB19" s="12"/>
      <c r="OC19" s="12"/>
      <c r="OD19" s="12"/>
      <c r="OE19" s="12"/>
      <c r="OF19" s="12"/>
      <c r="OG19" s="12"/>
      <c r="OH19" s="12"/>
      <c r="OI19" s="12"/>
      <c r="OJ19" s="12"/>
      <c r="OK19" s="12"/>
      <c r="OL19" s="12"/>
      <c r="OM19" s="12"/>
      <c r="ON19" s="12"/>
      <c r="OO19" s="12"/>
      <c r="OP19" s="12"/>
      <c r="OQ19" s="12"/>
      <c r="OR19" s="12"/>
      <c r="OS19" s="12"/>
      <c r="OT19" s="12"/>
      <c r="OU19" s="12"/>
      <c r="OV19" s="12"/>
      <c r="OW19" s="12"/>
      <c r="OX19" s="12"/>
      <c r="OY19" s="12"/>
      <c r="OZ19" s="12"/>
      <c r="PA19" s="12"/>
      <c r="PB19" s="12"/>
      <c r="PC19" s="12"/>
      <c r="PD19" s="12"/>
      <c r="PE19" s="12"/>
      <c r="PF19" s="12"/>
      <c r="PG19" s="12"/>
      <c r="PH19" s="12"/>
      <c r="PI19" s="12"/>
      <c r="PJ19" s="12"/>
      <c r="PK19" s="12"/>
      <c r="PL19" s="12"/>
      <c r="PM19" s="12"/>
      <c r="PN19" s="12"/>
      <c r="PO19" s="12"/>
      <c r="PP19" s="12"/>
      <c r="PQ19" s="12"/>
      <c r="PR19" s="12"/>
      <c r="PS19" s="12"/>
      <c r="PT19" s="12"/>
      <c r="PU19" s="12"/>
      <c r="PV19" s="12"/>
      <c r="PW19" s="12"/>
      <c r="PX19" s="12"/>
      <c r="PY19" s="12"/>
      <c r="PZ19" s="12"/>
      <c r="QA19" s="12"/>
      <c r="QB19" s="12"/>
      <c r="QC19" s="12"/>
      <c r="QD19" s="12"/>
      <c r="QE19" s="12"/>
      <c r="QF19" s="12"/>
      <c r="QG19" s="12"/>
      <c r="QH19" s="12"/>
      <c r="QI19" s="12"/>
      <c r="QJ19" s="12"/>
      <c r="QK19" s="12"/>
      <c r="QL19" s="12"/>
      <c r="QM19" s="12"/>
      <c r="QN19" s="12"/>
      <c r="QO19" s="12"/>
      <c r="QP19" s="12"/>
      <c r="QQ19" s="12"/>
      <c r="QR19" s="12"/>
      <c r="QS19" s="12"/>
      <c r="QT19" s="12"/>
      <c r="QU19" s="12"/>
      <c r="QV19" s="12"/>
      <c r="QW19" s="12"/>
      <c r="QX19" s="12"/>
      <c r="QY19" s="12"/>
      <c r="QZ19" s="12"/>
      <c r="RA19" s="12"/>
      <c r="RB19" s="12"/>
      <c r="RC19" s="12"/>
      <c r="RD19" s="12"/>
      <c r="RE19" s="12"/>
      <c r="RF19" s="12"/>
      <c r="RG19" s="12"/>
      <c r="RH19" s="12"/>
      <c r="RI19" s="12"/>
      <c r="RJ19" s="12"/>
      <c r="RK19" s="12"/>
      <c r="RL19" s="12"/>
      <c r="RM19" s="12"/>
      <c r="RN19" s="12"/>
      <c r="RO19" s="12"/>
      <c r="RP19" s="12"/>
      <c r="RQ19" s="12"/>
      <c r="RR19" s="12"/>
      <c r="RS19" s="12"/>
      <c r="RT19" s="12"/>
      <c r="RU19" s="12"/>
      <c r="RV19" s="12"/>
      <c r="RW19" s="12"/>
      <c r="RX19" s="12"/>
      <c r="RY19" s="12"/>
      <c r="RZ19" s="12"/>
      <c r="SA19" s="12"/>
      <c r="SB19" s="12"/>
      <c r="SC19" s="12"/>
      <c r="SD19" s="12"/>
      <c r="SE19" s="12"/>
      <c r="SF19" s="12"/>
      <c r="SG19" s="12"/>
      <c r="SH19" s="12"/>
      <c r="SI19" s="12"/>
      <c r="SJ19" s="12"/>
      <c r="SK19" s="12"/>
      <c r="SL19" s="12"/>
      <c r="SM19" s="12"/>
      <c r="SN19" s="12"/>
      <c r="SO19" s="12"/>
      <c r="SP19" s="12"/>
      <c r="SQ19" s="12"/>
      <c r="SR19" s="12"/>
      <c r="SS19" s="12"/>
      <c r="ST19" s="12"/>
      <c r="SU19" s="12"/>
      <c r="SV19" s="12"/>
      <c r="SW19" s="12"/>
      <c r="SX19" s="12"/>
      <c r="SY19" s="12"/>
      <c r="SZ19" s="12"/>
      <c r="TA19" s="12"/>
      <c r="TB19" s="12"/>
      <c r="TC19" s="12"/>
      <c r="TD19" s="12"/>
      <c r="TE19" s="12"/>
      <c r="TF19" s="12"/>
      <c r="TG19" s="12"/>
      <c r="TH19" s="12"/>
      <c r="TI19" s="12"/>
      <c r="TJ19" s="12"/>
      <c r="TK19" s="12"/>
      <c r="TL19" s="12"/>
      <c r="TM19" s="12"/>
      <c r="TN19" s="12"/>
      <c r="TO19" s="12"/>
      <c r="TP19" s="12"/>
      <c r="TQ19" s="12"/>
      <c r="TR19" s="12"/>
      <c r="TS19" s="12"/>
      <c r="TT19" s="12"/>
      <c r="TU19" s="12"/>
      <c r="TV19" s="12"/>
      <c r="TW19" s="12"/>
      <c r="TX19" s="12"/>
      <c r="TY19" s="12"/>
      <c r="TZ19" s="12"/>
      <c r="UA19" s="12"/>
      <c r="UB19" s="12"/>
      <c r="UC19" s="12"/>
      <c r="UD19" s="12"/>
      <c r="UE19" s="12"/>
      <c r="UF19" s="12"/>
      <c r="UG19" s="12"/>
      <c r="UH19" s="12"/>
      <c r="UI19" s="12"/>
      <c r="UJ19" s="12"/>
      <c r="UK19" s="12"/>
      <c r="UL19" s="12"/>
      <c r="UM19" s="12"/>
      <c r="UN19" s="12"/>
      <c r="UO19" s="12"/>
      <c r="UP19" s="12"/>
      <c r="UQ19" s="12"/>
      <c r="UR19" s="12"/>
      <c r="US19" s="12"/>
      <c r="UT19" s="12"/>
      <c r="UU19" s="12"/>
      <c r="UV19" s="12"/>
      <c r="UW19" s="12"/>
      <c r="UX19" s="12"/>
      <c r="UY19" s="12"/>
      <c r="UZ19" s="12"/>
      <c r="VA19" s="12"/>
      <c r="VB19" s="12"/>
      <c r="VC19" s="12"/>
      <c r="VD19" s="12"/>
      <c r="VE19" s="12"/>
      <c r="VF19" s="12"/>
      <c r="VG19" s="12"/>
      <c r="VH19" s="12"/>
      <c r="VI19" s="12"/>
      <c r="VJ19" s="12"/>
      <c r="VK19" s="12"/>
      <c r="VL19" s="12"/>
      <c r="VM19" s="12"/>
      <c r="VN19" s="12"/>
      <c r="VO19" s="12"/>
      <c r="VP19" s="12"/>
      <c r="VQ19" s="12"/>
      <c r="VR19" s="12"/>
      <c r="VS19" s="12"/>
      <c r="VT19" s="12"/>
      <c r="VU19" s="12"/>
      <c r="VV19" s="12"/>
      <c r="VW19" s="12"/>
      <c r="VX19" s="12"/>
      <c r="VY19" s="12"/>
      <c r="VZ19" s="12"/>
      <c r="WA19" s="12"/>
      <c r="WB19" s="12"/>
      <c r="WC19" s="12"/>
      <c r="WD19" s="12"/>
      <c r="WE19" s="12"/>
      <c r="WF19" s="12"/>
      <c r="WG19" s="12"/>
      <c r="WH19" s="12"/>
      <c r="WI19" s="12"/>
      <c r="WJ19" s="12"/>
      <c r="WK19" s="12"/>
      <c r="WL19" s="12"/>
      <c r="WM19" s="12"/>
      <c r="WN19" s="12"/>
      <c r="WO19" s="12"/>
      <c r="WP19" s="12"/>
      <c r="WQ19" s="12"/>
      <c r="WR19" s="12"/>
      <c r="WS19" s="12"/>
      <c r="WT19" s="12"/>
      <c r="WU19" s="12"/>
      <c r="WV19" s="12"/>
      <c r="WW19" s="12"/>
      <c r="WX19" s="12"/>
      <c r="WY19" s="12"/>
      <c r="WZ19" s="12"/>
      <c r="XA19" s="12"/>
      <c r="XB19" s="12"/>
      <c r="XC19" s="12"/>
      <c r="XD19" s="12"/>
      <c r="XE19" s="12"/>
      <c r="XF19" s="12"/>
      <c r="XG19" s="12"/>
      <c r="XH19" s="12"/>
      <c r="XI19" s="12"/>
      <c r="XJ19" s="12"/>
      <c r="XK19" s="12"/>
      <c r="XL19" s="12"/>
      <c r="XM19" s="12"/>
      <c r="XN19" s="12"/>
      <c r="XO19" s="12"/>
      <c r="XP19" s="12"/>
      <c r="XQ19" s="12"/>
      <c r="XR19" s="12"/>
      <c r="XS19" s="12"/>
      <c r="XT19" s="12"/>
      <c r="XU19" s="12"/>
      <c r="XV19" s="12"/>
      <c r="XW19" s="12"/>
      <c r="XX19" s="12"/>
      <c r="XY19" s="12"/>
      <c r="XZ19" s="12"/>
      <c r="YA19" s="12"/>
      <c r="YB19" s="12"/>
      <c r="YC19" s="12"/>
      <c r="YD19" s="12"/>
      <c r="YE19" s="12"/>
      <c r="YF19" s="12"/>
      <c r="YG19" s="12"/>
      <c r="YH19" s="12"/>
      <c r="YI19" s="12"/>
      <c r="YJ19" s="12"/>
      <c r="YK19" s="12"/>
      <c r="YL19" s="12"/>
      <c r="YM19" s="12"/>
      <c r="YN19" s="12"/>
      <c r="YO19" s="12"/>
      <c r="YP19" s="12"/>
      <c r="YQ19" s="12"/>
      <c r="YR19" s="12"/>
      <c r="YS19" s="12"/>
      <c r="YT19" s="12"/>
      <c r="YU19" s="12"/>
      <c r="YV19" s="12"/>
      <c r="YW19" s="12"/>
      <c r="YX19" s="12"/>
      <c r="YY19" s="12"/>
      <c r="YZ19" s="12"/>
      <c r="ZA19" s="12"/>
      <c r="ZB19" s="12"/>
      <c r="ZC19" s="12"/>
      <c r="ZD19" s="12"/>
      <c r="ZE19" s="12"/>
      <c r="ZF19" s="12"/>
      <c r="ZG19" s="12"/>
      <c r="ZH19" s="12"/>
      <c r="ZI19" s="12"/>
      <c r="ZJ19" s="12"/>
      <c r="ZK19" s="12"/>
      <c r="ZL19" s="12"/>
      <c r="ZM19" s="12"/>
      <c r="ZN19" s="12"/>
      <c r="ZO19" s="12"/>
      <c r="ZP19" s="12"/>
      <c r="ZQ19" s="12"/>
      <c r="ZR19" s="12"/>
      <c r="ZS19" s="12"/>
      <c r="ZT19" s="12"/>
      <c r="ZU19" s="12"/>
      <c r="ZV19" s="12"/>
      <c r="ZW19" s="12"/>
      <c r="ZX19" s="12"/>
      <c r="ZY19" s="12"/>
      <c r="ZZ19" s="12"/>
      <c r="AAA19" s="12"/>
      <c r="AAB19" s="12"/>
      <c r="AAC19" s="12"/>
      <c r="AAD19" s="12"/>
      <c r="AAE19" s="12"/>
      <c r="AAF19" s="12"/>
      <c r="AAG19" s="12"/>
      <c r="AAH19" s="12"/>
      <c r="AAI19" s="12"/>
      <c r="AAJ19" s="12"/>
      <c r="AAK19" s="12"/>
      <c r="AAL19" s="12"/>
      <c r="AAM19" s="12"/>
      <c r="AAN19" s="12"/>
      <c r="AAO19" s="12"/>
      <c r="AAP19" s="12"/>
      <c r="AAQ19" s="12"/>
      <c r="AAR19" s="12"/>
      <c r="AAS19" s="12"/>
      <c r="AAT19" s="12"/>
      <c r="AAU19" s="12"/>
      <c r="AAV19" s="12"/>
      <c r="AAW19" s="12"/>
      <c r="AAX19" s="12"/>
      <c r="AAY19" s="12"/>
      <c r="AAZ19" s="12"/>
      <c r="ABA19" s="12"/>
      <c r="ABB19" s="12"/>
      <c r="ABC19" s="12"/>
      <c r="ABD19" s="12"/>
      <c r="ABE19" s="12"/>
      <c r="ABF19" s="12"/>
      <c r="ABG19" s="12"/>
      <c r="ABH19" s="12"/>
      <c r="ABI19" s="12"/>
      <c r="ABJ19" s="12"/>
      <c r="ABK19" s="12"/>
      <c r="ABL19" s="12"/>
      <c r="ABM19" s="12"/>
      <c r="ABN19" s="12"/>
      <c r="ABO19" s="12"/>
      <c r="ABP19" s="12"/>
      <c r="ABQ19" s="12"/>
      <c r="ABR19" s="12"/>
      <c r="ABS19" s="12"/>
      <c r="ABT19" s="12"/>
      <c r="ABU19" s="12"/>
      <c r="ABV19" s="12"/>
      <c r="ABW19" s="12"/>
      <c r="ABX19" s="12"/>
      <c r="ABY19" s="12"/>
      <c r="ABZ19" s="12"/>
      <c r="ACA19" s="12"/>
      <c r="ACB19" s="12"/>
      <c r="ACC19" s="12"/>
      <c r="ACD19" s="12"/>
      <c r="ACE19" s="12"/>
      <c r="ACF19" s="12"/>
      <c r="ACG19" s="12"/>
      <c r="ACH19" s="12"/>
      <c r="ACI19" s="12"/>
      <c r="ACJ19" s="12"/>
      <c r="ACK19" s="12"/>
      <c r="ACL19" s="12"/>
      <c r="ACM19" s="12"/>
      <c r="ACN19" s="12"/>
      <c r="ACO19" s="12"/>
      <c r="ACP19" s="12"/>
      <c r="ACQ19" s="12"/>
      <c r="ACR19" s="12"/>
      <c r="ACS19" s="12"/>
      <c r="ACT19" s="12"/>
      <c r="ACU19" s="12"/>
      <c r="ACV19" s="12"/>
      <c r="ACW19" s="12"/>
      <c r="ACX19" s="12"/>
      <c r="ACY19" s="12"/>
      <c r="ACZ19" s="12"/>
      <c r="ADA19" s="12"/>
      <c r="ADB19" s="12"/>
      <c r="ADC19" s="12"/>
      <c r="ADD19" s="12"/>
      <c r="ADE19" s="12"/>
      <c r="ADF19" s="12"/>
      <c r="ADG19" s="12"/>
      <c r="ADH19" s="12"/>
      <c r="ADI19" s="12"/>
      <c r="ADJ19" s="12"/>
      <c r="ADK19" s="12"/>
      <c r="ADL19" s="12"/>
      <c r="ADM19" s="12"/>
      <c r="ADN19" s="12"/>
      <c r="ADO19" s="12"/>
      <c r="ADP19" s="12"/>
      <c r="ADQ19" s="12"/>
      <c r="ADR19" s="12"/>
      <c r="ADS19" s="12"/>
      <c r="ADT19" s="12"/>
      <c r="ADU19" s="12"/>
      <c r="ADV19" s="12"/>
      <c r="ADW19" s="12"/>
      <c r="ADX19" s="12"/>
      <c r="ADY19" s="12"/>
      <c r="ADZ19" s="12"/>
      <c r="AEA19" s="12"/>
      <c r="AEB19" s="12"/>
      <c r="AEC19" s="12"/>
      <c r="AED19" s="12"/>
      <c r="AEE19" s="12"/>
      <c r="AEF19" s="12"/>
      <c r="AEG19" s="12"/>
      <c r="AEH19" s="12"/>
      <c r="AEI19" s="12"/>
      <c r="AEJ19" s="12"/>
      <c r="AEK19" s="12"/>
      <c r="AEL19" s="12"/>
      <c r="AEM19" s="12"/>
      <c r="AEN19" s="12"/>
      <c r="AEO19" s="12"/>
      <c r="AEP19" s="12"/>
      <c r="AEQ19" s="12"/>
      <c r="AER19" s="12"/>
      <c r="AES19" s="12"/>
      <c r="AET19" s="12"/>
      <c r="AEU19" s="12"/>
      <c r="AEV19" s="12"/>
      <c r="AEW19" s="12"/>
      <c r="AEX19" s="12"/>
      <c r="AEY19" s="12"/>
      <c r="AEZ19" s="12"/>
      <c r="AFA19" s="12"/>
      <c r="AFB19" s="12"/>
      <c r="AFC19" s="12"/>
      <c r="AFD19" s="12"/>
      <c r="AFE19" s="12"/>
      <c r="AFF19" s="12"/>
      <c r="AFG19" s="12"/>
      <c r="AFH19" s="12"/>
      <c r="AFI19" s="12"/>
      <c r="AFJ19" s="12"/>
      <c r="AFK19" s="12"/>
      <c r="AFL19" s="12"/>
      <c r="AFM19" s="12"/>
      <c r="AFN19" s="12"/>
      <c r="AFO19" s="12"/>
      <c r="AFP19" s="12"/>
      <c r="AFQ19" s="12"/>
      <c r="AFR19" s="12"/>
      <c r="AFS19" s="12"/>
      <c r="AFT19" s="12"/>
      <c r="AFU19" s="12"/>
      <c r="AFV19" s="12"/>
      <c r="AFW19" s="12"/>
      <c r="AFX19" s="12"/>
      <c r="AFY19" s="12"/>
      <c r="AFZ19" s="12"/>
      <c r="AGA19" s="12"/>
      <c r="AGB19" s="12"/>
      <c r="AGC19" s="12"/>
      <c r="AGD19" s="12"/>
      <c r="AGE19" s="12"/>
      <c r="AGF19" s="12"/>
      <c r="AGG19" s="12"/>
      <c r="AGH19" s="12"/>
      <c r="AGI19" s="12"/>
      <c r="AGJ19" s="12"/>
      <c r="AGK19" s="12"/>
      <c r="AGL19" s="12"/>
      <c r="AGM19" s="12"/>
      <c r="AGN19" s="12"/>
      <c r="AGO19" s="12"/>
      <c r="AGP19" s="12"/>
      <c r="AGQ19" s="12"/>
      <c r="AGR19" s="12"/>
      <c r="AGS19" s="12"/>
      <c r="AGT19" s="12"/>
      <c r="AGU19" s="12"/>
      <c r="AGV19" s="12"/>
      <c r="AGW19" s="12"/>
      <c r="AGX19" s="12"/>
      <c r="AGY19" s="12"/>
      <c r="AGZ19" s="12"/>
      <c r="AHA19" s="12"/>
      <c r="AHB19" s="12"/>
      <c r="AHC19" s="12"/>
      <c r="AHD19" s="12"/>
      <c r="AHE19" s="12"/>
      <c r="AHF19" s="12"/>
      <c r="AHG19" s="12"/>
      <c r="AHH19" s="12"/>
      <c r="AHI19" s="12"/>
      <c r="AHJ19" s="12"/>
      <c r="AHK19" s="12"/>
      <c r="AHL19" s="12"/>
      <c r="AHM19" s="12"/>
      <c r="AHN19" s="12"/>
      <c r="AHO19" s="12"/>
      <c r="AHP19" s="12"/>
      <c r="AHQ19" s="12"/>
      <c r="AHR19" s="12"/>
      <c r="AHS19" s="12"/>
      <c r="AHT19" s="12"/>
      <c r="AHU19" s="12"/>
      <c r="AHV19" s="12"/>
      <c r="AHW19" s="12"/>
      <c r="AHX19" s="12"/>
      <c r="AHY19" s="12"/>
      <c r="AHZ19" s="12"/>
      <c r="AIA19" s="12"/>
      <c r="AIB19" s="12"/>
      <c r="AIC19" s="12"/>
      <c r="AID19" s="12"/>
      <c r="AIE19" s="12"/>
      <c r="AIF19" s="12"/>
      <c r="AIG19" s="12"/>
      <c r="AIH19" s="12"/>
      <c r="AII19" s="12"/>
      <c r="AIJ19" s="12"/>
      <c r="AIK19" s="12"/>
      <c r="AIL19" s="12"/>
      <c r="AIM19" s="12"/>
      <c r="AIN19" s="12"/>
      <c r="AIO19" s="12"/>
      <c r="AIP19" s="12"/>
      <c r="AIQ19" s="12"/>
      <c r="AIR19" s="12"/>
      <c r="AIS19" s="12"/>
      <c r="AIT19" s="12"/>
      <c r="AIU19" s="12"/>
      <c r="AIV19" s="12"/>
      <c r="AIW19" s="12"/>
      <c r="AIX19" s="12"/>
      <c r="AIY19" s="12"/>
      <c r="AIZ19" s="12"/>
      <c r="AJA19" s="12"/>
      <c r="AJB19" s="12"/>
      <c r="AJC19" s="12"/>
      <c r="AJD19" s="12"/>
      <c r="AJE19" s="12"/>
      <c r="AJF19" s="12"/>
      <c r="AJG19" s="12"/>
      <c r="AJH19" s="12"/>
      <c r="AJI19" s="12"/>
      <c r="AJJ19" s="12"/>
      <c r="AJK19" s="12"/>
      <c r="AJL19" s="12"/>
      <c r="AJM19" s="12"/>
      <c r="AJN19" s="12"/>
      <c r="AJO19" s="12"/>
      <c r="AJP19" s="12"/>
      <c r="AJQ19" s="12"/>
      <c r="AJR19" s="12"/>
      <c r="AJS19" s="12"/>
      <c r="AJT19" s="12"/>
      <c r="AJU19" s="12"/>
      <c r="AJV19" s="12"/>
      <c r="AJW19" s="12"/>
      <c r="AJX19" s="12"/>
      <c r="AJY19" s="12"/>
      <c r="AJZ19" s="12"/>
      <c r="AKA19" s="12"/>
      <c r="AKB19" s="12"/>
      <c r="AKC19" s="12"/>
      <c r="AKD19" s="12"/>
      <c r="AKE19" s="12"/>
      <c r="AKF19" s="12"/>
      <c r="AKG19" s="12"/>
      <c r="AKH19" s="12"/>
      <c r="AKI19" s="12"/>
      <c r="AKJ19" s="12"/>
      <c r="AKK19" s="12"/>
      <c r="AKL19" s="12"/>
      <c r="AKM19" s="12"/>
      <c r="AKN19" s="12"/>
      <c r="AKO19" s="12"/>
      <c r="AKP19" s="12"/>
      <c r="AKQ19" s="12"/>
      <c r="AKR19" s="12"/>
      <c r="AKS19" s="12"/>
      <c r="AKT19" s="12"/>
      <c r="AKU19" s="12"/>
      <c r="AKV19" s="12"/>
      <c r="AKW19" s="12"/>
      <c r="AKX19" s="12"/>
      <c r="AKY19" s="12"/>
      <c r="AKZ19" s="12"/>
      <c r="ALA19" s="12"/>
      <c r="ALB19" s="12"/>
      <c r="ALC19" s="12"/>
      <c r="ALD19" s="12"/>
      <c r="ALE19" s="12"/>
      <c r="ALF19" s="12"/>
      <c r="ALG19" s="12"/>
      <c r="ALH19" s="12"/>
      <c r="ALI19" s="12"/>
      <c r="ALJ19" s="12"/>
      <c r="ALK19" s="12"/>
      <c r="ALL19" s="12"/>
      <c r="ALM19" s="12"/>
      <c r="ALN19" s="12"/>
      <c r="ALO19" s="12"/>
      <c r="ALP19" s="12"/>
      <c r="ALQ19" s="12"/>
      <c r="ALR19" s="12"/>
      <c r="ALS19" s="12"/>
      <c r="ALT19" s="12"/>
      <c r="ALU19" s="12"/>
      <c r="ALV19" s="12"/>
      <c r="ALW19" s="12"/>
      <c r="ALX19" s="12"/>
      <c r="ALY19" s="12"/>
      <c r="ALZ19" s="12"/>
      <c r="AMA19" s="12"/>
      <c r="AMB19" s="12"/>
      <c r="AMC19" s="12"/>
      <c r="AMD19" s="12"/>
      <c r="AME19" s="12"/>
      <c r="AMF19" s="12"/>
      <c r="AMG19" s="12"/>
      <c r="AMH19" s="12"/>
      <c r="AMI19" s="12"/>
      <c r="AMJ19" s="12"/>
      <c r="AMK19" s="12"/>
      <c r="AML19" s="12"/>
      <c r="AMM19" s="12"/>
      <c r="AMN19" s="12"/>
      <c r="AMO19" s="12"/>
      <c r="AMP19" s="12"/>
      <c r="AMQ19" s="12"/>
      <c r="AMR19" s="12"/>
      <c r="AMS19" s="12"/>
      <c r="AMT19" s="12"/>
      <c r="AMU19" s="12"/>
      <c r="AMV19" s="12"/>
      <c r="AMW19" s="12"/>
      <c r="AMX19" s="12"/>
      <c r="AMY19" s="12"/>
      <c r="AMZ19" s="12"/>
      <c r="ANA19" s="12"/>
      <c r="ANB19" s="12"/>
      <c r="ANC19" s="12"/>
      <c r="AND19" s="12"/>
      <c r="ANE19" s="12"/>
      <c r="ANF19" s="12"/>
      <c r="ANG19" s="12"/>
      <c r="ANH19" s="12"/>
      <c r="ANI19" s="12"/>
      <c r="ANJ19" s="12"/>
      <c r="ANK19" s="12"/>
      <c r="ANL19" s="12"/>
      <c r="ANM19" s="12"/>
      <c r="ANN19" s="12"/>
      <c r="ANO19" s="12"/>
      <c r="ANP19" s="12"/>
      <c r="ANQ19" s="12"/>
      <c r="ANR19" s="12"/>
      <c r="ANS19" s="12"/>
      <c r="ANT19" s="12"/>
      <c r="ANU19" s="12"/>
      <c r="ANV19" s="12"/>
      <c r="ANW19" s="12"/>
      <c r="ANX19" s="12"/>
      <c r="ANY19" s="12"/>
      <c r="ANZ19" s="12"/>
      <c r="AOA19" s="12"/>
      <c r="AOB19" s="12"/>
      <c r="AOC19" s="12"/>
      <c r="AOD19" s="12"/>
      <c r="AOE19" s="12"/>
      <c r="AOF19" s="12"/>
      <c r="AOG19" s="12"/>
      <c r="AOH19" s="12"/>
      <c r="AOI19" s="12"/>
      <c r="AOJ19" s="12"/>
      <c r="AOK19" s="12"/>
      <c r="AOL19" s="12"/>
      <c r="AOM19" s="12"/>
      <c r="AON19" s="12"/>
      <c r="AOO19" s="12"/>
      <c r="AOP19" s="12"/>
      <c r="AOQ19" s="12"/>
      <c r="AOR19" s="12"/>
      <c r="AOS19" s="12"/>
      <c r="AOT19" s="12"/>
      <c r="AOU19" s="12"/>
      <c r="AOV19" s="12"/>
      <c r="AOW19" s="12"/>
      <c r="AOX19" s="12"/>
      <c r="AOY19" s="12"/>
      <c r="AOZ19" s="12"/>
      <c r="APA19" s="12"/>
      <c r="APB19" s="12"/>
      <c r="APC19" s="12"/>
      <c r="APD19" s="12"/>
      <c r="APE19" s="12"/>
      <c r="APF19" s="12"/>
      <c r="APG19" s="12"/>
      <c r="APH19" s="12"/>
      <c r="API19" s="12"/>
      <c r="APJ19" s="12"/>
      <c r="APK19" s="12"/>
      <c r="APL19" s="12"/>
      <c r="APM19" s="12"/>
      <c r="APN19" s="12"/>
      <c r="APO19" s="12"/>
      <c r="APP19" s="12"/>
      <c r="APQ19" s="12"/>
      <c r="APR19" s="12"/>
      <c r="APS19" s="12"/>
      <c r="APT19" s="12"/>
      <c r="APU19" s="12"/>
      <c r="APV19" s="12"/>
      <c r="APW19" s="12"/>
      <c r="APX19" s="12"/>
      <c r="APY19" s="12"/>
      <c r="APZ19" s="12"/>
      <c r="AQA19" s="12"/>
      <c r="AQB19" s="12"/>
      <c r="AQC19" s="12"/>
      <c r="AQD19" s="12"/>
      <c r="AQE19" s="12"/>
      <c r="AQF19" s="12"/>
      <c r="AQG19" s="12"/>
      <c r="AQH19" s="12"/>
      <c r="AQI19" s="12"/>
      <c r="AQJ19" s="12"/>
      <c r="AQK19" s="12"/>
      <c r="AQL19" s="12"/>
      <c r="AQM19" s="12"/>
      <c r="AQN19" s="12"/>
      <c r="AQO19" s="12"/>
      <c r="AQP19" s="12"/>
      <c r="AQQ19" s="12"/>
      <c r="AQR19" s="12"/>
      <c r="AQS19" s="12"/>
      <c r="AQT19" s="12"/>
      <c r="AQU19" s="12"/>
      <c r="AQV19" s="12"/>
      <c r="AQW19" s="12"/>
      <c r="AQX19" s="12"/>
      <c r="AQY19" s="12"/>
      <c r="AQZ19" s="12"/>
      <c r="ARA19" s="12"/>
      <c r="ARB19" s="12"/>
      <c r="ARC19" s="12"/>
      <c r="ARD19" s="12"/>
      <c r="ARE19" s="12"/>
      <c r="ARF19" s="12"/>
      <c r="ARG19" s="12"/>
      <c r="ARH19" s="12"/>
      <c r="ARI19" s="12"/>
      <c r="ARJ19" s="12"/>
      <c r="ARK19" s="12"/>
      <c r="ARL19" s="12"/>
      <c r="ARM19" s="12"/>
      <c r="ARN19" s="12"/>
      <c r="ARO19" s="12"/>
      <c r="ARP19" s="12"/>
      <c r="ARQ19" s="12"/>
      <c r="ARR19" s="12"/>
      <c r="ARS19" s="12"/>
      <c r="ART19" s="12"/>
      <c r="ARU19" s="12"/>
      <c r="ARV19" s="12"/>
      <c r="ARW19" s="12"/>
      <c r="ARX19" s="12"/>
      <c r="ARY19" s="12"/>
      <c r="ARZ19" s="12"/>
      <c r="ASA19" s="12"/>
      <c r="ASB19" s="12"/>
      <c r="ASC19" s="12"/>
      <c r="ASD19" s="12"/>
      <c r="ASE19" s="12"/>
      <c r="ASF19" s="12"/>
      <c r="ASG19" s="12"/>
      <c r="ASH19" s="12"/>
      <c r="ASI19" s="12"/>
      <c r="ASJ19" s="12"/>
      <c r="ASK19" s="12"/>
      <c r="ASL19" s="12"/>
      <c r="ASM19" s="12"/>
      <c r="ASN19" s="12"/>
      <c r="ASO19" s="12"/>
      <c r="ASP19" s="12"/>
      <c r="ASQ19" s="12"/>
      <c r="ASR19" s="12"/>
      <c r="ASS19" s="12"/>
      <c r="AST19" s="12"/>
      <c r="ASU19" s="12"/>
      <c r="ASV19" s="12"/>
      <c r="ASW19" s="12"/>
      <c r="ASX19" s="12"/>
      <c r="ASY19" s="12"/>
      <c r="ASZ19" s="12"/>
      <c r="ATA19" s="12"/>
      <c r="ATB19" s="12"/>
      <c r="ATC19" s="12"/>
      <c r="ATD19" s="12"/>
      <c r="ATE19" s="12"/>
      <c r="ATF19" s="12"/>
      <c r="ATG19" s="12"/>
      <c r="ATH19" s="12"/>
      <c r="ATI19" s="12"/>
      <c r="ATJ19" s="12"/>
      <c r="ATK19" s="12"/>
      <c r="ATL19" s="12"/>
      <c r="ATM19" s="12"/>
      <c r="ATN19" s="12"/>
      <c r="ATO19" s="12"/>
      <c r="ATP19" s="12"/>
      <c r="ATQ19" s="12"/>
      <c r="ATR19" s="12"/>
      <c r="ATS19" s="12"/>
      <c r="ATT19" s="12"/>
      <c r="ATU19" s="12"/>
      <c r="ATV19" s="12"/>
      <c r="ATW19" s="12"/>
      <c r="ATX19" s="12"/>
      <c r="ATY19" s="12"/>
      <c r="ATZ19" s="12"/>
      <c r="AUA19" s="12"/>
      <c r="AUB19" s="12"/>
      <c r="AUC19" s="12"/>
      <c r="AUD19" s="12"/>
      <c r="AUE19" s="12"/>
      <c r="AUF19" s="12"/>
      <c r="AUG19" s="12"/>
      <c r="AUH19" s="12"/>
      <c r="AUI19" s="12"/>
      <c r="AUJ19" s="12"/>
      <c r="AUK19" s="12"/>
      <c r="AUL19" s="12"/>
      <c r="AUM19" s="12"/>
      <c r="AUN19" s="12"/>
      <c r="AUO19" s="12"/>
      <c r="AUP19" s="12"/>
      <c r="AUQ19" s="12"/>
      <c r="AUR19" s="12"/>
      <c r="AUS19" s="12"/>
      <c r="AUT19" s="12"/>
      <c r="AUU19" s="12"/>
      <c r="AUV19" s="12"/>
      <c r="AUW19" s="12"/>
      <c r="AUX19" s="12"/>
      <c r="AUY19" s="12"/>
      <c r="AUZ19" s="12"/>
      <c r="AVA19" s="12"/>
      <c r="AVB19" s="12"/>
      <c r="AVC19" s="12"/>
      <c r="AVD19" s="12"/>
      <c r="AVE19" s="12"/>
      <c r="AVF19" s="12"/>
      <c r="AVG19" s="12"/>
      <c r="AVH19" s="12"/>
      <c r="AVI19" s="12"/>
      <c r="AVJ19" s="12"/>
      <c r="AVK19" s="12"/>
      <c r="AVL19" s="12"/>
      <c r="AVM19" s="12"/>
      <c r="AVN19" s="12"/>
      <c r="AVO19" s="12"/>
      <c r="AVP19" s="12"/>
      <c r="AVQ19" s="12"/>
      <c r="AVR19" s="12"/>
      <c r="AVS19" s="12"/>
      <c r="AVT19" s="12"/>
      <c r="AVU19" s="12"/>
      <c r="AVV19" s="12"/>
      <c r="AVW19" s="12"/>
      <c r="AVX19" s="12"/>
      <c r="AVY19" s="12"/>
      <c r="AVZ19" s="12"/>
      <c r="AWA19" s="12"/>
      <c r="AWB19" s="12"/>
      <c r="AWC19" s="12"/>
      <c r="AWD19" s="12"/>
      <c r="AWE19" s="12"/>
      <c r="AWF19" s="12"/>
      <c r="AWG19" s="12"/>
      <c r="AWH19" s="12"/>
      <c r="AWI19" s="12"/>
      <c r="AWJ19" s="12"/>
      <c r="AWK19" s="12"/>
      <c r="AWL19" s="12"/>
      <c r="AWM19" s="12"/>
      <c r="AWN19" s="12"/>
      <c r="AWO19" s="12"/>
      <c r="AWP19" s="12"/>
      <c r="AWQ19" s="12"/>
      <c r="AWR19" s="12"/>
      <c r="AWS19" s="12"/>
      <c r="AWT19" s="12"/>
      <c r="AWU19" s="12"/>
      <c r="AWV19" s="12"/>
      <c r="AWW19" s="12"/>
      <c r="AWX19" s="12"/>
      <c r="AWY19" s="12"/>
      <c r="AWZ19" s="12"/>
      <c r="AXA19" s="12"/>
      <c r="AXB19" s="12"/>
      <c r="AXC19" s="12"/>
      <c r="AXD19" s="12"/>
      <c r="AXE19" s="12"/>
      <c r="AXF19" s="12"/>
      <c r="AXG19" s="12"/>
      <c r="AXH19" s="12"/>
      <c r="AXI19" s="12"/>
      <c r="AXJ19" s="12"/>
      <c r="AXK19" s="12"/>
      <c r="AXL19" s="12"/>
      <c r="AXM19" s="12"/>
      <c r="AXN19" s="12"/>
      <c r="AXO19" s="12"/>
      <c r="AXP19" s="12"/>
      <c r="AXQ19" s="12"/>
      <c r="AXR19" s="12"/>
      <c r="AXS19" s="12"/>
      <c r="AXT19" s="12"/>
      <c r="AXU19" s="12"/>
      <c r="AXV19" s="12"/>
      <c r="AXW19" s="12"/>
      <c r="AXX19" s="12"/>
      <c r="AXY19" s="12"/>
      <c r="AXZ19" s="12"/>
      <c r="AYA19" s="12"/>
      <c r="AYB19" s="12"/>
      <c r="AYC19" s="12"/>
      <c r="AYD19" s="12"/>
      <c r="AYE19" s="12"/>
      <c r="AYF19" s="12"/>
      <c r="AYG19" s="12"/>
      <c r="AYH19" s="12"/>
      <c r="AYI19" s="12"/>
      <c r="AYJ19" s="12"/>
      <c r="AYK19" s="12"/>
      <c r="AYL19" s="12"/>
      <c r="AYM19" s="12"/>
      <c r="AYN19" s="12"/>
      <c r="AYO19" s="12"/>
      <c r="AYP19" s="12"/>
      <c r="AYQ19" s="12"/>
      <c r="AYR19" s="12"/>
      <c r="AYS19" s="12"/>
      <c r="AYT19" s="12"/>
      <c r="AYU19" s="12"/>
      <c r="AYV19" s="12"/>
      <c r="AYW19" s="12"/>
      <c r="AYX19" s="12"/>
      <c r="AYY19" s="12"/>
      <c r="AYZ19" s="12"/>
      <c r="AZA19" s="12"/>
      <c r="AZB19" s="12"/>
      <c r="AZC19" s="12"/>
      <c r="AZD19" s="12"/>
      <c r="AZE19" s="12"/>
      <c r="AZF19" s="12"/>
      <c r="AZG19" s="12"/>
      <c r="AZH19" s="12"/>
      <c r="AZI19" s="12"/>
      <c r="AZJ19" s="12"/>
      <c r="AZK19" s="12"/>
      <c r="AZL19" s="12"/>
      <c r="AZM19" s="12"/>
      <c r="AZN19" s="12"/>
      <c r="AZO19" s="12"/>
      <c r="AZP19" s="12"/>
      <c r="AZQ19" s="12"/>
      <c r="AZR19" s="12"/>
      <c r="AZS19" s="12"/>
      <c r="AZT19" s="12"/>
      <c r="AZU19" s="12"/>
      <c r="AZV19" s="12"/>
      <c r="AZW19" s="12"/>
      <c r="AZX19" s="12"/>
      <c r="AZY19" s="12"/>
      <c r="AZZ19" s="12"/>
      <c r="BAA19" s="12"/>
      <c r="BAB19" s="12"/>
      <c r="BAC19" s="12"/>
      <c r="BAD19" s="12"/>
      <c r="BAE19" s="12"/>
      <c r="BAF19" s="12"/>
      <c r="BAG19" s="12"/>
      <c r="BAH19" s="12"/>
      <c r="BAI19" s="12"/>
      <c r="BAJ19" s="12"/>
      <c r="BAK19" s="12"/>
      <c r="BAL19" s="12"/>
      <c r="BAM19" s="12"/>
      <c r="BAN19" s="12"/>
      <c r="BAO19" s="12"/>
      <c r="BAP19" s="12"/>
      <c r="BAQ19" s="12"/>
      <c r="BAR19" s="12"/>
      <c r="BAS19" s="12"/>
      <c r="BAT19" s="12"/>
      <c r="BAU19" s="12"/>
      <c r="BAV19" s="12"/>
      <c r="BAW19" s="12"/>
      <c r="BAX19" s="12"/>
      <c r="BAY19" s="12"/>
      <c r="BAZ19" s="12"/>
      <c r="BBA19" s="12"/>
      <c r="BBB19" s="12"/>
      <c r="BBC19" s="12"/>
      <c r="BBD19" s="12"/>
      <c r="BBE19" s="12"/>
      <c r="BBF19" s="12"/>
      <c r="BBG19" s="12"/>
      <c r="BBH19" s="12"/>
      <c r="BBI19" s="12"/>
      <c r="BBJ19" s="12"/>
      <c r="BBK19" s="12"/>
      <c r="BBL19" s="12"/>
      <c r="BBM19" s="12"/>
      <c r="BBN19" s="12"/>
      <c r="BBO19" s="12"/>
      <c r="BBP19" s="12"/>
      <c r="BBQ19" s="12"/>
      <c r="BBR19" s="12"/>
      <c r="BBS19" s="12"/>
      <c r="BBT19" s="12"/>
      <c r="BBU19" s="12"/>
      <c r="BBV19" s="12"/>
      <c r="BBW19" s="12"/>
      <c r="BBX19" s="12"/>
      <c r="BBY19" s="12"/>
      <c r="BBZ19" s="12"/>
      <c r="BCA19" s="12"/>
      <c r="BCB19" s="12"/>
      <c r="BCC19" s="12"/>
      <c r="BCD19" s="12"/>
      <c r="BCE19" s="12"/>
      <c r="BCF19" s="12"/>
      <c r="BCG19" s="12"/>
      <c r="BCH19" s="12"/>
      <c r="BCI19" s="12"/>
      <c r="BCJ19" s="12"/>
      <c r="BCK19" s="12"/>
      <c r="BCL19" s="12"/>
      <c r="BCM19" s="12"/>
      <c r="BCN19" s="12"/>
      <c r="BCO19" s="12"/>
      <c r="BCP19" s="12"/>
      <c r="BCQ19" s="12"/>
      <c r="BCR19" s="12"/>
      <c r="BCS19" s="12"/>
      <c r="BCT19" s="12"/>
      <c r="BCU19" s="12"/>
      <c r="BCV19" s="12"/>
      <c r="BCW19" s="12"/>
      <c r="BCX19" s="12"/>
      <c r="BCY19" s="12"/>
      <c r="BCZ19" s="12"/>
      <c r="BDA19" s="12"/>
      <c r="BDB19" s="12"/>
      <c r="BDC19" s="12"/>
      <c r="BDD19" s="12"/>
      <c r="BDE19" s="12"/>
      <c r="BDF19" s="12"/>
      <c r="BDG19" s="12"/>
      <c r="BDH19" s="12"/>
      <c r="BDI19" s="12"/>
      <c r="BDJ19" s="12"/>
      <c r="BDK19" s="12"/>
      <c r="BDL19" s="12"/>
      <c r="BDM19" s="12"/>
      <c r="BDN19" s="12"/>
      <c r="BDO19" s="12"/>
      <c r="BDP19" s="12"/>
      <c r="BDQ19" s="12"/>
      <c r="BDR19" s="12"/>
      <c r="BDS19" s="12"/>
      <c r="BDT19" s="12"/>
      <c r="BDU19" s="12"/>
      <c r="BDV19" s="12"/>
      <c r="BDW19" s="12"/>
      <c r="BDX19" s="12"/>
      <c r="BDY19" s="12"/>
      <c r="BDZ19" s="12"/>
      <c r="BEA19" s="12"/>
      <c r="BEB19" s="12"/>
      <c r="BEC19" s="12"/>
      <c r="BED19" s="12"/>
      <c r="BEE19" s="12"/>
      <c r="BEF19" s="12"/>
      <c r="BEG19" s="12"/>
      <c r="BEH19" s="12"/>
      <c r="BEI19" s="12"/>
      <c r="BEJ19" s="12"/>
      <c r="BEK19" s="12"/>
      <c r="BEL19" s="12"/>
      <c r="BEM19" s="12"/>
      <c r="BEN19" s="12"/>
      <c r="BEO19" s="12"/>
      <c r="BEP19" s="12"/>
      <c r="BEQ19" s="12"/>
      <c r="BER19" s="12"/>
      <c r="BES19" s="12"/>
      <c r="BET19" s="12"/>
      <c r="BEU19" s="12"/>
      <c r="BEV19" s="12"/>
      <c r="BEW19" s="12"/>
      <c r="BEX19" s="12"/>
      <c r="BEY19" s="12"/>
      <c r="BEZ19" s="12"/>
      <c r="BFA19" s="12"/>
      <c r="BFB19" s="12"/>
      <c r="BFC19" s="12"/>
      <c r="BFD19" s="12"/>
      <c r="BFE19" s="12"/>
      <c r="BFF19" s="12"/>
      <c r="BFG19" s="12"/>
      <c r="BFH19" s="12"/>
      <c r="BFI19" s="12"/>
      <c r="BFJ19" s="12"/>
      <c r="BFK19" s="12"/>
      <c r="BFL19" s="12"/>
      <c r="BFM19" s="12"/>
      <c r="BFN19" s="12"/>
      <c r="BFO19" s="12"/>
      <c r="BFP19" s="12"/>
      <c r="BFQ19" s="12"/>
      <c r="BFR19" s="12"/>
      <c r="BFS19" s="12"/>
      <c r="BFT19" s="12"/>
      <c r="BFU19" s="12"/>
      <c r="BFV19" s="12"/>
      <c r="BFW19" s="12"/>
      <c r="BFX19" s="12"/>
      <c r="BFY19" s="12"/>
      <c r="BFZ19" s="12"/>
      <c r="BGA19" s="12"/>
      <c r="BGB19" s="12"/>
      <c r="BGC19" s="12"/>
      <c r="BGD19" s="12"/>
      <c r="BGE19" s="12"/>
      <c r="BGF19" s="12"/>
      <c r="BGG19" s="12"/>
      <c r="BGH19" s="12"/>
      <c r="BGI19" s="12"/>
      <c r="BGJ19" s="12"/>
      <c r="BGK19" s="12"/>
      <c r="BGL19" s="12"/>
      <c r="BGM19" s="12"/>
      <c r="BGN19" s="12"/>
      <c r="BGO19" s="12"/>
      <c r="BGP19" s="12"/>
      <c r="BGQ19" s="12"/>
      <c r="BGR19" s="12"/>
      <c r="BGS19" s="12"/>
      <c r="BGT19" s="12"/>
      <c r="BGU19" s="12"/>
      <c r="BGV19" s="12"/>
      <c r="BGW19" s="12"/>
      <c r="BGX19" s="12"/>
      <c r="BGY19" s="12"/>
      <c r="BGZ19" s="12"/>
      <c r="BHA19" s="12"/>
      <c r="BHB19" s="12"/>
      <c r="BHC19" s="12"/>
      <c r="BHD19" s="12"/>
      <c r="BHE19" s="12"/>
      <c r="BHF19" s="12"/>
      <c r="BHG19" s="12"/>
      <c r="BHH19" s="12"/>
      <c r="BHI19" s="12"/>
      <c r="BHJ19" s="12"/>
      <c r="BHK19" s="12"/>
      <c r="BHL19" s="12"/>
      <c r="BHM19" s="12"/>
      <c r="BHN19" s="12"/>
      <c r="BHO19" s="12"/>
      <c r="BHP19" s="12"/>
      <c r="BHQ19" s="12"/>
      <c r="BHR19" s="12"/>
      <c r="BHS19" s="12"/>
      <c r="BHT19" s="12"/>
      <c r="BHU19" s="12"/>
      <c r="BHV19" s="12"/>
      <c r="BHW19" s="12"/>
      <c r="BHX19" s="12"/>
      <c r="BHY19" s="12"/>
      <c r="BHZ19" s="12"/>
      <c r="BIA19" s="12"/>
      <c r="BIB19" s="12"/>
      <c r="BIC19" s="12"/>
      <c r="BID19" s="12"/>
      <c r="BIE19" s="12"/>
      <c r="BIF19" s="12"/>
      <c r="BIG19" s="12"/>
      <c r="BIH19" s="12"/>
      <c r="BII19" s="12"/>
      <c r="BIJ19" s="12"/>
      <c r="BIK19" s="12"/>
      <c r="BIL19" s="12"/>
      <c r="BIM19" s="12"/>
      <c r="BIN19" s="12"/>
      <c r="BIO19" s="12"/>
      <c r="BIP19" s="12"/>
      <c r="BIQ19" s="12"/>
      <c r="BIR19" s="12"/>
      <c r="BIS19" s="12"/>
      <c r="BIT19" s="12"/>
      <c r="BIU19" s="12"/>
      <c r="BIV19" s="12"/>
      <c r="BIW19" s="12"/>
      <c r="BIX19" s="12"/>
      <c r="BIY19" s="12"/>
      <c r="BIZ19" s="12"/>
      <c r="BJA19" s="12"/>
      <c r="BJB19" s="12"/>
      <c r="BJC19" s="12"/>
      <c r="BJD19" s="12"/>
      <c r="BJE19" s="12"/>
      <c r="BJF19" s="12"/>
      <c r="BJG19" s="12"/>
      <c r="BJH19" s="12"/>
      <c r="BJI19" s="12"/>
      <c r="BJJ19" s="12"/>
      <c r="BJK19" s="12"/>
      <c r="BJL19" s="12"/>
      <c r="BJM19" s="12"/>
      <c r="BJN19" s="12"/>
      <c r="BJO19" s="12"/>
      <c r="BJP19" s="12"/>
      <c r="BJQ19" s="12"/>
      <c r="BJR19" s="12"/>
      <c r="BJS19" s="12"/>
      <c r="BJT19" s="12"/>
      <c r="BJU19" s="12"/>
      <c r="BJV19" s="12"/>
      <c r="BJW19" s="12"/>
      <c r="BJX19" s="12"/>
      <c r="BJY19" s="12"/>
      <c r="BJZ19" s="12"/>
      <c r="BKA19" s="12"/>
      <c r="BKB19" s="12"/>
      <c r="BKC19" s="12"/>
      <c r="BKD19" s="12"/>
      <c r="BKE19" s="12"/>
      <c r="BKF19" s="12"/>
      <c r="BKG19" s="12"/>
      <c r="BKH19" s="12"/>
      <c r="BKI19" s="12"/>
      <c r="BKJ19" s="12"/>
      <c r="BKK19" s="12"/>
      <c r="BKL19" s="12"/>
      <c r="BKM19" s="12"/>
      <c r="BKN19" s="12"/>
      <c r="BKO19" s="12"/>
      <c r="BKP19" s="12"/>
      <c r="BKQ19" s="12"/>
      <c r="BKR19" s="12"/>
      <c r="BKS19" s="12"/>
      <c r="BKT19" s="12"/>
      <c r="BKU19" s="12"/>
      <c r="BKV19" s="12"/>
      <c r="BKW19" s="12"/>
      <c r="BKX19" s="12"/>
      <c r="BKY19" s="12"/>
      <c r="BKZ19" s="12"/>
      <c r="BLA19" s="12"/>
      <c r="BLB19" s="12"/>
      <c r="BLC19" s="12"/>
      <c r="BLD19" s="12"/>
      <c r="BLE19" s="12"/>
      <c r="BLF19" s="12"/>
      <c r="BLG19" s="12"/>
      <c r="BLH19" s="12"/>
      <c r="BLI19" s="12"/>
      <c r="BLJ19" s="12"/>
      <c r="BLK19" s="12"/>
      <c r="BLL19" s="12"/>
      <c r="BLM19" s="12"/>
      <c r="BLN19" s="12"/>
      <c r="BLO19" s="12"/>
      <c r="BLP19" s="12"/>
      <c r="BLQ19" s="12"/>
      <c r="BLR19" s="12"/>
      <c r="BLS19" s="12"/>
      <c r="BLT19" s="12"/>
      <c r="BLU19" s="12"/>
      <c r="BLV19" s="12"/>
      <c r="BLW19" s="12"/>
      <c r="BLX19" s="12"/>
    </row>
    <row r="20" spans="1:1688" s="93" customFormat="1" ht="409.6" thickBot="1" x14ac:dyDescent="0.25">
      <c r="A20" s="230"/>
      <c r="B20" s="221" t="s">
        <v>66</v>
      </c>
      <c r="C20" s="178" t="s">
        <v>65</v>
      </c>
      <c r="D20" s="178" t="s">
        <v>64</v>
      </c>
      <c r="E20" s="178" t="s">
        <v>63</v>
      </c>
      <c r="F20" s="22">
        <v>20</v>
      </c>
      <c r="G20" s="7">
        <v>0</v>
      </c>
      <c r="H20" s="8" t="s">
        <v>62</v>
      </c>
      <c r="I20" s="8" t="s">
        <v>1</v>
      </c>
      <c r="J20" s="6">
        <v>2</v>
      </c>
      <c r="K20" s="6">
        <v>2</v>
      </c>
      <c r="L20" s="6">
        <v>2</v>
      </c>
      <c r="M20" s="6">
        <v>2</v>
      </c>
      <c r="N20" s="6">
        <v>2</v>
      </c>
      <c r="O20" s="6">
        <v>2</v>
      </c>
      <c r="P20" s="6">
        <v>2</v>
      </c>
      <c r="Q20" s="6">
        <v>2</v>
      </c>
      <c r="R20" s="6">
        <v>2</v>
      </c>
      <c r="S20" s="6">
        <v>2</v>
      </c>
      <c r="T20" s="5" t="s">
        <v>61</v>
      </c>
      <c r="U20" s="11" t="s">
        <v>60</v>
      </c>
      <c r="V20" s="5">
        <v>3602032</v>
      </c>
      <c r="W20" s="11" t="s">
        <v>59</v>
      </c>
      <c r="X20" s="5">
        <v>360203201</v>
      </c>
      <c r="Y20" s="11" t="s">
        <v>58</v>
      </c>
      <c r="Z20" s="6">
        <v>2</v>
      </c>
      <c r="AA20" s="6">
        <v>0</v>
      </c>
      <c r="AB20" s="53">
        <v>2000000</v>
      </c>
      <c r="AC20" s="53">
        <v>0</v>
      </c>
      <c r="AD20" s="36" t="s">
        <v>202</v>
      </c>
      <c r="AE20" s="84" t="s">
        <v>165</v>
      </c>
      <c r="AF20" s="84">
        <v>2</v>
      </c>
      <c r="AG20" s="84">
        <v>4</v>
      </c>
      <c r="AH20" s="99">
        <v>1</v>
      </c>
      <c r="AI20" s="96">
        <v>3000000</v>
      </c>
      <c r="AJ20" s="96">
        <v>3000000</v>
      </c>
      <c r="AK20" s="92">
        <f>+AJ20/AI20</f>
        <v>1</v>
      </c>
      <c r="AL20" s="87" t="s">
        <v>256</v>
      </c>
      <c r="AM20" s="87">
        <v>2</v>
      </c>
      <c r="AN20" s="87">
        <v>0</v>
      </c>
      <c r="AO20" s="92">
        <v>0</v>
      </c>
      <c r="AP20" s="87">
        <v>0</v>
      </c>
      <c r="AQ20" s="87">
        <v>0</v>
      </c>
      <c r="AR20" s="104">
        <v>0</v>
      </c>
      <c r="AS20" s="55" t="s">
        <v>338</v>
      </c>
      <c r="AT20" s="55">
        <v>2</v>
      </c>
      <c r="AU20" s="55">
        <v>0</v>
      </c>
      <c r="AV20" s="92">
        <f t="shared" si="0"/>
        <v>0</v>
      </c>
      <c r="AW20" s="55">
        <v>0</v>
      </c>
      <c r="AX20" s="55" t="s">
        <v>161</v>
      </c>
      <c r="AY20" s="92">
        <v>0</v>
      </c>
      <c r="AZ20" s="148" t="s">
        <v>326</v>
      </c>
      <c r="BA20" s="55">
        <v>2</v>
      </c>
      <c r="BB20" s="55">
        <v>0</v>
      </c>
      <c r="BC20" s="92">
        <f t="shared" si="2"/>
        <v>0</v>
      </c>
      <c r="BD20" s="174">
        <v>2000000</v>
      </c>
      <c r="BE20" s="174">
        <v>2000000</v>
      </c>
      <c r="BF20" s="104">
        <v>0</v>
      </c>
      <c r="BG20" s="194" t="s">
        <v>365</v>
      </c>
      <c r="BH20" s="55">
        <v>2</v>
      </c>
      <c r="BI20" s="55">
        <v>0</v>
      </c>
      <c r="BJ20" s="92">
        <f t="shared" si="6"/>
        <v>0</v>
      </c>
      <c r="BK20" s="174">
        <v>2000000</v>
      </c>
      <c r="BL20" s="174">
        <v>2000000</v>
      </c>
      <c r="BM20" s="104">
        <v>0</v>
      </c>
      <c r="BN20" s="183" t="s">
        <v>365</v>
      </c>
      <c r="BO20" s="30">
        <v>2</v>
      </c>
      <c r="BP20" s="30">
        <v>0</v>
      </c>
      <c r="BQ20" s="92">
        <f t="shared" si="7"/>
        <v>0</v>
      </c>
      <c r="BR20" s="207">
        <v>5000000</v>
      </c>
      <c r="BS20" s="174">
        <v>0</v>
      </c>
      <c r="BT20" s="104">
        <v>0</v>
      </c>
      <c r="BU20" s="148" t="s">
        <v>404</v>
      </c>
      <c r="BV20" s="55">
        <v>20</v>
      </c>
      <c r="BW20" s="55">
        <v>4</v>
      </c>
      <c r="BX20" s="103">
        <f>BW20/BV20</f>
        <v>0.2</v>
      </c>
      <c r="BY20" s="134" t="s">
        <v>276</v>
      </c>
      <c r="BZ20" s="257"/>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row>
    <row r="21" spans="1:1688" s="10" customFormat="1" ht="375.75" thickBot="1" x14ac:dyDescent="0.25">
      <c r="A21" s="230"/>
      <c r="B21" s="221"/>
      <c r="C21" s="146" t="s">
        <v>57</v>
      </c>
      <c r="D21" s="146" t="s">
        <v>56</v>
      </c>
      <c r="E21" s="146" t="s">
        <v>282</v>
      </c>
      <c r="F21" s="22">
        <v>1</v>
      </c>
      <c r="G21" s="22">
        <v>0</v>
      </c>
      <c r="H21" s="8" t="s">
        <v>62</v>
      </c>
      <c r="I21" s="14" t="s">
        <v>1</v>
      </c>
      <c r="J21" s="16">
        <v>0</v>
      </c>
      <c r="K21" s="16">
        <v>0</v>
      </c>
      <c r="L21" s="16">
        <v>1</v>
      </c>
      <c r="M21" s="16">
        <v>1</v>
      </c>
      <c r="N21" s="16">
        <v>1</v>
      </c>
      <c r="O21" s="16">
        <v>1</v>
      </c>
      <c r="P21" s="16">
        <v>1</v>
      </c>
      <c r="Q21" s="16">
        <v>1</v>
      </c>
      <c r="R21" s="16">
        <v>1</v>
      </c>
      <c r="S21" s="16">
        <v>1</v>
      </c>
      <c r="T21" s="16"/>
      <c r="U21" s="13"/>
      <c r="V21" s="13"/>
      <c r="W21" s="13"/>
      <c r="X21" s="13"/>
      <c r="Y21" s="13"/>
      <c r="Z21" s="16">
        <v>1</v>
      </c>
      <c r="AA21" s="16">
        <v>0</v>
      </c>
      <c r="AB21" s="17">
        <v>0</v>
      </c>
      <c r="AC21" s="17">
        <v>0</v>
      </c>
      <c r="AD21" s="36" t="s">
        <v>202</v>
      </c>
      <c r="AE21" s="29" t="s">
        <v>166</v>
      </c>
      <c r="AF21" s="29">
        <v>0</v>
      </c>
      <c r="AG21" s="29">
        <v>0</v>
      </c>
      <c r="AH21" s="44">
        <v>0</v>
      </c>
      <c r="AI21" s="30">
        <v>0</v>
      </c>
      <c r="AJ21" s="30">
        <v>0</v>
      </c>
      <c r="AK21" s="37">
        <v>0</v>
      </c>
      <c r="AL21" s="87" t="s">
        <v>254</v>
      </c>
      <c r="AM21" s="87">
        <v>1</v>
      </c>
      <c r="AN21" s="87">
        <v>0</v>
      </c>
      <c r="AO21" s="37">
        <v>0</v>
      </c>
      <c r="AP21" s="87">
        <v>0</v>
      </c>
      <c r="AQ21" s="87">
        <v>0</v>
      </c>
      <c r="AR21" s="102">
        <v>0</v>
      </c>
      <c r="AS21" s="55" t="s">
        <v>283</v>
      </c>
      <c r="AT21" s="144">
        <v>1</v>
      </c>
      <c r="AU21" s="144">
        <v>0</v>
      </c>
      <c r="AV21" s="92">
        <f t="shared" si="0"/>
        <v>0</v>
      </c>
      <c r="AW21" s="144">
        <v>0</v>
      </c>
      <c r="AX21" s="144">
        <v>0</v>
      </c>
      <c r="AY21" s="37">
        <v>0</v>
      </c>
      <c r="AZ21" s="153" t="s">
        <v>319</v>
      </c>
      <c r="BA21" s="144">
        <v>1</v>
      </c>
      <c r="BB21" s="144">
        <v>0</v>
      </c>
      <c r="BC21" s="92">
        <f t="shared" si="2"/>
        <v>0</v>
      </c>
      <c r="BD21" s="144">
        <v>0</v>
      </c>
      <c r="BE21" s="144">
        <v>0</v>
      </c>
      <c r="BF21" s="102">
        <v>0</v>
      </c>
      <c r="BG21" s="194" t="s">
        <v>350</v>
      </c>
      <c r="BH21" s="144">
        <v>1</v>
      </c>
      <c r="BI21" s="144">
        <v>0</v>
      </c>
      <c r="BJ21" s="92">
        <f t="shared" si="6"/>
        <v>0</v>
      </c>
      <c r="BK21" s="144">
        <v>0</v>
      </c>
      <c r="BL21" s="144">
        <v>0</v>
      </c>
      <c r="BM21" s="102">
        <v>0</v>
      </c>
      <c r="BN21" s="194" t="s">
        <v>350</v>
      </c>
      <c r="BO21" s="211">
        <v>1</v>
      </c>
      <c r="BP21" s="211">
        <v>0</v>
      </c>
      <c r="BQ21" s="92">
        <f t="shared" si="7"/>
        <v>0</v>
      </c>
      <c r="BR21" s="207">
        <v>5000000</v>
      </c>
      <c r="BS21" s="144">
        <v>0</v>
      </c>
      <c r="BT21" s="102">
        <v>0</v>
      </c>
      <c r="BU21" s="148" t="s">
        <v>404</v>
      </c>
      <c r="BV21" s="118">
        <v>1</v>
      </c>
      <c r="BW21" s="87">
        <v>0</v>
      </c>
      <c r="BX21" s="102">
        <f t="shared" si="5"/>
        <v>0</v>
      </c>
      <c r="BY21" s="134" t="s">
        <v>279</v>
      </c>
      <c r="BZ21" s="258"/>
      <c r="CA21" s="12"/>
      <c r="CB21" s="12"/>
      <c r="CC21" s="12"/>
      <c r="CD21" s="12"/>
      <c r="CE21" s="12"/>
      <c r="CF21" s="12"/>
      <c r="CG21" s="12"/>
      <c r="CH21" s="12"/>
      <c r="CI21" s="12"/>
      <c r="CJ21" s="12"/>
      <c r="CK21" s="12"/>
      <c r="CL21" s="12"/>
      <c r="CM21" s="12"/>
      <c r="CN21" s="12"/>
      <c r="CO21" s="12"/>
      <c r="CP21" s="12"/>
      <c r="CQ21" s="12"/>
      <c r="CR21" s="12"/>
      <c r="CS21" s="12"/>
      <c r="CT21" s="12"/>
      <c r="CU21" s="12"/>
      <c r="CV21" s="12"/>
      <c r="CW21" s="12"/>
      <c r="CX21" s="12"/>
      <c r="CY21" s="12"/>
      <c r="CZ21" s="12"/>
      <c r="DA21" s="12"/>
      <c r="DB21" s="12"/>
      <c r="DC21" s="12"/>
      <c r="DD21" s="12"/>
      <c r="DE21" s="12"/>
      <c r="DF21" s="12"/>
      <c r="DG21" s="12"/>
      <c r="DH21" s="12"/>
      <c r="DI21" s="12"/>
      <c r="DJ21" s="12"/>
      <c r="DK21" s="12"/>
      <c r="DL21" s="12"/>
      <c r="DM21" s="12"/>
      <c r="DN21" s="12"/>
      <c r="DO21" s="12"/>
      <c r="DP21" s="12"/>
      <c r="DQ21" s="12"/>
      <c r="DR21" s="12"/>
      <c r="DS21" s="12"/>
      <c r="DT21" s="12"/>
      <c r="DU21" s="12"/>
      <c r="DV21" s="12"/>
      <c r="DW21" s="12"/>
      <c r="DX21" s="12"/>
      <c r="DY21" s="12"/>
      <c r="DZ21" s="12"/>
      <c r="EA21" s="12"/>
      <c r="EB21" s="12"/>
      <c r="EC21" s="12"/>
      <c r="ED21" s="12"/>
      <c r="EE21" s="12"/>
      <c r="EF21" s="12"/>
      <c r="EG21" s="12"/>
      <c r="EH21" s="12"/>
      <c r="EI21" s="12"/>
      <c r="EJ21" s="12"/>
      <c r="EK21" s="12"/>
      <c r="EL21" s="12"/>
      <c r="EM21" s="12"/>
      <c r="EN21" s="12"/>
      <c r="EO21" s="12"/>
      <c r="EP21" s="12"/>
      <c r="EQ21" s="12"/>
      <c r="ER21" s="12"/>
      <c r="ES21" s="12"/>
      <c r="ET21" s="12"/>
      <c r="EU21" s="12"/>
      <c r="EV21" s="12"/>
      <c r="EW21" s="12"/>
      <c r="EX21" s="12"/>
      <c r="EY21" s="12"/>
      <c r="EZ21" s="12"/>
      <c r="FA21" s="12"/>
      <c r="FB21" s="12"/>
      <c r="FC21" s="12"/>
      <c r="FD21" s="12"/>
      <c r="FE21" s="12"/>
      <c r="FF21" s="12"/>
      <c r="FG21" s="12"/>
      <c r="FH21" s="12"/>
      <c r="FI21" s="12"/>
      <c r="FJ21" s="12"/>
      <c r="FK21" s="12"/>
      <c r="FL21" s="12"/>
      <c r="FM21" s="12"/>
      <c r="FN21" s="12"/>
      <c r="FO21" s="12"/>
      <c r="FP21" s="12"/>
      <c r="FQ21" s="12"/>
      <c r="FR21" s="12"/>
      <c r="FS21" s="12"/>
      <c r="FT21" s="12"/>
      <c r="FU21" s="12"/>
      <c r="FV21" s="12"/>
      <c r="FW21" s="12"/>
      <c r="FX21" s="12"/>
      <c r="FY21" s="12"/>
      <c r="FZ21" s="12"/>
      <c r="GA21" s="12"/>
      <c r="GB21" s="12"/>
      <c r="GC21" s="12"/>
      <c r="GD21" s="12"/>
      <c r="GE21" s="12"/>
      <c r="GF21" s="12"/>
      <c r="GG21" s="12"/>
      <c r="GH21" s="12"/>
      <c r="GI21" s="12"/>
      <c r="GJ21" s="12"/>
      <c r="GK21" s="12"/>
      <c r="GL21" s="12"/>
      <c r="GM21" s="12"/>
      <c r="GN21" s="12"/>
      <c r="GO21" s="12"/>
      <c r="GP21" s="12"/>
      <c r="GQ21" s="12"/>
      <c r="GR21" s="12"/>
      <c r="GS21" s="12"/>
      <c r="GT21" s="12"/>
      <c r="GU21" s="12"/>
      <c r="GV21" s="12"/>
      <c r="GW21" s="12"/>
      <c r="GX21" s="12"/>
      <c r="GY21" s="12"/>
      <c r="GZ21" s="12"/>
      <c r="HA21" s="12"/>
      <c r="HB21" s="12"/>
      <c r="HC21" s="12"/>
      <c r="HD21" s="12"/>
      <c r="HE21" s="12"/>
      <c r="HF21" s="12"/>
      <c r="HG21" s="12"/>
      <c r="HH21" s="12"/>
      <c r="HI21" s="12"/>
      <c r="HJ21" s="12"/>
      <c r="HK21" s="12"/>
      <c r="HL21" s="12"/>
      <c r="HM21" s="12"/>
      <c r="HN21" s="12"/>
      <c r="HO21" s="12"/>
      <c r="HP21" s="12"/>
      <c r="HQ21" s="12"/>
      <c r="HR21" s="12"/>
      <c r="HS21" s="12"/>
      <c r="HT21" s="12"/>
      <c r="HU21" s="12"/>
      <c r="HV21" s="12"/>
      <c r="HW21" s="12"/>
      <c r="HX21" s="12"/>
      <c r="HY21" s="12"/>
      <c r="HZ21" s="12"/>
      <c r="IA21" s="12"/>
      <c r="IB21" s="12"/>
      <c r="IC21" s="12"/>
      <c r="ID21" s="12"/>
      <c r="IE21" s="12"/>
      <c r="IF21" s="12"/>
      <c r="IG21" s="12"/>
      <c r="IH21" s="12"/>
      <c r="II21" s="12"/>
      <c r="IJ21" s="12"/>
      <c r="IK21" s="12"/>
      <c r="IL21" s="12"/>
      <c r="IM21" s="12"/>
      <c r="IN21" s="12"/>
      <c r="IO21" s="12"/>
      <c r="IP21" s="12"/>
      <c r="IQ21" s="12"/>
      <c r="IR21" s="12"/>
      <c r="IS21" s="12"/>
      <c r="IT21" s="12"/>
      <c r="IU21" s="12"/>
      <c r="IV21" s="12"/>
      <c r="IW21" s="12"/>
      <c r="IX21" s="12"/>
      <c r="IY21" s="12"/>
      <c r="IZ21" s="12"/>
      <c r="JA21" s="12"/>
      <c r="JB21" s="12"/>
      <c r="JC21" s="12"/>
      <c r="JD21" s="12"/>
      <c r="JE21" s="12"/>
      <c r="JF21" s="12"/>
      <c r="JG21" s="12"/>
      <c r="JH21" s="12"/>
      <c r="JI21" s="12"/>
      <c r="JJ21" s="12"/>
      <c r="JK21" s="12"/>
      <c r="JL21" s="12"/>
      <c r="JM21" s="12"/>
      <c r="JN21" s="12"/>
      <c r="JO21" s="12"/>
      <c r="JP21" s="12"/>
      <c r="JQ21" s="12"/>
      <c r="JR21" s="12"/>
      <c r="JS21" s="12"/>
      <c r="JT21" s="12"/>
      <c r="JU21" s="12"/>
      <c r="JV21" s="12"/>
      <c r="JW21" s="12"/>
      <c r="JX21" s="12"/>
      <c r="JY21" s="12"/>
      <c r="JZ21" s="12"/>
      <c r="KA21" s="12"/>
      <c r="KB21" s="12"/>
      <c r="KC21" s="12"/>
      <c r="KD21" s="12"/>
      <c r="KE21" s="12"/>
      <c r="KF21" s="12"/>
      <c r="KG21" s="12"/>
      <c r="KH21" s="12"/>
      <c r="KI21" s="12"/>
      <c r="KJ21" s="12"/>
      <c r="KK21" s="12"/>
      <c r="KL21" s="12"/>
      <c r="KM21" s="12"/>
      <c r="KN21" s="12"/>
      <c r="KO21" s="12"/>
      <c r="KP21" s="12"/>
      <c r="KQ21" s="12"/>
      <c r="KR21" s="12"/>
      <c r="KS21" s="12"/>
      <c r="KT21" s="12"/>
      <c r="KU21" s="12"/>
      <c r="KV21" s="12"/>
      <c r="KW21" s="12"/>
      <c r="KX21" s="12"/>
      <c r="KY21" s="12"/>
      <c r="KZ21" s="12"/>
      <c r="LA21" s="12"/>
      <c r="LB21" s="12"/>
      <c r="LC21" s="12"/>
      <c r="LD21" s="12"/>
      <c r="LE21" s="12"/>
      <c r="LF21" s="12"/>
      <c r="LG21" s="12"/>
      <c r="LH21" s="12"/>
      <c r="LI21" s="12"/>
      <c r="LJ21" s="12"/>
      <c r="LK21" s="12"/>
      <c r="LL21" s="12"/>
      <c r="LM21" s="12"/>
      <c r="LN21" s="12"/>
      <c r="LO21" s="12"/>
      <c r="LP21" s="12"/>
      <c r="LQ21" s="12"/>
      <c r="LR21" s="12"/>
      <c r="LS21" s="12"/>
      <c r="LT21" s="12"/>
      <c r="LU21" s="12"/>
      <c r="LV21" s="12"/>
      <c r="LW21" s="12"/>
      <c r="LX21" s="12"/>
      <c r="LY21" s="12"/>
      <c r="LZ21" s="12"/>
      <c r="MA21" s="12"/>
      <c r="MB21" s="12"/>
      <c r="MC21" s="12"/>
      <c r="MD21" s="12"/>
      <c r="ME21" s="12"/>
      <c r="MF21" s="12"/>
      <c r="MG21" s="12"/>
      <c r="MH21" s="12"/>
      <c r="MI21" s="12"/>
      <c r="MJ21" s="12"/>
      <c r="MK21" s="12"/>
      <c r="ML21" s="12"/>
      <c r="MM21" s="12"/>
      <c r="MN21" s="12"/>
      <c r="MO21" s="12"/>
      <c r="MP21" s="12"/>
      <c r="MQ21" s="12"/>
      <c r="MR21" s="12"/>
      <c r="MS21" s="12"/>
      <c r="MT21" s="12"/>
      <c r="MU21" s="12"/>
      <c r="MV21" s="12"/>
      <c r="MW21" s="12"/>
      <c r="MX21" s="12"/>
      <c r="MY21" s="12"/>
      <c r="MZ21" s="12"/>
      <c r="NA21" s="12"/>
      <c r="NB21" s="12"/>
      <c r="NC21" s="12"/>
      <c r="ND21" s="12"/>
      <c r="NE21" s="12"/>
      <c r="NF21" s="12"/>
      <c r="NG21" s="12"/>
      <c r="NH21" s="12"/>
      <c r="NI21" s="12"/>
      <c r="NJ21" s="12"/>
      <c r="NK21" s="12"/>
      <c r="NL21" s="12"/>
      <c r="NM21" s="12"/>
      <c r="NN21" s="12"/>
      <c r="NO21" s="12"/>
      <c r="NP21" s="12"/>
      <c r="NQ21" s="12"/>
      <c r="NR21" s="12"/>
      <c r="NS21" s="12"/>
      <c r="NT21" s="12"/>
      <c r="NU21" s="12"/>
      <c r="NV21" s="12"/>
      <c r="NW21" s="12"/>
      <c r="NX21" s="12"/>
      <c r="NY21" s="12"/>
      <c r="NZ21" s="12"/>
      <c r="OA21" s="12"/>
      <c r="OB21" s="12"/>
      <c r="OC21" s="12"/>
      <c r="OD21" s="12"/>
      <c r="OE21" s="12"/>
      <c r="OF21" s="12"/>
      <c r="OG21" s="12"/>
      <c r="OH21" s="12"/>
      <c r="OI21" s="12"/>
      <c r="OJ21" s="12"/>
      <c r="OK21" s="12"/>
      <c r="OL21" s="12"/>
      <c r="OM21" s="12"/>
      <c r="ON21" s="12"/>
      <c r="OO21" s="12"/>
      <c r="OP21" s="12"/>
      <c r="OQ21" s="12"/>
      <c r="OR21" s="12"/>
      <c r="OS21" s="12"/>
      <c r="OT21" s="12"/>
      <c r="OU21" s="12"/>
      <c r="OV21" s="12"/>
      <c r="OW21" s="12"/>
      <c r="OX21" s="12"/>
      <c r="OY21" s="12"/>
      <c r="OZ21" s="12"/>
      <c r="PA21" s="12"/>
      <c r="PB21" s="12"/>
      <c r="PC21" s="12"/>
      <c r="PD21" s="12"/>
      <c r="PE21" s="12"/>
      <c r="PF21" s="12"/>
      <c r="PG21" s="12"/>
      <c r="PH21" s="12"/>
      <c r="PI21" s="12"/>
      <c r="PJ21" s="12"/>
      <c r="PK21" s="12"/>
      <c r="PL21" s="12"/>
      <c r="PM21" s="12"/>
      <c r="PN21" s="12"/>
      <c r="PO21" s="12"/>
      <c r="PP21" s="12"/>
      <c r="PQ21" s="12"/>
      <c r="PR21" s="12"/>
      <c r="PS21" s="12"/>
      <c r="PT21" s="12"/>
      <c r="PU21" s="12"/>
      <c r="PV21" s="12"/>
      <c r="PW21" s="12"/>
      <c r="PX21" s="12"/>
      <c r="PY21" s="12"/>
      <c r="PZ21" s="12"/>
      <c r="QA21" s="12"/>
      <c r="QB21" s="12"/>
      <c r="QC21" s="12"/>
      <c r="QD21" s="12"/>
      <c r="QE21" s="12"/>
      <c r="QF21" s="12"/>
      <c r="QG21" s="12"/>
      <c r="QH21" s="12"/>
      <c r="QI21" s="12"/>
      <c r="QJ21" s="12"/>
      <c r="QK21" s="12"/>
      <c r="QL21" s="12"/>
      <c r="QM21" s="12"/>
      <c r="QN21" s="12"/>
      <c r="QO21" s="12"/>
      <c r="QP21" s="12"/>
      <c r="QQ21" s="12"/>
      <c r="QR21" s="12"/>
      <c r="QS21" s="12"/>
      <c r="QT21" s="12"/>
      <c r="QU21" s="12"/>
      <c r="QV21" s="12"/>
      <c r="QW21" s="12"/>
      <c r="QX21" s="12"/>
      <c r="QY21" s="12"/>
      <c r="QZ21" s="12"/>
      <c r="RA21" s="12"/>
      <c r="RB21" s="12"/>
      <c r="RC21" s="12"/>
      <c r="RD21" s="12"/>
      <c r="RE21" s="12"/>
      <c r="RF21" s="12"/>
      <c r="RG21" s="12"/>
      <c r="RH21" s="12"/>
      <c r="RI21" s="12"/>
      <c r="RJ21" s="12"/>
      <c r="RK21" s="12"/>
      <c r="RL21" s="12"/>
      <c r="RM21" s="12"/>
      <c r="RN21" s="12"/>
      <c r="RO21" s="12"/>
      <c r="RP21" s="12"/>
      <c r="RQ21" s="12"/>
      <c r="RR21" s="12"/>
      <c r="RS21" s="12"/>
      <c r="RT21" s="12"/>
      <c r="RU21" s="12"/>
      <c r="RV21" s="12"/>
      <c r="RW21" s="12"/>
      <c r="RX21" s="12"/>
      <c r="RY21" s="12"/>
      <c r="RZ21" s="12"/>
      <c r="SA21" s="12"/>
      <c r="SB21" s="12"/>
      <c r="SC21" s="12"/>
      <c r="SD21" s="12"/>
      <c r="SE21" s="12"/>
      <c r="SF21" s="12"/>
      <c r="SG21" s="12"/>
      <c r="SH21" s="12"/>
      <c r="SI21" s="12"/>
      <c r="SJ21" s="12"/>
      <c r="SK21" s="12"/>
      <c r="SL21" s="12"/>
      <c r="SM21" s="12"/>
      <c r="SN21" s="12"/>
      <c r="SO21" s="12"/>
      <c r="SP21" s="12"/>
      <c r="SQ21" s="12"/>
      <c r="SR21" s="12"/>
      <c r="SS21" s="12"/>
      <c r="ST21" s="12"/>
      <c r="SU21" s="12"/>
      <c r="SV21" s="12"/>
      <c r="SW21" s="12"/>
      <c r="SX21" s="12"/>
      <c r="SY21" s="12"/>
      <c r="SZ21" s="12"/>
      <c r="TA21" s="12"/>
      <c r="TB21" s="12"/>
      <c r="TC21" s="12"/>
      <c r="TD21" s="12"/>
      <c r="TE21" s="12"/>
      <c r="TF21" s="12"/>
      <c r="TG21" s="12"/>
      <c r="TH21" s="12"/>
      <c r="TI21" s="12"/>
      <c r="TJ21" s="12"/>
      <c r="TK21" s="12"/>
      <c r="TL21" s="12"/>
      <c r="TM21" s="12"/>
      <c r="TN21" s="12"/>
      <c r="TO21" s="12"/>
      <c r="TP21" s="12"/>
      <c r="TQ21" s="12"/>
      <c r="TR21" s="12"/>
      <c r="TS21" s="12"/>
      <c r="TT21" s="12"/>
      <c r="TU21" s="12"/>
      <c r="TV21" s="12"/>
      <c r="TW21" s="12"/>
      <c r="TX21" s="12"/>
      <c r="TY21" s="12"/>
      <c r="TZ21" s="12"/>
      <c r="UA21" s="12"/>
      <c r="UB21" s="12"/>
      <c r="UC21" s="12"/>
      <c r="UD21" s="12"/>
      <c r="UE21" s="12"/>
      <c r="UF21" s="12"/>
      <c r="UG21" s="12"/>
      <c r="UH21" s="12"/>
      <c r="UI21" s="12"/>
      <c r="UJ21" s="12"/>
      <c r="UK21" s="12"/>
      <c r="UL21" s="12"/>
      <c r="UM21" s="12"/>
      <c r="UN21" s="12"/>
      <c r="UO21" s="12"/>
      <c r="UP21" s="12"/>
      <c r="UQ21" s="12"/>
      <c r="UR21" s="12"/>
      <c r="US21" s="12"/>
      <c r="UT21" s="12"/>
      <c r="UU21" s="12"/>
      <c r="UV21" s="12"/>
      <c r="UW21" s="12"/>
      <c r="UX21" s="12"/>
      <c r="UY21" s="12"/>
      <c r="UZ21" s="12"/>
      <c r="VA21" s="12"/>
      <c r="VB21" s="12"/>
      <c r="VC21" s="12"/>
      <c r="VD21" s="12"/>
      <c r="VE21" s="12"/>
      <c r="VF21" s="12"/>
      <c r="VG21" s="12"/>
      <c r="VH21" s="12"/>
      <c r="VI21" s="12"/>
      <c r="VJ21" s="12"/>
      <c r="VK21" s="12"/>
      <c r="VL21" s="12"/>
      <c r="VM21" s="12"/>
      <c r="VN21" s="12"/>
      <c r="VO21" s="12"/>
      <c r="VP21" s="12"/>
      <c r="VQ21" s="12"/>
      <c r="VR21" s="12"/>
      <c r="VS21" s="12"/>
      <c r="VT21" s="12"/>
      <c r="VU21" s="12"/>
      <c r="VV21" s="12"/>
      <c r="VW21" s="12"/>
      <c r="VX21" s="12"/>
      <c r="VY21" s="12"/>
      <c r="VZ21" s="12"/>
      <c r="WA21" s="12"/>
      <c r="WB21" s="12"/>
      <c r="WC21" s="12"/>
      <c r="WD21" s="12"/>
      <c r="WE21" s="12"/>
      <c r="WF21" s="12"/>
      <c r="WG21" s="12"/>
      <c r="WH21" s="12"/>
      <c r="WI21" s="12"/>
      <c r="WJ21" s="12"/>
      <c r="WK21" s="12"/>
      <c r="WL21" s="12"/>
      <c r="WM21" s="12"/>
      <c r="WN21" s="12"/>
      <c r="WO21" s="12"/>
      <c r="WP21" s="12"/>
      <c r="WQ21" s="12"/>
      <c r="WR21" s="12"/>
      <c r="WS21" s="12"/>
      <c r="WT21" s="12"/>
      <c r="WU21" s="12"/>
      <c r="WV21" s="12"/>
      <c r="WW21" s="12"/>
      <c r="WX21" s="12"/>
      <c r="WY21" s="12"/>
      <c r="WZ21" s="12"/>
      <c r="XA21" s="12"/>
      <c r="XB21" s="12"/>
      <c r="XC21" s="12"/>
      <c r="XD21" s="12"/>
      <c r="XE21" s="12"/>
      <c r="XF21" s="12"/>
      <c r="XG21" s="12"/>
      <c r="XH21" s="12"/>
      <c r="XI21" s="12"/>
      <c r="XJ21" s="12"/>
      <c r="XK21" s="12"/>
      <c r="XL21" s="12"/>
      <c r="XM21" s="12"/>
      <c r="XN21" s="12"/>
      <c r="XO21" s="12"/>
      <c r="XP21" s="12"/>
      <c r="XQ21" s="12"/>
      <c r="XR21" s="12"/>
      <c r="XS21" s="12"/>
      <c r="XT21" s="12"/>
      <c r="XU21" s="12"/>
      <c r="XV21" s="12"/>
      <c r="XW21" s="12"/>
      <c r="XX21" s="12"/>
      <c r="XY21" s="12"/>
      <c r="XZ21" s="12"/>
      <c r="YA21" s="12"/>
      <c r="YB21" s="12"/>
      <c r="YC21" s="12"/>
      <c r="YD21" s="12"/>
      <c r="YE21" s="12"/>
      <c r="YF21" s="12"/>
      <c r="YG21" s="12"/>
      <c r="YH21" s="12"/>
      <c r="YI21" s="12"/>
      <c r="YJ21" s="12"/>
      <c r="YK21" s="12"/>
      <c r="YL21" s="12"/>
      <c r="YM21" s="12"/>
      <c r="YN21" s="12"/>
      <c r="YO21" s="12"/>
      <c r="YP21" s="12"/>
      <c r="YQ21" s="12"/>
      <c r="YR21" s="12"/>
      <c r="YS21" s="12"/>
      <c r="YT21" s="12"/>
      <c r="YU21" s="12"/>
      <c r="YV21" s="12"/>
      <c r="YW21" s="12"/>
      <c r="YX21" s="12"/>
      <c r="YY21" s="12"/>
      <c r="YZ21" s="12"/>
      <c r="ZA21" s="12"/>
      <c r="ZB21" s="12"/>
      <c r="ZC21" s="12"/>
      <c r="ZD21" s="12"/>
      <c r="ZE21" s="12"/>
      <c r="ZF21" s="12"/>
      <c r="ZG21" s="12"/>
      <c r="ZH21" s="12"/>
      <c r="ZI21" s="12"/>
      <c r="ZJ21" s="12"/>
      <c r="ZK21" s="12"/>
      <c r="ZL21" s="12"/>
      <c r="ZM21" s="12"/>
      <c r="ZN21" s="12"/>
      <c r="ZO21" s="12"/>
      <c r="ZP21" s="12"/>
      <c r="ZQ21" s="12"/>
      <c r="ZR21" s="12"/>
      <c r="ZS21" s="12"/>
      <c r="ZT21" s="12"/>
      <c r="ZU21" s="12"/>
      <c r="ZV21" s="12"/>
      <c r="ZW21" s="12"/>
      <c r="ZX21" s="12"/>
      <c r="ZY21" s="12"/>
      <c r="ZZ21" s="12"/>
      <c r="AAA21" s="12"/>
      <c r="AAB21" s="12"/>
      <c r="AAC21" s="12"/>
      <c r="AAD21" s="12"/>
      <c r="AAE21" s="12"/>
      <c r="AAF21" s="12"/>
      <c r="AAG21" s="12"/>
      <c r="AAH21" s="12"/>
      <c r="AAI21" s="12"/>
      <c r="AAJ21" s="12"/>
      <c r="AAK21" s="12"/>
      <c r="AAL21" s="12"/>
      <c r="AAM21" s="12"/>
      <c r="AAN21" s="12"/>
      <c r="AAO21" s="12"/>
      <c r="AAP21" s="12"/>
      <c r="AAQ21" s="12"/>
      <c r="AAR21" s="12"/>
      <c r="AAS21" s="12"/>
      <c r="AAT21" s="12"/>
      <c r="AAU21" s="12"/>
      <c r="AAV21" s="12"/>
      <c r="AAW21" s="12"/>
      <c r="AAX21" s="12"/>
      <c r="AAY21" s="12"/>
      <c r="AAZ21" s="12"/>
      <c r="ABA21" s="12"/>
      <c r="ABB21" s="12"/>
      <c r="ABC21" s="12"/>
      <c r="ABD21" s="12"/>
      <c r="ABE21" s="12"/>
      <c r="ABF21" s="12"/>
      <c r="ABG21" s="12"/>
      <c r="ABH21" s="12"/>
      <c r="ABI21" s="12"/>
      <c r="ABJ21" s="12"/>
      <c r="ABK21" s="12"/>
      <c r="ABL21" s="12"/>
      <c r="ABM21" s="12"/>
      <c r="ABN21" s="12"/>
      <c r="ABO21" s="12"/>
      <c r="ABP21" s="12"/>
      <c r="ABQ21" s="12"/>
      <c r="ABR21" s="12"/>
      <c r="ABS21" s="12"/>
      <c r="ABT21" s="12"/>
      <c r="ABU21" s="12"/>
      <c r="ABV21" s="12"/>
      <c r="ABW21" s="12"/>
      <c r="ABX21" s="12"/>
      <c r="ABY21" s="12"/>
      <c r="ABZ21" s="12"/>
      <c r="ACA21" s="12"/>
      <c r="ACB21" s="12"/>
      <c r="ACC21" s="12"/>
      <c r="ACD21" s="12"/>
      <c r="ACE21" s="12"/>
      <c r="ACF21" s="12"/>
      <c r="ACG21" s="12"/>
      <c r="ACH21" s="12"/>
      <c r="ACI21" s="12"/>
      <c r="ACJ21" s="12"/>
      <c r="ACK21" s="12"/>
      <c r="ACL21" s="12"/>
      <c r="ACM21" s="12"/>
      <c r="ACN21" s="12"/>
      <c r="ACO21" s="12"/>
      <c r="ACP21" s="12"/>
      <c r="ACQ21" s="12"/>
      <c r="ACR21" s="12"/>
      <c r="ACS21" s="12"/>
      <c r="ACT21" s="12"/>
      <c r="ACU21" s="12"/>
      <c r="ACV21" s="12"/>
      <c r="ACW21" s="12"/>
      <c r="ACX21" s="12"/>
      <c r="ACY21" s="12"/>
      <c r="ACZ21" s="12"/>
      <c r="ADA21" s="12"/>
      <c r="ADB21" s="12"/>
      <c r="ADC21" s="12"/>
      <c r="ADD21" s="12"/>
      <c r="ADE21" s="12"/>
      <c r="ADF21" s="12"/>
      <c r="ADG21" s="12"/>
      <c r="ADH21" s="12"/>
      <c r="ADI21" s="12"/>
      <c r="ADJ21" s="12"/>
      <c r="ADK21" s="12"/>
      <c r="ADL21" s="12"/>
      <c r="ADM21" s="12"/>
      <c r="ADN21" s="12"/>
      <c r="ADO21" s="12"/>
      <c r="ADP21" s="12"/>
      <c r="ADQ21" s="12"/>
      <c r="ADR21" s="12"/>
      <c r="ADS21" s="12"/>
      <c r="ADT21" s="12"/>
      <c r="ADU21" s="12"/>
      <c r="ADV21" s="12"/>
      <c r="ADW21" s="12"/>
      <c r="ADX21" s="12"/>
      <c r="ADY21" s="12"/>
      <c r="ADZ21" s="12"/>
      <c r="AEA21" s="12"/>
      <c r="AEB21" s="12"/>
      <c r="AEC21" s="12"/>
      <c r="AED21" s="12"/>
      <c r="AEE21" s="12"/>
      <c r="AEF21" s="12"/>
      <c r="AEG21" s="12"/>
      <c r="AEH21" s="12"/>
      <c r="AEI21" s="12"/>
      <c r="AEJ21" s="12"/>
      <c r="AEK21" s="12"/>
      <c r="AEL21" s="12"/>
      <c r="AEM21" s="12"/>
      <c r="AEN21" s="12"/>
      <c r="AEO21" s="12"/>
      <c r="AEP21" s="12"/>
      <c r="AEQ21" s="12"/>
      <c r="AER21" s="12"/>
      <c r="AES21" s="12"/>
      <c r="AET21" s="12"/>
      <c r="AEU21" s="12"/>
      <c r="AEV21" s="12"/>
      <c r="AEW21" s="12"/>
      <c r="AEX21" s="12"/>
      <c r="AEY21" s="12"/>
      <c r="AEZ21" s="12"/>
      <c r="AFA21" s="12"/>
      <c r="AFB21" s="12"/>
      <c r="AFC21" s="12"/>
      <c r="AFD21" s="12"/>
      <c r="AFE21" s="12"/>
      <c r="AFF21" s="12"/>
      <c r="AFG21" s="12"/>
      <c r="AFH21" s="12"/>
      <c r="AFI21" s="12"/>
      <c r="AFJ21" s="12"/>
      <c r="AFK21" s="12"/>
      <c r="AFL21" s="12"/>
      <c r="AFM21" s="12"/>
      <c r="AFN21" s="12"/>
      <c r="AFO21" s="12"/>
      <c r="AFP21" s="12"/>
      <c r="AFQ21" s="12"/>
      <c r="AFR21" s="12"/>
      <c r="AFS21" s="12"/>
      <c r="AFT21" s="12"/>
      <c r="AFU21" s="12"/>
      <c r="AFV21" s="12"/>
      <c r="AFW21" s="12"/>
      <c r="AFX21" s="12"/>
      <c r="AFY21" s="12"/>
      <c r="AFZ21" s="12"/>
      <c r="AGA21" s="12"/>
      <c r="AGB21" s="12"/>
      <c r="AGC21" s="12"/>
      <c r="AGD21" s="12"/>
      <c r="AGE21" s="12"/>
      <c r="AGF21" s="12"/>
      <c r="AGG21" s="12"/>
      <c r="AGH21" s="12"/>
      <c r="AGI21" s="12"/>
      <c r="AGJ21" s="12"/>
      <c r="AGK21" s="12"/>
      <c r="AGL21" s="12"/>
      <c r="AGM21" s="12"/>
      <c r="AGN21" s="12"/>
      <c r="AGO21" s="12"/>
      <c r="AGP21" s="12"/>
      <c r="AGQ21" s="12"/>
      <c r="AGR21" s="12"/>
      <c r="AGS21" s="12"/>
      <c r="AGT21" s="12"/>
      <c r="AGU21" s="12"/>
      <c r="AGV21" s="12"/>
      <c r="AGW21" s="12"/>
      <c r="AGX21" s="12"/>
      <c r="AGY21" s="12"/>
      <c r="AGZ21" s="12"/>
      <c r="AHA21" s="12"/>
      <c r="AHB21" s="12"/>
      <c r="AHC21" s="12"/>
      <c r="AHD21" s="12"/>
      <c r="AHE21" s="12"/>
      <c r="AHF21" s="12"/>
      <c r="AHG21" s="12"/>
      <c r="AHH21" s="12"/>
      <c r="AHI21" s="12"/>
      <c r="AHJ21" s="12"/>
      <c r="AHK21" s="12"/>
      <c r="AHL21" s="12"/>
      <c r="AHM21" s="12"/>
      <c r="AHN21" s="12"/>
      <c r="AHO21" s="12"/>
      <c r="AHP21" s="12"/>
      <c r="AHQ21" s="12"/>
      <c r="AHR21" s="12"/>
      <c r="AHS21" s="12"/>
      <c r="AHT21" s="12"/>
      <c r="AHU21" s="12"/>
      <c r="AHV21" s="12"/>
      <c r="AHW21" s="12"/>
      <c r="AHX21" s="12"/>
      <c r="AHY21" s="12"/>
      <c r="AHZ21" s="12"/>
      <c r="AIA21" s="12"/>
      <c r="AIB21" s="12"/>
      <c r="AIC21" s="12"/>
      <c r="AID21" s="12"/>
      <c r="AIE21" s="12"/>
      <c r="AIF21" s="12"/>
      <c r="AIG21" s="12"/>
      <c r="AIH21" s="12"/>
      <c r="AII21" s="12"/>
      <c r="AIJ21" s="12"/>
      <c r="AIK21" s="12"/>
      <c r="AIL21" s="12"/>
      <c r="AIM21" s="12"/>
      <c r="AIN21" s="12"/>
      <c r="AIO21" s="12"/>
      <c r="AIP21" s="12"/>
      <c r="AIQ21" s="12"/>
      <c r="AIR21" s="12"/>
      <c r="AIS21" s="12"/>
      <c r="AIT21" s="12"/>
      <c r="AIU21" s="12"/>
      <c r="AIV21" s="12"/>
      <c r="AIW21" s="12"/>
      <c r="AIX21" s="12"/>
      <c r="AIY21" s="12"/>
      <c r="AIZ21" s="12"/>
      <c r="AJA21" s="12"/>
      <c r="AJB21" s="12"/>
      <c r="AJC21" s="12"/>
      <c r="AJD21" s="12"/>
      <c r="AJE21" s="12"/>
      <c r="AJF21" s="12"/>
      <c r="AJG21" s="12"/>
      <c r="AJH21" s="12"/>
      <c r="AJI21" s="12"/>
      <c r="AJJ21" s="12"/>
      <c r="AJK21" s="12"/>
      <c r="AJL21" s="12"/>
      <c r="AJM21" s="12"/>
      <c r="AJN21" s="12"/>
      <c r="AJO21" s="12"/>
      <c r="AJP21" s="12"/>
      <c r="AJQ21" s="12"/>
      <c r="AJR21" s="12"/>
      <c r="AJS21" s="12"/>
      <c r="AJT21" s="12"/>
      <c r="AJU21" s="12"/>
      <c r="AJV21" s="12"/>
      <c r="AJW21" s="12"/>
      <c r="AJX21" s="12"/>
      <c r="AJY21" s="12"/>
      <c r="AJZ21" s="12"/>
      <c r="AKA21" s="12"/>
      <c r="AKB21" s="12"/>
      <c r="AKC21" s="12"/>
      <c r="AKD21" s="12"/>
      <c r="AKE21" s="12"/>
      <c r="AKF21" s="12"/>
      <c r="AKG21" s="12"/>
      <c r="AKH21" s="12"/>
      <c r="AKI21" s="12"/>
      <c r="AKJ21" s="12"/>
      <c r="AKK21" s="12"/>
      <c r="AKL21" s="12"/>
      <c r="AKM21" s="12"/>
      <c r="AKN21" s="12"/>
      <c r="AKO21" s="12"/>
      <c r="AKP21" s="12"/>
      <c r="AKQ21" s="12"/>
      <c r="AKR21" s="12"/>
      <c r="AKS21" s="12"/>
      <c r="AKT21" s="12"/>
      <c r="AKU21" s="12"/>
      <c r="AKV21" s="12"/>
      <c r="AKW21" s="12"/>
      <c r="AKX21" s="12"/>
      <c r="AKY21" s="12"/>
      <c r="AKZ21" s="12"/>
      <c r="ALA21" s="12"/>
      <c r="ALB21" s="12"/>
      <c r="ALC21" s="12"/>
      <c r="ALD21" s="12"/>
      <c r="ALE21" s="12"/>
      <c r="ALF21" s="12"/>
      <c r="ALG21" s="12"/>
      <c r="ALH21" s="12"/>
      <c r="ALI21" s="12"/>
      <c r="ALJ21" s="12"/>
      <c r="ALK21" s="12"/>
      <c r="ALL21" s="12"/>
      <c r="ALM21" s="12"/>
      <c r="ALN21" s="12"/>
      <c r="ALO21" s="12"/>
      <c r="ALP21" s="12"/>
      <c r="ALQ21" s="12"/>
      <c r="ALR21" s="12"/>
      <c r="ALS21" s="12"/>
      <c r="ALT21" s="12"/>
      <c r="ALU21" s="12"/>
      <c r="ALV21" s="12"/>
      <c r="ALW21" s="12"/>
      <c r="ALX21" s="12"/>
      <c r="ALY21" s="12"/>
      <c r="ALZ21" s="12"/>
      <c r="AMA21" s="12"/>
      <c r="AMB21" s="12"/>
      <c r="AMC21" s="12"/>
      <c r="AMD21" s="12"/>
      <c r="AME21" s="12"/>
      <c r="AMF21" s="12"/>
      <c r="AMG21" s="12"/>
      <c r="AMH21" s="12"/>
      <c r="AMI21" s="12"/>
      <c r="AMJ21" s="12"/>
      <c r="AMK21" s="12"/>
      <c r="AML21" s="12"/>
      <c r="AMM21" s="12"/>
      <c r="AMN21" s="12"/>
      <c r="AMO21" s="12"/>
      <c r="AMP21" s="12"/>
      <c r="AMQ21" s="12"/>
      <c r="AMR21" s="12"/>
      <c r="AMS21" s="12"/>
      <c r="AMT21" s="12"/>
      <c r="AMU21" s="12"/>
      <c r="AMV21" s="12"/>
      <c r="AMW21" s="12"/>
      <c r="AMX21" s="12"/>
      <c r="AMY21" s="12"/>
      <c r="AMZ21" s="12"/>
      <c r="ANA21" s="12"/>
      <c r="ANB21" s="12"/>
      <c r="ANC21" s="12"/>
      <c r="AND21" s="12"/>
      <c r="ANE21" s="12"/>
      <c r="ANF21" s="12"/>
      <c r="ANG21" s="12"/>
      <c r="ANH21" s="12"/>
      <c r="ANI21" s="12"/>
      <c r="ANJ21" s="12"/>
      <c r="ANK21" s="12"/>
      <c r="ANL21" s="12"/>
      <c r="ANM21" s="12"/>
      <c r="ANN21" s="12"/>
      <c r="ANO21" s="12"/>
      <c r="ANP21" s="12"/>
      <c r="ANQ21" s="12"/>
      <c r="ANR21" s="12"/>
      <c r="ANS21" s="12"/>
      <c r="ANT21" s="12"/>
      <c r="ANU21" s="12"/>
      <c r="ANV21" s="12"/>
      <c r="ANW21" s="12"/>
      <c r="ANX21" s="12"/>
      <c r="ANY21" s="12"/>
      <c r="ANZ21" s="12"/>
      <c r="AOA21" s="12"/>
      <c r="AOB21" s="12"/>
      <c r="AOC21" s="12"/>
      <c r="AOD21" s="12"/>
      <c r="AOE21" s="12"/>
      <c r="AOF21" s="12"/>
      <c r="AOG21" s="12"/>
      <c r="AOH21" s="12"/>
      <c r="AOI21" s="12"/>
      <c r="AOJ21" s="12"/>
      <c r="AOK21" s="12"/>
      <c r="AOL21" s="12"/>
      <c r="AOM21" s="12"/>
      <c r="AON21" s="12"/>
      <c r="AOO21" s="12"/>
      <c r="AOP21" s="12"/>
      <c r="AOQ21" s="12"/>
      <c r="AOR21" s="12"/>
      <c r="AOS21" s="12"/>
      <c r="AOT21" s="12"/>
      <c r="AOU21" s="12"/>
      <c r="AOV21" s="12"/>
      <c r="AOW21" s="12"/>
      <c r="AOX21" s="12"/>
      <c r="AOY21" s="12"/>
      <c r="AOZ21" s="12"/>
      <c r="APA21" s="12"/>
      <c r="APB21" s="12"/>
      <c r="APC21" s="12"/>
      <c r="APD21" s="12"/>
      <c r="APE21" s="12"/>
      <c r="APF21" s="12"/>
      <c r="APG21" s="12"/>
      <c r="APH21" s="12"/>
      <c r="API21" s="12"/>
      <c r="APJ21" s="12"/>
      <c r="APK21" s="12"/>
      <c r="APL21" s="12"/>
      <c r="APM21" s="12"/>
      <c r="APN21" s="12"/>
      <c r="APO21" s="12"/>
      <c r="APP21" s="12"/>
      <c r="APQ21" s="12"/>
      <c r="APR21" s="12"/>
      <c r="APS21" s="12"/>
      <c r="APT21" s="12"/>
      <c r="APU21" s="12"/>
      <c r="APV21" s="12"/>
      <c r="APW21" s="12"/>
      <c r="APX21" s="12"/>
      <c r="APY21" s="12"/>
      <c r="APZ21" s="12"/>
      <c r="AQA21" s="12"/>
      <c r="AQB21" s="12"/>
      <c r="AQC21" s="12"/>
      <c r="AQD21" s="12"/>
      <c r="AQE21" s="12"/>
      <c r="AQF21" s="12"/>
      <c r="AQG21" s="12"/>
      <c r="AQH21" s="12"/>
      <c r="AQI21" s="12"/>
      <c r="AQJ21" s="12"/>
      <c r="AQK21" s="12"/>
      <c r="AQL21" s="12"/>
      <c r="AQM21" s="12"/>
      <c r="AQN21" s="12"/>
      <c r="AQO21" s="12"/>
      <c r="AQP21" s="12"/>
      <c r="AQQ21" s="12"/>
      <c r="AQR21" s="12"/>
      <c r="AQS21" s="12"/>
      <c r="AQT21" s="12"/>
      <c r="AQU21" s="12"/>
      <c r="AQV21" s="12"/>
      <c r="AQW21" s="12"/>
      <c r="AQX21" s="12"/>
      <c r="AQY21" s="12"/>
      <c r="AQZ21" s="12"/>
      <c r="ARA21" s="12"/>
      <c r="ARB21" s="12"/>
      <c r="ARC21" s="12"/>
      <c r="ARD21" s="12"/>
      <c r="ARE21" s="12"/>
      <c r="ARF21" s="12"/>
      <c r="ARG21" s="12"/>
      <c r="ARH21" s="12"/>
      <c r="ARI21" s="12"/>
      <c r="ARJ21" s="12"/>
      <c r="ARK21" s="12"/>
      <c r="ARL21" s="12"/>
      <c r="ARM21" s="12"/>
      <c r="ARN21" s="12"/>
      <c r="ARO21" s="12"/>
      <c r="ARP21" s="12"/>
      <c r="ARQ21" s="12"/>
      <c r="ARR21" s="12"/>
      <c r="ARS21" s="12"/>
      <c r="ART21" s="12"/>
      <c r="ARU21" s="12"/>
      <c r="ARV21" s="12"/>
      <c r="ARW21" s="12"/>
      <c r="ARX21" s="12"/>
      <c r="ARY21" s="12"/>
      <c r="ARZ21" s="12"/>
      <c r="ASA21" s="12"/>
      <c r="ASB21" s="12"/>
      <c r="ASC21" s="12"/>
      <c r="ASD21" s="12"/>
      <c r="ASE21" s="12"/>
      <c r="ASF21" s="12"/>
      <c r="ASG21" s="12"/>
      <c r="ASH21" s="12"/>
      <c r="ASI21" s="12"/>
      <c r="ASJ21" s="12"/>
      <c r="ASK21" s="12"/>
      <c r="ASL21" s="12"/>
      <c r="ASM21" s="12"/>
      <c r="ASN21" s="12"/>
      <c r="ASO21" s="12"/>
      <c r="ASP21" s="12"/>
      <c r="ASQ21" s="12"/>
      <c r="ASR21" s="12"/>
      <c r="ASS21" s="12"/>
      <c r="AST21" s="12"/>
      <c r="ASU21" s="12"/>
      <c r="ASV21" s="12"/>
      <c r="ASW21" s="12"/>
      <c r="ASX21" s="12"/>
      <c r="ASY21" s="12"/>
      <c r="ASZ21" s="12"/>
      <c r="ATA21" s="12"/>
      <c r="ATB21" s="12"/>
      <c r="ATC21" s="12"/>
      <c r="ATD21" s="12"/>
      <c r="ATE21" s="12"/>
      <c r="ATF21" s="12"/>
      <c r="ATG21" s="12"/>
      <c r="ATH21" s="12"/>
      <c r="ATI21" s="12"/>
      <c r="ATJ21" s="12"/>
      <c r="ATK21" s="12"/>
      <c r="ATL21" s="12"/>
      <c r="ATM21" s="12"/>
      <c r="ATN21" s="12"/>
      <c r="ATO21" s="12"/>
      <c r="ATP21" s="12"/>
      <c r="ATQ21" s="12"/>
      <c r="ATR21" s="12"/>
      <c r="ATS21" s="12"/>
      <c r="ATT21" s="12"/>
      <c r="ATU21" s="12"/>
      <c r="ATV21" s="12"/>
      <c r="ATW21" s="12"/>
      <c r="ATX21" s="12"/>
      <c r="ATY21" s="12"/>
      <c r="ATZ21" s="12"/>
      <c r="AUA21" s="12"/>
      <c r="AUB21" s="12"/>
      <c r="AUC21" s="12"/>
      <c r="AUD21" s="12"/>
      <c r="AUE21" s="12"/>
      <c r="AUF21" s="12"/>
      <c r="AUG21" s="12"/>
      <c r="AUH21" s="12"/>
      <c r="AUI21" s="12"/>
      <c r="AUJ21" s="12"/>
      <c r="AUK21" s="12"/>
      <c r="AUL21" s="12"/>
      <c r="AUM21" s="12"/>
      <c r="AUN21" s="12"/>
      <c r="AUO21" s="12"/>
      <c r="AUP21" s="12"/>
      <c r="AUQ21" s="12"/>
      <c r="AUR21" s="12"/>
      <c r="AUS21" s="12"/>
      <c r="AUT21" s="12"/>
      <c r="AUU21" s="12"/>
      <c r="AUV21" s="12"/>
      <c r="AUW21" s="12"/>
      <c r="AUX21" s="12"/>
      <c r="AUY21" s="12"/>
      <c r="AUZ21" s="12"/>
      <c r="AVA21" s="12"/>
      <c r="AVB21" s="12"/>
      <c r="AVC21" s="12"/>
      <c r="AVD21" s="12"/>
      <c r="AVE21" s="12"/>
      <c r="AVF21" s="12"/>
      <c r="AVG21" s="12"/>
      <c r="AVH21" s="12"/>
      <c r="AVI21" s="12"/>
      <c r="AVJ21" s="12"/>
      <c r="AVK21" s="12"/>
      <c r="AVL21" s="12"/>
      <c r="AVM21" s="12"/>
      <c r="AVN21" s="12"/>
      <c r="AVO21" s="12"/>
      <c r="AVP21" s="12"/>
      <c r="AVQ21" s="12"/>
      <c r="AVR21" s="12"/>
      <c r="AVS21" s="12"/>
      <c r="AVT21" s="12"/>
      <c r="AVU21" s="12"/>
      <c r="AVV21" s="12"/>
      <c r="AVW21" s="12"/>
      <c r="AVX21" s="12"/>
      <c r="AVY21" s="12"/>
      <c r="AVZ21" s="12"/>
      <c r="AWA21" s="12"/>
      <c r="AWB21" s="12"/>
      <c r="AWC21" s="12"/>
      <c r="AWD21" s="12"/>
      <c r="AWE21" s="12"/>
      <c r="AWF21" s="12"/>
      <c r="AWG21" s="12"/>
      <c r="AWH21" s="12"/>
      <c r="AWI21" s="12"/>
      <c r="AWJ21" s="12"/>
      <c r="AWK21" s="12"/>
      <c r="AWL21" s="12"/>
      <c r="AWM21" s="12"/>
      <c r="AWN21" s="12"/>
      <c r="AWO21" s="12"/>
      <c r="AWP21" s="12"/>
      <c r="AWQ21" s="12"/>
      <c r="AWR21" s="12"/>
      <c r="AWS21" s="12"/>
      <c r="AWT21" s="12"/>
      <c r="AWU21" s="12"/>
      <c r="AWV21" s="12"/>
      <c r="AWW21" s="12"/>
      <c r="AWX21" s="12"/>
      <c r="AWY21" s="12"/>
      <c r="AWZ21" s="12"/>
      <c r="AXA21" s="12"/>
      <c r="AXB21" s="12"/>
      <c r="AXC21" s="12"/>
      <c r="AXD21" s="12"/>
      <c r="AXE21" s="12"/>
      <c r="AXF21" s="12"/>
      <c r="AXG21" s="12"/>
      <c r="AXH21" s="12"/>
      <c r="AXI21" s="12"/>
      <c r="AXJ21" s="12"/>
      <c r="AXK21" s="12"/>
      <c r="AXL21" s="12"/>
      <c r="AXM21" s="12"/>
      <c r="AXN21" s="12"/>
      <c r="AXO21" s="12"/>
      <c r="AXP21" s="12"/>
      <c r="AXQ21" s="12"/>
      <c r="AXR21" s="12"/>
      <c r="AXS21" s="12"/>
      <c r="AXT21" s="12"/>
      <c r="AXU21" s="12"/>
      <c r="AXV21" s="12"/>
      <c r="AXW21" s="12"/>
      <c r="AXX21" s="12"/>
      <c r="AXY21" s="12"/>
      <c r="AXZ21" s="12"/>
      <c r="AYA21" s="12"/>
      <c r="AYB21" s="12"/>
      <c r="AYC21" s="12"/>
      <c r="AYD21" s="12"/>
      <c r="AYE21" s="12"/>
      <c r="AYF21" s="12"/>
      <c r="AYG21" s="12"/>
      <c r="AYH21" s="12"/>
      <c r="AYI21" s="12"/>
      <c r="AYJ21" s="12"/>
      <c r="AYK21" s="12"/>
      <c r="AYL21" s="12"/>
      <c r="AYM21" s="12"/>
      <c r="AYN21" s="12"/>
      <c r="AYO21" s="12"/>
      <c r="AYP21" s="12"/>
      <c r="AYQ21" s="12"/>
      <c r="AYR21" s="12"/>
      <c r="AYS21" s="12"/>
      <c r="AYT21" s="12"/>
      <c r="AYU21" s="12"/>
      <c r="AYV21" s="12"/>
      <c r="AYW21" s="12"/>
      <c r="AYX21" s="12"/>
      <c r="AYY21" s="12"/>
      <c r="AYZ21" s="12"/>
      <c r="AZA21" s="12"/>
      <c r="AZB21" s="12"/>
      <c r="AZC21" s="12"/>
      <c r="AZD21" s="12"/>
      <c r="AZE21" s="12"/>
      <c r="AZF21" s="12"/>
      <c r="AZG21" s="12"/>
      <c r="AZH21" s="12"/>
      <c r="AZI21" s="12"/>
      <c r="AZJ21" s="12"/>
      <c r="AZK21" s="12"/>
      <c r="AZL21" s="12"/>
      <c r="AZM21" s="12"/>
      <c r="AZN21" s="12"/>
      <c r="AZO21" s="12"/>
      <c r="AZP21" s="12"/>
      <c r="AZQ21" s="12"/>
      <c r="AZR21" s="12"/>
      <c r="AZS21" s="12"/>
      <c r="AZT21" s="12"/>
      <c r="AZU21" s="12"/>
      <c r="AZV21" s="12"/>
      <c r="AZW21" s="12"/>
      <c r="AZX21" s="12"/>
      <c r="AZY21" s="12"/>
      <c r="AZZ21" s="12"/>
      <c r="BAA21" s="12"/>
      <c r="BAB21" s="12"/>
      <c r="BAC21" s="12"/>
      <c r="BAD21" s="12"/>
      <c r="BAE21" s="12"/>
      <c r="BAF21" s="12"/>
      <c r="BAG21" s="12"/>
      <c r="BAH21" s="12"/>
      <c r="BAI21" s="12"/>
      <c r="BAJ21" s="12"/>
      <c r="BAK21" s="12"/>
      <c r="BAL21" s="12"/>
      <c r="BAM21" s="12"/>
      <c r="BAN21" s="12"/>
      <c r="BAO21" s="12"/>
      <c r="BAP21" s="12"/>
      <c r="BAQ21" s="12"/>
      <c r="BAR21" s="12"/>
      <c r="BAS21" s="12"/>
      <c r="BAT21" s="12"/>
      <c r="BAU21" s="12"/>
      <c r="BAV21" s="12"/>
      <c r="BAW21" s="12"/>
      <c r="BAX21" s="12"/>
      <c r="BAY21" s="12"/>
      <c r="BAZ21" s="12"/>
      <c r="BBA21" s="12"/>
      <c r="BBB21" s="12"/>
      <c r="BBC21" s="12"/>
      <c r="BBD21" s="12"/>
      <c r="BBE21" s="12"/>
      <c r="BBF21" s="12"/>
      <c r="BBG21" s="12"/>
      <c r="BBH21" s="12"/>
      <c r="BBI21" s="12"/>
      <c r="BBJ21" s="12"/>
      <c r="BBK21" s="12"/>
      <c r="BBL21" s="12"/>
      <c r="BBM21" s="12"/>
      <c r="BBN21" s="12"/>
      <c r="BBO21" s="12"/>
      <c r="BBP21" s="12"/>
      <c r="BBQ21" s="12"/>
      <c r="BBR21" s="12"/>
      <c r="BBS21" s="12"/>
      <c r="BBT21" s="12"/>
      <c r="BBU21" s="12"/>
      <c r="BBV21" s="12"/>
      <c r="BBW21" s="12"/>
      <c r="BBX21" s="12"/>
      <c r="BBY21" s="12"/>
      <c r="BBZ21" s="12"/>
      <c r="BCA21" s="12"/>
      <c r="BCB21" s="12"/>
      <c r="BCC21" s="12"/>
      <c r="BCD21" s="12"/>
      <c r="BCE21" s="12"/>
      <c r="BCF21" s="12"/>
      <c r="BCG21" s="12"/>
      <c r="BCH21" s="12"/>
      <c r="BCI21" s="12"/>
      <c r="BCJ21" s="12"/>
      <c r="BCK21" s="12"/>
      <c r="BCL21" s="12"/>
      <c r="BCM21" s="12"/>
      <c r="BCN21" s="12"/>
      <c r="BCO21" s="12"/>
      <c r="BCP21" s="12"/>
      <c r="BCQ21" s="12"/>
      <c r="BCR21" s="12"/>
      <c r="BCS21" s="12"/>
      <c r="BCT21" s="12"/>
      <c r="BCU21" s="12"/>
      <c r="BCV21" s="12"/>
      <c r="BCW21" s="12"/>
      <c r="BCX21" s="12"/>
      <c r="BCY21" s="12"/>
      <c r="BCZ21" s="12"/>
      <c r="BDA21" s="12"/>
      <c r="BDB21" s="12"/>
      <c r="BDC21" s="12"/>
      <c r="BDD21" s="12"/>
      <c r="BDE21" s="12"/>
      <c r="BDF21" s="12"/>
      <c r="BDG21" s="12"/>
      <c r="BDH21" s="12"/>
      <c r="BDI21" s="12"/>
      <c r="BDJ21" s="12"/>
      <c r="BDK21" s="12"/>
      <c r="BDL21" s="12"/>
      <c r="BDM21" s="12"/>
      <c r="BDN21" s="12"/>
      <c r="BDO21" s="12"/>
      <c r="BDP21" s="12"/>
      <c r="BDQ21" s="12"/>
      <c r="BDR21" s="12"/>
      <c r="BDS21" s="12"/>
      <c r="BDT21" s="12"/>
      <c r="BDU21" s="12"/>
      <c r="BDV21" s="12"/>
      <c r="BDW21" s="12"/>
      <c r="BDX21" s="12"/>
      <c r="BDY21" s="12"/>
      <c r="BDZ21" s="12"/>
      <c r="BEA21" s="12"/>
      <c r="BEB21" s="12"/>
      <c r="BEC21" s="12"/>
      <c r="BED21" s="12"/>
      <c r="BEE21" s="12"/>
      <c r="BEF21" s="12"/>
      <c r="BEG21" s="12"/>
      <c r="BEH21" s="12"/>
      <c r="BEI21" s="12"/>
      <c r="BEJ21" s="12"/>
      <c r="BEK21" s="12"/>
      <c r="BEL21" s="12"/>
      <c r="BEM21" s="12"/>
      <c r="BEN21" s="12"/>
      <c r="BEO21" s="12"/>
      <c r="BEP21" s="12"/>
      <c r="BEQ21" s="12"/>
      <c r="BER21" s="12"/>
      <c r="BES21" s="12"/>
      <c r="BET21" s="12"/>
      <c r="BEU21" s="12"/>
      <c r="BEV21" s="12"/>
      <c r="BEW21" s="12"/>
      <c r="BEX21" s="12"/>
      <c r="BEY21" s="12"/>
      <c r="BEZ21" s="12"/>
      <c r="BFA21" s="12"/>
      <c r="BFB21" s="12"/>
      <c r="BFC21" s="12"/>
      <c r="BFD21" s="12"/>
      <c r="BFE21" s="12"/>
      <c r="BFF21" s="12"/>
      <c r="BFG21" s="12"/>
      <c r="BFH21" s="12"/>
      <c r="BFI21" s="12"/>
      <c r="BFJ21" s="12"/>
      <c r="BFK21" s="12"/>
      <c r="BFL21" s="12"/>
      <c r="BFM21" s="12"/>
      <c r="BFN21" s="12"/>
      <c r="BFO21" s="12"/>
      <c r="BFP21" s="12"/>
      <c r="BFQ21" s="12"/>
      <c r="BFR21" s="12"/>
      <c r="BFS21" s="12"/>
      <c r="BFT21" s="12"/>
      <c r="BFU21" s="12"/>
      <c r="BFV21" s="12"/>
      <c r="BFW21" s="12"/>
      <c r="BFX21" s="12"/>
      <c r="BFY21" s="12"/>
      <c r="BFZ21" s="12"/>
      <c r="BGA21" s="12"/>
      <c r="BGB21" s="12"/>
      <c r="BGC21" s="12"/>
      <c r="BGD21" s="12"/>
      <c r="BGE21" s="12"/>
      <c r="BGF21" s="12"/>
      <c r="BGG21" s="12"/>
      <c r="BGH21" s="12"/>
      <c r="BGI21" s="12"/>
      <c r="BGJ21" s="12"/>
      <c r="BGK21" s="12"/>
      <c r="BGL21" s="12"/>
      <c r="BGM21" s="12"/>
      <c r="BGN21" s="12"/>
      <c r="BGO21" s="12"/>
      <c r="BGP21" s="12"/>
      <c r="BGQ21" s="12"/>
      <c r="BGR21" s="12"/>
      <c r="BGS21" s="12"/>
      <c r="BGT21" s="12"/>
      <c r="BGU21" s="12"/>
      <c r="BGV21" s="12"/>
      <c r="BGW21" s="12"/>
      <c r="BGX21" s="12"/>
      <c r="BGY21" s="12"/>
      <c r="BGZ21" s="12"/>
      <c r="BHA21" s="12"/>
      <c r="BHB21" s="12"/>
      <c r="BHC21" s="12"/>
      <c r="BHD21" s="12"/>
      <c r="BHE21" s="12"/>
      <c r="BHF21" s="12"/>
      <c r="BHG21" s="12"/>
      <c r="BHH21" s="12"/>
      <c r="BHI21" s="12"/>
      <c r="BHJ21" s="12"/>
      <c r="BHK21" s="12"/>
      <c r="BHL21" s="12"/>
      <c r="BHM21" s="12"/>
      <c r="BHN21" s="12"/>
      <c r="BHO21" s="12"/>
      <c r="BHP21" s="12"/>
      <c r="BHQ21" s="12"/>
      <c r="BHR21" s="12"/>
      <c r="BHS21" s="12"/>
      <c r="BHT21" s="12"/>
      <c r="BHU21" s="12"/>
      <c r="BHV21" s="12"/>
      <c r="BHW21" s="12"/>
      <c r="BHX21" s="12"/>
      <c r="BHY21" s="12"/>
      <c r="BHZ21" s="12"/>
      <c r="BIA21" s="12"/>
      <c r="BIB21" s="12"/>
      <c r="BIC21" s="12"/>
      <c r="BID21" s="12"/>
      <c r="BIE21" s="12"/>
      <c r="BIF21" s="12"/>
      <c r="BIG21" s="12"/>
      <c r="BIH21" s="12"/>
      <c r="BII21" s="12"/>
      <c r="BIJ21" s="12"/>
      <c r="BIK21" s="12"/>
      <c r="BIL21" s="12"/>
      <c r="BIM21" s="12"/>
      <c r="BIN21" s="12"/>
      <c r="BIO21" s="12"/>
      <c r="BIP21" s="12"/>
      <c r="BIQ21" s="12"/>
      <c r="BIR21" s="12"/>
      <c r="BIS21" s="12"/>
      <c r="BIT21" s="12"/>
      <c r="BIU21" s="12"/>
      <c r="BIV21" s="12"/>
      <c r="BIW21" s="12"/>
      <c r="BIX21" s="12"/>
      <c r="BIY21" s="12"/>
      <c r="BIZ21" s="12"/>
      <c r="BJA21" s="12"/>
      <c r="BJB21" s="12"/>
      <c r="BJC21" s="12"/>
      <c r="BJD21" s="12"/>
      <c r="BJE21" s="12"/>
      <c r="BJF21" s="12"/>
      <c r="BJG21" s="12"/>
      <c r="BJH21" s="12"/>
      <c r="BJI21" s="12"/>
      <c r="BJJ21" s="12"/>
      <c r="BJK21" s="12"/>
      <c r="BJL21" s="12"/>
      <c r="BJM21" s="12"/>
      <c r="BJN21" s="12"/>
      <c r="BJO21" s="12"/>
      <c r="BJP21" s="12"/>
      <c r="BJQ21" s="12"/>
      <c r="BJR21" s="12"/>
      <c r="BJS21" s="12"/>
      <c r="BJT21" s="12"/>
      <c r="BJU21" s="12"/>
      <c r="BJV21" s="12"/>
      <c r="BJW21" s="12"/>
      <c r="BJX21" s="12"/>
      <c r="BJY21" s="12"/>
      <c r="BJZ21" s="12"/>
      <c r="BKA21" s="12"/>
      <c r="BKB21" s="12"/>
      <c r="BKC21" s="12"/>
      <c r="BKD21" s="12"/>
      <c r="BKE21" s="12"/>
      <c r="BKF21" s="12"/>
      <c r="BKG21" s="12"/>
      <c r="BKH21" s="12"/>
      <c r="BKI21" s="12"/>
      <c r="BKJ21" s="12"/>
      <c r="BKK21" s="12"/>
      <c r="BKL21" s="12"/>
      <c r="BKM21" s="12"/>
      <c r="BKN21" s="12"/>
      <c r="BKO21" s="12"/>
      <c r="BKP21" s="12"/>
      <c r="BKQ21" s="12"/>
      <c r="BKR21" s="12"/>
      <c r="BKS21" s="12"/>
      <c r="BKT21" s="12"/>
      <c r="BKU21" s="12"/>
      <c r="BKV21" s="12"/>
      <c r="BKW21" s="12"/>
      <c r="BKX21" s="12"/>
      <c r="BKY21" s="12"/>
      <c r="BKZ21" s="12"/>
      <c r="BLA21" s="12"/>
      <c r="BLB21" s="12"/>
      <c r="BLC21" s="12"/>
      <c r="BLD21" s="12"/>
      <c r="BLE21" s="12"/>
      <c r="BLF21" s="12"/>
      <c r="BLG21" s="12"/>
      <c r="BLH21" s="12"/>
      <c r="BLI21" s="12"/>
      <c r="BLJ21" s="12"/>
      <c r="BLK21" s="12"/>
      <c r="BLL21" s="12"/>
      <c r="BLM21" s="12"/>
      <c r="BLN21" s="12"/>
      <c r="BLO21" s="12"/>
      <c r="BLP21" s="12"/>
      <c r="BLQ21" s="12"/>
      <c r="BLR21" s="12"/>
      <c r="BLS21" s="12"/>
      <c r="BLT21" s="12"/>
      <c r="BLU21" s="12"/>
      <c r="BLV21" s="12"/>
      <c r="BLW21" s="12"/>
      <c r="BLX21" s="12"/>
    </row>
    <row r="22" spans="1:1688" s="105" customFormat="1" ht="409.5" x14ac:dyDescent="0.2">
      <c r="A22" s="225" t="s">
        <v>223</v>
      </c>
      <c r="B22" s="221" t="s">
        <v>54</v>
      </c>
      <c r="C22" s="223" t="s">
        <v>53</v>
      </c>
      <c r="D22" s="87" t="s">
        <v>52</v>
      </c>
      <c r="E22" s="87" t="s">
        <v>51</v>
      </c>
      <c r="F22" s="107">
        <v>1</v>
      </c>
      <c r="G22" s="107">
        <v>0</v>
      </c>
      <c r="H22" s="108" t="s">
        <v>406</v>
      </c>
      <c r="I22" s="108" t="s">
        <v>1</v>
      </c>
      <c r="J22" s="84">
        <v>1</v>
      </c>
      <c r="K22" s="84">
        <v>1</v>
      </c>
      <c r="L22" s="108">
        <v>1</v>
      </c>
      <c r="M22" s="108">
        <v>1</v>
      </c>
      <c r="N22" s="84">
        <v>1</v>
      </c>
      <c r="O22" s="106">
        <v>1</v>
      </c>
      <c r="P22" s="108">
        <v>1</v>
      </c>
      <c r="Q22" s="108">
        <v>1</v>
      </c>
      <c r="R22" s="84">
        <v>1</v>
      </c>
      <c r="S22" s="84">
        <v>1</v>
      </c>
      <c r="T22" s="108" t="s">
        <v>41</v>
      </c>
      <c r="U22" s="108" t="s">
        <v>40</v>
      </c>
      <c r="V22" s="84">
        <v>4001017</v>
      </c>
      <c r="W22" s="106" t="s">
        <v>48</v>
      </c>
      <c r="X22" s="108" t="s">
        <v>47</v>
      </c>
      <c r="Y22" s="108" t="s">
        <v>46</v>
      </c>
      <c r="Z22" s="84">
        <v>1</v>
      </c>
      <c r="AA22" s="84">
        <v>0</v>
      </c>
      <c r="AB22" s="109">
        <v>0</v>
      </c>
      <c r="AC22" s="110">
        <v>0</v>
      </c>
      <c r="AD22" s="111" t="s">
        <v>202</v>
      </c>
      <c r="AE22" s="107" t="s">
        <v>169</v>
      </c>
      <c r="AF22" s="84">
        <v>1</v>
      </c>
      <c r="AG22" s="84">
        <v>0.05</v>
      </c>
      <c r="AH22" s="112">
        <v>5.0000000000000001E-3</v>
      </c>
      <c r="AI22" s="113">
        <v>3445000</v>
      </c>
      <c r="AJ22" s="113">
        <v>3445000</v>
      </c>
      <c r="AK22" s="37">
        <v>1</v>
      </c>
      <c r="AL22" s="87" t="s">
        <v>245</v>
      </c>
      <c r="AM22" s="87">
        <v>1</v>
      </c>
      <c r="AN22" s="87">
        <v>0</v>
      </c>
      <c r="AO22" s="37">
        <v>0</v>
      </c>
      <c r="AP22" s="114">
        <v>23570000</v>
      </c>
      <c r="AQ22" s="125">
        <v>5892500</v>
      </c>
      <c r="AR22" s="37">
        <v>0</v>
      </c>
      <c r="AS22" s="55" t="s">
        <v>293</v>
      </c>
      <c r="AT22" s="55">
        <v>1</v>
      </c>
      <c r="AU22" s="55">
        <v>0</v>
      </c>
      <c r="AV22" s="92">
        <f t="shared" si="0"/>
        <v>0</v>
      </c>
      <c r="AW22" s="55">
        <v>0</v>
      </c>
      <c r="AX22" s="55">
        <v>0</v>
      </c>
      <c r="AY22" s="37">
        <v>0</v>
      </c>
      <c r="AZ22" s="55" t="s">
        <v>328</v>
      </c>
      <c r="BA22" s="55">
        <v>1</v>
      </c>
      <c r="BB22" s="55">
        <v>0.1</v>
      </c>
      <c r="BC22" s="92">
        <f t="shared" si="2"/>
        <v>0.1</v>
      </c>
      <c r="BD22" s="185">
        <v>23570000</v>
      </c>
      <c r="BE22" s="156">
        <v>20000000</v>
      </c>
      <c r="BF22" s="37">
        <v>1</v>
      </c>
      <c r="BG22" s="197" t="s">
        <v>366</v>
      </c>
      <c r="BH22" s="55">
        <v>1</v>
      </c>
      <c r="BI22" s="55">
        <v>0.1</v>
      </c>
      <c r="BJ22" s="92">
        <f t="shared" si="6"/>
        <v>0.1</v>
      </c>
      <c r="BK22" s="185">
        <v>23570000</v>
      </c>
      <c r="BL22" s="156">
        <v>20000000</v>
      </c>
      <c r="BM22" s="37">
        <v>1</v>
      </c>
      <c r="BN22" s="197" t="s">
        <v>366</v>
      </c>
      <c r="BO22" s="30">
        <v>1</v>
      </c>
      <c r="BP22" s="30">
        <v>0</v>
      </c>
      <c r="BQ22" s="92">
        <f t="shared" si="7"/>
        <v>0</v>
      </c>
      <c r="BR22" s="185">
        <v>0</v>
      </c>
      <c r="BS22" s="156">
        <v>0</v>
      </c>
      <c r="BT22" s="37">
        <v>0</v>
      </c>
      <c r="BU22" s="30" t="s">
        <v>405</v>
      </c>
      <c r="BV22" s="87">
        <v>1</v>
      </c>
      <c r="BW22" s="87">
        <v>0.1</v>
      </c>
      <c r="BX22" s="115">
        <f>+BW22/BV22</f>
        <v>0.1</v>
      </c>
      <c r="BY22" s="134" t="s">
        <v>330</v>
      </c>
      <c r="BZ22" s="259" t="s">
        <v>223</v>
      </c>
      <c r="CA22" s="116"/>
      <c r="CB22" s="116"/>
      <c r="CC22" s="116"/>
      <c r="CD22" s="116"/>
      <c r="CE22" s="116"/>
      <c r="CF22" s="116"/>
      <c r="CG22" s="116"/>
      <c r="CH22" s="116"/>
      <c r="CI22" s="116"/>
      <c r="CJ22" s="116"/>
      <c r="CK22" s="116"/>
      <c r="CL22" s="116"/>
      <c r="CM22" s="116"/>
      <c r="CN22" s="116"/>
      <c r="CO22" s="116"/>
      <c r="CP22" s="116"/>
      <c r="CQ22" s="116"/>
      <c r="CR22" s="116"/>
      <c r="CS22" s="116"/>
      <c r="CT22" s="116"/>
      <c r="CU22" s="116"/>
      <c r="CV22" s="116"/>
      <c r="CW22" s="116"/>
      <c r="CX22" s="116"/>
      <c r="CY22" s="116"/>
      <c r="CZ22" s="116"/>
      <c r="DA22" s="116"/>
      <c r="DB22" s="116"/>
      <c r="DC22" s="116"/>
      <c r="DD22" s="116"/>
      <c r="DE22" s="116"/>
      <c r="DF22" s="116"/>
      <c r="DG22" s="116"/>
      <c r="DH22" s="116"/>
      <c r="DI22" s="116"/>
      <c r="DJ22" s="116"/>
      <c r="DK22" s="116"/>
      <c r="DL22" s="116"/>
      <c r="DM22" s="116"/>
      <c r="DN22" s="116"/>
      <c r="DO22" s="116"/>
      <c r="DP22" s="116"/>
      <c r="DQ22" s="116"/>
      <c r="DR22" s="116"/>
      <c r="DS22" s="116"/>
      <c r="DT22" s="116"/>
      <c r="DU22" s="116"/>
      <c r="DV22" s="116"/>
      <c r="DW22" s="116"/>
      <c r="DX22" s="116"/>
      <c r="DY22" s="116"/>
      <c r="DZ22" s="116"/>
      <c r="EA22" s="116"/>
      <c r="EB22" s="116"/>
      <c r="EC22" s="116"/>
      <c r="ED22" s="116"/>
      <c r="EE22" s="116"/>
      <c r="EF22" s="116"/>
      <c r="EG22" s="116"/>
      <c r="EH22" s="116"/>
      <c r="EI22" s="116"/>
      <c r="EJ22" s="116"/>
      <c r="EK22" s="116"/>
      <c r="EL22" s="116"/>
      <c r="EM22" s="116"/>
      <c r="EN22" s="116"/>
      <c r="EO22" s="116"/>
      <c r="EP22" s="116"/>
      <c r="EQ22" s="116"/>
      <c r="ER22" s="116"/>
    </row>
    <row r="23" spans="1:1688" ht="390" x14ac:dyDescent="0.2">
      <c r="A23" s="226"/>
      <c r="B23" s="221"/>
      <c r="C23" s="223"/>
      <c r="D23" s="146" t="s">
        <v>50</v>
      </c>
      <c r="E23" s="146" t="s">
        <v>49</v>
      </c>
      <c r="F23" s="22">
        <v>10</v>
      </c>
      <c r="G23" s="7">
        <v>0</v>
      </c>
      <c r="H23" s="8" t="s">
        <v>406</v>
      </c>
      <c r="I23" s="8" t="s">
        <v>1</v>
      </c>
      <c r="J23" s="6">
        <v>0</v>
      </c>
      <c r="K23" s="6">
        <v>0</v>
      </c>
      <c r="L23" s="14">
        <v>1</v>
      </c>
      <c r="M23" s="14">
        <v>1</v>
      </c>
      <c r="N23" s="16">
        <v>1</v>
      </c>
      <c r="O23" s="23">
        <v>1</v>
      </c>
      <c r="P23" s="14">
        <v>1</v>
      </c>
      <c r="Q23" s="14">
        <v>1</v>
      </c>
      <c r="R23" s="16">
        <v>1</v>
      </c>
      <c r="S23" s="16">
        <v>1</v>
      </c>
      <c r="T23" s="14" t="s">
        <v>41</v>
      </c>
      <c r="U23" s="14" t="s">
        <v>40</v>
      </c>
      <c r="V23" s="16">
        <v>4001017</v>
      </c>
      <c r="W23" s="23" t="s">
        <v>48</v>
      </c>
      <c r="X23" s="14" t="s">
        <v>47</v>
      </c>
      <c r="Y23" s="14" t="s">
        <v>46</v>
      </c>
      <c r="Z23" s="29">
        <v>1</v>
      </c>
      <c r="AA23" s="29" t="s">
        <v>161</v>
      </c>
      <c r="AB23" s="74">
        <v>0</v>
      </c>
      <c r="AC23" s="75">
        <v>0</v>
      </c>
      <c r="AD23" s="36" t="s">
        <v>202</v>
      </c>
      <c r="AE23" s="29" t="s">
        <v>170</v>
      </c>
      <c r="AF23" s="84">
        <v>0</v>
      </c>
      <c r="AG23" s="29">
        <v>0</v>
      </c>
      <c r="AH23" s="45">
        <v>0</v>
      </c>
      <c r="AI23" s="63">
        <v>0</v>
      </c>
      <c r="AJ23" s="63">
        <v>0</v>
      </c>
      <c r="AK23" s="37">
        <v>0</v>
      </c>
      <c r="AL23" s="87" t="s">
        <v>254</v>
      </c>
      <c r="AM23" s="87">
        <v>1</v>
      </c>
      <c r="AN23" s="87">
        <v>0</v>
      </c>
      <c r="AO23" s="37">
        <v>0</v>
      </c>
      <c r="AP23" s="87">
        <v>0</v>
      </c>
      <c r="AQ23" s="87">
        <v>0</v>
      </c>
      <c r="AR23" s="37"/>
      <c r="AS23" s="55" t="s">
        <v>263</v>
      </c>
      <c r="AT23" s="55">
        <v>1</v>
      </c>
      <c r="AU23" s="55">
        <v>0</v>
      </c>
      <c r="AV23" s="92">
        <f t="shared" si="0"/>
        <v>0</v>
      </c>
      <c r="AW23" s="55"/>
      <c r="AX23" s="55"/>
      <c r="AY23" s="37">
        <v>0</v>
      </c>
      <c r="AZ23" s="146" t="s">
        <v>303</v>
      </c>
      <c r="BA23" s="55">
        <v>10</v>
      </c>
      <c r="BB23" s="55">
        <v>0</v>
      </c>
      <c r="BC23" s="92">
        <f t="shared" si="2"/>
        <v>0</v>
      </c>
      <c r="BD23" s="55">
        <v>0</v>
      </c>
      <c r="BE23" s="156">
        <v>0</v>
      </c>
      <c r="BF23" s="37">
        <v>0</v>
      </c>
      <c r="BG23" s="152" t="s">
        <v>367</v>
      </c>
      <c r="BH23" s="55">
        <v>1</v>
      </c>
      <c r="BI23" s="55">
        <v>0</v>
      </c>
      <c r="BJ23" s="92">
        <f t="shared" si="6"/>
        <v>0</v>
      </c>
      <c r="BK23" s="55">
        <v>0</v>
      </c>
      <c r="BL23" s="156">
        <v>0</v>
      </c>
      <c r="BM23" s="37">
        <v>0</v>
      </c>
      <c r="BN23" s="152" t="s">
        <v>367</v>
      </c>
      <c r="BO23" s="30">
        <v>1</v>
      </c>
      <c r="BP23" s="30">
        <v>0</v>
      </c>
      <c r="BQ23" s="92">
        <f t="shared" si="7"/>
        <v>0</v>
      </c>
      <c r="BR23" s="156">
        <v>2500000</v>
      </c>
      <c r="BS23" s="156">
        <v>0</v>
      </c>
      <c r="BT23" s="37">
        <v>0</v>
      </c>
      <c r="BU23" s="9" t="s">
        <v>407</v>
      </c>
      <c r="BV23" s="87">
        <v>10</v>
      </c>
      <c r="BW23" s="55">
        <v>0</v>
      </c>
      <c r="BX23" s="102">
        <f>+AH23</f>
        <v>0</v>
      </c>
      <c r="BY23" s="136" t="s">
        <v>368</v>
      </c>
      <c r="BZ23" s="260"/>
    </row>
    <row r="24" spans="1:1688" ht="409.5" x14ac:dyDescent="0.2">
      <c r="A24" s="226"/>
      <c r="B24" s="229"/>
      <c r="C24" s="179" t="s">
        <v>45</v>
      </c>
      <c r="D24" s="179" t="s">
        <v>44</v>
      </c>
      <c r="E24" s="179" t="s">
        <v>43</v>
      </c>
      <c r="F24" s="137">
        <v>10</v>
      </c>
      <c r="G24" s="51">
        <v>0</v>
      </c>
      <c r="H24" s="8" t="s">
        <v>406</v>
      </c>
      <c r="I24" s="8" t="s">
        <v>1</v>
      </c>
      <c r="J24" s="6">
        <v>0</v>
      </c>
      <c r="K24" s="6">
        <v>1</v>
      </c>
      <c r="L24" s="14">
        <v>1</v>
      </c>
      <c r="M24" s="14">
        <v>1</v>
      </c>
      <c r="N24" s="16">
        <v>1</v>
      </c>
      <c r="O24" s="23">
        <v>1</v>
      </c>
      <c r="P24" s="14">
        <v>1</v>
      </c>
      <c r="Q24" s="14">
        <v>1</v>
      </c>
      <c r="R24" s="16">
        <v>1</v>
      </c>
      <c r="S24" s="16">
        <v>1</v>
      </c>
      <c r="T24" s="14" t="s">
        <v>41</v>
      </c>
      <c r="U24" s="14" t="s">
        <v>40</v>
      </c>
      <c r="V24" s="16">
        <v>4001018</v>
      </c>
      <c r="W24" s="23" t="s">
        <v>39</v>
      </c>
      <c r="X24" s="14" t="s">
        <v>38</v>
      </c>
      <c r="Y24" s="14" t="s">
        <v>37</v>
      </c>
      <c r="Z24" s="29"/>
      <c r="AA24" s="29">
        <v>0</v>
      </c>
      <c r="AB24" s="74">
        <v>0</v>
      </c>
      <c r="AC24" s="75">
        <v>0</v>
      </c>
      <c r="AD24" s="36" t="s">
        <v>202</v>
      </c>
      <c r="AE24" s="29" t="s">
        <v>171</v>
      </c>
      <c r="AF24" s="84">
        <v>1</v>
      </c>
      <c r="AG24" s="29">
        <v>1</v>
      </c>
      <c r="AH24" s="45">
        <f>+AG24/AF24</f>
        <v>1</v>
      </c>
      <c r="AI24" s="63">
        <v>3445000</v>
      </c>
      <c r="AJ24" s="63">
        <v>3445000</v>
      </c>
      <c r="AK24" s="37">
        <f>+AJ24/AI24</f>
        <v>1</v>
      </c>
      <c r="AL24" s="87" t="s">
        <v>233</v>
      </c>
      <c r="AM24" s="87">
        <v>1</v>
      </c>
      <c r="AN24" s="87">
        <v>1</v>
      </c>
      <c r="AO24" s="37">
        <v>1</v>
      </c>
      <c r="AP24" s="87">
        <v>0</v>
      </c>
      <c r="AQ24" s="87">
        <v>0</v>
      </c>
      <c r="AR24" s="37">
        <v>0</v>
      </c>
      <c r="AS24" s="55" t="s">
        <v>264</v>
      </c>
      <c r="AT24" s="55">
        <v>1</v>
      </c>
      <c r="AU24" s="55">
        <v>1</v>
      </c>
      <c r="AV24" s="92">
        <f t="shared" si="0"/>
        <v>1</v>
      </c>
      <c r="AW24" s="55">
        <v>0</v>
      </c>
      <c r="AX24" s="55">
        <v>0</v>
      </c>
      <c r="AY24" s="37">
        <v>0</v>
      </c>
      <c r="AZ24" s="146" t="s">
        <v>331</v>
      </c>
      <c r="BA24" s="55">
        <v>1</v>
      </c>
      <c r="BB24" s="55">
        <v>1</v>
      </c>
      <c r="BC24" s="92">
        <f t="shared" si="2"/>
        <v>1</v>
      </c>
      <c r="BD24" s="55">
        <v>0</v>
      </c>
      <c r="BE24" s="157">
        <v>0</v>
      </c>
      <c r="BF24" s="37">
        <v>0</v>
      </c>
      <c r="BG24" s="195" t="s">
        <v>351</v>
      </c>
      <c r="BH24" s="55">
        <v>1</v>
      </c>
      <c r="BI24" s="55">
        <v>1</v>
      </c>
      <c r="BJ24" s="92">
        <f t="shared" si="6"/>
        <v>1</v>
      </c>
      <c r="BK24" s="55">
        <v>0</v>
      </c>
      <c r="BL24" s="157">
        <v>0</v>
      </c>
      <c r="BM24" s="37">
        <v>0</v>
      </c>
      <c r="BN24" s="195" t="s">
        <v>351</v>
      </c>
      <c r="BO24" s="30">
        <v>1</v>
      </c>
      <c r="BP24" s="30">
        <v>1</v>
      </c>
      <c r="BQ24" s="92">
        <f t="shared" si="7"/>
        <v>1</v>
      </c>
      <c r="BR24" s="156">
        <v>2500000</v>
      </c>
      <c r="BS24" s="157">
        <v>0</v>
      </c>
      <c r="BT24" s="37">
        <v>0</v>
      </c>
      <c r="BU24" s="9" t="s">
        <v>408</v>
      </c>
      <c r="BV24" s="55">
        <v>10</v>
      </c>
      <c r="BW24" s="87">
        <v>2</v>
      </c>
      <c r="BX24" s="102">
        <f>+BW24/BV24</f>
        <v>0.2</v>
      </c>
      <c r="BY24" s="134" t="s">
        <v>423</v>
      </c>
      <c r="BZ24" s="260"/>
    </row>
    <row r="25" spans="1:1688" ht="409.5" x14ac:dyDescent="0.25">
      <c r="A25" s="227"/>
      <c r="B25" s="221" t="s">
        <v>36</v>
      </c>
      <c r="C25" s="223" t="s">
        <v>35</v>
      </c>
      <c r="D25" s="146" t="s">
        <v>34</v>
      </c>
      <c r="E25" s="146" t="s">
        <v>33</v>
      </c>
      <c r="F25" s="7">
        <v>1</v>
      </c>
      <c r="G25" s="7">
        <v>0</v>
      </c>
      <c r="H25" s="8" t="s">
        <v>32</v>
      </c>
      <c r="I25" s="8" t="s">
        <v>1</v>
      </c>
      <c r="J25" s="6">
        <v>0</v>
      </c>
      <c r="K25" s="6">
        <v>0</v>
      </c>
      <c r="L25" s="50">
        <v>1</v>
      </c>
      <c r="M25" s="50">
        <v>1</v>
      </c>
      <c r="N25" s="50">
        <v>1</v>
      </c>
      <c r="O25" s="50">
        <v>1</v>
      </c>
      <c r="P25" s="50">
        <v>1</v>
      </c>
      <c r="Q25" s="50">
        <v>1</v>
      </c>
      <c r="R25" s="50">
        <v>1</v>
      </c>
      <c r="S25" s="50">
        <v>1</v>
      </c>
      <c r="T25" s="5"/>
      <c r="U25" s="5"/>
      <c r="V25" s="5"/>
      <c r="W25" s="5"/>
      <c r="X25" s="5"/>
      <c r="Y25" s="5"/>
      <c r="Z25" s="6">
        <v>1</v>
      </c>
      <c r="AA25" s="6">
        <v>0</v>
      </c>
      <c r="AB25" s="53"/>
      <c r="AC25" s="53"/>
      <c r="AD25" s="54" t="s">
        <v>202</v>
      </c>
      <c r="AE25" s="29" t="s">
        <v>166</v>
      </c>
      <c r="AF25" s="29">
        <v>0</v>
      </c>
      <c r="AG25" s="29">
        <v>0</v>
      </c>
      <c r="AH25" s="45">
        <v>0</v>
      </c>
      <c r="AI25" s="30">
        <v>0</v>
      </c>
      <c r="AJ25" s="30">
        <v>0</v>
      </c>
      <c r="AK25" s="37">
        <v>0</v>
      </c>
      <c r="AL25" s="87" t="s">
        <v>254</v>
      </c>
      <c r="AM25" s="87">
        <v>1</v>
      </c>
      <c r="AN25" s="87">
        <v>0</v>
      </c>
      <c r="AO25" s="37">
        <v>0</v>
      </c>
      <c r="AP25" s="87">
        <v>0</v>
      </c>
      <c r="AQ25" s="87">
        <v>0</v>
      </c>
      <c r="AR25" s="37">
        <v>0</v>
      </c>
      <c r="AS25" s="55" t="s">
        <v>284</v>
      </c>
      <c r="AT25" s="55">
        <v>1</v>
      </c>
      <c r="AU25" s="55">
        <v>0</v>
      </c>
      <c r="AV25" s="92">
        <f t="shared" si="0"/>
        <v>0</v>
      </c>
      <c r="AW25" s="55">
        <v>0</v>
      </c>
      <c r="AX25" s="55">
        <v>0</v>
      </c>
      <c r="AY25" s="37">
        <v>0</v>
      </c>
      <c r="AZ25" s="150" t="s">
        <v>320</v>
      </c>
      <c r="BA25" s="55">
        <v>1</v>
      </c>
      <c r="BB25" s="55">
        <v>0</v>
      </c>
      <c r="BC25" s="92">
        <f t="shared" si="2"/>
        <v>0</v>
      </c>
      <c r="BD25" s="55">
        <v>0</v>
      </c>
      <c r="BE25" s="55">
        <v>0</v>
      </c>
      <c r="BF25" s="37">
        <v>0</v>
      </c>
      <c r="BG25" s="194" t="s">
        <v>369</v>
      </c>
      <c r="BH25" s="55">
        <v>1</v>
      </c>
      <c r="BI25" s="55">
        <v>0</v>
      </c>
      <c r="BJ25" s="92">
        <f t="shared" si="6"/>
        <v>0</v>
      </c>
      <c r="BK25" s="201">
        <v>68428332</v>
      </c>
      <c r="BL25" s="201">
        <v>68428332</v>
      </c>
      <c r="BM25" s="37">
        <v>0</v>
      </c>
      <c r="BN25" s="183" t="s">
        <v>396</v>
      </c>
      <c r="BO25" s="30">
        <v>1</v>
      </c>
      <c r="BP25" s="30">
        <v>0</v>
      </c>
      <c r="BQ25" s="92">
        <f t="shared" si="7"/>
        <v>0</v>
      </c>
      <c r="BR25" s="201">
        <v>0</v>
      </c>
      <c r="BS25" s="201">
        <v>0</v>
      </c>
      <c r="BT25" s="37">
        <v>0</v>
      </c>
      <c r="BU25" s="198" t="s">
        <v>413</v>
      </c>
      <c r="BV25" s="87">
        <v>1</v>
      </c>
      <c r="BW25" s="87">
        <v>0</v>
      </c>
      <c r="BX25" s="102">
        <f t="shared" si="5"/>
        <v>0</v>
      </c>
      <c r="BY25" s="136" t="s">
        <v>422</v>
      </c>
      <c r="BZ25" s="260"/>
    </row>
    <row r="26" spans="1:1688" ht="409.5" x14ac:dyDescent="0.2">
      <c r="A26" s="226"/>
      <c r="B26" s="222"/>
      <c r="C26" s="224"/>
      <c r="D26" s="180" t="s">
        <v>31</v>
      </c>
      <c r="E26" s="180" t="s">
        <v>30</v>
      </c>
      <c r="F26" s="52">
        <v>12</v>
      </c>
      <c r="G26" s="52">
        <v>0</v>
      </c>
      <c r="H26" s="8" t="s">
        <v>6</v>
      </c>
      <c r="I26" s="8" t="s">
        <v>29</v>
      </c>
      <c r="J26" s="6">
        <v>0</v>
      </c>
      <c r="K26" s="6">
        <v>0</v>
      </c>
      <c r="L26" s="6">
        <v>2</v>
      </c>
      <c r="M26" s="6">
        <v>2</v>
      </c>
      <c r="N26" s="6">
        <v>2</v>
      </c>
      <c r="O26" s="6">
        <v>2</v>
      </c>
      <c r="P26" s="6">
        <v>2</v>
      </c>
      <c r="Q26" s="6">
        <v>2</v>
      </c>
      <c r="R26" s="6"/>
      <c r="S26" s="6"/>
      <c r="T26" s="11" t="s">
        <v>183</v>
      </c>
      <c r="U26" s="11" t="s">
        <v>188</v>
      </c>
      <c r="V26" s="5">
        <v>2201068</v>
      </c>
      <c r="W26" s="11" t="s">
        <v>189</v>
      </c>
      <c r="X26" s="5">
        <v>220106800</v>
      </c>
      <c r="Y26" s="8" t="s">
        <v>190</v>
      </c>
      <c r="Z26" s="6">
        <v>12</v>
      </c>
      <c r="AA26" s="6">
        <v>0</v>
      </c>
      <c r="AB26" s="53" t="s">
        <v>161</v>
      </c>
      <c r="AC26" s="53" t="s">
        <v>161</v>
      </c>
      <c r="AD26" s="36" t="s">
        <v>202</v>
      </c>
      <c r="AE26" s="97" t="s">
        <v>172</v>
      </c>
      <c r="AF26" s="76">
        <v>12</v>
      </c>
      <c r="AG26" s="76">
        <v>0</v>
      </c>
      <c r="AH26" s="56">
        <v>0</v>
      </c>
      <c r="AI26" s="30">
        <v>0</v>
      </c>
      <c r="AJ26" s="30">
        <v>0</v>
      </c>
      <c r="AK26" s="91">
        <v>0</v>
      </c>
      <c r="AL26" s="87" t="s">
        <v>254</v>
      </c>
      <c r="AM26" s="87">
        <v>12</v>
      </c>
      <c r="AN26" s="87">
        <v>0</v>
      </c>
      <c r="AO26" s="91">
        <v>0</v>
      </c>
      <c r="AP26" s="87">
        <v>0</v>
      </c>
      <c r="AQ26" s="87">
        <v>0</v>
      </c>
      <c r="AR26" s="91">
        <v>0</v>
      </c>
      <c r="AS26" s="55" t="s">
        <v>265</v>
      </c>
      <c r="AT26" s="55">
        <v>12</v>
      </c>
      <c r="AU26" s="55">
        <v>0</v>
      </c>
      <c r="AV26" s="92">
        <f t="shared" si="0"/>
        <v>0</v>
      </c>
      <c r="AW26" s="55">
        <v>0</v>
      </c>
      <c r="AX26" s="55">
        <v>0</v>
      </c>
      <c r="AY26" s="91">
        <v>0</v>
      </c>
      <c r="AZ26" s="55" t="s">
        <v>318</v>
      </c>
      <c r="BA26" s="55">
        <v>12</v>
      </c>
      <c r="BB26" s="55">
        <v>0</v>
      </c>
      <c r="BC26" s="92">
        <f t="shared" si="2"/>
        <v>0</v>
      </c>
      <c r="BD26" s="55">
        <v>0</v>
      </c>
      <c r="BE26" s="55">
        <v>0</v>
      </c>
      <c r="BF26" s="91">
        <v>0</v>
      </c>
      <c r="BG26" s="152" t="s">
        <v>352</v>
      </c>
      <c r="BH26" s="55">
        <v>12</v>
      </c>
      <c r="BI26" s="55">
        <v>0</v>
      </c>
      <c r="BJ26" s="92">
        <f t="shared" si="6"/>
        <v>0</v>
      </c>
      <c r="BK26" s="55">
        <v>0</v>
      </c>
      <c r="BL26" s="55">
        <v>0</v>
      </c>
      <c r="BM26" s="91">
        <v>0</v>
      </c>
      <c r="BN26" s="152" t="s">
        <v>352</v>
      </c>
      <c r="BO26" s="30">
        <v>12</v>
      </c>
      <c r="BP26" s="30">
        <v>0</v>
      </c>
      <c r="BQ26" s="92">
        <f t="shared" si="7"/>
        <v>0</v>
      </c>
      <c r="BR26" s="55">
        <v>0</v>
      </c>
      <c r="BS26" s="55">
        <v>0</v>
      </c>
      <c r="BT26" s="91">
        <v>0</v>
      </c>
      <c r="BU26" s="209" t="s">
        <v>409</v>
      </c>
      <c r="BV26" s="87">
        <v>12</v>
      </c>
      <c r="BW26" s="87">
        <v>0</v>
      </c>
      <c r="BX26" s="102">
        <v>0</v>
      </c>
      <c r="BY26" s="135" t="s">
        <v>329</v>
      </c>
      <c r="BZ26" s="260"/>
    </row>
    <row r="27" spans="1:1688" ht="409.6" thickBot="1" x14ac:dyDescent="0.25">
      <c r="A27" s="228"/>
      <c r="B27" s="221"/>
      <c r="C27" s="146" t="s">
        <v>28</v>
      </c>
      <c r="D27" s="146" t="s">
        <v>27</v>
      </c>
      <c r="E27" s="146" t="s">
        <v>26</v>
      </c>
      <c r="F27" s="22">
        <v>12</v>
      </c>
      <c r="G27" s="7">
        <v>0</v>
      </c>
      <c r="H27" s="8" t="s">
        <v>6</v>
      </c>
      <c r="I27" s="8" t="s">
        <v>1</v>
      </c>
      <c r="J27" s="6">
        <v>0</v>
      </c>
      <c r="K27" s="6">
        <v>0</v>
      </c>
      <c r="L27" s="6">
        <v>2</v>
      </c>
      <c r="M27" s="6">
        <v>2</v>
      </c>
      <c r="N27" s="6">
        <v>2</v>
      </c>
      <c r="O27" s="6">
        <v>2</v>
      </c>
      <c r="P27" s="6">
        <v>2</v>
      </c>
      <c r="Q27" s="6">
        <v>2</v>
      </c>
      <c r="R27" s="6"/>
      <c r="S27" s="6"/>
      <c r="T27" s="5"/>
      <c r="U27" s="5"/>
      <c r="V27" s="5"/>
      <c r="W27" s="5"/>
      <c r="X27" s="5"/>
      <c r="Y27" s="5"/>
      <c r="Z27" s="6"/>
      <c r="AA27" s="6">
        <v>0</v>
      </c>
      <c r="AB27" s="53">
        <v>0</v>
      </c>
      <c r="AC27" s="53">
        <v>0</v>
      </c>
      <c r="AD27" s="36" t="s">
        <v>202</v>
      </c>
      <c r="AE27" s="97" t="s">
        <v>214</v>
      </c>
      <c r="AF27" s="97">
        <v>0</v>
      </c>
      <c r="AG27" s="76">
        <v>0</v>
      </c>
      <c r="AH27" s="56">
        <v>0</v>
      </c>
      <c r="AI27" s="30">
        <v>0</v>
      </c>
      <c r="AJ27" s="30">
        <v>0</v>
      </c>
      <c r="AK27" s="37">
        <v>0</v>
      </c>
      <c r="AL27" s="87" t="s">
        <v>254</v>
      </c>
      <c r="AM27" s="87">
        <v>12</v>
      </c>
      <c r="AN27" s="87">
        <v>0</v>
      </c>
      <c r="AO27" s="37">
        <v>0</v>
      </c>
      <c r="AP27" s="87">
        <v>0</v>
      </c>
      <c r="AQ27" s="87">
        <v>0</v>
      </c>
      <c r="AR27" s="37">
        <v>0</v>
      </c>
      <c r="AS27" s="55" t="s">
        <v>285</v>
      </c>
      <c r="AT27" s="55">
        <v>12</v>
      </c>
      <c r="AU27" s="55">
        <v>0</v>
      </c>
      <c r="AV27" s="92">
        <f t="shared" si="0"/>
        <v>0</v>
      </c>
      <c r="AW27" s="55">
        <v>0</v>
      </c>
      <c r="AX27" s="55">
        <v>0</v>
      </c>
      <c r="AY27" s="37">
        <v>0</v>
      </c>
      <c r="AZ27" s="55" t="s">
        <v>310</v>
      </c>
      <c r="BA27" s="55">
        <v>12</v>
      </c>
      <c r="BB27" s="55">
        <v>0</v>
      </c>
      <c r="BC27" s="92">
        <f t="shared" si="2"/>
        <v>0</v>
      </c>
      <c r="BD27" s="55">
        <v>0</v>
      </c>
      <c r="BE27" s="55">
        <v>0</v>
      </c>
      <c r="BF27" s="37">
        <v>0</v>
      </c>
      <c r="BG27" s="152" t="s">
        <v>370</v>
      </c>
      <c r="BH27" s="55">
        <v>12</v>
      </c>
      <c r="BI27" s="55">
        <v>0</v>
      </c>
      <c r="BJ27" s="92">
        <f t="shared" si="6"/>
        <v>0</v>
      </c>
      <c r="BK27" s="55">
        <v>0</v>
      </c>
      <c r="BL27" s="55">
        <v>0</v>
      </c>
      <c r="BM27" s="37">
        <v>0</v>
      </c>
      <c r="BN27" s="152" t="s">
        <v>370</v>
      </c>
      <c r="BO27" s="30">
        <v>12</v>
      </c>
      <c r="BP27" s="30">
        <v>0</v>
      </c>
      <c r="BQ27" s="92">
        <f t="shared" si="7"/>
        <v>0</v>
      </c>
      <c r="BR27" s="55">
        <v>0</v>
      </c>
      <c r="BS27" s="55">
        <v>0</v>
      </c>
      <c r="BT27" s="37">
        <v>0</v>
      </c>
      <c r="BU27" s="209" t="s">
        <v>409</v>
      </c>
      <c r="BV27" s="87">
        <v>12</v>
      </c>
      <c r="BW27" s="87">
        <v>0</v>
      </c>
      <c r="BX27" s="102">
        <v>0</v>
      </c>
      <c r="BY27" s="136" t="s">
        <v>280</v>
      </c>
      <c r="BZ27" s="261"/>
    </row>
    <row r="28" spans="1:1688" ht="223.5" customHeight="1" x14ac:dyDescent="0.2">
      <c r="A28" s="225" t="s">
        <v>25</v>
      </c>
      <c r="B28" s="221" t="s">
        <v>24</v>
      </c>
      <c r="C28" s="146" t="s">
        <v>23</v>
      </c>
      <c r="D28" s="146" t="s">
        <v>22</v>
      </c>
      <c r="E28" s="146" t="s">
        <v>21</v>
      </c>
      <c r="F28" s="7">
        <v>1</v>
      </c>
      <c r="G28" s="7">
        <v>0</v>
      </c>
      <c r="H28" s="8" t="s">
        <v>6</v>
      </c>
      <c r="I28" s="8" t="s">
        <v>1</v>
      </c>
      <c r="J28" s="6">
        <v>0</v>
      </c>
      <c r="K28" s="6">
        <v>0</v>
      </c>
      <c r="L28" s="6">
        <v>1</v>
      </c>
      <c r="M28" s="6">
        <v>1</v>
      </c>
      <c r="N28" s="6">
        <v>1</v>
      </c>
      <c r="O28" s="6">
        <v>1</v>
      </c>
      <c r="P28" s="6">
        <v>1</v>
      </c>
      <c r="Q28" s="6">
        <v>1</v>
      </c>
      <c r="R28" s="6">
        <v>1</v>
      </c>
      <c r="S28" s="6">
        <v>1</v>
      </c>
      <c r="T28" s="5"/>
      <c r="U28" s="5"/>
      <c r="V28" s="5"/>
      <c r="W28" s="5"/>
      <c r="X28" s="5"/>
      <c r="Y28" s="5"/>
      <c r="Z28" s="6">
        <v>1</v>
      </c>
      <c r="AA28" s="6">
        <v>0</v>
      </c>
      <c r="AB28" s="77">
        <v>5000000</v>
      </c>
      <c r="AC28" s="77">
        <v>5000000</v>
      </c>
      <c r="AD28" s="36" t="s">
        <v>202</v>
      </c>
      <c r="AE28" s="76" t="s">
        <v>214</v>
      </c>
      <c r="AF28" s="76">
        <v>0</v>
      </c>
      <c r="AG28" s="76">
        <v>0</v>
      </c>
      <c r="AH28" s="56">
        <v>0</v>
      </c>
      <c r="AI28" s="30">
        <v>0</v>
      </c>
      <c r="AJ28" s="30">
        <v>0</v>
      </c>
      <c r="AK28" s="37">
        <v>0</v>
      </c>
      <c r="AL28" s="87" t="s">
        <v>254</v>
      </c>
      <c r="AM28" s="87">
        <v>1</v>
      </c>
      <c r="AN28" s="87">
        <v>0</v>
      </c>
      <c r="AO28" s="37">
        <v>0</v>
      </c>
      <c r="AP28" s="87">
        <v>0</v>
      </c>
      <c r="AQ28" s="87">
        <v>0</v>
      </c>
      <c r="AR28" s="37">
        <v>0</v>
      </c>
      <c r="AS28" s="55" t="s">
        <v>266</v>
      </c>
      <c r="AT28" s="55">
        <v>1</v>
      </c>
      <c r="AU28" s="55">
        <v>0</v>
      </c>
      <c r="AV28" s="92">
        <f t="shared" si="0"/>
        <v>0</v>
      </c>
      <c r="AW28" s="55">
        <v>0</v>
      </c>
      <c r="AX28" s="55">
        <v>0</v>
      </c>
      <c r="AY28" s="37">
        <v>0</v>
      </c>
      <c r="AZ28" s="55" t="s">
        <v>304</v>
      </c>
      <c r="BA28" s="55">
        <v>1</v>
      </c>
      <c r="BB28" s="55">
        <v>0</v>
      </c>
      <c r="BC28" s="92">
        <f t="shared" si="2"/>
        <v>0</v>
      </c>
      <c r="BD28" s="55">
        <v>0</v>
      </c>
      <c r="BE28" s="55">
        <v>0</v>
      </c>
      <c r="BF28" s="37">
        <v>0</v>
      </c>
      <c r="BG28" s="196" t="s">
        <v>371</v>
      </c>
      <c r="BH28" s="55">
        <v>1</v>
      </c>
      <c r="BI28" s="55">
        <v>0</v>
      </c>
      <c r="BJ28" s="92">
        <f t="shared" si="6"/>
        <v>0</v>
      </c>
      <c r="BK28" s="55">
        <v>0</v>
      </c>
      <c r="BL28" s="55">
        <v>0</v>
      </c>
      <c r="BM28" s="37">
        <v>0</v>
      </c>
      <c r="BN28" s="160" t="s">
        <v>391</v>
      </c>
      <c r="BO28" s="30">
        <v>1</v>
      </c>
      <c r="BP28" s="30">
        <v>0</v>
      </c>
      <c r="BQ28" s="92">
        <f t="shared" si="7"/>
        <v>0</v>
      </c>
      <c r="BR28" s="55">
        <v>0</v>
      </c>
      <c r="BS28" s="55">
        <v>0</v>
      </c>
      <c r="BT28" s="37">
        <v>0</v>
      </c>
      <c r="BU28" s="209" t="s">
        <v>409</v>
      </c>
      <c r="BV28" s="87">
        <v>1</v>
      </c>
      <c r="BW28" s="87">
        <v>0</v>
      </c>
      <c r="BX28" s="102">
        <v>0</v>
      </c>
      <c r="BY28" s="135" t="s">
        <v>381</v>
      </c>
      <c r="BZ28" s="262" t="s">
        <v>25</v>
      </c>
    </row>
    <row r="29" spans="1:1688" ht="193.5" customHeight="1" x14ac:dyDescent="0.2">
      <c r="A29" s="226"/>
      <c r="B29" s="221"/>
      <c r="C29" s="223" t="s">
        <v>20</v>
      </c>
      <c r="D29" s="146" t="s">
        <v>19</v>
      </c>
      <c r="E29" s="146" t="s">
        <v>18</v>
      </c>
      <c r="F29" s="7">
        <v>12</v>
      </c>
      <c r="G29" s="7">
        <v>0</v>
      </c>
      <c r="H29" s="8" t="s">
        <v>6</v>
      </c>
      <c r="I29" s="8" t="s">
        <v>1</v>
      </c>
      <c r="J29" s="6">
        <v>0</v>
      </c>
      <c r="K29" s="6">
        <v>0</v>
      </c>
      <c r="L29" s="6">
        <v>0</v>
      </c>
      <c r="M29" s="6">
        <v>0</v>
      </c>
      <c r="N29" s="16">
        <v>2</v>
      </c>
      <c r="O29" s="6">
        <v>2</v>
      </c>
      <c r="P29" s="6">
        <v>2</v>
      </c>
      <c r="Q29" s="6">
        <v>2</v>
      </c>
      <c r="R29" s="6">
        <v>2</v>
      </c>
      <c r="S29" s="6">
        <v>2</v>
      </c>
      <c r="T29" s="11" t="s">
        <v>184</v>
      </c>
      <c r="U29" s="11" t="s">
        <v>191</v>
      </c>
      <c r="V29" s="5">
        <v>1202004</v>
      </c>
      <c r="W29" s="11" t="s">
        <v>192</v>
      </c>
      <c r="X29" s="5" t="s">
        <v>185</v>
      </c>
      <c r="Y29" s="11" t="s">
        <v>186</v>
      </c>
      <c r="Z29" s="6">
        <v>12</v>
      </c>
      <c r="AA29" s="6">
        <v>0</v>
      </c>
      <c r="AB29" s="53">
        <v>0</v>
      </c>
      <c r="AC29" s="53">
        <v>0</v>
      </c>
      <c r="AD29" s="36" t="s">
        <v>202</v>
      </c>
      <c r="AE29" s="76" t="s">
        <v>214</v>
      </c>
      <c r="AF29" s="76">
        <v>0</v>
      </c>
      <c r="AG29" s="76">
        <v>0</v>
      </c>
      <c r="AH29" s="56">
        <v>0</v>
      </c>
      <c r="AI29" s="30">
        <v>0</v>
      </c>
      <c r="AJ29" s="30">
        <v>0</v>
      </c>
      <c r="AK29" s="37">
        <v>0</v>
      </c>
      <c r="AL29" s="87" t="s">
        <v>254</v>
      </c>
      <c r="AM29" s="87">
        <v>12</v>
      </c>
      <c r="AN29" s="87">
        <v>0</v>
      </c>
      <c r="AO29" s="37">
        <v>0</v>
      </c>
      <c r="AP29" s="87">
        <v>0</v>
      </c>
      <c r="AQ29" s="87">
        <v>0</v>
      </c>
      <c r="AR29" s="37">
        <v>0</v>
      </c>
      <c r="AS29" s="55" t="s">
        <v>297</v>
      </c>
      <c r="AT29" s="55">
        <v>12</v>
      </c>
      <c r="AU29" s="55">
        <v>0</v>
      </c>
      <c r="AV29" s="92">
        <f t="shared" si="0"/>
        <v>0</v>
      </c>
      <c r="AW29" s="55">
        <v>0</v>
      </c>
      <c r="AX29" s="55">
        <v>0</v>
      </c>
      <c r="AY29" s="37">
        <v>0</v>
      </c>
      <c r="AZ29" s="55" t="s">
        <v>305</v>
      </c>
      <c r="BA29" s="55">
        <v>0</v>
      </c>
      <c r="BB29" s="55">
        <v>0</v>
      </c>
      <c r="BC29" s="92">
        <v>0</v>
      </c>
      <c r="BD29" s="55">
        <v>0</v>
      </c>
      <c r="BE29" s="55">
        <v>0</v>
      </c>
      <c r="BF29" s="37">
        <v>0</v>
      </c>
      <c r="BG29" s="196" t="s">
        <v>372</v>
      </c>
      <c r="BH29" s="55">
        <v>0</v>
      </c>
      <c r="BI29" s="55">
        <v>0</v>
      </c>
      <c r="BJ29" s="92">
        <v>0</v>
      </c>
      <c r="BK29" s="55">
        <v>0</v>
      </c>
      <c r="BL29" s="55">
        <v>0</v>
      </c>
      <c r="BM29" s="37">
        <v>0</v>
      </c>
      <c r="BN29" s="160" t="s">
        <v>392</v>
      </c>
      <c r="BO29" s="30">
        <v>12</v>
      </c>
      <c r="BP29" s="30">
        <v>0</v>
      </c>
      <c r="BQ29" s="92">
        <v>0</v>
      </c>
      <c r="BR29" s="55">
        <v>0</v>
      </c>
      <c r="BS29" s="55">
        <v>0</v>
      </c>
      <c r="BT29" s="37">
        <v>0</v>
      </c>
      <c r="BU29" s="209" t="s">
        <v>409</v>
      </c>
      <c r="BV29" s="87">
        <v>12</v>
      </c>
      <c r="BW29" s="87">
        <v>0</v>
      </c>
      <c r="BX29" s="102">
        <v>0</v>
      </c>
      <c r="BY29" s="134" t="s">
        <v>418</v>
      </c>
      <c r="BZ29" s="263"/>
    </row>
    <row r="30" spans="1:1688" ht="312.75" customHeight="1" x14ac:dyDescent="0.2">
      <c r="A30" s="226"/>
      <c r="B30" s="221"/>
      <c r="C30" s="223"/>
      <c r="D30" s="146" t="s">
        <v>17</v>
      </c>
      <c r="E30" s="146" t="s">
        <v>16</v>
      </c>
      <c r="F30" s="7">
        <v>1</v>
      </c>
      <c r="G30" s="7">
        <v>0</v>
      </c>
      <c r="H30" s="8" t="s">
        <v>6</v>
      </c>
      <c r="I30" s="8" t="s">
        <v>1</v>
      </c>
      <c r="J30" s="6">
        <v>0</v>
      </c>
      <c r="K30" s="6">
        <v>0</v>
      </c>
      <c r="L30" s="6">
        <v>1</v>
      </c>
      <c r="M30" s="6">
        <v>1</v>
      </c>
      <c r="N30" s="6">
        <v>1</v>
      </c>
      <c r="O30" s="6">
        <v>1</v>
      </c>
      <c r="P30" s="6">
        <v>1</v>
      </c>
      <c r="Q30" s="6">
        <v>1</v>
      </c>
      <c r="R30" s="6">
        <v>1</v>
      </c>
      <c r="S30" s="6">
        <v>1</v>
      </c>
      <c r="T30" s="11" t="s">
        <v>184</v>
      </c>
      <c r="U30" s="11" t="s">
        <v>195</v>
      </c>
      <c r="V30" s="5">
        <v>1203002</v>
      </c>
      <c r="W30" s="11" t="s">
        <v>193</v>
      </c>
      <c r="X30" s="5">
        <v>120300200</v>
      </c>
      <c r="Y30" s="11" t="s">
        <v>187</v>
      </c>
      <c r="Z30" s="6">
        <v>1</v>
      </c>
      <c r="AA30" s="6">
        <v>0</v>
      </c>
      <c r="AB30" s="53">
        <v>0</v>
      </c>
      <c r="AC30" s="53">
        <v>0</v>
      </c>
      <c r="AD30" s="36" t="s">
        <v>202</v>
      </c>
      <c r="AE30" s="76" t="s">
        <v>214</v>
      </c>
      <c r="AF30" s="76">
        <v>0</v>
      </c>
      <c r="AG30" s="76">
        <v>0</v>
      </c>
      <c r="AH30" s="56">
        <v>0</v>
      </c>
      <c r="AI30" s="30">
        <v>0</v>
      </c>
      <c r="AJ30" s="30">
        <v>0</v>
      </c>
      <c r="AK30" s="37">
        <v>0</v>
      </c>
      <c r="AL30" s="87" t="s">
        <v>254</v>
      </c>
      <c r="AM30" s="87">
        <v>1</v>
      </c>
      <c r="AN30" s="87">
        <v>0</v>
      </c>
      <c r="AO30" s="37">
        <v>0</v>
      </c>
      <c r="AP30" s="87">
        <v>0</v>
      </c>
      <c r="AQ30" s="87">
        <v>0</v>
      </c>
      <c r="AR30" s="37">
        <v>0</v>
      </c>
      <c r="AS30" s="55" t="s">
        <v>267</v>
      </c>
      <c r="AT30" s="55">
        <v>1</v>
      </c>
      <c r="AU30" s="55">
        <v>0</v>
      </c>
      <c r="AV30" s="92">
        <f t="shared" si="0"/>
        <v>0</v>
      </c>
      <c r="AW30" s="55">
        <v>0</v>
      </c>
      <c r="AX30" s="55">
        <v>0</v>
      </c>
      <c r="AY30" s="37">
        <v>0</v>
      </c>
      <c r="AZ30" s="55" t="s">
        <v>306</v>
      </c>
      <c r="BA30" s="55">
        <v>1</v>
      </c>
      <c r="BB30" s="55">
        <v>0</v>
      </c>
      <c r="BC30" s="92">
        <f t="shared" si="2"/>
        <v>0</v>
      </c>
      <c r="BD30" s="55">
        <v>0</v>
      </c>
      <c r="BE30" s="55">
        <v>0</v>
      </c>
      <c r="BF30" s="37">
        <v>0</v>
      </c>
      <c r="BG30" s="196" t="s">
        <v>373</v>
      </c>
      <c r="BH30" s="55">
        <v>1</v>
      </c>
      <c r="BI30" s="55">
        <v>0</v>
      </c>
      <c r="BJ30" s="92">
        <f t="shared" ref="BJ30:BJ34" si="8">+BI30/BH30</f>
        <v>0</v>
      </c>
      <c r="BK30" s="55">
        <v>0</v>
      </c>
      <c r="BL30" s="55">
        <v>0</v>
      </c>
      <c r="BM30" s="37">
        <v>0</v>
      </c>
      <c r="BN30" s="160" t="s">
        <v>382</v>
      </c>
      <c r="BO30" s="30">
        <v>1</v>
      </c>
      <c r="BP30" s="30">
        <v>0</v>
      </c>
      <c r="BQ30" s="92">
        <f t="shared" ref="BQ30:BQ34" si="9">+BP30/BO30</f>
        <v>0</v>
      </c>
      <c r="BR30" s="55">
        <v>0</v>
      </c>
      <c r="BS30" s="55">
        <v>0</v>
      </c>
      <c r="BT30" s="37">
        <v>0</v>
      </c>
      <c r="BU30" s="209" t="s">
        <v>409</v>
      </c>
      <c r="BV30" s="87">
        <v>1</v>
      </c>
      <c r="BW30" s="87">
        <v>0</v>
      </c>
      <c r="BX30" s="102">
        <f t="shared" si="5"/>
        <v>0</v>
      </c>
      <c r="BY30" s="136" t="s">
        <v>280</v>
      </c>
      <c r="BZ30" s="263"/>
    </row>
    <row r="31" spans="1:1688" ht="279" customHeight="1" x14ac:dyDescent="0.2">
      <c r="A31" s="226"/>
      <c r="B31" s="221" t="s">
        <v>15</v>
      </c>
      <c r="C31" s="146" t="s">
        <v>14</v>
      </c>
      <c r="D31" s="55" t="s">
        <v>13</v>
      </c>
      <c r="E31" s="146" t="s">
        <v>12</v>
      </c>
      <c r="F31" s="7">
        <v>12</v>
      </c>
      <c r="G31" s="7">
        <v>0</v>
      </c>
      <c r="H31" s="8" t="s">
        <v>6</v>
      </c>
      <c r="I31" s="8" t="s">
        <v>1</v>
      </c>
      <c r="J31" s="6">
        <v>0</v>
      </c>
      <c r="K31" s="6">
        <v>0</v>
      </c>
      <c r="L31" s="6">
        <v>2</v>
      </c>
      <c r="M31" s="6">
        <v>2</v>
      </c>
      <c r="N31" s="6">
        <v>2</v>
      </c>
      <c r="O31" s="6">
        <v>2</v>
      </c>
      <c r="P31" s="6">
        <v>2</v>
      </c>
      <c r="Q31" s="6">
        <v>2</v>
      </c>
      <c r="R31" s="6">
        <v>2</v>
      </c>
      <c r="S31" s="6">
        <v>2</v>
      </c>
      <c r="T31" s="11" t="s">
        <v>184</v>
      </c>
      <c r="U31" s="11" t="s">
        <v>191</v>
      </c>
      <c r="V31" s="5">
        <v>1202004</v>
      </c>
      <c r="W31" s="11" t="s">
        <v>192</v>
      </c>
      <c r="X31" s="5" t="s">
        <v>185</v>
      </c>
      <c r="Y31" s="11" t="s">
        <v>186</v>
      </c>
      <c r="Z31" s="6">
        <v>12</v>
      </c>
      <c r="AA31" s="6" t="s">
        <v>161</v>
      </c>
      <c r="AB31" s="53" t="s">
        <v>161</v>
      </c>
      <c r="AC31" s="53" t="s">
        <v>161</v>
      </c>
      <c r="AD31" s="36" t="s">
        <v>202</v>
      </c>
      <c r="AE31" s="76" t="s">
        <v>212</v>
      </c>
      <c r="AF31" s="76">
        <v>0</v>
      </c>
      <c r="AG31" s="76">
        <v>0</v>
      </c>
      <c r="AH31" s="56">
        <v>0</v>
      </c>
      <c r="AI31" s="30">
        <v>0</v>
      </c>
      <c r="AJ31" s="30">
        <v>0</v>
      </c>
      <c r="AK31" s="37">
        <v>0</v>
      </c>
      <c r="AL31" s="87" t="s">
        <v>254</v>
      </c>
      <c r="AM31" s="87">
        <v>2</v>
      </c>
      <c r="AN31" s="87">
        <v>0</v>
      </c>
      <c r="AO31" s="37">
        <v>0</v>
      </c>
      <c r="AP31" s="87">
        <v>0</v>
      </c>
      <c r="AQ31" s="87">
        <v>0</v>
      </c>
      <c r="AR31" s="37">
        <v>0</v>
      </c>
      <c r="AS31" s="55" t="s">
        <v>286</v>
      </c>
      <c r="AT31" s="55">
        <v>2</v>
      </c>
      <c r="AU31" s="55">
        <v>0</v>
      </c>
      <c r="AV31" s="92">
        <f t="shared" si="0"/>
        <v>0</v>
      </c>
      <c r="AW31" s="55">
        <v>0</v>
      </c>
      <c r="AX31" s="55">
        <v>0</v>
      </c>
      <c r="AY31" s="37">
        <v>0</v>
      </c>
      <c r="AZ31" s="55" t="s">
        <v>332</v>
      </c>
      <c r="BA31" s="55">
        <v>12</v>
      </c>
      <c r="BB31" s="55">
        <v>0</v>
      </c>
      <c r="BC31" s="92">
        <f t="shared" si="2"/>
        <v>0</v>
      </c>
      <c r="BD31" s="186">
        <v>5600000</v>
      </c>
      <c r="BE31" s="175">
        <v>2800000</v>
      </c>
      <c r="BF31" s="91">
        <f>+BE31/BD31</f>
        <v>0.5</v>
      </c>
      <c r="BG31" s="196" t="s">
        <v>353</v>
      </c>
      <c r="BH31" s="55">
        <v>12</v>
      </c>
      <c r="BI31" s="55">
        <v>0</v>
      </c>
      <c r="BJ31" s="92">
        <f t="shared" si="8"/>
        <v>0</v>
      </c>
      <c r="BK31" s="186">
        <v>5600000</v>
      </c>
      <c r="BL31" s="175">
        <v>2800000</v>
      </c>
      <c r="BM31" s="210">
        <v>1</v>
      </c>
      <c r="BN31" s="196" t="s">
        <v>393</v>
      </c>
      <c r="BO31" s="30">
        <v>12</v>
      </c>
      <c r="BP31" s="30">
        <v>0</v>
      </c>
      <c r="BQ31" s="92">
        <f t="shared" si="9"/>
        <v>0</v>
      </c>
      <c r="BR31" s="186">
        <v>0</v>
      </c>
      <c r="BS31" s="175">
        <v>0</v>
      </c>
      <c r="BT31" s="91" t="e">
        <f>+BS31/BR31</f>
        <v>#DIV/0!</v>
      </c>
      <c r="BU31" s="209" t="s">
        <v>409</v>
      </c>
      <c r="BV31" s="87">
        <v>12</v>
      </c>
      <c r="BW31" s="87">
        <v>0</v>
      </c>
      <c r="BX31" s="102">
        <v>0</v>
      </c>
      <c r="BY31" s="136" t="s">
        <v>280</v>
      </c>
      <c r="BZ31" s="263"/>
    </row>
    <row r="32" spans="1:1688" ht="409.5" x14ac:dyDescent="0.2">
      <c r="A32" s="226"/>
      <c r="B32" s="221"/>
      <c r="C32" s="223" t="s">
        <v>11</v>
      </c>
      <c r="D32" s="146" t="s">
        <v>10</v>
      </c>
      <c r="E32" s="146" t="s">
        <v>9</v>
      </c>
      <c r="F32" s="22">
        <v>12</v>
      </c>
      <c r="G32" s="7">
        <v>0</v>
      </c>
      <c r="H32" s="8" t="s">
        <v>6</v>
      </c>
      <c r="I32" s="8" t="s">
        <v>1</v>
      </c>
      <c r="J32" s="6">
        <v>12</v>
      </c>
      <c r="K32" s="6">
        <v>12</v>
      </c>
      <c r="L32" s="6">
        <v>12</v>
      </c>
      <c r="M32" s="6">
        <v>12</v>
      </c>
      <c r="N32" s="6">
        <v>12</v>
      </c>
      <c r="O32" s="6">
        <v>12</v>
      </c>
      <c r="P32" s="6">
        <v>12</v>
      </c>
      <c r="Q32" s="6">
        <v>12</v>
      </c>
      <c r="R32" s="6">
        <v>12</v>
      </c>
      <c r="S32" s="6">
        <v>12</v>
      </c>
      <c r="T32" s="11" t="s">
        <v>184</v>
      </c>
      <c r="U32" s="11" t="s">
        <v>194</v>
      </c>
      <c r="V32" s="5">
        <v>1202004</v>
      </c>
      <c r="W32" s="11"/>
      <c r="X32" s="5"/>
      <c r="Y32" s="5"/>
      <c r="Z32" s="6">
        <v>12</v>
      </c>
      <c r="AA32" s="6">
        <v>0</v>
      </c>
      <c r="AB32" s="78">
        <v>6000000</v>
      </c>
      <c r="AC32" s="78">
        <v>6000000</v>
      </c>
      <c r="AD32" s="36" t="s">
        <v>202</v>
      </c>
      <c r="AE32" s="76" t="s">
        <v>214</v>
      </c>
      <c r="AF32" s="76">
        <v>12</v>
      </c>
      <c r="AG32" s="76">
        <v>0</v>
      </c>
      <c r="AH32" s="56">
        <v>0</v>
      </c>
      <c r="AI32" s="30">
        <v>0</v>
      </c>
      <c r="AJ32" s="30">
        <v>0</v>
      </c>
      <c r="AK32" s="37">
        <v>0</v>
      </c>
      <c r="AL32" s="87" t="s">
        <v>251</v>
      </c>
      <c r="AM32" s="87">
        <v>12</v>
      </c>
      <c r="AN32" s="87">
        <v>0</v>
      </c>
      <c r="AO32" s="37">
        <v>0</v>
      </c>
      <c r="AP32" s="87">
        <v>0</v>
      </c>
      <c r="AQ32" s="87">
        <v>0</v>
      </c>
      <c r="AR32" s="37">
        <v>0</v>
      </c>
      <c r="AS32" s="55" t="s">
        <v>268</v>
      </c>
      <c r="AT32" s="55">
        <v>12</v>
      </c>
      <c r="AU32" s="55">
        <v>0</v>
      </c>
      <c r="AV32" s="92">
        <f t="shared" si="0"/>
        <v>0</v>
      </c>
      <c r="AW32" s="55">
        <v>0</v>
      </c>
      <c r="AX32" s="55">
        <v>0</v>
      </c>
      <c r="AY32" s="37">
        <v>0</v>
      </c>
      <c r="AZ32" s="55" t="s">
        <v>317</v>
      </c>
      <c r="BA32" s="55">
        <v>12</v>
      </c>
      <c r="BB32" s="55">
        <v>0</v>
      </c>
      <c r="BC32" s="92">
        <f t="shared" si="2"/>
        <v>0</v>
      </c>
      <c r="BD32" s="55">
        <v>0</v>
      </c>
      <c r="BE32" s="55">
        <v>0</v>
      </c>
      <c r="BF32" s="37">
        <v>0</v>
      </c>
      <c r="BG32" s="196" t="s">
        <v>354</v>
      </c>
      <c r="BH32" s="55">
        <v>12</v>
      </c>
      <c r="BI32" s="55">
        <v>0</v>
      </c>
      <c r="BJ32" s="92">
        <f t="shared" si="8"/>
        <v>0</v>
      </c>
      <c r="BK32" s="55">
        <v>0</v>
      </c>
      <c r="BL32" s="55">
        <v>0</v>
      </c>
      <c r="BM32" s="37">
        <v>0</v>
      </c>
      <c r="BN32" s="196" t="s">
        <v>354</v>
      </c>
      <c r="BO32" s="30">
        <v>12</v>
      </c>
      <c r="BP32" s="30">
        <v>0</v>
      </c>
      <c r="BQ32" s="92">
        <f t="shared" si="9"/>
        <v>0</v>
      </c>
      <c r="BR32" s="55">
        <v>0</v>
      </c>
      <c r="BS32" s="55">
        <v>0</v>
      </c>
      <c r="BT32" s="37">
        <v>0</v>
      </c>
      <c r="BU32" s="209" t="s">
        <v>409</v>
      </c>
      <c r="BV32" s="87">
        <v>12</v>
      </c>
      <c r="BW32" s="87">
        <v>0</v>
      </c>
      <c r="BX32" s="102">
        <f t="shared" si="5"/>
        <v>0</v>
      </c>
      <c r="BY32" s="136" t="s">
        <v>280</v>
      </c>
      <c r="BZ32" s="263"/>
    </row>
    <row r="33" spans="1:403" ht="409.5" x14ac:dyDescent="0.2">
      <c r="A33" s="226"/>
      <c r="B33" s="221"/>
      <c r="C33" s="223"/>
      <c r="D33" s="146" t="s">
        <v>8</v>
      </c>
      <c r="E33" s="146" t="s">
        <v>434</v>
      </c>
      <c r="F33" s="7">
        <v>1</v>
      </c>
      <c r="G33" s="7">
        <v>0</v>
      </c>
      <c r="H33" s="8" t="s">
        <v>159</v>
      </c>
      <c r="I33" s="8" t="s">
        <v>1</v>
      </c>
      <c r="J33" s="6">
        <v>0</v>
      </c>
      <c r="K33" s="6">
        <v>0</v>
      </c>
      <c r="L33" s="6">
        <v>1</v>
      </c>
      <c r="M33" s="6">
        <v>1</v>
      </c>
      <c r="N33" s="6">
        <v>1</v>
      </c>
      <c r="O33" s="6">
        <v>1</v>
      </c>
      <c r="P33" s="6">
        <v>1</v>
      </c>
      <c r="Q33" s="6">
        <v>1</v>
      </c>
      <c r="R33" s="6">
        <v>1</v>
      </c>
      <c r="S33" s="6">
        <v>1</v>
      </c>
      <c r="T33" s="11" t="s">
        <v>184</v>
      </c>
      <c r="U33" s="7" t="s">
        <v>196</v>
      </c>
      <c r="V33" s="6" t="s">
        <v>0</v>
      </c>
      <c r="W33" s="7" t="s">
        <v>199</v>
      </c>
      <c r="X33" s="6" t="s">
        <v>0</v>
      </c>
      <c r="Y33" s="7" t="s">
        <v>200</v>
      </c>
      <c r="Z33" s="6">
        <v>1</v>
      </c>
      <c r="AA33" s="6">
        <v>0</v>
      </c>
      <c r="AB33" s="53"/>
      <c r="AC33" s="53"/>
      <c r="AD33" s="36" t="s">
        <v>202</v>
      </c>
      <c r="AE33" s="29" t="s">
        <v>162</v>
      </c>
      <c r="AF33" s="122">
        <v>1</v>
      </c>
      <c r="AG33" s="122">
        <v>0</v>
      </c>
      <c r="AH33" s="123">
        <v>0</v>
      </c>
      <c r="AI33" s="64">
        <v>0</v>
      </c>
      <c r="AJ33" s="64">
        <v>0</v>
      </c>
      <c r="AK33" s="44">
        <v>0</v>
      </c>
      <c r="AL33" s="55" t="s">
        <v>254</v>
      </c>
      <c r="AM33" s="55">
        <v>1</v>
      </c>
      <c r="AN33" s="55" t="s">
        <v>277</v>
      </c>
      <c r="AO33" s="44">
        <v>0.4</v>
      </c>
      <c r="AP33" s="55">
        <v>0</v>
      </c>
      <c r="AQ33" s="55">
        <v>0</v>
      </c>
      <c r="AR33" s="44">
        <v>0</v>
      </c>
      <c r="AS33" s="9" t="s">
        <v>294</v>
      </c>
      <c r="AT33" s="9">
        <v>1</v>
      </c>
      <c r="AU33" s="9">
        <v>0.5</v>
      </c>
      <c r="AV33" s="92">
        <f t="shared" si="0"/>
        <v>0.5</v>
      </c>
      <c r="AW33" s="9">
        <v>0</v>
      </c>
      <c r="AX33" s="9">
        <v>0</v>
      </c>
      <c r="AY33" s="44">
        <v>0</v>
      </c>
      <c r="AZ33" s="9" t="s">
        <v>315</v>
      </c>
      <c r="BA33" s="9">
        <v>1</v>
      </c>
      <c r="BB33" s="9">
        <v>0.6</v>
      </c>
      <c r="BC33" s="92">
        <f t="shared" si="2"/>
        <v>0.6</v>
      </c>
      <c r="BD33" s="9">
        <v>0</v>
      </c>
      <c r="BE33" s="9">
        <v>0</v>
      </c>
      <c r="BF33" s="44">
        <v>0</v>
      </c>
      <c r="BG33" s="196" t="s">
        <v>374</v>
      </c>
      <c r="BH33" s="9">
        <v>1</v>
      </c>
      <c r="BI33" s="9">
        <v>0.7</v>
      </c>
      <c r="BJ33" s="92">
        <f t="shared" si="8"/>
        <v>0.7</v>
      </c>
      <c r="BK33" s="9">
        <v>0</v>
      </c>
      <c r="BL33" s="9">
        <v>0</v>
      </c>
      <c r="BM33" s="44">
        <v>0</v>
      </c>
      <c r="BN33" s="160" t="s">
        <v>416</v>
      </c>
      <c r="BO33" s="30">
        <v>1</v>
      </c>
      <c r="BP33" s="220">
        <v>1</v>
      </c>
      <c r="BQ33" s="92">
        <f t="shared" si="9"/>
        <v>1</v>
      </c>
      <c r="BR33" s="9">
        <v>0</v>
      </c>
      <c r="BS33" s="9">
        <v>0</v>
      </c>
      <c r="BT33" s="44">
        <v>0</v>
      </c>
      <c r="BU33" s="160" t="s">
        <v>436</v>
      </c>
      <c r="BV33" s="160">
        <v>1</v>
      </c>
      <c r="BW33" s="160">
        <v>1</v>
      </c>
      <c r="BX33" s="161">
        <f>+BW33/BV33</f>
        <v>1</v>
      </c>
      <c r="BY33" s="162" t="s">
        <v>435</v>
      </c>
      <c r="BZ33" s="263"/>
    </row>
    <row r="34" spans="1:403" s="93" customFormat="1" ht="409.6" thickBot="1" x14ac:dyDescent="0.25">
      <c r="A34" s="228"/>
      <c r="B34" s="58" t="s">
        <v>5</v>
      </c>
      <c r="C34" s="178" t="s">
        <v>4</v>
      </c>
      <c r="D34" s="178" t="s">
        <v>3</v>
      </c>
      <c r="E34" s="178" t="s">
        <v>2</v>
      </c>
      <c r="F34" s="7">
        <v>1</v>
      </c>
      <c r="G34" s="7">
        <v>0</v>
      </c>
      <c r="H34" s="8" t="s">
        <v>1</v>
      </c>
      <c r="I34" s="8" t="s">
        <v>1</v>
      </c>
      <c r="J34" s="6">
        <v>0</v>
      </c>
      <c r="K34" s="6">
        <v>1</v>
      </c>
      <c r="L34" s="6">
        <v>1</v>
      </c>
      <c r="M34" s="6">
        <v>1</v>
      </c>
      <c r="N34" s="6">
        <v>1</v>
      </c>
      <c r="O34" s="6">
        <v>1</v>
      </c>
      <c r="P34" s="6">
        <v>1</v>
      </c>
      <c r="Q34" s="6">
        <v>1</v>
      </c>
      <c r="R34" s="6">
        <v>1</v>
      </c>
      <c r="S34" s="6">
        <v>1</v>
      </c>
      <c r="T34" s="11" t="s">
        <v>184</v>
      </c>
      <c r="U34" s="7" t="s">
        <v>196</v>
      </c>
      <c r="V34" s="6" t="s">
        <v>0</v>
      </c>
      <c r="W34" s="7" t="s">
        <v>199</v>
      </c>
      <c r="X34" s="6" t="s">
        <v>0</v>
      </c>
      <c r="Y34" s="7" t="s">
        <v>200</v>
      </c>
      <c r="Z34" s="6">
        <v>1</v>
      </c>
      <c r="AA34" s="6">
        <v>1</v>
      </c>
      <c r="AB34" s="53">
        <v>2885000</v>
      </c>
      <c r="AC34" s="53"/>
      <c r="AD34" s="36">
        <f t="shared" ref="AD34" si="10">AA34/F34</f>
        <v>1</v>
      </c>
      <c r="AE34" s="87" t="s">
        <v>175</v>
      </c>
      <c r="AF34" s="84">
        <v>1</v>
      </c>
      <c r="AG34" s="84">
        <v>1</v>
      </c>
      <c r="AH34" s="92">
        <v>1</v>
      </c>
      <c r="AI34" s="98">
        <v>17310000</v>
      </c>
      <c r="AJ34" s="98">
        <v>17310000</v>
      </c>
      <c r="AK34" s="92">
        <v>1</v>
      </c>
      <c r="AL34" s="87" t="s">
        <v>175</v>
      </c>
      <c r="AM34" s="87">
        <v>1</v>
      </c>
      <c r="AN34" s="87">
        <v>1</v>
      </c>
      <c r="AO34" s="92">
        <v>1</v>
      </c>
      <c r="AP34" s="98">
        <v>9600000</v>
      </c>
      <c r="AQ34" s="98">
        <v>9600000</v>
      </c>
      <c r="AR34" s="92">
        <v>1</v>
      </c>
      <c r="AS34" s="106" t="s">
        <v>175</v>
      </c>
      <c r="AT34" s="106">
        <v>1</v>
      </c>
      <c r="AU34" s="106">
        <v>1</v>
      </c>
      <c r="AV34" s="92">
        <f t="shared" si="0"/>
        <v>1</v>
      </c>
      <c r="AW34" s="98">
        <v>9600000</v>
      </c>
      <c r="AX34" s="98">
        <v>9600000</v>
      </c>
      <c r="AY34" s="92">
        <v>1</v>
      </c>
      <c r="AZ34" s="106" t="s">
        <v>316</v>
      </c>
      <c r="BA34" s="106">
        <v>1</v>
      </c>
      <c r="BB34" s="106">
        <v>1</v>
      </c>
      <c r="BC34" s="92">
        <f t="shared" si="2"/>
        <v>1</v>
      </c>
      <c r="BD34" s="98">
        <v>9600000</v>
      </c>
      <c r="BE34" s="98">
        <v>9600000</v>
      </c>
      <c r="BF34" s="92">
        <v>1</v>
      </c>
      <c r="BG34" s="160" t="s">
        <v>394</v>
      </c>
      <c r="BH34" s="106">
        <v>1</v>
      </c>
      <c r="BI34" s="9">
        <v>1</v>
      </c>
      <c r="BJ34" s="92">
        <f t="shared" si="8"/>
        <v>1</v>
      </c>
      <c r="BK34" s="98">
        <v>13300000</v>
      </c>
      <c r="BL34" s="98">
        <v>13300000</v>
      </c>
      <c r="BM34" s="92">
        <v>1</v>
      </c>
      <c r="BN34" s="160" t="s">
        <v>394</v>
      </c>
      <c r="BO34" s="107">
        <v>1</v>
      </c>
      <c r="BP34" s="30">
        <v>1</v>
      </c>
      <c r="BQ34" s="92">
        <f t="shared" si="9"/>
        <v>1</v>
      </c>
      <c r="BR34" s="43">
        <v>14800000</v>
      </c>
      <c r="BS34" s="43">
        <v>7400000</v>
      </c>
      <c r="BT34" s="92">
        <v>0.5</v>
      </c>
      <c r="BU34" s="160" t="s">
        <v>415</v>
      </c>
      <c r="BV34" s="158">
        <v>1</v>
      </c>
      <c r="BW34" s="160">
        <v>1</v>
      </c>
      <c r="BX34" s="161">
        <f>+BW34/BV34</f>
        <v>1</v>
      </c>
      <c r="BY34" s="163" t="s">
        <v>433</v>
      </c>
      <c r="BZ34" s="264"/>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row>
    <row r="35" spans="1:403" x14ac:dyDescent="0.2">
      <c r="BY35" s="132"/>
    </row>
    <row r="36" spans="1:403" x14ac:dyDescent="0.2">
      <c r="AP36" s="129"/>
      <c r="BY36" s="132"/>
    </row>
    <row r="37" spans="1:403" x14ac:dyDescent="0.2">
      <c r="AP37" s="129"/>
      <c r="BY37" s="132"/>
    </row>
    <row r="38" spans="1:403" x14ac:dyDescent="0.2">
      <c r="AP38" s="129"/>
      <c r="BY38" s="132"/>
    </row>
    <row r="39" spans="1:403" x14ac:dyDescent="0.2">
      <c r="AP39" s="129"/>
      <c r="BY39" s="132"/>
    </row>
    <row r="40" spans="1:403" x14ac:dyDescent="0.2">
      <c r="AP40" s="130"/>
      <c r="BY40" s="132"/>
    </row>
    <row r="41" spans="1:403" x14ac:dyDescent="0.2">
      <c r="BY41" s="132"/>
    </row>
    <row r="42" spans="1:403" x14ac:dyDescent="0.2">
      <c r="AH42" s="12"/>
      <c r="AI42" s="12"/>
      <c r="AJ42" s="12"/>
      <c r="AK42" s="12"/>
      <c r="AL42" s="12"/>
      <c r="AM42" s="12"/>
      <c r="AN42" s="12"/>
      <c r="AO42" s="12"/>
      <c r="AP42" s="12"/>
      <c r="AQ42" s="12"/>
      <c r="AR42" s="12"/>
      <c r="AS42" s="12"/>
      <c r="BY42" s="132"/>
    </row>
    <row r="43" spans="1:403" x14ac:dyDescent="0.2">
      <c r="AH43" s="12"/>
      <c r="AI43" s="12"/>
      <c r="AJ43" s="12"/>
      <c r="AK43" s="12"/>
      <c r="AL43" s="12"/>
      <c r="AM43" s="12"/>
      <c r="AN43" s="12"/>
      <c r="AO43" s="12"/>
      <c r="AP43" s="12"/>
      <c r="AQ43" s="12"/>
      <c r="AR43" s="12"/>
      <c r="AS43" s="12"/>
      <c r="BY43" s="132"/>
    </row>
    <row r="44" spans="1:403" x14ac:dyDescent="0.2">
      <c r="AH44" s="12"/>
      <c r="AI44" s="12"/>
      <c r="AJ44" s="12"/>
      <c r="AK44" s="12"/>
      <c r="AL44" s="12"/>
      <c r="AM44" s="12"/>
      <c r="AN44" s="12"/>
      <c r="AO44" s="12"/>
      <c r="AP44" s="12"/>
      <c r="AQ44" s="12"/>
      <c r="AR44" s="12"/>
      <c r="AS44" s="12"/>
      <c r="BY44" s="132"/>
    </row>
    <row r="45" spans="1:403" x14ac:dyDescent="0.2">
      <c r="AH45" s="12"/>
      <c r="AI45" s="12"/>
      <c r="AJ45" s="12"/>
      <c r="AK45" s="12"/>
      <c r="AL45" s="12"/>
      <c r="AM45" s="12"/>
      <c r="AN45" s="12"/>
      <c r="AO45" s="12"/>
      <c r="AP45" s="12"/>
      <c r="AQ45" s="12"/>
      <c r="AR45" s="12"/>
      <c r="AS45" s="12"/>
      <c r="BY45" s="132"/>
    </row>
    <row r="46" spans="1:403" x14ac:dyDescent="0.2">
      <c r="AH46" s="12"/>
      <c r="AI46" s="12"/>
      <c r="AJ46" s="12"/>
      <c r="AK46" s="12"/>
      <c r="AL46" s="12"/>
      <c r="AM46" s="12"/>
      <c r="AN46" s="12"/>
      <c r="AO46" s="12"/>
      <c r="AP46" s="12"/>
      <c r="AQ46" s="12"/>
      <c r="AR46" s="12"/>
      <c r="AS46" s="12"/>
      <c r="BY46" s="132"/>
    </row>
    <row r="47" spans="1:403" x14ac:dyDescent="0.2">
      <c r="AH47" s="12"/>
      <c r="AI47" s="12"/>
      <c r="AJ47" s="12"/>
      <c r="AK47" s="12"/>
      <c r="AL47" s="12"/>
      <c r="AM47" s="12"/>
      <c r="AN47" s="12"/>
      <c r="AO47" s="12"/>
      <c r="AP47" s="12"/>
      <c r="AQ47" s="12"/>
      <c r="AR47" s="12"/>
      <c r="AS47" s="12"/>
      <c r="BY47" s="132"/>
    </row>
    <row r="48" spans="1:403" x14ac:dyDescent="0.2">
      <c r="AH48" s="12"/>
      <c r="AI48" s="12"/>
      <c r="AJ48" s="12"/>
      <c r="AK48" s="12"/>
      <c r="AL48" s="12"/>
      <c r="AM48" s="12"/>
      <c r="AN48" s="12"/>
      <c r="AO48" s="12"/>
      <c r="AP48" s="12"/>
      <c r="AQ48" s="12"/>
      <c r="AR48" s="12"/>
      <c r="AS48" s="12"/>
      <c r="BY48" s="132"/>
    </row>
    <row r="49" spans="34:77" x14ac:dyDescent="0.2">
      <c r="AH49" s="12"/>
      <c r="AI49" s="12"/>
      <c r="AJ49" s="12"/>
      <c r="AK49" s="12"/>
      <c r="AL49" s="12"/>
      <c r="AM49" s="12"/>
      <c r="AN49" s="12"/>
      <c r="AO49" s="12"/>
      <c r="AP49" s="12"/>
      <c r="AQ49" s="12"/>
      <c r="AR49" s="12"/>
      <c r="AS49" s="12"/>
      <c r="BY49" s="132"/>
    </row>
    <row r="50" spans="34:77" x14ac:dyDescent="0.2">
      <c r="AH50" s="12"/>
      <c r="AI50" s="12"/>
      <c r="AJ50" s="12"/>
      <c r="AK50" s="12"/>
      <c r="AL50" s="12"/>
      <c r="AM50" s="12"/>
      <c r="AN50" s="12"/>
      <c r="AO50" s="12"/>
      <c r="AP50" s="12"/>
      <c r="AQ50" s="12"/>
      <c r="AR50" s="12"/>
      <c r="AS50" s="12"/>
      <c r="BY50" s="132"/>
    </row>
    <row r="51" spans="34:77" x14ac:dyDescent="0.2">
      <c r="AH51" s="12"/>
      <c r="AI51" s="12"/>
      <c r="AJ51" s="12"/>
      <c r="AK51" s="12"/>
      <c r="AL51" s="12"/>
      <c r="AM51" s="12"/>
      <c r="AN51" s="12"/>
      <c r="AO51" s="12"/>
      <c r="AP51" s="12"/>
      <c r="AQ51" s="12"/>
      <c r="AR51" s="12"/>
      <c r="AS51" s="12"/>
      <c r="BY51" s="132"/>
    </row>
    <row r="52" spans="34:77" x14ac:dyDescent="0.2">
      <c r="AH52" s="12"/>
      <c r="AI52" s="12"/>
      <c r="AJ52" s="12"/>
      <c r="AK52" s="12"/>
      <c r="AL52" s="12"/>
      <c r="AM52" s="12"/>
      <c r="AN52" s="12"/>
      <c r="AO52" s="12"/>
      <c r="AP52" s="12"/>
      <c r="AQ52" s="12"/>
      <c r="AR52" s="12"/>
      <c r="AS52" s="12"/>
      <c r="BY52" s="132"/>
    </row>
    <row r="53" spans="34:77" x14ac:dyDescent="0.2">
      <c r="AH53" s="12"/>
      <c r="AI53" s="12"/>
      <c r="AJ53" s="12"/>
      <c r="AK53" s="12"/>
      <c r="AL53" s="12"/>
      <c r="AM53" s="12"/>
      <c r="AN53" s="12"/>
      <c r="AO53" s="12"/>
      <c r="AP53" s="12"/>
      <c r="AQ53" s="12"/>
      <c r="AR53" s="12"/>
      <c r="AS53" s="12"/>
      <c r="BY53" s="132"/>
    </row>
    <row r="54" spans="34:77" x14ac:dyDescent="0.2">
      <c r="AH54" s="12"/>
      <c r="AI54" s="12"/>
      <c r="AJ54" s="12"/>
      <c r="AK54" s="12"/>
      <c r="AL54" s="12"/>
      <c r="AM54" s="12"/>
      <c r="AN54" s="12"/>
      <c r="AO54" s="12"/>
      <c r="AP54" s="12"/>
      <c r="AQ54" s="12"/>
      <c r="AR54" s="12"/>
      <c r="AS54" s="12"/>
      <c r="BY54" s="132"/>
    </row>
    <row r="55" spans="34:77" x14ac:dyDescent="0.2">
      <c r="AH55" s="12"/>
      <c r="AI55" s="12"/>
      <c r="AJ55" s="12"/>
      <c r="AK55" s="12"/>
      <c r="AL55" s="12"/>
      <c r="AM55" s="12"/>
      <c r="AN55" s="12"/>
      <c r="AO55" s="12"/>
      <c r="AP55" s="12"/>
      <c r="AQ55" s="12"/>
      <c r="AR55" s="12"/>
      <c r="AS55" s="12"/>
      <c r="BY55" s="132"/>
    </row>
    <row r="56" spans="34:77" x14ac:dyDescent="0.2">
      <c r="AH56" s="12"/>
      <c r="AI56" s="12"/>
      <c r="AJ56" s="12"/>
      <c r="AK56" s="12"/>
      <c r="AL56" s="12"/>
      <c r="AM56" s="12"/>
      <c r="AN56" s="12"/>
      <c r="AO56" s="12"/>
      <c r="AP56" s="12"/>
      <c r="AQ56" s="12"/>
      <c r="AR56" s="12"/>
      <c r="AS56" s="12"/>
      <c r="BY56" s="132"/>
    </row>
    <row r="57" spans="34:77" x14ac:dyDescent="0.2">
      <c r="AH57" s="12"/>
      <c r="AI57" s="12"/>
      <c r="AJ57" s="12"/>
      <c r="AK57" s="12"/>
      <c r="AL57" s="12"/>
      <c r="AM57" s="12"/>
      <c r="AN57" s="12"/>
      <c r="AO57" s="12"/>
      <c r="AP57" s="12"/>
      <c r="AQ57" s="12"/>
      <c r="AR57" s="12"/>
      <c r="AS57" s="12"/>
      <c r="BY57" s="132"/>
    </row>
    <row r="58" spans="34:77" x14ac:dyDescent="0.2">
      <c r="AH58" s="12"/>
      <c r="AI58" s="12"/>
      <c r="AJ58" s="12"/>
      <c r="AK58" s="12"/>
      <c r="AL58" s="12"/>
      <c r="AM58" s="12"/>
      <c r="AN58" s="12"/>
      <c r="AO58" s="12"/>
      <c r="AP58" s="12"/>
      <c r="AQ58" s="12"/>
      <c r="AR58" s="12"/>
      <c r="AS58" s="12"/>
      <c r="BY58" s="132"/>
    </row>
    <row r="59" spans="34:77" x14ac:dyDescent="0.2">
      <c r="AH59" s="12"/>
      <c r="AI59" s="12"/>
      <c r="AJ59" s="12"/>
      <c r="AK59" s="12"/>
      <c r="AL59" s="12"/>
      <c r="AM59" s="12"/>
      <c r="AN59" s="12"/>
      <c r="AO59" s="12"/>
      <c r="AP59" s="12"/>
      <c r="AQ59" s="12"/>
      <c r="AR59" s="12"/>
      <c r="AS59" s="12"/>
      <c r="BY59" s="132"/>
    </row>
    <row r="60" spans="34:77" x14ac:dyDescent="0.2">
      <c r="AH60" s="12"/>
      <c r="AI60" s="12"/>
      <c r="AJ60" s="12"/>
      <c r="AK60" s="12"/>
      <c r="AL60" s="12"/>
      <c r="AM60" s="12"/>
      <c r="AN60" s="12"/>
      <c r="AO60" s="12"/>
      <c r="AP60" s="12"/>
      <c r="AQ60" s="12"/>
      <c r="AR60" s="12"/>
      <c r="AS60" s="12"/>
      <c r="BY60" s="132"/>
    </row>
    <row r="61" spans="34:77" x14ac:dyDescent="0.2">
      <c r="AH61" s="12"/>
      <c r="AI61" s="12"/>
      <c r="AJ61" s="12"/>
      <c r="AK61" s="12"/>
      <c r="AL61" s="12"/>
      <c r="AM61" s="12"/>
      <c r="AN61" s="12"/>
      <c r="AO61" s="12"/>
      <c r="AP61" s="12"/>
      <c r="AQ61" s="12"/>
      <c r="AR61" s="12"/>
      <c r="AS61" s="12"/>
      <c r="BY61" s="132"/>
    </row>
    <row r="62" spans="34:77" x14ac:dyDescent="0.2">
      <c r="AH62" s="12"/>
      <c r="AI62" s="12"/>
      <c r="AJ62" s="12"/>
      <c r="AK62" s="12"/>
      <c r="AL62" s="12"/>
      <c r="AM62" s="12"/>
      <c r="AN62" s="12"/>
      <c r="AO62" s="12"/>
      <c r="AP62" s="12"/>
      <c r="AQ62" s="12"/>
      <c r="AR62" s="12"/>
      <c r="AS62" s="12"/>
      <c r="BY62" s="132"/>
    </row>
    <row r="63" spans="34:77" x14ac:dyDescent="0.2">
      <c r="AH63" s="12"/>
      <c r="AI63" s="12"/>
      <c r="AJ63" s="12"/>
      <c r="AK63" s="12"/>
      <c r="AL63" s="12"/>
      <c r="AM63" s="12"/>
      <c r="AN63" s="12"/>
      <c r="AO63" s="12"/>
      <c r="AP63" s="12"/>
      <c r="AQ63" s="12"/>
      <c r="AR63" s="12"/>
      <c r="AS63" s="12"/>
      <c r="BY63" s="132"/>
    </row>
    <row r="64" spans="34:77" x14ac:dyDescent="0.2">
      <c r="AH64" s="12"/>
      <c r="AI64" s="12"/>
      <c r="AJ64" s="12"/>
      <c r="AK64" s="12"/>
      <c r="AL64" s="12"/>
      <c r="AM64" s="12"/>
      <c r="AN64" s="12"/>
      <c r="AO64" s="12"/>
      <c r="AP64" s="12"/>
      <c r="AQ64" s="12"/>
      <c r="AR64" s="12"/>
      <c r="AS64" s="12"/>
      <c r="BY64" s="132"/>
    </row>
    <row r="65" spans="34:77" x14ac:dyDescent="0.2">
      <c r="AH65" s="12"/>
      <c r="AI65" s="12"/>
      <c r="AJ65" s="12"/>
      <c r="AK65" s="12"/>
      <c r="AL65" s="12"/>
      <c r="AM65" s="12"/>
      <c r="AN65" s="12"/>
      <c r="AO65" s="12"/>
      <c r="AP65" s="12"/>
      <c r="AQ65" s="12"/>
      <c r="AR65" s="12"/>
      <c r="AS65" s="12"/>
      <c r="BY65" s="132"/>
    </row>
    <row r="66" spans="34:77" x14ac:dyDescent="0.2">
      <c r="AH66" s="12"/>
      <c r="AI66" s="12"/>
      <c r="AJ66" s="12"/>
      <c r="AK66" s="12"/>
      <c r="AL66" s="12"/>
      <c r="AM66" s="12"/>
      <c r="AN66" s="12"/>
      <c r="AO66" s="12"/>
      <c r="AP66" s="12"/>
      <c r="AQ66" s="12"/>
      <c r="AR66" s="12"/>
      <c r="AS66" s="12"/>
      <c r="BY66" s="132"/>
    </row>
    <row r="67" spans="34:77" x14ac:dyDescent="0.2">
      <c r="AH67" s="12"/>
      <c r="AI67" s="12"/>
      <c r="AJ67" s="12"/>
      <c r="AK67" s="12"/>
      <c r="AL67" s="12"/>
      <c r="AM67" s="12"/>
      <c r="AN67" s="12"/>
      <c r="AO67" s="12"/>
      <c r="AP67" s="12"/>
      <c r="AQ67" s="12"/>
      <c r="AR67" s="12"/>
      <c r="AS67" s="12"/>
      <c r="BY67" s="132"/>
    </row>
    <row r="68" spans="34:77" x14ac:dyDescent="0.2">
      <c r="AH68" s="12"/>
      <c r="AI68" s="12"/>
      <c r="AJ68" s="12"/>
      <c r="AK68" s="12"/>
      <c r="AL68" s="12"/>
      <c r="AM68" s="12"/>
      <c r="AN68" s="12"/>
      <c r="AO68" s="12"/>
      <c r="AP68" s="12"/>
      <c r="AQ68" s="12"/>
      <c r="AR68" s="12"/>
      <c r="AS68" s="12"/>
      <c r="BY68" s="132"/>
    </row>
    <row r="69" spans="34:77" x14ac:dyDescent="0.2">
      <c r="AH69" s="12"/>
      <c r="AI69" s="12"/>
      <c r="AJ69" s="12"/>
      <c r="AK69" s="12"/>
      <c r="AL69" s="12"/>
      <c r="AM69" s="12"/>
      <c r="AN69" s="12"/>
      <c r="AO69" s="12"/>
      <c r="AP69" s="12"/>
      <c r="AQ69" s="12"/>
      <c r="AR69" s="12"/>
      <c r="AS69" s="12"/>
      <c r="BY69" s="132"/>
    </row>
    <row r="70" spans="34:77" x14ac:dyDescent="0.2">
      <c r="AH70" s="12"/>
      <c r="AI70" s="12"/>
      <c r="AJ70" s="12"/>
      <c r="AK70" s="12"/>
      <c r="AL70" s="12"/>
      <c r="AM70" s="12"/>
      <c r="AN70" s="12"/>
      <c r="AO70" s="12"/>
      <c r="AP70" s="12"/>
      <c r="AQ70" s="12"/>
      <c r="AR70" s="12"/>
      <c r="AS70" s="12"/>
      <c r="BY70" s="132"/>
    </row>
    <row r="71" spans="34:77" x14ac:dyDescent="0.2">
      <c r="AH71" s="12"/>
      <c r="AI71" s="12"/>
      <c r="AJ71" s="12"/>
      <c r="AK71" s="12"/>
      <c r="AL71" s="12"/>
      <c r="AM71" s="12"/>
      <c r="AN71" s="12"/>
      <c r="AO71" s="12"/>
      <c r="AP71" s="12"/>
      <c r="AQ71" s="12"/>
      <c r="AR71" s="12"/>
      <c r="AS71" s="12"/>
      <c r="BY71" s="132"/>
    </row>
    <row r="72" spans="34:77" x14ac:dyDescent="0.2">
      <c r="AH72" s="12"/>
      <c r="AI72" s="12"/>
      <c r="AJ72" s="12"/>
      <c r="AK72" s="12"/>
      <c r="AL72" s="12"/>
      <c r="AM72" s="12"/>
      <c r="AN72" s="12"/>
      <c r="AO72" s="12"/>
      <c r="AP72" s="12"/>
      <c r="AQ72" s="12"/>
      <c r="AR72" s="12"/>
      <c r="AS72" s="12"/>
      <c r="BY72" s="132"/>
    </row>
    <row r="73" spans="34:77" x14ac:dyDescent="0.2">
      <c r="AH73" s="12"/>
      <c r="AI73" s="12"/>
      <c r="AJ73" s="12"/>
      <c r="AK73" s="12"/>
      <c r="AL73" s="12"/>
      <c r="AM73" s="12"/>
      <c r="AN73" s="12"/>
      <c r="AO73" s="12"/>
      <c r="AP73" s="12"/>
      <c r="AQ73" s="12"/>
      <c r="AR73" s="12"/>
      <c r="AS73" s="12"/>
      <c r="BY73" s="132"/>
    </row>
    <row r="74" spans="34:77" x14ac:dyDescent="0.2">
      <c r="AH74" s="12"/>
      <c r="AI74" s="12"/>
      <c r="AJ74" s="12"/>
      <c r="AK74" s="12"/>
      <c r="AL74" s="12"/>
      <c r="AM74" s="12"/>
      <c r="AN74" s="12"/>
      <c r="AO74" s="12"/>
      <c r="AP74" s="12"/>
      <c r="AQ74" s="12"/>
      <c r="AR74" s="12"/>
      <c r="AS74" s="12"/>
      <c r="BY74" s="132"/>
    </row>
    <row r="75" spans="34:77" x14ac:dyDescent="0.2">
      <c r="AH75" s="12"/>
      <c r="AI75" s="12"/>
      <c r="AJ75" s="12"/>
      <c r="AK75" s="12"/>
      <c r="AL75" s="12"/>
      <c r="AM75" s="12"/>
      <c r="AN75" s="12"/>
      <c r="AO75" s="12"/>
      <c r="AP75" s="12"/>
      <c r="AQ75" s="12"/>
      <c r="AR75" s="12"/>
      <c r="AS75" s="12"/>
      <c r="BY75" s="132"/>
    </row>
    <row r="76" spans="34:77" x14ac:dyDescent="0.2">
      <c r="AH76" s="12"/>
      <c r="AI76" s="12"/>
      <c r="AJ76" s="12"/>
      <c r="AK76" s="12"/>
      <c r="AL76" s="12"/>
      <c r="AM76" s="12"/>
      <c r="AN76" s="12"/>
      <c r="AO76" s="12"/>
      <c r="AP76" s="12"/>
      <c r="AQ76" s="12"/>
      <c r="AR76" s="12"/>
      <c r="AS76" s="12"/>
      <c r="BY76" s="132"/>
    </row>
    <row r="77" spans="34:77" x14ac:dyDescent="0.2">
      <c r="AH77" s="12"/>
      <c r="AI77" s="12"/>
      <c r="AJ77" s="12"/>
      <c r="AK77" s="12"/>
      <c r="AL77" s="12"/>
      <c r="AM77" s="12"/>
      <c r="AN77" s="12"/>
      <c r="AO77" s="12"/>
      <c r="AP77" s="12"/>
      <c r="AQ77" s="12"/>
      <c r="AR77" s="12"/>
      <c r="AS77" s="12"/>
      <c r="BY77" s="132"/>
    </row>
    <row r="78" spans="34:77" x14ac:dyDescent="0.2">
      <c r="AH78" s="12"/>
      <c r="AI78" s="12"/>
      <c r="AJ78" s="12"/>
      <c r="AK78" s="12"/>
      <c r="AL78" s="12"/>
      <c r="AM78" s="12"/>
      <c r="AN78" s="12"/>
      <c r="AO78" s="12"/>
      <c r="AP78" s="12"/>
      <c r="AQ78" s="12"/>
      <c r="AR78" s="12"/>
      <c r="AS78" s="12"/>
      <c r="BY78" s="132"/>
    </row>
    <row r="79" spans="34:77" x14ac:dyDescent="0.2">
      <c r="AH79" s="12"/>
      <c r="AI79" s="12"/>
      <c r="AJ79" s="12"/>
      <c r="AK79" s="12"/>
      <c r="AL79" s="12"/>
      <c r="AM79" s="12"/>
      <c r="AN79" s="12"/>
      <c r="AO79" s="12"/>
      <c r="AP79" s="12"/>
      <c r="AQ79" s="12"/>
      <c r="AR79" s="12"/>
      <c r="AS79" s="12"/>
      <c r="BY79" s="132"/>
    </row>
    <row r="80" spans="34:77" x14ac:dyDescent="0.2">
      <c r="AH80" s="12"/>
      <c r="AI80" s="12"/>
      <c r="AJ80" s="12"/>
      <c r="AK80" s="12"/>
      <c r="AL80" s="12"/>
      <c r="AM80" s="12"/>
      <c r="AN80" s="12"/>
      <c r="AO80" s="12"/>
      <c r="AP80" s="12"/>
      <c r="AQ80" s="12"/>
      <c r="AR80" s="12"/>
      <c r="AS80" s="12"/>
      <c r="BY80" s="132"/>
    </row>
    <row r="81" spans="34:77" x14ac:dyDescent="0.2">
      <c r="AH81" s="12"/>
      <c r="AI81" s="12"/>
      <c r="AJ81" s="12"/>
      <c r="AK81" s="12"/>
      <c r="AL81" s="12"/>
      <c r="AM81" s="12"/>
      <c r="AN81" s="12"/>
      <c r="AO81" s="12"/>
      <c r="AP81" s="12"/>
      <c r="AQ81" s="12"/>
      <c r="AR81" s="12"/>
      <c r="AS81" s="12"/>
      <c r="BY81" s="132"/>
    </row>
    <row r="82" spans="34:77" x14ac:dyDescent="0.2">
      <c r="AH82" s="12"/>
      <c r="AI82" s="12"/>
      <c r="AJ82" s="12"/>
      <c r="AK82" s="12"/>
      <c r="AL82" s="12"/>
      <c r="AM82" s="12"/>
      <c r="AN82" s="12"/>
      <c r="AO82" s="12"/>
      <c r="AP82" s="12"/>
      <c r="AQ82" s="12"/>
      <c r="AR82" s="12"/>
      <c r="AS82" s="12"/>
      <c r="BY82" s="132"/>
    </row>
    <row r="83" spans="34:77" x14ac:dyDescent="0.2">
      <c r="AH83" s="12"/>
      <c r="AI83" s="12"/>
      <c r="AJ83" s="12"/>
      <c r="AK83" s="12"/>
      <c r="AL83" s="12"/>
      <c r="AM83" s="12"/>
      <c r="AN83" s="12"/>
      <c r="AO83" s="12"/>
      <c r="AP83" s="12"/>
      <c r="AQ83" s="12"/>
      <c r="AR83" s="12"/>
      <c r="AS83" s="12"/>
      <c r="BY83" s="132"/>
    </row>
    <row r="84" spans="34:77" x14ac:dyDescent="0.2">
      <c r="AH84" s="12"/>
      <c r="AI84" s="12"/>
      <c r="AJ84" s="12"/>
      <c r="AK84" s="12"/>
      <c r="AL84" s="12"/>
      <c r="AM84" s="12"/>
      <c r="AN84" s="12"/>
      <c r="AO84" s="12"/>
      <c r="AP84" s="12"/>
      <c r="AQ84" s="12"/>
      <c r="AR84" s="12"/>
      <c r="AS84" s="12"/>
      <c r="BY84" s="132"/>
    </row>
    <row r="85" spans="34:77" x14ac:dyDescent="0.2">
      <c r="AH85" s="12"/>
      <c r="AI85" s="12"/>
      <c r="AJ85" s="12"/>
      <c r="AK85" s="12"/>
      <c r="AL85" s="12"/>
      <c r="AM85" s="12"/>
      <c r="AN85" s="12"/>
      <c r="AO85" s="12"/>
      <c r="AP85" s="12"/>
      <c r="AQ85" s="12"/>
      <c r="AR85" s="12"/>
      <c r="AS85" s="12"/>
      <c r="BY85" s="132"/>
    </row>
    <row r="86" spans="34:77" x14ac:dyDescent="0.2">
      <c r="AH86" s="12"/>
      <c r="AI86" s="12"/>
      <c r="AJ86" s="12"/>
      <c r="AK86" s="12"/>
      <c r="AL86" s="12"/>
      <c r="AM86" s="12"/>
      <c r="AN86" s="12"/>
      <c r="AO86" s="12"/>
      <c r="AP86" s="12"/>
      <c r="AQ86" s="12"/>
      <c r="AR86" s="12"/>
      <c r="AS86" s="12"/>
      <c r="BY86" s="132"/>
    </row>
    <row r="87" spans="34:77" x14ac:dyDescent="0.2">
      <c r="AH87" s="12"/>
      <c r="AI87" s="12"/>
      <c r="AJ87" s="12"/>
      <c r="AK87" s="12"/>
      <c r="AL87" s="12"/>
      <c r="AM87" s="12"/>
      <c r="AN87" s="12"/>
      <c r="AO87" s="12"/>
      <c r="AP87" s="12"/>
      <c r="AQ87" s="12"/>
      <c r="AR87" s="12"/>
      <c r="AS87" s="12"/>
      <c r="BY87" s="132"/>
    </row>
    <row r="88" spans="34:77" x14ac:dyDescent="0.2">
      <c r="AH88" s="12"/>
      <c r="AI88" s="12"/>
      <c r="AJ88" s="12"/>
      <c r="AK88" s="12"/>
      <c r="AL88" s="12"/>
      <c r="AM88" s="12"/>
      <c r="AN88" s="12"/>
      <c r="AO88" s="12"/>
      <c r="AP88" s="12"/>
      <c r="AQ88" s="12"/>
      <c r="AR88" s="12"/>
      <c r="AS88" s="12"/>
      <c r="BY88" s="132"/>
    </row>
    <row r="89" spans="34:77" x14ac:dyDescent="0.2">
      <c r="AH89" s="12"/>
      <c r="AI89" s="12"/>
      <c r="AJ89" s="12"/>
      <c r="AK89" s="12"/>
      <c r="AL89" s="12"/>
      <c r="AM89" s="12"/>
      <c r="AN89" s="12"/>
      <c r="AO89" s="12"/>
      <c r="AP89" s="12"/>
      <c r="AQ89" s="12"/>
      <c r="AR89" s="12"/>
      <c r="AS89" s="12"/>
      <c r="BY89" s="132"/>
    </row>
    <row r="90" spans="34:77" x14ac:dyDescent="0.2">
      <c r="AH90" s="12"/>
      <c r="AI90" s="12"/>
      <c r="AJ90" s="12"/>
      <c r="AK90" s="12"/>
      <c r="AL90" s="12"/>
      <c r="AM90" s="12"/>
      <c r="AN90" s="12"/>
      <c r="AO90" s="12"/>
      <c r="AP90" s="12"/>
      <c r="AQ90" s="12"/>
      <c r="AR90" s="12"/>
      <c r="AS90" s="12"/>
      <c r="BY90" s="132"/>
    </row>
    <row r="91" spans="34:77" x14ac:dyDescent="0.2">
      <c r="AH91" s="12"/>
      <c r="AI91" s="12"/>
      <c r="AJ91" s="12"/>
      <c r="AK91" s="12"/>
      <c r="AL91" s="12"/>
      <c r="AM91" s="12"/>
      <c r="AN91" s="12"/>
      <c r="AO91" s="12"/>
      <c r="AP91" s="12"/>
      <c r="AQ91" s="12"/>
      <c r="AR91" s="12"/>
      <c r="AS91" s="12"/>
      <c r="BY91" s="132"/>
    </row>
    <row r="92" spans="34:77" x14ac:dyDescent="0.2">
      <c r="AH92" s="12"/>
      <c r="AI92" s="12"/>
      <c r="AJ92" s="12"/>
      <c r="AK92" s="12"/>
      <c r="AL92" s="12"/>
      <c r="AM92" s="12"/>
      <c r="AN92" s="12"/>
      <c r="AO92" s="12"/>
      <c r="AP92" s="12"/>
      <c r="AQ92" s="12"/>
      <c r="AR92" s="12"/>
      <c r="AS92" s="12"/>
      <c r="BY92" s="132"/>
    </row>
    <row r="93" spans="34:77" x14ac:dyDescent="0.2">
      <c r="AH93" s="12"/>
      <c r="AI93" s="12"/>
      <c r="AJ93" s="12"/>
      <c r="AK93" s="12"/>
      <c r="AL93" s="12"/>
      <c r="AM93" s="12"/>
      <c r="AN93" s="12"/>
      <c r="AO93" s="12"/>
      <c r="AP93" s="12"/>
      <c r="AQ93" s="12"/>
      <c r="AR93" s="12"/>
      <c r="AS93" s="12"/>
      <c r="BY93" s="132"/>
    </row>
    <row r="94" spans="34:77" x14ac:dyDescent="0.2">
      <c r="AH94" s="12"/>
      <c r="AI94" s="12"/>
      <c r="AJ94" s="12"/>
      <c r="AK94" s="12"/>
      <c r="AL94" s="12"/>
      <c r="AM94" s="12"/>
      <c r="AN94" s="12"/>
      <c r="AO94" s="12"/>
      <c r="AP94" s="12"/>
      <c r="AQ94" s="12"/>
      <c r="AR94" s="12"/>
      <c r="AS94" s="12"/>
      <c r="BY94" s="132"/>
    </row>
    <row r="95" spans="34:77" x14ac:dyDescent="0.2">
      <c r="AH95" s="12"/>
      <c r="AI95" s="12"/>
      <c r="AJ95" s="12"/>
      <c r="AK95" s="12"/>
      <c r="AL95" s="12"/>
      <c r="AM95" s="12"/>
      <c r="AN95" s="12"/>
      <c r="AO95" s="12"/>
      <c r="AP95" s="12"/>
      <c r="AQ95" s="12"/>
      <c r="AR95" s="12"/>
      <c r="AS95" s="12"/>
      <c r="BY95" s="132"/>
    </row>
    <row r="96" spans="34:77" x14ac:dyDescent="0.2">
      <c r="AH96" s="12"/>
      <c r="AI96" s="12"/>
      <c r="AJ96" s="12"/>
      <c r="AK96" s="12"/>
      <c r="AL96" s="12"/>
      <c r="AM96" s="12"/>
      <c r="AN96" s="12"/>
      <c r="AO96" s="12"/>
      <c r="AP96" s="12"/>
      <c r="AQ96" s="12"/>
      <c r="AR96" s="12"/>
      <c r="AS96" s="12"/>
      <c r="BY96" s="132"/>
    </row>
    <row r="97" spans="34:77" x14ac:dyDescent="0.2">
      <c r="AH97" s="12"/>
      <c r="AI97" s="12"/>
      <c r="AJ97" s="12"/>
      <c r="AK97" s="12"/>
      <c r="AL97" s="12"/>
      <c r="AM97" s="12"/>
      <c r="AN97" s="12"/>
      <c r="AO97" s="12"/>
      <c r="AP97" s="12"/>
      <c r="AQ97" s="12"/>
      <c r="AR97" s="12"/>
      <c r="AS97" s="12"/>
      <c r="BY97" s="132"/>
    </row>
    <row r="98" spans="34:77" x14ac:dyDescent="0.2">
      <c r="AH98" s="12"/>
      <c r="AI98" s="12"/>
      <c r="AJ98" s="12"/>
      <c r="AK98" s="12"/>
      <c r="AL98" s="12"/>
      <c r="AM98" s="12"/>
      <c r="AN98" s="12"/>
      <c r="AO98" s="12"/>
      <c r="AP98" s="12"/>
      <c r="AQ98" s="12"/>
      <c r="AR98" s="12"/>
      <c r="AS98" s="12"/>
      <c r="BY98" s="132"/>
    </row>
    <row r="99" spans="34:77" x14ac:dyDescent="0.2">
      <c r="AH99" s="12"/>
      <c r="AI99" s="12"/>
      <c r="AJ99" s="12"/>
      <c r="AK99" s="12"/>
      <c r="AL99" s="12"/>
      <c r="AM99" s="12"/>
      <c r="AN99" s="12"/>
      <c r="AO99" s="12"/>
      <c r="AP99" s="12"/>
      <c r="AQ99" s="12"/>
      <c r="AR99" s="12"/>
      <c r="AS99" s="12"/>
      <c r="BY99" s="132"/>
    </row>
    <row r="100" spans="34:77" x14ac:dyDescent="0.2">
      <c r="AH100" s="12"/>
      <c r="AI100" s="12"/>
      <c r="AJ100" s="12"/>
      <c r="AK100" s="12"/>
      <c r="AL100" s="12"/>
      <c r="AM100" s="12"/>
      <c r="AN100" s="12"/>
      <c r="AO100" s="12"/>
      <c r="AP100" s="12"/>
      <c r="AQ100" s="12"/>
      <c r="AR100" s="12"/>
      <c r="AS100" s="12"/>
      <c r="BY100" s="132"/>
    </row>
    <row r="101" spans="34:77" x14ac:dyDescent="0.2">
      <c r="AH101" s="12"/>
      <c r="AI101" s="12"/>
      <c r="AJ101" s="12"/>
      <c r="AK101" s="12"/>
      <c r="AL101" s="12"/>
      <c r="AM101" s="12"/>
      <c r="AN101" s="12"/>
      <c r="AO101" s="12"/>
      <c r="AP101" s="12"/>
      <c r="AQ101" s="12"/>
      <c r="AR101" s="12"/>
      <c r="AS101" s="12"/>
      <c r="BY101" s="132"/>
    </row>
    <row r="102" spans="34:77" x14ac:dyDescent="0.2">
      <c r="AH102" s="12"/>
      <c r="AI102" s="12"/>
      <c r="AJ102" s="12"/>
      <c r="AK102" s="12"/>
      <c r="AL102" s="12"/>
      <c r="AM102" s="12"/>
      <c r="AN102" s="12"/>
      <c r="AO102" s="12"/>
      <c r="AP102" s="12"/>
      <c r="AQ102" s="12"/>
      <c r="AR102" s="12"/>
      <c r="AS102" s="12"/>
      <c r="BY102" s="132"/>
    </row>
    <row r="103" spans="34:77" x14ac:dyDescent="0.2">
      <c r="AH103" s="12"/>
      <c r="AI103" s="12"/>
      <c r="AJ103" s="12"/>
      <c r="AK103" s="12"/>
      <c r="AL103" s="12"/>
      <c r="AM103" s="12"/>
      <c r="AN103" s="12"/>
      <c r="AO103" s="12"/>
      <c r="AP103" s="12"/>
      <c r="AQ103" s="12"/>
      <c r="AR103" s="12"/>
      <c r="AS103" s="12"/>
      <c r="BY103" s="132"/>
    </row>
    <row r="104" spans="34:77" x14ac:dyDescent="0.2">
      <c r="AH104" s="12"/>
      <c r="AI104" s="12"/>
      <c r="AJ104" s="12"/>
      <c r="AK104" s="12"/>
      <c r="AL104" s="12"/>
      <c r="AM104" s="12"/>
      <c r="AN104" s="12"/>
      <c r="AO104" s="12"/>
      <c r="AP104" s="12"/>
      <c r="AQ104" s="12"/>
      <c r="AR104" s="12"/>
      <c r="AS104" s="12"/>
      <c r="BY104" s="132"/>
    </row>
    <row r="105" spans="34:77" x14ac:dyDescent="0.2">
      <c r="AH105" s="12"/>
      <c r="AI105" s="12"/>
      <c r="AJ105" s="12"/>
      <c r="AK105" s="12"/>
      <c r="AL105" s="12"/>
      <c r="AM105" s="12"/>
      <c r="AN105" s="12"/>
      <c r="AO105" s="12"/>
      <c r="AP105" s="12"/>
      <c r="AQ105" s="12"/>
      <c r="AR105" s="12"/>
      <c r="AS105" s="12"/>
      <c r="BY105" s="132"/>
    </row>
    <row r="106" spans="34:77" x14ac:dyDescent="0.2">
      <c r="AH106" s="12"/>
      <c r="AI106" s="12"/>
      <c r="AJ106" s="12"/>
      <c r="AK106" s="12"/>
      <c r="AL106" s="12"/>
      <c r="AM106" s="12"/>
      <c r="AN106" s="12"/>
      <c r="AO106" s="12"/>
      <c r="AP106" s="12"/>
      <c r="AQ106" s="12"/>
      <c r="AR106" s="12"/>
      <c r="AS106" s="12"/>
      <c r="BY106" s="132"/>
    </row>
    <row r="107" spans="34:77" x14ac:dyDescent="0.2">
      <c r="AH107" s="12"/>
      <c r="AI107" s="12"/>
      <c r="AJ107" s="12"/>
      <c r="AK107" s="12"/>
      <c r="AL107" s="12"/>
      <c r="AM107" s="12"/>
      <c r="AN107" s="12"/>
      <c r="AO107" s="12"/>
      <c r="AP107" s="12"/>
      <c r="AQ107" s="12"/>
      <c r="AR107" s="12"/>
      <c r="AS107" s="12"/>
      <c r="BY107" s="132"/>
    </row>
    <row r="108" spans="34:77" x14ac:dyDescent="0.2">
      <c r="AH108" s="12"/>
      <c r="AI108" s="12"/>
      <c r="AJ108" s="12"/>
      <c r="AK108" s="12"/>
      <c r="AL108" s="12"/>
      <c r="AM108" s="12"/>
      <c r="AN108" s="12"/>
      <c r="AO108" s="12"/>
      <c r="AP108" s="12"/>
      <c r="AQ108" s="12"/>
      <c r="AR108" s="12"/>
      <c r="AS108" s="12"/>
      <c r="BY108" s="132"/>
    </row>
    <row r="109" spans="34:77" x14ac:dyDescent="0.2">
      <c r="AH109" s="12"/>
      <c r="AI109" s="12"/>
      <c r="AJ109" s="12"/>
      <c r="AK109" s="12"/>
      <c r="AL109" s="12"/>
      <c r="AM109" s="12"/>
      <c r="AN109" s="12"/>
      <c r="AO109" s="12"/>
      <c r="AP109" s="12"/>
      <c r="AQ109" s="12"/>
      <c r="AR109" s="12"/>
      <c r="AS109" s="12"/>
      <c r="BY109" s="132"/>
    </row>
    <row r="110" spans="34:77" x14ac:dyDescent="0.2">
      <c r="AH110" s="12"/>
      <c r="AI110" s="12"/>
      <c r="AJ110" s="12"/>
      <c r="AK110" s="12"/>
      <c r="AL110" s="12"/>
      <c r="AM110" s="12"/>
      <c r="AN110" s="12"/>
      <c r="AO110" s="12"/>
      <c r="AP110" s="12"/>
      <c r="AQ110" s="12"/>
      <c r="AR110" s="12"/>
      <c r="AS110" s="12"/>
      <c r="BY110" s="132"/>
    </row>
    <row r="111" spans="34:77" x14ac:dyDescent="0.2">
      <c r="AH111" s="12"/>
      <c r="AI111" s="12"/>
      <c r="AJ111" s="12"/>
      <c r="AK111" s="12"/>
      <c r="AL111" s="12"/>
      <c r="AM111" s="12"/>
      <c r="AN111" s="12"/>
      <c r="AO111" s="12"/>
      <c r="AP111" s="12"/>
      <c r="AQ111" s="12"/>
      <c r="AR111" s="12"/>
      <c r="AS111" s="12"/>
      <c r="BY111" s="132"/>
    </row>
    <row r="112" spans="34:77" x14ac:dyDescent="0.2">
      <c r="AH112" s="12"/>
      <c r="AI112" s="12"/>
      <c r="AJ112" s="12"/>
      <c r="AK112" s="12"/>
      <c r="AL112" s="12"/>
      <c r="AM112" s="12"/>
      <c r="AN112" s="12"/>
      <c r="AO112" s="12"/>
      <c r="AP112" s="12"/>
      <c r="AQ112" s="12"/>
      <c r="AR112" s="12"/>
      <c r="AS112" s="12"/>
      <c r="BY112" s="132"/>
    </row>
    <row r="113" spans="34:77" x14ac:dyDescent="0.2">
      <c r="AH113" s="12"/>
      <c r="AI113" s="12"/>
      <c r="AJ113" s="12"/>
      <c r="AK113" s="12"/>
      <c r="AL113" s="12"/>
      <c r="AM113" s="12"/>
      <c r="AN113" s="12"/>
      <c r="AO113" s="12"/>
      <c r="AP113" s="12"/>
      <c r="AQ113" s="12"/>
      <c r="AR113" s="12"/>
      <c r="AS113" s="12"/>
      <c r="BY113" s="132"/>
    </row>
    <row r="114" spans="34:77" x14ac:dyDescent="0.2">
      <c r="AH114" s="12"/>
      <c r="AI114" s="12"/>
      <c r="AJ114" s="12"/>
      <c r="AK114" s="12"/>
      <c r="AL114" s="12"/>
      <c r="AM114" s="12"/>
      <c r="AN114" s="12"/>
      <c r="AO114" s="12"/>
      <c r="AP114" s="12"/>
      <c r="AQ114" s="12"/>
      <c r="AR114" s="12"/>
      <c r="AS114" s="12"/>
      <c r="BY114" s="132"/>
    </row>
    <row r="115" spans="34:77" x14ac:dyDescent="0.2">
      <c r="AH115" s="12"/>
      <c r="AI115" s="12"/>
      <c r="AJ115" s="12"/>
      <c r="AK115" s="12"/>
      <c r="AL115" s="12"/>
      <c r="AM115" s="12"/>
      <c r="AN115" s="12"/>
      <c r="AO115" s="12"/>
      <c r="AP115" s="12"/>
      <c r="AQ115" s="12"/>
      <c r="AR115" s="12"/>
      <c r="AS115" s="12"/>
      <c r="BY115" s="132"/>
    </row>
    <row r="116" spans="34:77" x14ac:dyDescent="0.2">
      <c r="AH116" s="12"/>
      <c r="AI116" s="12"/>
      <c r="AJ116" s="12"/>
      <c r="AK116" s="12"/>
      <c r="AL116" s="12"/>
      <c r="AM116" s="12"/>
      <c r="AN116" s="12"/>
      <c r="AO116" s="12"/>
      <c r="AP116" s="12"/>
      <c r="AQ116" s="12"/>
      <c r="AR116" s="12"/>
      <c r="AS116" s="12"/>
      <c r="BY116" s="132"/>
    </row>
    <row r="117" spans="34:77" x14ac:dyDescent="0.2">
      <c r="AH117" s="12"/>
      <c r="AI117" s="12"/>
      <c r="AJ117" s="12"/>
      <c r="AK117" s="12"/>
      <c r="AL117" s="12"/>
      <c r="AM117" s="12"/>
      <c r="AN117" s="12"/>
      <c r="AO117" s="12"/>
      <c r="AP117" s="12"/>
      <c r="AQ117" s="12"/>
      <c r="AR117" s="12"/>
      <c r="AS117" s="12"/>
      <c r="BY117" s="132"/>
    </row>
    <row r="118" spans="34:77" x14ac:dyDescent="0.2">
      <c r="AH118" s="12"/>
      <c r="AI118" s="12"/>
      <c r="AJ118" s="12"/>
      <c r="AK118" s="12"/>
      <c r="AL118" s="12"/>
      <c r="AM118" s="12"/>
      <c r="AN118" s="12"/>
      <c r="AO118" s="12"/>
      <c r="AP118" s="12"/>
      <c r="AQ118" s="12"/>
      <c r="AR118" s="12"/>
      <c r="AS118" s="12"/>
      <c r="BY118" s="132"/>
    </row>
    <row r="119" spans="34:77" x14ac:dyDescent="0.2">
      <c r="AH119" s="12"/>
      <c r="AI119" s="12"/>
      <c r="AJ119" s="12"/>
      <c r="AK119" s="12"/>
      <c r="AL119" s="12"/>
      <c r="AM119" s="12"/>
      <c r="AN119" s="12"/>
      <c r="AO119" s="12"/>
      <c r="AP119" s="12"/>
      <c r="AQ119" s="12"/>
      <c r="AR119" s="12"/>
      <c r="AS119" s="12"/>
      <c r="BY119" s="132"/>
    </row>
    <row r="120" spans="34:77" x14ac:dyDescent="0.2">
      <c r="AH120" s="12"/>
      <c r="AI120" s="12"/>
      <c r="AJ120" s="12"/>
      <c r="AK120" s="12"/>
      <c r="AL120" s="12"/>
      <c r="AM120" s="12"/>
      <c r="AN120" s="12"/>
      <c r="AO120" s="12"/>
      <c r="AP120" s="12"/>
      <c r="AQ120" s="12"/>
      <c r="AR120" s="12"/>
      <c r="AS120" s="12"/>
      <c r="BY120" s="132"/>
    </row>
    <row r="121" spans="34:77" x14ac:dyDescent="0.2">
      <c r="AH121" s="12"/>
      <c r="AI121" s="12"/>
      <c r="AJ121" s="12"/>
      <c r="AK121" s="12"/>
      <c r="AL121" s="12"/>
      <c r="AM121" s="12"/>
      <c r="AN121" s="12"/>
      <c r="AO121" s="12"/>
      <c r="AP121" s="12"/>
      <c r="AQ121" s="12"/>
      <c r="AR121" s="12"/>
      <c r="AS121" s="12"/>
      <c r="BY121" s="132"/>
    </row>
    <row r="122" spans="34:77" x14ac:dyDescent="0.2">
      <c r="AH122" s="12"/>
      <c r="AI122" s="12"/>
      <c r="AJ122" s="12"/>
      <c r="AK122" s="12"/>
      <c r="AL122" s="12"/>
      <c r="AM122" s="12"/>
      <c r="AN122" s="12"/>
      <c r="AO122" s="12"/>
      <c r="AP122" s="12"/>
      <c r="AQ122" s="12"/>
      <c r="AR122" s="12"/>
      <c r="AS122" s="12"/>
      <c r="BY122" s="132"/>
    </row>
    <row r="123" spans="34:77" x14ac:dyDescent="0.2">
      <c r="AH123" s="12"/>
      <c r="AI123" s="12"/>
      <c r="AJ123" s="12"/>
      <c r="AK123" s="12"/>
      <c r="AL123" s="12"/>
      <c r="AM123" s="12"/>
      <c r="AN123" s="12"/>
      <c r="AO123" s="12"/>
      <c r="AP123" s="12"/>
      <c r="AQ123" s="12"/>
      <c r="AR123" s="12"/>
      <c r="AS123" s="12"/>
      <c r="BY123" s="132"/>
    </row>
    <row r="124" spans="34:77" x14ac:dyDescent="0.2">
      <c r="AH124" s="12"/>
      <c r="AI124" s="12"/>
      <c r="AJ124" s="12"/>
      <c r="AK124" s="12"/>
      <c r="AL124" s="12"/>
      <c r="AM124" s="12"/>
      <c r="AN124" s="12"/>
      <c r="AO124" s="12"/>
      <c r="AP124" s="12"/>
      <c r="AQ124" s="12"/>
      <c r="AR124" s="12"/>
      <c r="AS124" s="12"/>
      <c r="BY124" s="132"/>
    </row>
    <row r="125" spans="34:77" x14ac:dyDescent="0.2">
      <c r="AH125" s="12"/>
      <c r="AI125" s="12"/>
      <c r="AJ125" s="12"/>
      <c r="AK125" s="12"/>
      <c r="AL125" s="12"/>
      <c r="AM125" s="12"/>
      <c r="AN125" s="12"/>
      <c r="AO125" s="12"/>
      <c r="AP125" s="12"/>
      <c r="AQ125" s="12"/>
      <c r="AR125" s="12"/>
      <c r="AS125" s="12"/>
      <c r="BY125" s="132"/>
    </row>
    <row r="126" spans="34:77" x14ac:dyDescent="0.2">
      <c r="AH126" s="12"/>
      <c r="AI126" s="12"/>
      <c r="AJ126" s="12"/>
      <c r="AK126" s="12"/>
      <c r="AL126" s="12"/>
      <c r="AM126" s="12"/>
      <c r="AN126" s="12"/>
      <c r="AO126" s="12"/>
      <c r="AP126" s="12"/>
      <c r="AQ126" s="12"/>
      <c r="AR126" s="12"/>
      <c r="AS126" s="12"/>
      <c r="BY126" s="132"/>
    </row>
    <row r="127" spans="34:77" x14ac:dyDescent="0.2">
      <c r="AH127" s="12"/>
      <c r="AI127" s="12"/>
      <c r="AJ127" s="12"/>
      <c r="AK127" s="12"/>
      <c r="AL127" s="12"/>
      <c r="AM127" s="12"/>
      <c r="AN127" s="12"/>
      <c r="AO127" s="12"/>
      <c r="AP127" s="12"/>
      <c r="AQ127" s="12"/>
      <c r="AR127" s="12"/>
      <c r="AS127" s="12"/>
      <c r="BY127" s="132"/>
    </row>
    <row r="128" spans="34:77" x14ac:dyDescent="0.2">
      <c r="AH128" s="12"/>
      <c r="AI128" s="12"/>
      <c r="AJ128" s="12"/>
      <c r="AK128" s="12"/>
      <c r="AL128" s="12"/>
      <c r="AM128" s="12"/>
      <c r="AN128" s="12"/>
      <c r="AO128" s="12"/>
      <c r="AP128" s="12"/>
      <c r="AQ128" s="12"/>
      <c r="AR128" s="12"/>
      <c r="AS128" s="12"/>
      <c r="BY128" s="132"/>
    </row>
    <row r="129" spans="34:77" x14ac:dyDescent="0.2">
      <c r="AH129" s="12"/>
      <c r="AI129" s="12"/>
      <c r="AJ129" s="12"/>
      <c r="AK129" s="12"/>
      <c r="AL129" s="12"/>
      <c r="AM129" s="12"/>
      <c r="AN129" s="12"/>
      <c r="AO129" s="12"/>
      <c r="AP129" s="12"/>
      <c r="AQ129" s="12"/>
      <c r="AR129" s="12"/>
      <c r="AS129" s="12"/>
      <c r="BY129" s="132"/>
    </row>
    <row r="130" spans="34:77" x14ac:dyDescent="0.2">
      <c r="AH130" s="12"/>
      <c r="AI130" s="12"/>
      <c r="AJ130" s="12"/>
      <c r="AK130" s="12"/>
      <c r="AL130" s="12"/>
      <c r="AM130" s="12"/>
      <c r="AN130" s="12"/>
      <c r="AO130" s="12"/>
      <c r="AP130" s="12"/>
      <c r="AQ130" s="12"/>
      <c r="AR130" s="12"/>
      <c r="AS130" s="12"/>
      <c r="BY130" s="132"/>
    </row>
    <row r="131" spans="34:77" x14ac:dyDescent="0.2">
      <c r="AH131" s="12"/>
      <c r="AI131" s="12"/>
      <c r="AJ131" s="12"/>
      <c r="AK131" s="12"/>
      <c r="AL131" s="12"/>
      <c r="AM131" s="12"/>
      <c r="AN131" s="12"/>
      <c r="AO131" s="12"/>
      <c r="AP131" s="12"/>
      <c r="AQ131" s="12"/>
      <c r="AR131" s="12"/>
      <c r="AS131" s="12"/>
      <c r="BY131" s="132"/>
    </row>
    <row r="132" spans="34:77" x14ac:dyDescent="0.2">
      <c r="AH132" s="12"/>
      <c r="AI132" s="12"/>
      <c r="AJ132" s="12"/>
      <c r="AK132" s="12"/>
      <c r="AL132" s="12"/>
      <c r="AM132" s="12"/>
      <c r="AN132" s="12"/>
      <c r="AO132" s="12"/>
      <c r="AP132" s="12"/>
      <c r="AQ132" s="12"/>
      <c r="AR132" s="12"/>
      <c r="AS132" s="12"/>
      <c r="BY132" s="132"/>
    </row>
    <row r="133" spans="34:77" x14ac:dyDescent="0.2">
      <c r="AH133" s="12"/>
      <c r="AI133" s="12"/>
      <c r="AJ133" s="12"/>
      <c r="AK133" s="12"/>
      <c r="AL133" s="12"/>
      <c r="AM133" s="12"/>
      <c r="AN133" s="12"/>
      <c r="AO133" s="12"/>
      <c r="AP133" s="12"/>
      <c r="AQ133" s="12"/>
      <c r="AR133" s="12"/>
      <c r="AS133" s="12"/>
      <c r="BY133" s="132"/>
    </row>
    <row r="134" spans="34:77" x14ac:dyDescent="0.2">
      <c r="AH134" s="12"/>
      <c r="AI134" s="12"/>
      <c r="AJ134" s="12"/>
      <c r="AK134" s="12"/>
      <c r="AL134" s="12"/>
      <c r="AM134" s="12"/>
      <c r="AN134" s="12"/>
      <c r="AO134" s="12"/>
      <c r="AP134" s="12"/>
      <c r="AQ134" s="12"/>
      <c r="AR134" s="12"/>
      <c r="AS134" s="12"/>
      <c r="BY134" s="132"/>
    </row>
    <row r="135" spans="34:77" x14ac:dyDescent="0.2">
      <c r="AH135" s="12"/>
      <c r="AI135" s="12"/>
      <c r="AJ135" s="12"/>
      <c r="AK135" s="12"/>
      <c r="AL135" s="12"/>
      <c r="AM135" s="12"/>
      <c r="AN135" s="12"/>
      <c r="AO135" s="12"/>
      <c r="AP135" s="12"/>
      <c r="AQ135" s="12"/>
      <c r="AR135" s="12"/>
      <c r="AS135" s="12"/>
      <c r="BY135" s="132"/>
    </row>
    <row r="136" spans="34:77" x14ac:dyDescent="0.2">
      <c r="AH136" s="12"/>
      <c r="AI136" s="12"/>
      <c r="AJ136" s="12"/>
      <c r="AK136" s="12"/>
      <c r="AL136" s="12"/>
      <c r="AM136" s="12"/>
      <c r="AN136" s="12"/>
      <c r="AO136" s="12"/>
      <c r="AP136" s="12"/>
      <c r="AQ136" s="12"/>
      <c r="AR136" s="12"/>
      <c r="AS136" s="12"/>
      <c r="BY136" s="132"/>
    </row>
    <row r="137" spans="34:77" x14ac:dyDescent="0.2">
      <c r="AH137" s="12"/>
      <c r="AI137" s="12"/>
      <c r="AJ137" s="12"/>
      <c r="AK137" s="12"/>
      <c r="AL137" s="12"/>
      <c r="AM137" s="12"/>
      <c r="AN137" s="12"/>
      <c r="AO137" s="12"/>
      <c r="AP137" s="12"/>
      <c r="AQ137" s="12"/>
      <c r="AR137" s="12"/>
      <c r="AS137" s="12"/>
      <c r="BY137" s="132"/>
    </row>
    <row r="138" spans="34:77" x14ac:dyDescent="0.2">
      <c r="AH138" s="12"/>
      <c r="AI138" s="12"/>
      <c r="AJ138" s="12"/>
      <c r="AK138" s="12"/>
      <c r="AL138" s="12"/>
      <c r="AM138" s="12"/>
      <c r="AN138" s="12"/>
      <c r="AO138" s="12"/>
      <c r="AP138" s="12"/>
      <c r="AQ138" s="12"/>
      <c r="AR138" s="12"/>
      <c r="AS138" s="12"/>
      <c r="BY138" s="132"/>
    </row>
    <row r="139" spans="34:77" x14ac:dyDescent="0.2">
      <c r="AH139" s="12"/>
      <c r="AI139" s="12"/>
      <c r="AJ139" s="12"/>
      <c r="AK139" s="12"/>
      <c r="AL139" s="12"/>
      <c r="AM139" s="12"/>
      <c r="AN139" s="12"/>
      <c r="AO139" s="12"/>
      <c r="AP139" s="12"/>
      <c r="AQ139" s="12"/>
      <c r="AR139" s="12"/>
      <c r="AS139" s="12"/>
      <c r="BY139" s="132"/>
    </row>
    <row r="140" spans="34:77" x14ac:dyDescent="0.2">
      <c r="AH140" s="12"/>
      <c r="AI140" s="12"/>
      <c r="AJ140" s="12"/>
      <c r="AK140" s="12"/>
      <c r="AL140" s="12"/>
      <c r="AM140" s="12"/>
      <c r="AN140" s="12"/>
      <c r="AO140" s="12"/>
      <c r="AP140" s="12"/>
      <c r="AQ140" s="12"/>
      <c r="AR140" s="12"/>
      <c r="AS140" s="12"/>
      <c r="BY140" s="132"/>
    </row>
    <row r="141" spans="34:77" x14ac:dyDescent="0.2">
      <c r="AH141" s="12"/>
      <c r="AI141" s="12"/>
      <c r="AJ141" s="12"/>
      <c r="AK141" s="12"/>
      <c r="AL141" s="12"/>
      <c r="AM141" s="12"/>
      <c r="AN141" s="12"/>
      <c r="AO141" s="12"/>
      <c r="AP141" s="12"/>
      <c r="AQ141" s="12"/>
      <c r="AR141" s="12"/>
      <c r="AS141" s="12"/>
      <c r="BY141" s="132"/>
    </row>
    <row r="142" spans="34:77" x14ac:dyDescent="0.2">
      <c r="AH142" s="12"/>
      <c r="AI142" s="12"/>
      <c r="AJ142" s="12"/>
      <c r="AK142" s="12"/>
      <c r="AL142" s="12"/>
      <c r="AM142" s="12"/>
      <c r="AN142" s="12"/>
      <c r="AO142" s="12"/>
      <c r="AP142" s="12"/>
      <c r="AQ142" s="12"/>
      <c r="AR142" s="12"/>
      <c r="AS142" s="12"/>
      <c r="BY142" s="132"/>
    </row>
    <row r="143" spans="34:77" x14ac:dyDescent="0.2">
      <c r="AH143" s="12"/>
      <c r="AI143" s="12"/>
      <c r="AJ143" s="12"/>
      <c r="AK143" s="12"/>
      <c r="AL143" s="12"/>
      <c r="AM143" s="12"/>
      <c r="AN143" s="12"/>
      <c r="AO143" s="12"/>
      <c r="AP143" s="12"/>
      <c r="AQ143" s="12"/>
      <c r="AR143" s="12"/>
      <c r="AS143" s="12"/>
      <c r="BY143" s="132"/>
    </row>
    <row r="144" spans="34:77" x14ac:dyDescent="0.2">
      <c r="AH144" s="12"/>
      <c r="AI144" s="12"/>
      <c r="AJ144" s="12"/>
      <c r="AK144" s="12"/>
      <c r="AL144" s="12"/>
      <c r="AM144" s="12"/>
      <c r="AN144" s="12"/>
      <c r="AO144" s="12"/>
      <c r="AP144" s="12"/>
      <c r="AQ144" s="12"/>
      <c r="AR144" s="12"/>
      <c r="AS144" s="12"/>
      <c r="BY144" s="132"/>
    </row>
    <row r="145" spans="34:77" x14ac:dyDescent="0.2">
      <c r="AH145" s="12"/>
      <c r="AI145" s="12"/>
      <c r="AJ145" s="12"/>
      <c r="AK145" s="12"/>
      <c r="AL145" s="12"/>
      <c r="AM145" s="12"/>
      <c r="AN145" s="12"/>
      <c r="AO145" s="12"/>
      <c r="AP145" s="12"/>
      <c r="AQ145" s="12"/>
      <c r="AR145" s="12"/>
      <c r="AS145" s="12"/>
      <c r="BY145" s="132"/>
    </row>
    <row r="146" spans="34:77" x14ac:dyDescent="0.2">
      <c r="AH146" s="12"/>
      <c r="AI146" s="12"/>
      <c r="AJ146" s="12"/>
      <c r="AK146" s="12"/>
      <c r="AL146" s="12"/>
      <c r="AM146" s="12"/>
      <c r="AN146" s="12"/>
      <c r="AO146" s="12"/>
      <c r="AP146" s="12"/>
      <c r="AQ146" s="12"/>
      <c r="AR146" s="12"/>
      <c r="AS146" s="12"/>
      <c r="BY146" s="132"/>
    </row>
    <row r="147" spans="34:77" x14ac:dyDescent="0.2">
      <c r="AH147" s="12"/>
      <c r="AI147" s="12"/>
      <c r="AJ147" s="12"/>
      <c r="AK147" s="12"/>
      <c r="AL147" s="12"/>
      <c r="AM147" s="12"/>
      <c r="AN147" s="12"/>
      <c r="AO147" s="12"/>
      <c r="AP147" s="12"/>
      <c r="AQ147" s="12"/>
      <c r="AR147" s="12"/>
      <c r="AS147" s="12"/>
      <c r="BY147" s="132"/>
    </row>
    <row r="148" spans="34:77" x14ac:dyDescent="0.2">
      <c r="AH148" s="12"/>
      <c r="AI148" s="12"/>
      <c r="AJ148" s="12"/>
      <c r="AK148" s="12"/>
      <c r="AL148" s="12"/>
      <c r="AM148" s="12"/>
      <c r="AN148" s="12"/>
      <c r="AO148" s="12"/>
      <c r="AP148" s="12"/>
      <c r="AQ148" s="12"/>
      <c r="AR148" s="12"/>
      <c r="AS148" s="12"/>
      <c r="BY148" s="132"/>
    </row>
    <row r="149" spans="34:77" x14ac:dyDescent="0.2">
      <c r="AH149" s="12"/>
      <c r="AI149" s="12"/>
      <c r="AJ149" s="12"/>
      <c r="AK149" s="12"/>
      <c r="AL149" s="12"/>
      <c r="AM149" s="12"/>
      <c r="AN149" s="12"/>
      <c r="AO149" s="12"/>
      <c r="AP149" s="12"/>
      <c r="AQ149" s="12"/>
      <c r="AR149" s="12"/>
      <c r="AS149" s="12"/>
      <c r="BY149" s="132"/>
    </row>
    <row r="150" spans="34:77" x14ac:dyDescent="0.2">
      <c r="AH150" s="12"/>
      <c r="AI150" s="12"/>
      <c r="AJ150" s="12"/>
      <c r="AK150" s="12"/>
      <c r="AL150" s="12"/>
      <c r="AM150" s="12"/>
      <c r="AN150" s="12"/>
      <c r="AO150" s="12"/>
      <c r="AP150" s="12"/>
      <c r="AQ150" s="12"/>
      <c r="AR150" s="12"/>
      <c r="AS150" s="12"/>
      <c r="BY150" s="132"/>
    </row>
    <row r="151" spans="34:77" x14ac:dyDescent="0.2">
      <c r="AH151" s="12"/>
      <c r="AI151" s="12"/>
      <c r="AJ151" s="12"/>
      <c r="AK151" s="12"/>
      <c r="AL151" s="12"/>
      <c r="AM151" s="12"/>
      <c r="AN151" s="12"/>
      <c r="AO151" s="12"/>
      <c r="AP151" s="12"/>
      <c r="AQ151" s="12"/>
      <c r="AR151" s="12"/>
      <c r="AS151" s="12"/>
      <c r="BY151" s="132"/>
    </row>
    <row r="152" spans="34:77" x14ac:dyDescent="0.2">
      <c r="AH152" s="12"/>
      <c r="AI152" s="12"/>
      <c r="AJ152" s="12"/>
      <c r="AK152" s="12"/>
      <c r="AL152" s="12"/>
      <c r="AM152" s="12"/>
      <c r="AN152" s="12"/>
      <c r="AO152" s="12"/>
      <c r="AP152" s="12"/>
      <c r="AQ152" s="12"/>
      <c r="AR152" s="12"/>
      <c r="AS152" s="12"/>
      <c r="BY152" s="132"/>
    </row>
    <row r="153" spans="34:77" x14ac:dyDescent="0.2">
      <c r="AH153" s="12"/>
      <c r="AI153" s="12"/>
      <c r="AJ153" s="12"/>
      <c r="AK153" s="12"/>
      <c r="AL153" s="12"/>
      <c r="AM153" s="12"/>
      <c r="AN153" s="12"/>
      <c r="AO153" s="12"/>
      <c r="AP153" s="12"/>
      <c r="AQ153" s="12"/>
      <c r="AR153" s="12"/>
      <c r="AS153" s="12"/>
      <c r="BY153" s="132"/>
    </row>
    <row r="154" spans="34:77" x14ac:dyDescent="0.2">
      <c r="AH154" s="12"/>
      <c r="AI154" s="12"/>
      <c r="AJ154" s="12"/>
      <c r="AK154" s="12"/>
      <c r="AL154" s="12"/>
      <c r="AM154" s="12"/>
      <c r="AN154" s="12"/>
      <c r="AO154" s="12"/>
      <c r="AP154" s="12"/>
      <c r="AQ154" s="12"/>
      <c r="AR154" s="12"/>
      <c r="AS154" s="12"/>
      <c r="BY154" s="132"/>
    </row>
    <row r="155" spans="34:77" x14ac:dyDescent="0.2">
      <c r="AH155" s="12"/>
      <c r="AI155" s="12"/>
      <c r="AJ155" s="12"/>
      <c r="AK155" s="12"/>
      <c r="AL155" s="12"/>
      <c r="AM155" s="12"/>
      <c r="AN155" s="12"/>
      <c r="AO155" s="12"/>
      <c r="AP155" s="12"/>
      <c r="AQ155" s="12"/>
      <c r="AR155" s="12"/>
      <c r="AS155" s="12"/>
      <c r="BY155" s="132"/>
    </row>
    <row r="156" spans="34:77" x14ac:dyDescent="0.2">
      <c r="AH156" s="12"/>
      <c r="AI156" s="12"/>
      <c r="AJ156" s="12"/>
      <c r="AK156" s="12"/>
      <c r="AL156" s="12"/>
      <c r="AM156" s="12"/>
      <c r="AN156" s="12"/>
      <c r="AO156" s="12"/>
      <c r="AP156" s="12"/>
      <c r="AQ156" s="12"/>
      <c r="AR156" s="12"/>
      <c r="AS156" s="12"/>
      <c r="BY156" s="132"/>
    </row>
    <row r="157" spans="34:77" x14ac:dyDescent="0.2">
      <c r="AH157" s="12"/>
      <c r="AI157" s="12"/>
      <c r="AJ157" s="12"/>
      <c r="AK157" s="12"/>
      <c r="AL157" s="12"/>
      <c r="AM157" s="12"/>
      <c r="AN157" s="12"/>
      <c r="AO157" s="12"/>
      <c r="AP157" s="12"/>
      <c r="AQ157" s="12"/>
      <c r="AR157" s="12"/>
      <c r="AS157" s="12"/>
      <c r="BY157" s="132"/>
    </row>
    <row r="158" spans="34:77" x14ac:dyDescent="0.2">
      <c r="AH158" s="12"/>
      <c r="AI158" s="12"/>
      <c r="AJ158" s="12"/>
      <c r="AK158" s="12"/>
      <c r="AL158" s="12"/>
      <c r="AM158" s="12"/>
      <c r="AN158" s="12"/>
      <c r="AO158" s="12"/>
      <c r="AP158" s="12"/>
      <c r="AQ158" s="12"/>
      <c r="AR158" s="12"/>
      <c r="AS158" s="12"/>
      <c r="BY158" s="132"/>
    </row>
    <row r="159" spans="34:77" x14ac:dyDescent="0.2">
      <c r="AH159" s="12"/>
      <c r="AI159" s="12"/>
      <c r="AJ159" s="12"/>
      <c r="AK159" s="12"/>
      <c r="AL159" s="12"/>
      <c r="AM159" s="12"/>
      <c r="AN159" s="12"/>
      <c r="AO159" s="12"/>
      <c r="AP159" s="12"/>
      <c r="AQ159" s="12"/>
      <c r="AR159" s="12"/>
      <c r="AS159" s="12"/>
      <c r="BY159" s="132"/>
    </row>
    <row r="160" spans="34:77" x14ac:dyDescent="0.2">
      <c r="AH160" s="12"/>
      <c r="AI160" s="12"/>
      <c r="AJ160" s="12"/>
      <c r="AK160" s="12"/>
      <c r="AL160" s="12"/>
      <c r="AM160" s="12"/>
      <c r="AN160" s="12"/>
      <c r="AO160" s="12"/>
      <c r="AP160" s="12"/>
      <c r="AQ160" s="12"/>
      <c r="AR160" s="12"/>
      <c r="AS160" s="12"/>
      <c r="BY160" s="132"/>
    </row>
    <row r="161" spans="34:77" x14ac:dyDescent="0.2">
      <c r="AH161" s="12"/>
      <c r="AI161" s="12"/>
      <c r="AJ161" s="12"/>
      <c r="AK161" s="12"/>
      <c r="AL161" s="12"/>
      <c r="AM161" s="12"/>
      <c r="AN161" s="12"/>
      <c r="AO161" s="12"/>
      <c r="AP161" s="12"/>
      <c r="AQ161" s="12"/>
      <c r="AR161" s="12"/>
      <c r="AS161" s="12"/>
      <c r="BY161" s="132"/>
    </row>
    <row r="162" spans="34:77" x14ac:dyDescent="0.2">
      <c r="AH162" s="12"/>
      <c r="AI162" s="12"/>
      <c r="AJ162" s="12"/>
      <c r="AK162" s="12"/>
      <c r="AL162" s="12"/>
      <c r="AM162" s="12"/>
      <c r="AN162" s="12"/>
      <c r="AO162" s="12"/>
      <c r="AP162" s="12"/>
      <c r="AQ162" s="12"/>
      <c r="AR162" s="12"/>
      <c r="AS162" s="12"/>
      <c r="BY162" s="132"/>
    </row>
    <row r="163" spans="34:77" x14ac:dyDescent="0.2">
      <c r="AH163" s="12"/>
      <c r="AI163" s="12"/>
      <c r="AJ163" s="12"/>
      <c r="AK163" s="12"/>
      <c r="AL163" s="12"/>
      <c r="AM163" s="12"/>
      <c r="AN163" s="12"/>
      <c r="AO163" s="12"/>
      <c r="AP163" s="12"/>
      <c r="AQ163" s="12"/>
      <c r="AR163" s="12"/>
      <c r="AS163" s="12"/>
      <c r="BY163" s="132"/>
    </row>
    <row r="164" spans="34:77" x14ac:dyDescent="0.2">
      <c r="AH164" s="12"/>
      <c r="AI164" s="12"/>
      <c r="AJ164" s="12"/>
      <c r="AK164" s="12"/>
      <c r="AL164" s="12"/>
      <c r="AM164" s="12"/>
      <c r="AN164" s="12"/>
      <c r="AO164" s="12"/>
      <c r="AP164" s="12"/>
      <c r="AQ164" s="12"/>
      <c r="AR164" s="12"/>
      <c r="AS164" s="12"/>
      <c r="BY164" s="132"/>
    </row>
    <row r="165" spans="34:77" x14ac:dyDescent="0.2">
      <c r="AH165" s="12"/>
      <c r="AI165" s="12"/>
      <c r="AJ165" s="12"/>
      <c r="AK165" s="12"/>
      <c r="AL165" s="12"/>
      <c r="AM165" s="12"/>
      <c r="AN165" s="12"/>
      <c r="AO165" s="12"/>
      <c r="AP165" s="12"/>
      <c r="AQ165" s="12"/>
      <c r="AR165" s="12"/>
      <c r="AS165" s="12"/>
      <c r="BY165" s="132"/>
    </row>
    <row r="166" spans="34:77" x14ac:dyDescent="0.2">
      <c r="AH166" s="12"/>
      <c r="AI166" s="12"/>
      <c r="AJ166" s="12"/>
      <c r="AK166" s="12"/>
      <c r="AL166" s="12"/>
      <c r="AM166" s="12"/>
      <c r="AN166" s="12"/>
      <c r="AO166" s="12"/>
      <c r="AP166" s="12"/>
      <c r="AQ166" s="12"/>
      <c r="AR166" s="12"/>
      <c r="AS166" s="12"/>
      <c r="BY166" s="132"/>
    </row>
    <row r="167" spans="34:77" x14ac:dyDescent="0.2">
      <c r="AH167" s="12"/>
      <c r="AI167" s="12"/>
      <c r="AJ167" s="12"/>
      <c r="AK167" s="12"/>
      <c r="AL167" s="12"/>
      <c r="AM167" s="12"/>
      <c r="AN167" s="12"/>
      <c r="AO167" s="12"/>
      <c r="AP167" s="12"/>
      <c r="AQ167" s="12"/>
      <c r="AR167" s="12"/>
      <c r="AS167" s="12"/>
      <c r="BY167" s="132"/>
    </row>
    <row r="168" spans="34:77" x14ac:dyDescent="0.2">
      <c r="AH168" s="12"/>
      <c r="AI168" s="12"/>
      <c r="AJ168" s="12"/>
      <c r="AK168" s="12"/>
      <c r="AL168" s="12"/>
      <c r="AM168" s="12"/>
      <c r="AN168" s="12"/>
      <c r="AO168" s="12"/>
      <c r="AP168" s="12"/>
      <c r="AQ168" s="12"/>
      <c r="AR168" s="12"/>
      <c r="AS168" s="12"/>
      <c r="BY168" s="132"/>
    </row>
    <row r="169" spans="34:77" x14ac:dyDescent="0.2">
      <c r="AH169" s="12"/>
      <c r="AI169" s="12"/>
      <c r="AJ169" s="12"/>
      <c r="AK169" s="12"/>
      <c r="AL169" s="12"/>
      <c r="AM169" s="12"/>
      <c r="AN169" s="12"/>
      <c r="AO169" s="12"/>
      <c r="AP169" s="12"/>
      <c r="AQ169" s="12"/>
      <c r="AR169" s="12"/>
      <c r="AS169" s="12"/>
      <c r="BY169" s="132"/>
    </row>
    <row r="170" spans="34:77" x14ac:dyDescent="0.2">
      <c r="BY170" s="132"/>
    </row>
    <row r="171" spans="34:77" x14ac:dyDescent="0.2">
      <c r="BY171" s="132"/>
    </row>
    <row r="172" spans="34:77" x14ac:dyDescent="0.2">
      <c r="BY172" s="132"/>
    </row>
    <row r="173" spans="34:77" x14ac:dyDescent="0.2">
      <c r="BY173" s="132"/>
    </row>
    <row r="174" spans="34:77" x14ac:dyDescent="0.2">
      <c r="BY174" s="132"/>
    </row>
    <row r="175" spans="34:77" x14ac:dyDescent="0.2">
      <c r="BY175" s="132"/>
    </row>
  </sheetData>
  <mergeCells count="39">
    <mergeCell ref="BZ4:BZ16"/>
    <mergeCell ref="BZ17:BZ21"/>
    <mergeCell ref="BZ22:BZ27"/>
    <mergeCell ref="BZ28:BZ34"/>
    <mergeCell ref="AM2:AS2"/>
    <mergeCell ref="AT2:AZ2"/>
    <mergeCell ref="BA2:BG2"/>
    <mergeCell ref="BH2:BN2"/>
    <mergeCell ref="BO2:BU2"/>
    <mergeCell ref="AA1:BX1"/>
    <mergeCell ref="C14:C16"/>
    <mergeCell ref="AF2:AL2"/>
    <mergeCell ref="BV2:BY2"/>
    <mergeCell ref="A4:A16"/>
    <mergeCell ref="AA2:AE2"/>
    <mergeCell ref="B12:B13"/>
    <mergeCell ref="J1:S2"/>
    <mergeCell ref="T1:Z2"/>
    <mergeCell ref="A1:I2"/>
    <mergeCell ref="B4:B7"/>
    <mergeCell ref="C4:C5"/>
    <mergeCell ref="C6:C7"/>
    <mergeCell ref="B8:B11"/>
    <mergeCell ref="C8:C10"/>
    <mergeCell ref="B14:B16"/>
    <mergeCell ref="A28:A34"/>
    <mergeCell ref="B28:B30"/>
    <mergeCell ref="C29:C30"/>
    <mergeCell ref="B31:B33"/>
    <mergeCell ref="C32:C33"/>
    <mergeCell ref="B25:B27"/>
    <mergeCell ref="C25:C26"/>
    <mergeCell ref="B20:B21"/>
    <mergeCell ref="A22:A27"/>
    <mergeCell ref="B22:B24"/>
    <mergeCell ref="C22:C23"/>
    <mergeCell ref="A17:A21"/>
    <mergeCell ref="B17:B19"/>
    <mergeCell ref="C18:C19"/>
  </mergeCells>
  <conditionalFormatting sqref="AD2:AD3 AD35:AD1048576">
    <cfRule type="colorScale" priority="115">
      <colorScale>
        <cfvo type="percent" val="0"/>
        <cfvo type="percent" val="&quot;0.6&quot;"/>
        <cfvo type="percent" val="&quot;0.8&quot;"/>
        <color rgb="FFF8696B"/>
        <color rgb="FFFFEB84"/>
        <color rgb="FF63BE7B"/>
      </colorScale>
    </cfRule>
    <cfRule type="colorScale" priority="116">
      <colorScale>
        <cfvo type="min"/>
        <cfvo type="percentile" val="50"/>
        <cfvo type="max"/>
        <color rgb="FFF8696B"/>
        <color rgb="FFFFEB84"/>
        <color rgb="FF63BE7B"/>
      </colorScale>
    </cfRule>
  </conditionalFormatting>
  <conditionalFormatting sqref="AD3">
    <cfRule type="colorScale" priority="114">
      <colorScale>
        <cfvo type="percent" val="0"/>
        <cfvo type="percent" val="&quot;0.6&quot;"/>
        <cfvo type="percent" val="&quot;0.8&quot;"/>
        <color rgb="FFFF0000"/>
        <color rgb="FFFFFF00"/>
        <color rgb="FF00B050"/>
      </colorScale>
    </cfRule>
  </conditionalFormatting>
  <conditionalFormatting sqref="AH2:AH1048576">
    <cfRule type="cellIs" dxfId="74" priority="89" operator="between">
      <formula>0.8</formula>
      <formula>1</formula>
    </cfRule>
    <cfRule type="cellIs" dxfId="73" priority="90" operator="between">
      <formula>0</formula>
      <formula>0.399</formula>
    </cfRule>
    <cfRule type="cellIs" dxfId="72" priority="91" operator="between">
      <formula>0.4</formula>
      <formula>0.59</formula>
    </cfRule>
  </conditionalFormatting>
  <conditionalFormatting sqref="AH18:AH34">
    <cfRule type="cellIs" dxfId="71" priority="92" operator="between">
      <formula>0.6</formula>
      <formula>0.69</formula>
    </cfRule>
    <cfRule type="cellIs" dxfId="70" priority="94" operator="between">
      <formula>0.7</formula>
      <formula>0.79</formula>
    </cfRule>
  </conditionalFormatting>
  <conditionalFormatting sqref="AK2:AK1048576 AO2:AO1048576 AR2:AR1048576">
    <cfRule type="cellIs" dxfId="69" priority="84" operator="between">
      <formula>0.8</formula>
      <formula>1</formula>
    </cfRule>
    <cfRule type="cellIs" dxfId="68" priority="85" operator="between">
      <formula>0.7</formula>
      <formula>0.79</formula>
    </cfRule>
    <cfRule type="cellIs" dxfId="67" priority="86" operator="between">
      <formula>0.6</formula>
      <formula>0.69</formula>
    </cfRule>
    <cfRule type="cellIs" dxfId="66" priority="87" operator="between">
      <formula>0.4</formula>
      <formula>0.59</formula>
    </cfRule>
    <cfRule type="cellIs" dxfId="65" priority="88" operator="between">
      <formula>0</formula>
      <formula>0.39</formula>
    </cfRule>
  </conditionalFormatting>
  <conditionalFormatting sqref="AV4:AV34">
    <cfRule type="cellIs" dxfId="64" priority="36" operator="between">
      <formula>0.8</formula>
      <formula>1</formula>
    </cfRule>
    <cfRule type="cellIs" dxfId="63" priority="37" operator="between">
      <formula>0.7</formula>
      <formula>0.79</formula>
    </cfRule>
    <cfRule type="cellIs" dxfId="62" priority="38" operator="between">
      <formula>0.6</formula>
      <formula>0.69</formula>
    </cfRule>
    <cfRule type="cellIs" dxfId="61" priority="39" operator="between">
      <formula>0.4</formula>
      <formula>0.59</formula>
    </cfRule>
    <cfRule type="cellIs" dxfId="60" priority="40" operator="between">
      <formula>0</formula>
      <formula>0.39</formula>
    </cfRule>
  </conditionalFormatting>
  <conditionalFormatting sqref="AY4:AY34">
    <cfRule type="cellIs" dxfId="59" priority="41" operator="between">
      <formula>0.8</formula>
      <formula>1</formula>
    </cfRule>
    <cfRule type="cellIs" dxfId="58" priority="42" operator="between">
      <formula>0.7</formula>
      <formula>0.79</formula>
    </cfRule>
    <cfRule type="cellIs" dxfId="57" priority="43" operator="between">
      <formula>0.6</formula>
      <formula>0.69</formula>
    </cfRule>
    <cfRule type="cellIs" dxfId="56" priority="44" operator="between">
      <formula>0.4</formula>
      <formula>0.59</formula>
    </cfRule>
    <cfRule type="cellIs" dxfId="55" priority="45" operator="between">
      <formula>0</formula>
      <formula>0.39</formula>
    </cfRule>
  </conditionalFormatting>
  <conditionalFormatting sqref="BC4:BC34">
    <cfRule type="cellIs" dxfId="54" priority="26" operator="between">
      <formula>0.8</formula>
      <formula>1</formula>
    </cfRule>
    <cfRule type="cellIs" dxfId="53" priority="27" operator="between">
      <formula>0.7</formula>
      <formula>0.79</formula>
    </cfRule>
    <cfRule type="cellIs" dxfId="52" priority="28" operator="between">
      <formula>0.6</formula>
      <formula>0.69</formula>
    </cfRule>
    <cfRule type="cellIs" dxfId="51" priority="29" operator="between">
      <formula>0.4</formula>
      <formula>0.59</formula>
    </cfRule>
    <cfRule type="cellIs" dxfId="50" priority="30" operator="between">
      <formula>0</formula>
      <formula>0.39</formula>
    </cfRule>
  </conditionalFormatting>
  <conditionalFormatting sqref="BF4:BF34">
    <cfRule type="cellIs" dxfId="49" priority="31" operator="between">
      <formula>0.8</formula>
      <formula>1</formula>
    </cfRule>
    <cfRule type="cellIs" dxfId="48" priority="32" operator="between">
      <formula>0.7</formula>
      <formula>0.79</formula>
    </cfRule>
    <cfRule type="cellIs" dxfId="47" priority="33" operator="between">
      <formula>0.6</formula>
      <formula>0.69</formula>
    </cfRule>
    <cfRule type="cellIs" dxfId="46" priority="34" operator="between">
      <formula>0.4</formula>
      <formula>0.59</formula>
    </cfRule>
    <cfRule type="cellIs" dxfId="45" priority="35" operator="between">
      <formula>0</formula>
      <formula>0.39</formula>
    </cfRule>
  </conditionalFormatting>
  <conditionalFormatting sqref="BX3:BX1048576">
    <cfRule type="cellIs" dxfId="44" priority="79" operator="between">
      <formula>0.4</formula>
      <formula>0.59</formula>
    </cfRule>
    <cfRule type="cellIs" dxfId="43" priority="80" operator="between">
      <formula>0.8</formula>
      <formula>1</formula>
    </cfRule>
    <cfRule type="cellIs" dxfId="42" priority="81" operator="between">
      <formula>0.7</formula>
      <formula>0.79</formula>
    </cfRule>
    <cfRule type="cellIs" dxfId="41" priority="82" operator="between">
      <formula>0.6</formula>
      <formula>0.69</formula>
    </cfRule>
    <cfRule type="cellIs" dxfId="40" priority="83" operator="between">
      <formula>0</formula>
      <formula>0.39</formula>
    </cfRule>
  </conditionalFormatting>
  <conditionalFormatting sqref="BJ4:BJ34">
    <cfRule type="cellIs" dxfId="39" priority="16" operator="between">
      <formula>0.8</formula>
      <formula>1</formula>
    </cfRule>
    <cfRule type="cellIs" dxfId="38" priority="17" operator="between">
      <formula>0.7</formula>
      <formula>0.79</formula>
    </cfRule>
    <cfRule type="cellIs" dxfId="37" priority="18" operator="between">
      <formula>0.6</formula>
      <formula>0.69</formula>
    </cfRule>
    <cfRule type="cellIs" dxfId="36" priority="19" operator="between">
      <formula>0.4</formula>
      <formula>0.59</formula>
    </cfRule>
    <cfRule type="cellIs" dxfId="35" priority="20" operator="between">
      <formula>0</formula>
      <formula>0.39</formula>
    </cfRule>
  </conditionalFormatting>
  <conditionalFormatting sqref="BM4:BM34">
    <cfRule type="cellIs" dxfId="34" priority="21" operator="between">
      <formula>0.8</formula>
      <formula>1</formula>
    </cfRule>
    <cfRule type="cellIs" dxfId="33" priority="22" operator="between">
      <formula>0.7</formula>
      <formula>0.79</formula>
    </cfRule>
    <cfRule type="cellIs" dxfId="32" priority="23" operator="between">
      <formula>0.6</formula>
      <formula>0.69</formula>
    </cfRule>
    <cfRule type="cellIs" dxfId="31" priority="24" operator="between">
      <formula>0.4</formula>
      <formula>0.59</formula>
    </cfRule>
    <cfRule type="cellIs" dxfId="30" priority="25" operator="between">
      <formula>0</formula>
      <formula>0.39</formula>
    </cfRule>
  </conditionalFormatting>
  <conditionalFormatting sqref="BQ4:BQ32 BQ34">
    <cfRule type="cellIs" dxfId="29" priority="6" operator="between">
      <formula>0.8</formula>
      <formula>1</formula>
    </cfRule>
    <cfRule type="cellIs" dxfId="28" priority="7" operator="between">
      <formula>0.7</formula>
      <formula>0.79</formula>
    </cfRule>
    <cfRule type="cellIs" dxfId="27" priority="8" operator="between">
      <formula>0.6</formula>
      <formula>0.69</formula>
    </cfRule>
    <cfRule type="cellIs" dxfId="26" priority="9" operator="between">
      <formula>0.4</formula>
      <formula>0.59</formula>
    </cfRule>
    <cfRule type="cellIs" dxfId="25" priority="10" operator="between">
      <formula>0</formula>
      <formula>0.39</formula>
    </cfRule>
  </conditionalFormatting>
  <conditionalFormatting sqref="BT4:BT34">
    <cfRule type="cellIs" dxfId="24" priority="11" operator="between">
      <formula>0.8</formula>
      <formula>1</formula>
    </cfRule>
    <cfRule type="cellIs" dxfId="23" priority="12" operator="between">
      <formula>0.7</formula>
      <formula>0.79</formula>
    </cfRule>
    <cfRule type="cellIs" dxfId="22" priority="13" operator="between">
      <formula>0.6</formula>
      <formula>0.69</formula>
    </cfRule>
    <cfRule type="cellIs" dxfId="21" priority="14" operator="between">
      <formula>0.4</formula>
      <formula>0.59</formula>
    </cfRule>
    <cfRule type="cellIs" dxfId="20" priority="15" operator="between">
      <formula>0</formula>
      <formula>0.39</formula>
    </cfRule>
  </conditionalFormatting>
  <conditionalFormatting sqref="BQ33">
    <cfRule type="cellIs" dxfId="19" priority="1" operator="between">
      <formula>0.8</formula>
      <formula>1</formula>
    </cfRule>
    <cfRule type="cellIs" dxfId="18" priority="2" operator="between">
      <formula>0.7</formula>
      <formula>0.79</formula>
    </cfRule>
    <cfRule type="cellIs" dxfId="17" priority="3" operator="between">
      <formula>0.6</formula>
      <formula>0.69</formula>
    </cfRule>
    <cfRule type="cellIs" dxfId="16" priority="4" operator="between">
      <formula>0.4</formula>
      <formula>0.59</formula>
    </cfRule>
    <cfRule type="cellIs" dxfId="15" priority="5" operator="between">
      <formula>0</formula>
      <formula>0.39</formula>
    </cfRule>
  </conditionalFormatting>
  <pageMargins left="0.7" right="0.7" top="0.75" bottom="0.75" header="0.3" footer="0.3"/>
  <pageSetup paperSize="345" scale="47" orientation="landscape" horizontalDpi="300" verticalDpi="3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KO35"/>
  <sheetViews>
    <sheetView zoomScale="70" zoomScaleNormal="70" zoomScaleSheetLayoutView="90" workbookViewId="0">
      <pane xSplit="9" ySplit="2" topLeftCell="AL3" activePane="bottomRight" state="frozen"/>
      <selection activeCell="D1" sqref="D1"/>
      <selection pane="topRight" activeCell="J1" sqref="J1"/>
      <selection pane="bottomLeft" activeCell="D3" sqref="D3"/>
      <selection pane="bottomRight" activeCell="AM8" sqref="AM8"/>
    </sheetView>
  </sheetViews>
  <sheetFormatPr baseColWidth="10" defaultColWidth="11.42578125" defaultRowHeight="15" x14ac:dyDescent="0.2"/>
  <cols>
    <col min="1" max="1" width="12.28515625" style="3" customWidth="1"/>
    <col min="2" max="2" width="14.7109375" style="3" customWidth="1"/>
    <col min="3" max="3" width="18.42578125" style="3" customWidth="1"/>
    <col min="4" max="4" width="30.42578125" style="3" customWidth="1"/>
    <col min="5" max="5" width="27.7109375" style="3" customWidth="1"/>
    <col min="6" max="6" width="20.140625" style="4" customWidth="1"/>
    <col min="7" max="7" width="17.140625" style="3" customWidth="1"/>
    <col min="8" max="8" width="28.85546875" style="3" customWidth="1"/>
    <col min="9" max="9" width="24" style="3" customWidth="1"/>
    <col min="10" max="11" width="11.42578125" style="1" customWidth="1"/>
    <col min="12" max="12" width="10.85546875" style="1" customWidth="1"/>
    <col min="13" max="19" width="11.42578125" style="1" customWidth="1"/>
    <col min="20" max="20" width="17.5703125" style="1" customWidth="1"/>
    <col min="21" max="21" width="26.140625" style="1" customWidth="1"/>
    <col min="22" max="22" width="19.7109375" style="1" customWidth="1"/>
    <col min="23" max="23" width="23.7109375" style="1" customWidth="1"/>
    <col min="24" max="24" width="22.85546875" style="1" customWidth="1"/>
    <col min="25" max="25" width="29.42578125" style="1" customWidth="1"/>
    <col min="26" max="26" width="21.140625" style="1" customWidth="1"/>
    <col min="27" max="27" width="14.5703125" style="1" customWidth="1"/>
    <col min="28" max="28" width="17.140625" style="2" customWidth="1"/>
    <col min="29" max="29" width="17.28515625" style="2" customWidth="1"/>
    <col min="30" max="30" width="24.7109375" style="1" customWidth="1"/>
    <col min="31" max="31" width="27.42578125" style="1" customWidth="1"/>
    <col min="32" max="32" width="22.5703125" style="1" customWidth="1"/>
    <col min="33" max="34" width="20.28515625" style="1" customWidth="1"/>
    <col min="35" max="35" width="20.42578125" style="1" customWidth="1"/>
    <col min="36" max="36" width="22" style="1" customWidth="1"/>
    <col min="37" max="37" width="16.140625" style="1" customWidth="1"/>
    <col min="38" max="38" width="56.7109375" style="1" customWidth="1"/>
    <col min="39" max="39" width="28.85546875" style="1" customWidth="1"/>
    <col min="40" max="43" width="11.42578125" style="1"/>
    <col min="44" max="44" width="11.42578125" style="1" customWidth="1"/>
    <col min="45" max="16384" width="11.42578125" style="1"/>
  </cols>
  <sheetData>
    <row r="1" spans="1:202" ht="37.5" customHeight="1" thickBot="1" x14ac:dyDescent="0.25">
      <c r="A1" s="251" t="s">
        <v>237</v>
      </c>
      <c r="B1" s="251"/>
      <c r="C1" s="251"/>
      <c r="D1" s="251"/>
      <c r="E1" s="251"/>
      <c r="F1" s="251"/>
      <c r="G1" s="251"/>
      <c r="H1" s="251"/>
      <c r="I1" s="251"/>
      <c r="J1" s="247" t="s">
        <v>201</v>
      </c>
      <c r="K1" s="247"/>
      <c r="L1" s="247"/>
      <c r="M1" s="247"/>
      <c r="N1" s="247"/>
      <c r="O1" s="247"/>
      <c r="P1" s="247"/>
      <c r="Q1" s="247"/>
      <c r="R1" s="247"/>
      <c r="S1" s="247"/>
      <c r="T1" s="247" t="s">
        <v>150</v>
      </c>
      <c r="U1" s="247"/>
      <c r="V1" s="247"/>
      <c r="W1" s="247"/>
      <c r="X1" s="247"/>
      <c r="Y1" s="247"/>
      <c r="Z1" s="247"/>
      <c r="AA1" s="274" t="s">
        <v>216</v>
      </c>
      <c r="AB1" s="275"/>
      <c r="AC1" s="275"/>
      <c r="AD1" s="275"/>
      <c r="AE1" s="275"/>
      <c r="AF1" s="275"/>
      <c r="AG1" s="275"/>
      <c r="AH1" s="275"/>
      <c r="AI1" s="275"/>
      <c r="AJ1" s="275"/>
      <c r="AK1" s="275"/>
      <c r="AL1" s="276"/>
      <c r="AM1" s="39" t="s">
        <v>215</v>
      </c>
    </row>
    <row r="2" spans="1:202" ht="24.75" customHeight="1" x14ac:dyDescent="0.2">
      <c r="A2" s="252"/>
      <c r="B2" s="252"/>
      <c r="C2" s="252"/>
      <c r="D2" s="252"/>
      <c r="E2" s="252"/>
      <c r="F2" s="252"/>
      <c r="G2" s="252"/>
      <c r="H2" s="252"/>
      <c r="I2" s="252"/>
      <c r="J2" s="248"/>
      <c r="K2" s="248"/>
      <c r="L2" s="248"/>
      <c r="M2" s="248"/>
      <c r="N2" s="248"/>
      <c r="O2" s="248"/>
      <c r="P2" s="248"/>
      <c r="Q2" s="248"/>
      <c r="R2" s="248"/>
      <c r="S2" s="248"/>
      <c r="T2" s="248"/>
      <c r="U2" s="248"/>
      <c r="V2" s="248"/>
      <c r="W2" s="248"/>
      <c r="X2" s="248"/>
      <c r="Y2" s="248"/>
      <c r="Z2" s="248"/>
      <c r="AA2" s="277" t="s">
        <v>151</v>
      </c>
      <c r="AB2" s="278"/>
      <c r="AC2" s="278"/>
      <c r="AD2" s="278"/>
      <c r="AE2" s="279"/>
      <c r="AF2" s="280" t="s">
        <v>241</v>
      </c>
      <c r="AG2" s="281"/>
      <c r="AH2" s="281"/>
      <c r="AI2" s="281"/>
      <c r="AJ2" s="281"/>
      <c r="AK2" s="281"/>
      <c r="AL2" s="282"/>
      <c r="AM2" s="271" t="s">
        <v>206</v>
      </c>
    </row>
    <row r="3" spans="1:202" ht="57" customHeight="1" thickBot="1" x14ac:dyDescent="0.25">
      <c r="A3" s="21" t="s">
        <v>149</v>
      </c>
      <c r="B3" s="20" t="s">
        <v>148</v>
      </c>
      <c r="C3" s="20" t="s">
        <v>147</v>
      </c>
      <c r="D3" s="20" t="s">
        <v>146</v>
      </c>
      <c r="E3" s="20" t="s">
        <v>145</v>
      </c>
      <c r="F3" s="24" t="s">
        <v>158</v>
      </c>
      <c r="G3" s="20" t="s">
        <v>144</v>
      </c>
      <c r="H3" s="20" t="s">
        <v>143</v>
      </c>
      <c r="I3" s="20" t="s">
        <v>142</v>
      </c>
      <c r="J3" s="19">
        <v>2021</v>
      </c>
      <c r="K3" s="19">
        <v>2022</v>
      </c>
      <c r="L3" s="19">
        <v>2023</v>
      </c>
      <c r="M3" s="19">
        <v>2024</v>
      </c>
      <c r="N3" s="19">
        <v>2025</v>
      </c>
      <c r="O3" s="19">
        <v>2026</v>
      </c>
      <c r="P3" s="19">
        <v>2027</v>
      </c>
      <c r="Q3" s="19">
        <v>2028</v>
      </c>
      <c r="R3" s="19">
        <v>2029</v>
      </c>
      <c r="S3" s="19">
        <v>2030</v>
      </c>
      <c r="T3" s="19" t="s">
        <v>141</v>
      </c>
      <c r="U3" s="19" t="s">
        <v>140</v>
      </c>
      <c r="V3" s="19" t="s">
        <v>139</v>
      </c>
      <c r="W3" s="19" t="s">
        <v>138</v>
      </c>
      <c r="X3" s="19" t="s">
        <v>137</v>
      </c>
      <c r="Y3" s="19" t="s">
        <v>136</v>
      </c>
      <c r="Z3" s="19" t="s">
        <v>135</v>
      </c>
      <c r="AA3" s="18" t="s">
        <v>152</v>
      </c>
      <c r="AB3" s="18" t="s">
        <v>153</v>
      </c>
      <c r="AC3" s="18" t="s">
        <v>134</v>
      </c>
      <c r="AD3" s="28" t="s">
        <v>156</v>
      </c>
      <c r="AE3" s="28" t="s">
        <v>155</v>
      </c>
      <c r="AF3" s="28" t="s">
        <v>218</v>
      </c>
      <c r="AG3" s="28" t="s">
        <v>219</v>
      </c>
      <c r="AH3" s="28" t="s">
        <v>220</v>
      </c>
      <c r="AI3" s="18" t="s">
        <v>153</v>
      </c>
      <c r="AJ3" s="18" t="s">
        <v>134</v>
      </c>
      <c r="AK3" s="28" t="s">
        <v>154</v>
      </c>
      <c r="AL3" s="40" t="s">
        <v>155</v>
      </c>
      <c r="AM3" s="272"/>
    </row>
    <row r="4" spans="1:202" s="12" customFormat="1" ht="298.5" customHeight="1" x14ac:dyDescent="0.2">
      <c r="A4" s="241" t="s">
        <v>133</v>
      </c>
      <c r="B4" s="221" t="s">
        <v>132</v>
      </c>
      <c r="C4" s="221" t="s">
        <v>131</v>
      </c>
      <c r="D4" s="9" t="s">
        <v>130</v>
      </c>
      <c r="E4" s="23" t="s">
        <v>129</v>
      </c>
      <c r="F4" s="22">
        <v>1</v>
      </c>
      <c r="G4" s="22">
        <v>0</v>
      </c>
      <c r="H4" s="8" t="s">
        <v>118</v>
      </c>
      <c r="I4" s="14" t="s">
        <v>1</v>
      </c>
      <c r="J4" s="57">
        <v>1</v>
      </c>
      <c r="K4" s="57">
        <v>1</v>
      </c>
      <c r="L4" s="32">
        <v>1</v>
      </c>
      <c r="M4" s="32">
        <v>1</v>
      </c>
      <c r="N4" s="32">
        <v>1</v>
      </c>
      <c r="O4" s="32">
        <v>1</v>
      </c>
      <c r="P4" s="32">
        <v>1</v>
      </c>
      <c r="Q4" s="32">
        <v>1</v>
      </c>
      <c r="R4" s="32">
        <v>1</v>
      </c>
      <c r="S4" s="32">
        <v>1</v>
      </c>
      <c r="T4" s="32" t="s">
        <v>198</v>
      </c>
      <c r="U4" s="32" t="s">
        <v>174</v>
      </c>
      <c r="V4" s="32">
        <v>331099</v>
      </c>
      <c r="W4" s="32" t="s">
        <v>128</v>
      </c>
      <c r="X4" s="32">
        <v>330109900</v>
      </c>
      <c r="Y4" s="32" t="s">
        <v>127</v>
      </c>
      <c r="Z4" s="66">
        <v>1</v>
      </c>
      <c r="AA4" s="66">
        <v>0</v>
      </c>
      <c r="AB4" s="67">
        <v>5400000</v>
      </c>
      <c r="AC4" s="67">
        <v>1800000</v>
      </c>
      <c r="AD4" s="36" t="s">
        <v>202</v>
      </c>
      <c r="AE4" s="29" t="s">
        <v>160</v>
      </c>
      <c r="AF4" s="82">
        <v>1</v>
      </c>
      <c r="AG4" s="29">
        <v>0.3</v>
      </c>
      <c r="AH4" s="45">
        <f>+AG4/AF4</f>
        <v>0.3</v>
      </c>
      <c r="AI4" s="31">
        <v>1800000</v>
      </c>
      <c r="AJ4" s="31">
        <v>1800000</v>
      </c>
      <c r="AK4" s="37">
        <f>+AJ4/AI4</f>
        <v>1</v>
      </c>
      <c r="AL4" s="86" t="s">
        <v>239</v>
      </c>
      <c r="AM4" s="37">
        <f>+AH4</f>
        <v>0.3</v>
      </c>
      <c r="AN4" s="273" t="s">
        <v>221</v>
      </c>
    </row>
    <row r="5" spans="1:202" s="12" customFormat="1" ht="162" customHeight="1" x14ac:dyDescent="0.2">
      <c r="A5" s="242"/>
      <c r="B5" s="221"/>
      <c r="C5" s="221"/>
      <c r="D5" s="23" t="s">
        <v>126</v>
      </c>
      <c r="E5" s="23" t="s">
        <v>125</v>
      </c>
      <c r="F5" s="22">
        <v>1</v>
      </c>
      <c r="G5" s="22">
        <v>0</v>
      </c>
      <c r="H5" s="8" t="s">
        <v>118</v>
      </c>
      <c r="I5" s="14" t="s">
        <v>1</v>
      </c>
      <c r="J5" s="16">
        <v>0</v>
      </c>
      <c r="K5" s="16">
        <v>0</v>
      </c>
      <c r="L5" s="32">
        <v>1</v>
      </c>
      <c r="M5" s="32">
        <v>1</v>
      </c>
      <c r="N5" s="32">
        <v>1</v>
      </c>
      <c r="O5" s="16">
        <v>1</v>
      </c>
      <c r="P5" s="16">
        <v>1</v>
      </c>
      <c r="Q5" s="16">
        <v>1</v>
      </c>
      <c r="R5" s="16">
        <v>1</v>
      </c>
      <c r="S5" s="16">
        <v>1</v>
      </c>
      <c r="T5" s="32" t="s">
        <v>198</v>
      </c>
      <c r="U5" s="22" t="s">
        <v>117</v>
      </c>
      <c r="V5" s="16">
        <v>3301087</v>
      </c>
      <c r="W5" s="22" t="s">
        <v>122</v>
      </c>
      <c r="X5" s="16">
        <v>330108701</v>
      </c>
      <c r="Y5" s="22" t="s">
        <v>121</v>
      </c>
      <c r="Z5" s="16">
        <v>1</v>
      </c>
      <c r="AA5" s="68">
        <v>0</v>
      </c>
      <c r="AB5" s="69">
        <v>0</v>
      </c>
      <c r="AC5" s="69">
        <v>0</v>
      </c>
      <c r="AD5" s="36">
        <v>0</v>
      </c>
      <c r="AE5" s="29" t="s">
        <v>204</v>
      </c>
      <c r="AF5" s="29">
        <v>1</v>
      </c>
      <c r="AG5" s="29">
        <v>0.2</v>
      </c>
      <c r="AH5" s="45">
        <f t="shared" ref="AH5:AH7" si="0">+AG5/AF5</f>
        <v>0.2</v>
      </c>
      <c r="AI5" s="31">
        <v>5700000</v>
      </c>
      <c r="AJ5" s="31">
        <v>3800000</v>
      </c>
      <c r="AK5" s="37">
        <f>+AJ5/AI5</f>
        <v>0.66666666666666663</v>
      </c>
      <c r="AL5" s="55" t="s">
        <v>242</v>
      </c>
      <c r="AM5" s="37">
        <f t="shared" ref="AM5:AM35" si="1">+AH5</f>
        <v>0.2</v>
      </c>
      <c r="AN5" s="273"/>
    </row>
    <row r="6" spans="1:202" s="27" customFormat="1" ht="156.75" customHeight="1" x14ac:dyDescent="0.25">
      <c r="A6" s="242"/>
      <c r="B6" s="221"/>
      <c r="C6" s="221" t="s">
        <v>124</v>
      </c>
      <c r="D6" s="22" t="s">
        <v>157</v>
      </c>
      <c r="E6" s="22" t="s">
        <v>123</v>
      </c>
      <c r="F6" s="22">
        <v>1</v>
      </c>
      <c r="G6" s="22">
        <v>0</v>
      </c>
      <c r="H6" s="58" t="s">
        <v>118</v>
      </c>
      <c r="I6" s="22" t="s">
        <v>1</v>
      </c>
      <c r="J6" s="7">
        <v>1</v>
      </c>
      <c r="K6" s="6">
        <v>1</v>
      </c>
      <c r="L6" s="16">
        <v>1</v>
      </c>
      <c r="M6" s="16">
        <v>1</v>
      </c>
      <c r="N6" s="16">
        <v>1</v>
      </c>
      <c r="O6" s="16">
        <v>1</v>
      </c>
      <c r="P6" s="16">
        <v>1</v>
      </c>
      <c r="Q6" s="16">
        <v>1</v>
      </c>
      <c r="R6" s="16">
        <v>1</v>
      </c>
      <c r="S6" s="16">
        <v>1</v>
      </c>
      <c r="T6" s="32" t="s">
        <v>198</v>
      </c>
      <c r="U6" s="22" t="s">
        <v>117</v>
      </c>
      <c r="V6" s="16">
        <v>3301087</v>
      </c>
      <c r="W6" s="22" t="s">
        <v>122</v>
      </c>
      <c r="X6" s="16">
        <v>330108701</v>
      </c>
      <c r="Y6" s="22" t="s">
        <v>121</v>
      </c>
      <c r="Z6" s="16">
        <v>1</v>
      </c>
      <c r="AA6" s="16">
        <v>0</v>
      </c>
      <c r="AB6" s="69">
        <v>8655000</v>
      </c>
      <c r="AC6" s="69">
        <v>8655000</v>
      </c>
      <c r="AD6" s="36" t="s">
        <v>202</v>
      </c>
      <c r="AE6" s="29" t="s">
        <v>205</v>
      </c>
      <c r="AF6" s="82">
        <v>1</v>
      </c>
      <c r="AG6" s="29">
        <v>0</v>
      </c>
      <c r="AH6" s="45">
        <f t="shared" si="0"/>
        <v>0</v>
      </c>
      <c r="AI6" s="31">
        <v>1800000</v>
      </c>
      <c r="AJ6" s="31">
        <v>800000</v>
      </c>
      <c r="AK6" s="37">
        <f>+AJ6/AI6</f>
        <v>0.44444444444444442</v>
      </c>
      <c r="AL6" s="86" t="s">
        <v>228</v>
      </c>
      <c r="AM6" s="37">
        <f t="shared" si="1"/>
        <v>0</v>
      </c>
      <c r="AN6" s="273"/>
    </row>
    <row r="7" spans="1:202" s="12" customFormat="1" ht="162" customHeight="1" x14ac:dyDescent="0.2">
      <c r="A7" s="242"/>
      <c r="B7" s="221"/>
      <c r="C7" s="221"/>
      <c r="D7" s="23" t="s">
        <v>120</v>
      </c>
      <c r="E7" s="23" t="s">
        <v>119</v>
      </c>
      <c r="F7" s="16">
        <v>1</v>
      </c>
      <c r="G7" s="22">
        <v>0</v>
      </c>
      <c r="H7" s="8" t="s">
        <v>118</v>
      </c>
      <c r="I7" s="14" t="s">
        <v>1</v>
      </c>
      <c r="J7" s="16">
        <v>0</v>
      </c>
      <c r="K7" s="16">
        <v>0</v>
      </c>
      <c r="L7" s="16">
        <v>1</v>
      </c>
      <c r="M7" s="16">
        <v>1</v>
      </c>
      <c r="N7" s="16">
        <v>1</v>
      </c>
      <c r="O7" s="16">
        <v>1</v>
      </c>
      <c r="P7" s="16">
        <v>1</v>
      </c>
      <c r="Q7" s="16">
        <v>1</v>
      </c>
      <c r="R7" s="16">
        <v>1</v>
      </c>
      <c r="S7" s="16">
        <v>1</v>
      </c>
      <c r="T7" s="32" t="s">
        <v>198</v>
      </c>
      <c r="U7" s="22" t="s">
        <v>117</v>
      </c>
      <c r="V7" s="16">
        <v>3301073</v>
      </c>
      <c r="W7" s="22" t="s">
        <v>116</v>
      </c>
      <c r="X7" s="16">
        <v>330107301</v>
      </c>
      <c r="Y7" s="22" t="s">
        <v>115</v>
      </c>
      <c r="Z7" s="16">
        <v>1</v>
      </c>
      <c r="AA7" s="16">
        <v>0</v>
      </c>
      <c r="AB7" s="17">
        <v>0</v>
      </c>
      <c r="AC7" s="17">
        <v>0</v>
      </c>
      <c r="AD7" s="36" t="s">
        <v>202</v>
      </c>
      <c r="AE7" s="29" t="s">
        <v>203</v>
      </c>
      <c r="AF7" s="29">
        <v>1</v>
      </c>
      <c r="AG7" s="29">
        <v>0</v>
      </c>
      <c r="AH7" s="45">
        <f t="shared" si="0"/>
        <v>0</v>
      </c>
      <c r="AI7" s="31">
        <v>918000000</v>
      </c>
      <c r="AJ7" s="31">
        <v>0</v>
      </c>
      <c r="AK7" s="37">
        <v>0</v>
      </c>
      <c r="AL7" s="55" t="s">
        <v>238</v>
      </c>
      <c r="AM7" s="37">
        <f t="shared" si="1"/>
        <v>0</v>
      </c>
      <c r="AN7" s="273"/>
    </row>
    <row r="8" spans="1:202" s="12" customFormat="1" ht="180" x14ac:dyDescent="0.2">
      <c r="A8" s="242"/>
      <c r="B8" s="221" t="s">
        <v>114</v>
      </c>
      <c r="C8" s="221" t="s">
        <v>113</v>
      </c>
      <c r="D8" s="23" t="s">
        <v>112</v>
      </c>
      <c r="E8" s="23" t="s">
        <v>111</v>
      </c>
      <c r="F8" s="16">
        <v>11</v>
      </c>
      <c r="G8" s="22">
        <v>0</v>
      </c>
      <c r="H8" s="14" t="s">
        <v>105</v>
      </c>
      <c r="I8" s="14" t="s">
        <v>1</v>
      </c>
      <c r="J8" s="16">
        <v>11</v>
      </c>
      <c r="K8" s="16">
        <v>11</v>
      </c>
      <c r="L8" s="16">
        <v>11</v>
      </c>
      <c r="M8" s="16">
        <v>11</v>
      </c>
      <c r="N8" s="16">
        <v>11</v>
      </c>
      <c r="O8" s="16">
        <v>11</v>
      </c>
      <c r="P8" s="16">
        <v>11</v>
      </c>
      <c r="Q8" s="16">
        <v>11</v>
      </c>
      <c r="R8" s="16">
        <v>11</v>
      </c>
      <c r="S8" s="16">
        <v>11</v>
      </c>
      <c r="T8" s="32" t="s">
        <v>198</v>
      </c>
      <c r="U8" s="22" t="s">
        <v>100</v>
      </c>
      <c r="V8" s="16">
        <v>2201028</v>
      </c>
      <c r="W8" s="22" t="s">
        <v>110</v>
      </c>
      <c r="X8" s="16">
        <v>220102801</v>
      </c>
      <c r="Y8" s="22" t="s">
        <v>109</v>
      </c>
      <c r="Z8" s="16">
        <v>11</v>
      </c>
      <c r="AA8" s="16">
        <v>0</v>
      </c>
      <c r="AB8" s="69"/>
      <c r="AC8" s="69">
        <v>0</v>
      </c>
      <c r="AD8" s="36" t="s">
        <v>202</v>
      </c>
      <c r="AE8" s="29" t="s">
        <v>207</v>
      </c>
      <c r="AF8" s="82">
        <v>11</v>
      </c>
      <c r="AG8" s="29">
        <v>11</v>
      </c>
      <c r="AH8" s="44">
        <f>+AG8/AF8</f>
        <v>1</v>
      </c>
      <c r="AI8" s="79">
        <f>14049858249.51+(577000000)</f>
        <v>14626858249.51</v>
      </c>
      <c r="AJ8" s="79">
        <f>12902520459.5+(562000000)</f>
        <v>13464520459.5</v>
      </c>
      <c r="AK8" s="81">
        <f>+AJ8/AI8</f>
        <v>0.92053400872679281</v>
      </c>
      <c r="AL8" s="86" t="s">
        <v>235</v>
      </c>
      <c r="AM8" s="37">
        <f t="shared" si="1"/>
        <v>1</v>
      </c>
      <c r="AN8" s="273"/>
    </row>
    <row r="9" spans="1:202" s="12" customFormat="1" ht="186" customHeight="1" x14ac:dyDescent="0.2">
      <c r="A9" s="242"/>
      <c r="B9" s="221"/>
      <c r="C9" s="221"/>
      <c r="D9" s="23" t="s">
        <v>108</v>
      </c>
      <c r="E9" s="23" t="s">
        <v>107</v>
      </c>
      <c r="F9" s="16">
        <v>10</v>
      </c>
      <c r="G9" s="22">
        <v>0</v>
      </c>
      <c r="H9" s="14" t="s">
        <v>105</v>
      </c>
      <c r="I9" s="14" t="s">
        <v>1</v>
      </c>
      <c r="J9" s="16">
        <v>1</v>
      </c>
      <c r="K9" s="16">
        <v>1</v>
      </c>
      <c r="L9" s="16">
        <v>1</v>
      </c>
      <c r="M9" s="16">
        <v>1</v>
      </c>
      <c r="N9" s="16">
        <v>1</v>
      </c>
      <c r="O9" s="16">
        <v>1</v>
      </c>
      <c r="P9" s="16">
        <v>1</v>
      </c>
      <c r="Q9" s="16">
        <v>1</v>
      </c>
      <c r="R9" s="16">
        <v>1</v>
      </c>
      <c r="S9" s="16">
        <v>1</v>
      </c>
      <c r="T9" s="32" t="s">
        <v>198</v>
      </c>
      <c r="U9" s="22" t="s">
        <v>100</v>
      </c>
      <c r="V9" s="16">
        <v>2201006</v>
      </c>
      <c r="W9" s="22" t="s">
        <v>99</v>
      </c>
      <c r="X9" s="16">
        <v>220100600</v>
      </c>
      <c r="Y9" s="22" t="s">
        <v>98</v>
      </c>
      <c r="Z9" s="16">
        <v>10</v>
      </c>
      <c r="AA9" s="29">
        <v>0</v>
      </c>
      <c r="AB9" s="70">
        <v>0</v>
      </c>
      <c r="AC9" s="17">
        <v>0</v>
      </c>
      <c r="AD9" s="42">
        <v>0</v>
      </c>
      <c r="AE9" s="29" t="s">
        <v>217</v>
      </c>
      <c r="AF9" s="82">
        <v>0</v>
      </c>
      <c r="AG9" s="29">
        <v>0</v>
      </c>
      <c r="AH9" s="30">
        <v>0</v>
      </c>
      <c r="AI9" s="30">
        <v>0</v>
      </c>
      <c r="AJ9" s="30">
        <v>0</v>
      </c>
      <c r="AK9" s="80">
        <v>0</v>
      </c>
      <c r="AL9" s="86" t="s">
        <v>236</v>
      </c>
      <c r="AM9" s="37">
        <f t="shared" si="1"/>
        <v>0</v>
      </c>
      <c r="AN9" s="273"/>
    </row>
    <row r="10" spans="1:202" s="12" customFormat="1" ht="172.5" customHeight="1" x14ac:dyDescent="0.2">
      <c r="A10" s="242"/>
      <c r="B10" s="221"/>
      <c r="C10" s="221"/>
      <c r="D10" s="23" t="s">
        <v>106</v>
      </c>
      <c r="E10" s="23" t="s">
        <v>224</v>
      </c>
      <c r="F10" s="22">
        <v>54</v>
      </c>
      <c r="G10" s="27">
        <v>0</v>
      </c>
      <c r="H10" s="14" t="s">
        <v>102</v>
      </c>
      <c r="I10" s="14" t="s">
        <v>1</v>
      </c>
      <c r="J10" s="16">
        <v>54</v>
      </c>
      <c r="K10" s="16">
        <v>54</v>
      </c>
      <c r="L10" s="16">
        <v>54</v>
      </c>
      <c r="M10" s="35">
        <v>54</v>
      </c>
      <c r="N10" s="35">
        <v>54</v>
      </c>
      <c r="O10" s="35">
        <v>54</v>
      </c>
      <c r="P10" s="35">
        <v>54</v>
      </c>
      <c r="Q10" s="35">
        <v>54</v>
      </c>
      <c r="R10" s="35">
        <v>54</v>
      </c>
      <c r="S10" s="35">
        <v>54</v>
      </c>
      <c r="T10" s="22" t="s">
        <v>101</v>
      </c>
      <c r="U10" s="22" t="s">
        <v>100</v>
      </c>
      <c r="V10" s="16">
        <v>2201006</v>
      </c>
      <c r="W10" s="22" t="s">
        <v>99</v>
      </c>
      <c r="X10" s="16">
        <v>220100600</v>
      </c>
      <c r="Y10" s="22" t="s">
        <v>98</v>
      </c>
      <c r="Z10" s="16">
        <v>54</v>
      </c>
      <c r="AA10" s="29">
        <v>0</v>
      </c>
      <c r="AB10" s="70">
        <v>0</v>
      </c>
      <c r="AC10" s="17">
        <v>0</v>
      </c>
      <c r="AD10" s="42">
        <v>0</v>
      </c>
      <c r="AE10" s="29" t="s">
        <v>217</v>
      </c>
      <c r="AF10" s="82">
        <v>54</v>
      </c>
      <c r="AG10" s="29">
        <v>0</v>
      </c>
      <c r="AH10" s="44">
        <f>+AG10/AF10</f>
        <v>0</v>
      </c>
      <c r="AI10" s="30">
        <v>0</v>
      </c>
      <c r="AJ10" s="30">
        <v>0</v>
      </c>
      <c r="AK10" s="80">
        <v>0</v>
      </c>
      <c r="AL10" s="86" t="s">
        <v>236</v>
      </c>
      <c r="AM10" s="37">
        <f t="shared" si="1"/>
        <v>0</v>
      </c>
      <c r="AN10" s="273"/>
    </row>
    <row r="11" spans="1:202" s="12" customFormat="1" ht="128.25" customHeight="1" x14ac:dyDescent="0.2">
      <c r="A11" s="242"/>
      <c r="B11" s="221"/>
      <c r="C11" s="23" t="s">
        <v>104</v>
      </c>
      <c r="D11" s="23" t="s">
        <v>103</v>
      </c>
      <c r="E11" s="23" t="s">
        <v>247</v>
      </c>
      <c r="F11" s="22">
        <v>1</v>
      </c>
      <c r="G11" s="22">
        <v>1</v>
      </c>
      <c r="H11" s="14" t="s">
        <v>102</v>
      </c>
      <c r="I11" s="14" t="s">
        <v>1</v>
      </c>
      <c r="J11" s="16">
        <v>1</v>
      </c>
      <c r="K11" s="16">
        <v>1</v>
      </c>
      <c r="L11" s="16">
        <v>1</v>
      </c>
      <c r="M11" s="16">
        <v>1</v>
      </c>
      <c r="N11" s="16">
        <v>1</v>
      </c>
      <c r="O11" s="16">
        <v>1</v>
      </c>
      <c r="P11" s="16">
        <v>1</v>
      </c>
      <c r="Q11" s="16">
        <v>1</v>
      </c>
      <c r="R11" s="16">
        <v>1</v>
      </c>
      <c r="S11" s="16">
        <v>1</v>
      </c>
      <c r="T11" s="22" t="s">
        <v>101</v>
      </c>
      <c r="U11" s="22" t="s">
        <v>100</v>
      </c>
      <c r="V11" s="16">
        <v>2201006</v>
      </c>
      <c r="W11" s="22" t="s">
        <v>99</v>
      </c>
      <c r="X11" s="16">
        <v>220100600</v>
      </c>
      <c r="Y11" s="22" t="s">
        <v>98</v>
      </c>
      <c r="Z11" s="16">
        <v>1</v>
      </c>
      <c r="AA11" s="16">
        <v>0</v>
      </c>
      <c r="AB11" s="70">
        <v>0</v>
      </c>
      <c r="AC11" s="17">
        <v>0</v>
      </c>
      <c r="AD11" s="36" t="s">
        <v>202</v>
      </c>
      <c r="AE11" s="29" t="s">
        <v>209</v>
      </c>
      <c r="AF11" s="82">
        <v>1</v>
      </c>
      <c r="AG11" s="29">
        <v>0</v>
      </c>
      <c r="AH11" s="30">
        <v>0</v>
      </c>
      <c r="AI11" s="30">
        <v>0</v>
      </c>
      <c r="AJ11" s="30">
        <v>0</v>
      </c>
      <c r="AK11" s="81">
        <v>0</v>
      </c>
      <c r="AL11" s="86" t="s">
        <v>236</v>
      </c>
      <c r="AM11" s="37">
        <f t="shared" si="1"/>
        <v>0</v>
      </c>
      <c r="AN11" s="273"/>
    </row>
    <row r="12" spans="1:202" s="15" customFormat="1" ht="216" customHeight="1" x14ac:dyDescent="0.2">
      <c r="A12" s="242"/>
      <c r="B12" s="221" t="s">
        <v>97</v>
      </c>
      <c r="C12" s="23" t="s">
        <v>96</v>
      </c>
      <c r="D12" s="23" t="s">
        <v>95</v>
      </c>
      <c r="E12" s="23" t="s">
        <v>176</v>
      </c>
      <c r="F12" s="22">
        <v>1</v>
      </c>
      <c r="G12" s="22">
        <v>1</v>
      </c>
      <c r="H12" s="14" t="s">
        <v>29</v>
      </c>
      <c r="I12" s="14" t="s">
        <v>1</v>
      </c>
      <c r="J12" s="16">
        <v>0</v>
      </c>
      <c r="K12" s="16">
        <v>0</v>
      </c>
      <c r="L12" s="16">
        <v>1</v>
      </c>
      <c r="M12" s="16">
        <v>1</v>
      </c>
      <c r="N12" s="16">
        <v>1</v>
      </c>
      <c r="O12" s="16">
        <v>1</v>
      </c>
      <c r="P12" s="16">
        <v>1</v>
      </c>
      <c r="Q12" s="16">
        <v>1</v>
      </c>
      <c r="R12" s="16">
        <v>1</v>
      </c>
      <c r="S12" s="16">
        <v>1</v>
      </c>
      <c r="T12" s="22" t="s">
        <v>101</v>
      </c>
      <c r="U12" s="13"/>
      <c r="V12" s="13"/>
      <c r="W12" s="13"/>
      <c r="X12" s="13"/>
      <c r="Y12" s="13"/>
      <c r="Z12" s="16">
        <v>1</v>
      </c>
      <c r="AA12" s="16">
        <v>0</v>
      </c>
      <c r="AB12" s="17">
        <v>0</v>
      </c>
      <c r="AC12" s="17">
        <v>0</v>
      </c>
      <c r="AD12" s="36" t="s">
        <v>202</v>
      </c>
      <c r="AE12" s="29" t="s">
        <v>208</v>
      </c>
      <c r="AF12" s="29">
        <v>1</v>
      </c>
      <c r="AG12" s="29">
        <v>0.2</v>
      </c>
      <c r="AH12" s="45">
        <f>+AG12/AF12</f>
        <v>0.2</v>
      </c>
      <c r="AI12" s="64">
        <v>11540000</v>
      </c>
      <c r="AJ12" s="65">
        <v>11540000</v>
      </c>
      <c r="AK12" s="37">
        <f>+AH12</f>
        <v>0.2</v>
      </c>
      <c r="AL12" s="55" t="s">
        <v>234</v>
      </c>
      <c r="AM12" s="37">
        <f t="shared" si="1"/>
        <v>0.2</v>
      </c>
      <c r="AN12" s="273"/>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row>
    <row r="13" spans="1:202" s="15" customFormat="1" ht="150.75" customHeight="1" x14ac:dyDescent="0.2">
      <c r="A13" s="242"/>
      <c r="B13" s="221"/>
      <c r="C13" s="23" t="s">
        <v>94</v>
      </c>
      <c r="D13" s="23" t="s">
        <v>93</v>
      </c>
      <c r="E13" s="23" t="s">
        <v>92</v>
      </c>
      <c r="F13" s="22">
        <v>1</v>
      </c>
      <c r="G13" s="22">
        <v>1</v>
      </c>
      <c r="H13" s="14" t="s">
        <v>29</v>
      </c>
      <c r="I13" s="14" t="s">
        <v>1</v>
      </c>
      <c r="J13" s="16">
        <v>1</v>
      </c>
      <c r="K13" s="16">
        <v>1</v>
      </c>
      <c r="L13" s="16">
        <v>1</v>
      </c>
      <c r="M13" s="16">
        <v>1</v>
      </c>
      <c r="N13" s="16">
        <v>1</v>
      </c>
      <c r="O13" s="16">
        <v>1</v>
      </c>
      <c r="P13" s="16">
        <v>1</v>
      </c>
      <c r="Q13" s="16">
        <v>1</v>
      </c>
      <c r="R13" s="16">
        <v>1</v>
      </c>
      <c r="S13" s="16">
        <v>1</v>
      </c>
      <c r="T13" s="26" t="s">
        <v>197</v>
      </c>
      <c r="U13" s="26" t="s">
        <v>91</v>
      </c>
      <c r="V13" s="13" t="s">
        <v>90</v>
      </c>
      <c r="W13" s="26" t="s">
        <v>89</v>
      </c>
      <c r="X13" s="13" t="s">
        <v>88</v>
      </c>
      <c r="Y13" s="26" t="s">
        <v>87</v>
      </c>
      <c r="Z13" s="16">
        <v>1</v>
      </c>
      <c r="AA13" s="16">
        <v>0</v>
      </c>
      <c r="AB13" s="17" t="s">
        <v>86</v>
      </c>
      <c r="AC13" s="17">
        <v>0.9</v>
      </c>
      <c r="AD13" s="36" t="s">
        <v>202</v>
      </c>
      <c r="AE13" s="71" t="s">
        <v>210</v>
      </c>
      <c r="AF13" s="83">
        <v>1</v>
      </c>
      <c r="AG13" s="71">
        <v>0.4</v>
      </c>
      <c r="AH13" s="60">
        <f>+AG13/AF13</f>
        <v>0.4</v>
      </c>
      <c r="AI13" s="64">
        <v>22840000</v>
      </c>
      <c r="AJ13" s="64">
        <v>22840000</v>
      </c>
      <c r="AK13" s="37">
        <f>+AH13</f>
        <v>0.4</v>
      </c>
      <c r="AL13" s="86" t="s">
        <v>248</v>
      </c>
      <c r="AM13" s="37">
        <f t="shared" si="1"/>
        <v>0.4</v>
      </c>
      <c r="AN13" s="273"/>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2"/>
      <c r="GK13" s="12"/>
      <c r="GL13" s="12"/>
      <c r="GM13" s="12"/>
      <c r="GN13" s="12"/>
      <c r="GO13" s="12"/>
      <c r="GP13" s="12"/>
      <c r="GQ13" s="12"/>
      <c r="GR13" s="12"/>
      <c r="GS13" s="12"/>
      <c r="GT13" s="12"/>
    </row>
    <row r="14" spans="1:202" s="12" customFormat="1" ht="152.25" customHeight="1" x14ac:dyDescent="0.2">
      <c r="A14" s="242"/>
      <c r="B14" s="229" t="s">
        <v>85</v>
      </c>
      <c r="C14" s="283" t="s">
        <v>84</v>
      </c>
      <c r="D14" s="23" t="s">
        <v>83</v>
      </c>
      <c r="E14" s="23" t="s">
        <v>82</v>
      </c>
      <c r="F14" s="22">
        <v>2</v>
      </c>
      <c r="G14" s="22">
        <v>0</v>
      </c>
      <c r="H14" s="8" t="s">
        <v>77</v>
      </c>
      <c r="I14" s="14" t="s">
        <v>1</v>
      </c>
      <c r="J14" s="16">
        <v>0</v>
      </c>
      <c r="K14" s="16">
        <v>0</v>
      </c>
      <c r="L14" s="16">
        <v>2</v>
      </c>
      <c r="M14" s="16">
        <v>2</v>
      </c>
      <c r="N14" s="16">
        <v>2</v>
      </c>
      <c r="O14" s="16">
        <v>2</v>
      </c>
      <c r="P14" s="16">
        <v>2</v>
      </c>
      <c r="Q14" s="16">
        <v>2</v>
      </c>
      <c r="R14" s="16">
        <v>2</v>
      </c>
      <c r="S14" s="16">
        <v>2</v>
      </c>
      <c r="T14" s="26" t="s">
        <v>197</v>
      </c>
      <c r="U14" s="26" t="s">
        <v>177</v>
      </c>
      <c r="V14" s="13">
        <v>4301037</v>
      </c>
      <c r="W14" s="26" t="s">
        <v>178</v>
      </c>
      <c r="X14" s="13">
        <v>430103704</v>
      </c>
      <c r="Y14" s="26" t="s">
        <v>179</v>
      </c>
      <c r="Z14" s="16">
        <v>2</v>
      </c>
      <c r="AA14" s="72">
        <v>0</v>
      </c>
      <c r="AB14" s="34">
        <v>382688000</v>
      </c>
      <c r="AC14" s="25">
        <v>0</v>
      </c>
      <c r="AD14" s="36" t="s">
        <v>202</v>
      </c>
      <c r="AE14" s="29" t="s">
        <v>211</v>
      </c>
      <c r="AF14" s="84">
        <v>2</v>
      </c>
      <c r="AG14" s="29">
        <v>0</v>
      </c>
      <c r="AH14" s="45">
        <v>0</v>
      </c>
      <c r="AI14" s="30">
        <v>0</v>
      </c>
      <c r="AJ14" s="30">
        <v>0</v>
      </c>
      <c r="AK14" s="37">
        <v>0</v>
      </c>
      <c r="AL14" s="87" t="s">
        <v>240</v>
      </c>
      <c r="AM14" s="37">
        <f t="shared" si="1"/>
        <v>0</v>
      </c>
      <c r="AN14" s="273"/>
    </row>
    <row r="15" spans="1:202" s="12" customFormat="1" ht="146.25" customHeight="1" x14ac:dyDescent="0.2">
      <c r="A15" s="242"/>
      <c r="B15" s="231"/>
      <c r="C15" s="284"/>
      <c r="D15" s="23" t="s">
        <v>81</v>
      </c>
      <c r="E15" s="23" t="s">
        <v>80</v>
      </c>
      <c r="F15" s="22">
        <v>1</v>
      </c>
      <c r="G15" s="22">
        <v>1</v>
      </c>
      <c r="H15" s="8" t="s">
        <v>77</v>
      </c>
      <c r="I15" s="14" t="s">
        <v>1</v>
      </c>
      <c r="J15" s="16">
        <v>0</v>
      </c>
      <c r="K15" s="16">
        <v>0</v>
      </c>
      <c r="L15" s="16">
        <v>1</v>
      </c>
      <c r="M15" s="16">
        <v>1</v>
      </c>
      <c r="N15" s="16">
        <v>1</v>
      </c>
      <c r="O15" s="16">
        <v>1</v>
      </c>
      <c r="P15" s="16">
        <v>1</v>
      </c>
      <c r="Q15" s="16">
        <v>1</v>
      </c>
      <c r="R15" s="16">
        <v>1</v>
      </c>
      <c r="S15" s="16">
        <v>1</v>
      </c>
      <c r="T15" s="26" t="s">
        <v>197</v>
      </c>
      <c r="U15" s="26" t="s">
        <v>177</v>
      </c>
      <c r="V15" s="13">
        <v>4301037</v>
      </c>
      <c r="W15" s="26" t="s">
        <v>178</v>
      </c>
      <c r="X15" s="13">
        <v>430103704</v>
      </c>
      <c r="Y15" s="26" t="s">
        <v>180</v>
      </c>
      <c r="Z15" s="16">
        <v>1</v>
      </c>
      <c r="AA15" s="34">
        <v>0</v>
      </c>
      <c r="AB15" s="34">
        <v>0</v>
      </c>
      <c r="AC15" s="34">
        <v>6000000</v>
      </c>
      <c r="AD15" s="36" t="s">
        <v>202</v>
      </c>
      <c r="AE15" s="29" t="s">
        <v>163</v>
      </c>
      <c r="AF15" s="29">
        <v>0</v>
      </c>
      <c r="AG15" s="29">
        <v>0</v>
      </c>
      <c r="AH15" s="45">
        <v>0</v>
      </c>
      <c r="AI15" s="30">
        <v>0</v>
      </c>
      <c r="AJ15" s="30">
        <v>0</v>
      </c>
      <c r="AK15" s="37">
        <v>0</v>
      </c>
      <c r="AL15" s="55" t="s">
        <v>240</v>
      </c>
      <c r="AM15" s="37">
        <f t="shared" si="1"/>
        <v>0</v>
      </c>
      <c r="AN15" s="273"/>
    </row>
    <row r="16" spans="1:202" s="12" customFormat="1" ht="173.25" customHeight="1" thickBot="1" x14ac:dyDescent="0.25">
      <c r="A16" s="243"/>
      <c r="B16" s="222"/>
      <c r="C16" s="285"/>
      <c r="D16" s="23" t="s">
        <v>79</v>
      </c>
      <c r="E16" s="23" t="s">
        <v>78</v>
      </c>
      <c r="F16" s="22">
        <v>12</v>
      </c>
      <c r="G16" s="22">
        <v>12</v>
      </c>
      <c r="H16" s="8" t="s">
        <v>77</v>
      </c>
      <c r="I16" s="8" t="s">
        <v>1</v>
      </c>
      <c r="J16" s="16">
        <v>0</v>
      </c>
      <c r="K16" s="16">
        <v>0</v>
      </c>
      <c r="L16" s="16">
        <v>12</v>
      </c>
      <c r="M16" s="16">
        <v>12</v>
      </c>
      <c r="N16" s="16">
        <v>12</v>
      </c>
      <c r="O16" s="16">
        <v>12</v>
      </c>
      <c r="P16" s="16">
        <v>12</v>
      </c>
      <c r="Q16" s="16">
        <v>12</v>
      </c>
      <c r="R16" s="16">
        <v>12</v>
      </c>
      <c r="S16" s="16">
        <v>12</v>
      </c>
      <c r="T16" s="26" t="s">
        <v>197</v>
      </c>
      <c r="U16" s="26" t="s">
        <v>177</v>
      </c>
      <c r="V16" s="13">
        <v>4301007</v>
      </c>
      <c r="W16" s="26" t="s">
        <v>181</v>
      </c>
      <c r="X16" s="13">
        <v>430100701</v>
      </c>
      <c r="Y16" s="26" t="s">
        <v>182</v>
      </c>
      <c r="Z16" s="16">
        <v>12</v>
      </c>
      <c r="AA16" s="72">
        <v>0</v>
      </c>
      <c r="AB16" s="25">
        <v>0</v>
      </c>
      <c r="AC16" s="25">
        <v>0</v>
      </c>
      <c r="AD16" s="36" t="s">
        <v>202</v>
      </c>
      <c r="AE16" s="73" t="s">
        <v>164</v>
      </c>
      <c r="AF16" s="29">
        <v>0</v>
      </c>
      <c r="AG16" s="29">
        <v>0</v>
      </c>
      <c r="AH16" s="45">
        <v>0</v>
      </c>
      <c r="AI16" s="30">
        <v>0</v>
      </c>
      <c r="AJ16" s="30">
        <v>0</v>
      </c>
      <c r="AK16" s="37">
        <v>0</v>
      </c>
      <c r="AL16" s="55" t="s">
        <v>240</v>
      </c>
      <c r="AM16" s="37">
        <f t="shared" si="1"/>
        <v>0</v>
      </c>
      <c r="AN16" s="273"/>
    </row>
    <row r="17" spans="1:1653" s="10" customFormat="1" ht="193.5" customHeight="1" thickBot="1" x14ac:dyDescent="0.25">
      <c r="A17" s="230" t="s">
        <v>76</v>
      </c>
      <c r="B17" s="229" t="s">
        <v>75</v>
      </c>
      <c r="C17" s="23" t="s">
        <v>74</v>
      </c>
      <c r="D17" s="23" t="s">
        <v>73</v>
      </c>
      <c r="E17" s="23" t="s">
        <v>72</v>
      </c>
      <c r="F17" s="22">
        <v>1</v>
      </c>
      <c r="G17" s="22">
        <v>1</v>
      </c>
      <c r="H17" s="14" t="s">
        <v>62</v>
      </c>
      <c r="I17" s="14" t="s">
        <v>1</v>
      </c>
      <c r="J17" s="16">
        <v>0</v>
      </c>
      <c r="K17" s="16">
        <v>0</v>
      </c>
      <c r="L17" s="16">
        <v>1</v>
      </c>
      <c r="M17" s="16">
        <v>1</v>
      </c>
      <c r="N17" s="16">
        <v>1</v>
      </c>
      <c r="O17" s="16">
        <v>1</v>
      </c>
      <c r="P17" s="16">
        <v>1</v>
      </c>
      <c r="Q17" s="16">
        <v>1</v>
      </c>
      <c r="R17" s="16">
        <v>1</v>
      </c>
      <c r="S17" s="16">
        <v>1</v>
      </c>
      <c r="T17" s="13"/>
      <c r="U17" s="13"/>
      <c r="V17" s="13"/>
      <c r="W17" s="13"/>
      <c r="X17" s="13"/>
      <c r="Y17" s="13"/>
      <c r="Z17" s="16"/>
      <c r="AA17" s="16">
        <v>0</v>
      </c>
      <c r="AB17" s="17">
        <v>0</v>
      </c>
      <c r="AC17" s="17">
        <v>0</v>
      </c>
      <c r="AD17" s="36" t="s">
        <v>202</v>
      </c>
      <c r="AE17" s="29" t="s">
        <v>173</v>
      </c>
      <c r="AF17" s="29">
        <v>0</v>
      </c>
      <c r="AG17" s="29">
        <v>0</v>
      </c>
      <c r="AH17" s="30">
        <v>0</v>
      </c>
      <c r="AI17" s="30">
        <v>0</v>
      </c>
      <c r="AJ17" s="30">
        <v>0</v>
      </c>
      <c r="AK17" s="37">
        <v>0</v>
      </c>
      <c r="AL17" s="55" t="s">
        <v>240</v>
      </c>
      <c r="AM17" s="37">
        <f t="shared" si="1"/>
        <v>0</v>
      </c>
      <c r="AN17" s="286" t="s">
        <v>243</v>
      </c>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c r="CL17" s="12"/>
      <c r="CM17" s="12"/>
      <c r="CN17" s="12"/>
      <c r="CO17" s="12"/>
      <c r="CP17" s="12"/>
      <c r="CQ17" s="12"/>
      <c r="CR17" s="12"/>
      <c r="CS17" s="12"/>
      <c r="CT17" s="12"/>
      <c r="CU17" s="12"/>
      <c r="CV17" s="12"/>
      <c r="CW17" s="12"/>
      <c r="CX17" s="12"/>
      <c r="CY17" s="12"/>
      <c r="CZ17" s="12"/>
      <c r="DA17" s="12"/>
      <c r="DB17" s="12"/>
      <c r="DC17" s="12"/>
      <c r="DD17" s="12"/>
      <c r="DE17" s="12"/>
      <c r="DF17" s="12"/>
      <c r="DG17" s="12"/>
      <c r="DH17" s="12"/>
      <c r="DI17" s="12"/>
      <c r="DJ17" s="12"/>
      <c r="DK17" s="12"/>
      <c r="DL17" s="12"/>
      <c r="DM17" s="12"/>
      <c r="DN17" s="12"/>
      <c r="DO17" s="12"/>
      <c r="DP17" s="12"/>
      <c r="DQ17" s="12"/>
      <c r="DR17" s="12"/>
      <c r="DS17" s="12"/>
      <c r="DT17" s="12"/>
      <c r="DU17" s="12"/>
      <c r="DV17" s="12"/>
      <c r="DW17" s="12"/>
      <c r="DX17" s="12"/>
      <c r="DY17" s="12"/>
      <c r="DZ17" s="12"/>
      <c r="EA17" s="12"/>
      <c r="EB17" s="12"/>
      <c r="EC17" s="12"/>
      <c r="ED17" s="12"/>
      <c r="EE17" s="12"/>
      <c r="EF17" s="12"/>
      <c r="EG17" s="12"/>
      <c r="EH17" s="12"/>
      <c r="EI17" s="12"/>
      <c r="EJ17" s="12"/>
      <c r="EK17" s="12"/>
      <c r="EL17" s="12"/>
      <c r="EM17" s="12"/>
      <c r="EN17" s="12"/>
      <c r="EO17" s="12"/>
      <c r="EP17" s="12"/>
      <c r="EQ17" s="12"/>
      <c r="ER17" s="12"/>
      <c r="ES17" s="12"/>
      <c r="ET17" s="12"/>
      <c r="EU17" s="12"/>
      <c r="EV17" s="12"/>
      <c r="EW17" s="12"/>
      <c r="EX17" s="12"/>
      <c r="EY17" s="12"/>
      <c r="EZ17" s="12"/>
      <c r="FA17" s="12"/>
      <c r="FB17" s="12"/>
      <c r="FC17" s="12"/>
      <c r="FD17" s="12"/>
      <c r="FE17" s="12"/>
      <c r="FF17" s="12"/>
      <c r="FG17" s="12"/>
      <c r="FH17" s="12"/>
      <c r="FI17" s="12"/>
      <c r="FJ17" s="12"/>
      <c r="FK17" s="12"/>
      <c r="FL17" s="12"/>
      <c r="FM17" s="12"/>
      <c r="FN17" s="12"/>
      <c r="FO17" s="12"/>
      <c r="FP17" s="12"/>
      <c r="FQ17" s="12"/>
      <c r="FR17" s="12"/>
      <c r="FS17" s="12"/>
      <c r="FT17" s="12"/>
      <c r="FU17" s="12"/>
      <c r="FV17" s="12"/>
      <c r="FW17" s="12"/>
      <c r="FX17" s="12"/>
      <c r="FY17" s="12"/>
      <c r="FZ17" s="12"/>
      <c r="GA17" s="12"/>
      <c r="GB17" s="12"/>
      <c r="GC17" s="12"/>
      <c r="GD17" s="12"/>
      <c r="GE17" s="12"/>
      <c r="GF17" s="12"/>
      <c r="GG17" s="12"/>
      <c r="GH17" s="12"/>
      <c r="GI17" s="12"/>
      <c r="GJ17" s="12"/>
      <c r="GK17" s="12"/>
      <c r="GL17" s="12"/>
      <c r="GM17" s="12"/>
      <c r="GN17" s="12"/>
      <c r="GO17" s="12"/>
      <c r="GP17" s="12"/>
      <c r="GQ17" s="12"/>
      <c r="GR17" s="12"/>
      <c r="GS17" s="12"/>
      <c r="GT17" s="12"/>
      <c r="GU17" s="12"/>
      <c r="GV17" s="12"/>
      <c r="GW17" s="12"/>
      <c r="GX17" s="12"/>
      <c r="GY17" s="12"/>
      <c r="GZ17" s="12"/>
      <c r="HA17" s="12"/>
      <c r="HB17" s="12"/>
      <c r="HC17" s="12"/>
      <c r="HD17" s="12"/>
      <c r="HE17" s="12"/>
      <c r="HF17" s="12"/>
      <c r="HG17" s="12"/>
      <c r="HH17" s="12"/>
      <c r="HI17" s="12"/>
      <c r="HJ17" s="12"/>
      <c r="HK17" s="12"/>
      <c r="HL17" s="12"/>
      <c r="HM17" s="12"/>
      <c r="HN17" s="12"/>
      <c r="HO17" s="12"/>
      <c r="HP17" s="12"/>
      <c r="HQ17" s="12"/>
      <c r="HR17" s="12"/>
      <c r="HS17" s="12"/>
      <c r="HT17" s="12"/>
      <c r="HU17" s="12"/>
      <c r="HV17" s="12"/>
      <c r="HW17" s="12"/>
      <c r="HX17" s="12"/>
      <c r="HY17" s="12"/>
      <c r="HZ17" s="12"/>
      <c r="IA17" s="12"/>
      <c r="IB17" s="12"/>
      <c r="IC17" s="12"/>
      <c r="ID17" s="12"/>
      <c r="IE17" s="12"/>
      <c r="IF17" s="12"/>
      <c r="IG17" s="12"/>
      <c r="IH17" s="12"/>
      <c r="II17" s="12"/>
      <c r="IJ17" s="12"/>
      <c r="IK17" s="12"/>
      <c r="IL17" s="12"/>
      <c r="IM17" s="12"/>
      <c r="IN17" s="12"/>
      <c r="IO17" s="12"/>
      <c r="IP17" s="12"/>
      <c r="IQ17" s="12"/>
      <c r="IR17" s="12"/>
      <c r="IS17" s="12"/>
      <c r="IT17" s="12"/>
      <c r="IU17" s="12"/>
      <c r="IV17" s="12"/>
      <c r="IW17" s="12"/>
      <c r="IX17" s="12"/>
      <c r="IY17" s="12"/>
      <c r="IZ17" s="12"/>
      <c r="JA17" s="12"/>
      <c r="JB17" s="12"/>
      <c r="JC17" s="12"/>
      <c r="JD17" s="12"/>
      <c r="JE17" s="12"/>
      <c r="JF17" s="12"/>
      <c r="JG17" s="12"/>
      <c r="JH17" s="12"/>
      <c r="JI17" s="12"/>
      <c r="JJ17" s="12"/>
      <c r="JK17" s="12"/>
      <c r="JL17" s="12"/>
      <c r="JM17" s="12"/>
      <c r="JN17" s="12"/>
      <c r="JO17" s="12"/>
      <c r="JP17" s="12"/>
      <c r="JQ17" s="12"/>
      <c r="JR17" s="12"/>
      <c r="JS17" s="12"/>
      <c r="JT17" s="12"/>
      <c r="JU17" s="12"/>
      <c r="JV17" s="12"/>
      <c r="JW17" s="12"/>
      <c r="JX17" s="12"/>
      <c r="JY17" s="12"/>
      <c r="JZ17" s="12"/>
      <c r="KA17" s="12"/>
      <c r="KB17" s="12"/>
      <c r="KC17" s="12"/>
      <c r="KD17" s="12"/>
      <c r="KE17" s="12"/>
      <c r="KF17" s="12"/>
      <c r="KG17" s="12"/>
      <c r="KH17" s="12"/>
      <c r="KI17" s="12"/>
      <c r="KJ17" s="12"/>
      <c r="KK17" s="12"/>
      <c r="KL17" s="12"/>
      <c r="KM17" s="12"/>
      <c r="KN17" s="12"/>
      <c r="KO17" s="12"/>
      <c r="KP17" s="12"/>
      <c r="KQ17" s="12"/>
      <c r="KR17" s="12"/>
      <c r="KS17" s="12"/>
      <c r="KT17" s="12"/>
      <c r="KU17" s="12"/>
      <c r="KV17" s="12"/>
      <c r="KW17" s="12"/>
      <c r="KX17" s="12"/>
      <c r="KY17" s="12"/>
      <c r="KZ17" s="12"/>
      <c r="LA17" s="12"/>
      <c r="LB17" s="12"/>
      <c r="LC17" s="12"/>
      <c r="LD17" s="12"/>
      <c r="LE17" s="12"/>
      <c r="LF17" s="12"/>
      <c r="LG17" s="12"/>
      <c r="LH17" s="12"/>
      <c r="LI17" s="12"/>
      <c r="LJ17" s="12"/>
      <c r="LK17" s="12"/>
      <c r="LL17" s="12"/>
      <c r="LM17" s="12"/>
      <c r="LN17" s="12"/>
      <c r="LO17" s="12"/>
      <c r="LP17" s="12"/>
      <c r="LQ17" s="12"/>
      <c r="LR17" s="12"/>
      <c r="LS17" s="12"/>
      <c r="LT17" s="12"/>
      <c r="LU17" s="12"/>
      <c r="LV17" s="12"/>
      <c r="LW17" s="12"/>
      <c r="LX17" s="12"/>
      <c r="LY17" s="12"/>
      <c r="LZ17" s="12"/>
      <c r="MA17" s="12"/>
      <c r="MB17" s="12"/>
      <c r="MC17" s="12"/>
      <c r="MD17" s="12"/>
      <c r="ME17" s="12"/>
      <c r="MF17" s="12"/>
      <c r="MG17" s="12"/>
      <c r="MH17" s="12"/>
      <c r="MI17" s="12"/>
      <c r="MJ17" s="12"/>
      <c r="MK17" s="12"/>
      <c r="ML17" s="12"/>
      <c r="MM17" s="12"/>
      <c r="MN17" s="12"/>
      <c r="MO17" s="12"/>
      <c r="MP17" s="12"/>
      <c r="MQ17" s="12"/>
      <c r="MR17" s="12"/>
      <c r="MS17" s="12"/>
      <c r="MT17" s="12"/>
      <c r="MU17" s="12"/>
      <c r="MV17" s="12"/>
      <c r="MW17" s="12"/>
      <c r="MX17" s="12"/>
      <c r="MY17" s="12"/>
      <c r="MZ17" s="12"/>
      <c r="NA17" s="12"/>
      <c r="NB17" s="12"/>
      <c r="NC17" s="12"/>
      <c r="ND17" s="12"/>
      <c r="NE17" s="12"/>
      <c r="NF17" s="12"/>
      <c r="NG17" s="12"/>
      <c r="NH17" s="12"/>
      <c r="NI17" s="12"/>
      <c r="NJ17" s="12"/>
      <c r="NK17" s="12"/>
      <c r="NL17" s="12"/>
      <c r="NM17" s="12"/>
      <c r="NN17" s="12"/>
      <c r="NO17" s="12"/>
      <c r="NP17" s="12"/>
      <c r="NQ17" s="12"/>
      <c r="NR17" s="12"/>
      <c r="NS17" s="12"/>
      <c r="NT17" s="12"/>
      <c r="NU17" s="12"/>
      <c r="NV17" s="12"/>
      <c r="NW17" s="12"/>
      <c r="NX17" s="12"/>
      <c r="NY17" s="12"/>
      <c r="NZ17" s="12"/>
      <c r="OA17" s="12"/>
      <c r="OB17" s="12"/>
      <c r="OC17" s="12"/>
      <c r="OD17" s="12"/>
      <c r="OE17" s="12"/>
      <c r="OF17" s="12"/>
      <c r="OG17" s="12"/>
      <c r="OH17" s="12"/>
      <c r="OI17" s="12"/>
      <c r="OJ17" s="12"/>
      <c r="OK17" s="12"/>
      <c r="OL17" s="12"/>
      <c r="OM17" s="12"/>
      <c r="ON17" s="12"/>
      <c r="OO17" s="12"/>
      <c r="OP17" s="12"/>
      <c r="OQ17" s="12"/>
      <c r="OR17" s="12"/>
      <c r="OS17" s="12"/>
      <c r="OT17" s="12"/>
      <c r="OU17" s="12"/>
      <c r="OV17" s="12"/>
      <c r="OW17" s="12"/>
      <c r="OX17" s="12"/>
      <c r="OY17" s="12"/>
      <c r="OZ17" s="12"/>
      <c r="PA17" s="12"/>
      <c r="PB17" s="12"/>
      <c r="PC17" s="12"/>
      <c r="PD17" s="12"/>
      <c r="PE17" s="12"/>
      <c r="PF17" s="12"/>
      <c r="PG17" s="12"/>
      <c r="PH17" s="12"/>
      <c r="PI17" s="12"/>
      <c r="PJ17" s="12"/>
      <c r="PK17" s="12"/>
      <c r="PL17" s="12"/>
      <c r="PM17" s="12"/>
      <c r="PN17" s="12"/>
      <c r="PO17" s="12"/>
      <c r="PP17" s="12"/>
      <c r="PQ17" s="12"/>
      <c r="PR17" s="12"/>
      <c r="PS17" s="12"/>
      <c r="PT17" s="12"/>
      <c r="PU17" s="12"/>
      <c r="PV17" s="12"/>
      <c r="PW17" s="12"/>
      <c r="PX17" s="12"/>
      <c r="PY17" s="12"/>
      <c r="PZ17" s="12"/>
      <c r="QA17" s="12"/>
      <c r="QB17" s="12"/>
      <c r="QC17" s="12"/>
      <c r="QD17" s="12"/>
      <c r="QE17" s="12"/>
      <c r="QF17" s="12"/>
      <c r="QG17" s="12"/>
      <c r="QH17" s="12"/>
      <c r="QI17" s="12"/>
      <c r="QJ17" s="12"/>
      <c r="QK17" s="12"/>
      <c r="QL17" s="12"/>
      <c r="QM17" s="12"/>
      <c r="QN17" s="12"/>
      <c r="QO17" s="12"/>
      <c r="QP17" s="12"/>
      <c r="QQ17" s="12"/>
      <c r="QR17" s="12"/>
      <c r="QS17" s="12"/>
      <c r="QT17" s="12"/>
      <c r="QU17" s="12"/>
      <c r="QV17" s="12"/>
      <c r="QW17" s="12"/>
      <c r="QX17" s="12"/>
      <c r="QY17" s="12"/>
      <c r="QZ17" s="12"/>
      <c r="RA17" s="12"/>
      <c r="RB17" s="12"/>
      <c r="RC17" s="12"/>
      <c r="RD17" s="12"/>
      <c r="RE17" s="12"/>
      <c r="RF17" s="12"/>
      <c r="RG17" s="12"/>
      <c r="RH17" s="12"/>
      <c r="RI17" s="12"/>
      <c r="RJ17" s="12"/>
      <c r="RK17" s="12"/>
      <c r="RL17" s="12"/>
      <c r="RM17" s="12"/>
      <c r="RN17" s="12"/>
      <c r="RO17" s="12"/>
      <c r="RP17" s="12"/>
      <c r="RQ17" s="12"/>
      <c r="RR17" s="12"/>
      <c r="RS17" s="12"/>
      <c r="RT17" s="12"/>
      <c r="RU17" s="12"/>
      <c r="RV17" s="12"/>
      <c r="RW17" s="12"/>
      <c r="RX17" s="12"/>
      <c r="RY17" s="12"/>
      <c r="RZ17" s="12"/>
      <c r="SA17" s="12"/>
      <c r="SB17" s="12"/>
      <c r="SC17" s="12"/>
      <c r="SD17" s="12"/>
      <c r="SE17" s="12"/>
      <c r="SF17" s="12"/>
      <c r="SG17" s="12"/>
      <c r="SH17" s="12"/>
      <c r="SI17" s="12"/>
      <c r="SJ17" s="12"/>
      <c r="SK17" s="12"/>
      <c r="SL17" s="12"/>
      <c r="SM17" s="12"/>
      <c r="SN17" s="12"/>
      <c r="SO17" s="12"/>
      <c r="SP17" s="12"/>
      <c r="SQ17" s="12"/>
      <c r="SR17" s="12"/>
      <c r="SS17" s="12"/>
      <c r="ST17" s="12"/>
      <c r="SU17" s="12"/>
      <c r="SV17" s="12"/>
      <c r="SW17" s="12"/>
      <c r="SX17" s="12"/>
      <c r="SY17" s="12"/>
      <c r="SZ17" s="12"/>
      <c r="TA17" s="12"/>
      <c r="TB17" s="12"/>
      <c r="TC17" s="12"/>
      <c r="TD17" s="12"/>
      <c r="TE17" s="12"/>
      <c r="TF17" s="12"/>
      <c r="TG17" s="12"/>
      <c r="TH17" s="12"/>
      <c r="TI17" s="12"/>
      <c r="TJ17" s="12"/>
      <c r="TK17" s="12"/>
      <c r="TL17" s="12"/>
      <c r="TM17" s="12"/>
      <c r="TN17" s="12"/>
      <c r="TO17" s="12"/>
      <c r="TP17" s="12"/>
      <c r="TQ17" s="12"/>
      <c r="TR17" s="12"/>
      <c r="TS17" s="12"/>
      <c r="TT17" s="12"/>
      <c r="TU17" s="12"/>
      <c r="TV17" s="12"/>
      <c r="TW17" s="12"/>
      <c r="TX17" s="12"/>
      <c r="TY17" s="12"/>
      <c r="TZ17" s="12"/>
      <c r="UA17" s="12"/>
      <c r="UB17" s="12"/>
      <c r="UC17" s="12"/>
      <c r="UD17" s="12"/>
      <c r="UE17" s="12"/>
      <c r="UF17" s="12"/>
      <c r="UG17" s="12"/>
      <c r="UH17" s="12"/>
      <c r="UI17" s="12"/>
      <c r="UJ17" s="12"/>
      <c r="UK17" s="12"/>
      <c r="UL17" s="12"/>
      <c r="UM17" s="12"/>
      <c r="UN17" s="12"/>
      <c r="UO17" s="12"/>
      <c r="UP17" s="12"/>
      <c r="UQ17" s="12"/>
      <c r="UR17" s="12"/>
      <c r="US17" s="12"/>
      <c r="UT17" s="12"/>
      <c r="UU17" s="12"/>
      <c r="UV17" s="12"/>
      <c r="UW17" s="12"/>
      <c r="UX17" s="12"/>
      <c r="UY17" s="12"/>
      <c r="UZ17" s="12"/>
      <c r="VA17" s="12"/>
      <c r="VB17" s="12"/>
      <c r="VC17" s="12"/>
      <c r="VD17" s="12"/>
      <c r="VE17" s="12"/>
      <c r="VF17" s="12"/>
      <c r="VG17" s="12"/>
      <c r="VH17" s="12"/>
      <c r="VI17" s="12"/>
      <c r="VJ17" s="12"/>
      <c r="VK17" s="12"/>
      <c r="VL17" s="12"/>
      <c r="VM17" s="12"/>
      <c r="VN17" s="12"/>
      <c r="VO17" s="12"/>
      <c r="VP17" s="12"/>
      <c r="VQ17" s="12"/>
      <c r="VR17" s="12"/>
      <c r="VS17" s="12"/>
      <c r="VT17" s="12"/>
      <c r="VU17" s="12"/>
      <c r="VV17" s="12"/>
      <c r="VW17" s="12"/>
      <c r="VX17" s="12"/>
      <c r="VY17" s="12"/>
      <c r="VZ17" s="12"/>
      <c r="WA17" s="12"/>
      <c r="WB17" s="12"/>
      <c r="WC17" s="12"/>
      <c r="WD17" s="12"/>
      <c r="WE17" s="12"/>
      <c r="WF17" s="12"/>
      <c r="WG17" s="12"/>
      <c r="WH17" s="12"/>
      <c r="WI17" s="12"/>
      <c r="WJ17" s="12"/>
      <c r="WK17" s="12"/>
      <c r="WL17" s="12"/>
      <c r="WM17" s="12"/>
      <c r="WN17" s="12"/>
      <c r="WO17" s="12"/>
      <c r="WP17" s="12"/>
      <c r="WQ17" s="12"/>
      <c r="WR17" s="12"/>
      <c r="WS17" s="12"/>
      <c r="WT17" s="12"/>
      <c r="WU17" s="12"/>
      <c r="WV17" s="12"/>
      <c r="WW17" s="12"/>
      <c r="WX17" s="12"/>
      <c r="WY17" s="12"/>
      <c r="WZ17" s="12"/>
      <c r="XA17" s="12"/>
      <c r="XB17" s="12"/>
      <c r="XC17" s="12"/>
      <c r="XD17" s="12"/>
      <c r="XE17" s="12"/>
      <c r="XF17" s="12"/>
      <c r="XG17" s="12"/>
      <c r="XH17" s="12"/>
      <c r="XI17" s="12"/>
      <c r="XJ17" s="12"/>
      <c r="XK17" s="12"/>
      <c r="XL17" s="12"/>
      <c r="XM17" s="12"/>
      <c r="XN17" s="12"/>
      <c r="XO17" s="12"/>
      <c r="XP17" s="12"/>
      <c r="XQ17" s="12"/>
      <c r="XR17" s="12"/>
      <c r="XS17" s="12"/>
      <c r="XT17" s="12"/>
      <c r="XU17" s="12"/>
      <c r="XV17" s="12"/>
      <c r="XW17" s="12"/>
      <c r="XX17" s="12"/>
      <c r="XY17" s="12"/>
      <c r="XZ17" s="12"/>
      <c r="YA17" s="12"/>
      <c r="YB17" s="12"/>
      <c r="YC17" s="12"/>
      <c r="YD17" s="12"/>
      <c r="YE17" s="12"/>
      <c r="YF17" s="12"/>
      <c r="YG17" s="12"/>
      <c r="YH17" s="12"/>
      <c r="YI17" s="12"/>
      <c r="YJ17" s="12"/>
      <c r="YK17" s="12"/>
      <c r="YL17" s="12"/>
      <c r="YM17" s="12"/>
      <c r="YN17" s="12"/>
      <c r="YO17" s="12"/>
      <c r="YP17" s="12"/>
      <c r="YQ17" s="12"/>
      <c r="YR17" s="12"/>
      <c r="YS17" s="12"/>
      <c r="YT17" s="12"/>
      <c r="YU17" s="12"/>
      <c r="YV17" s="12"/>
      <c r="YW17" s="12"/>
      <c r="YX17" s="12"/>
      <c r="YY17" s="12"/>
      <c r="YZ17" s="12"/>
      <c r="ZA17" s="12"/>
      <c r="ZB17" s="12"/>
      <c r="ZC17" s="12"/>
      <c r="ZD17" s="12"/>
      <c r="ZE17" s="12"/>
      <c r="ZF17" s="12"/>
      <c r="ZG17" s="12"/>
      <c r="ZH17" s="12"/>
      <c r="ZI17" s="12"/>
      <c r="ZJ17" s="12"/>
      <c r="ZK17" s="12"/>
      <c r="ZL17" s="12"/>
      <c r="ZM17" s="12"/>
      <c r="ZN17" s="12"/>
      <c r="ZO17" s="12"/>
      <c r="ZP17" s="12"/>
      <c r="ZQ17" s="12"/>
      <c r="ZR17" s="12"/>
      <c r="ZS17" s="12"/>
      <c r="ZT17" s="12"/>
      <c r="ZU17" s="12"/>
      <c r="ZV17" s="12"/>
      <c r="ZW17" s="12"/>
      <c r="ZX17" s="12"/>
      <c r="ZY17" s="12"/>
      <c r="ZZ17" s="12"/>
      <c r="AAA17" s="12"/>
      <c r="AAB17" s="12"/>
      <c r="AAC17" s="12"/>
      <c r="AAD17" s="12"/>
      <c r="AAE17" s="12"/>
      <c r="AAF17" s="12"/>
      <c r="AAG17" s="12"/>
      <c r="AAH17" s="12"/>
      <c r="AAI17" s="12"/>
      <c r="AAJ17" s="12"/>
      <c r="AAK17" s="12"/>
      <c r="AAL17" s="12"/>
      <c r="AAM17" s="12"/>
      <c r="AAN17" s="12"/>
      <c r="AAO17" s="12"/>
      <c r="AAP17" s="12"/>
      <c r="AAQ17" s="12"/>
      <c r="AAR17" s="12"/>
      <c r="AAS17" s="12"/>
      <c r="AAT17" s="12"/>
      <c r="AAU17" s="12"/>
      <c r="AAV17" s="12"/>
      <c r="AAW17" s="12"/>
      <c r="AAX17" s="12"/>
      <c r="AAY17" s="12"/>
      <c r="AAZ17" s="12"/>
      <c r="ABA17" s="12"/>
      <c r="ABB17" s="12"/>
      <c r="ABC17" s="12"/>
      <c r="ABD17" s="12"/>
      <c r="ABE17" s="12"/>
      <c r="ABF17" s="12"/>
      <c r="ABG17" s="12"/>
      <c r="ABH17" s="12"/>
      <c r="ABI17" s="12"/>
      <c r="ABJ17" s="12"/>
      <c r="ABK17" s="12"/>
      <c r="ABL17" s="12"/>
      <c r="ABM17" s="12"/>
      <c r="ABN17" s="12"/>
      <c r="ABO17" s="12"/>
      <c r="ABP17" s="12"/>
      <c r="ABQ17" s="12"/>
      <c r="ABR17" s="12"/>
      <c r="ABS17" s="12"/>
      <c r="ABT17" s="12"/>
      <c r="ABU17" s="12"/>
      <c r="ABV17" s="12"/>
      <c r="ABW17" s="12"/>
      <c r="ABX17" s="12"/>
      <c r="ABY17" s="12"/>
      <c r="ABZ17" s="12"/>
      <c r="ACA17" s="12"/>
      <c r="ACB17" s="12"/>
      <c r="ACC17" s="12"/>
      <c r="ACD17" s="12"/>
      <c r="ACE17" s="12"/>
      <c r="ACF17" s="12"/>
      <c r="ACG17" s="12"/>
      <c r="ACH17" s="12"/>
      <c r="ACI17" s="12"/>
      <c r="ACJ17" s="12"/>
      <c r="ACK17" s="12"/>
      <c r="ACL17" s="12"/>
      <c r="ACM17" s="12"/>
      <c r="ACN17" s="12"/>
      <c r="ACO17" s="12"/>
      <c r="ACP17" s="12"/>
      <c r="ACQ17" s="12"/>
      <c r="ACR17" s="12"/>
      <c r="ACS17" s="12"/>
      <c r="ACT17" s="12"/>
      <c r="ACU17" s="12"/>
      <c r="ACV17" s="12"/>
      <c r="ACW17" s="12"/>
      <c r="ACX17" s="12"/>
      <c r="ACY17" s="12"/>
      <c r="ACZ17" s="12"/>
      <c r="ADA17" s="12"/>
      <c r="ADB17" s="12"/>
      <c r="ADC17" s="12"/>
      <c r="ADD17" s="12"/>
      <c r="ADE17" s="12"/>
      <c r="ADF17" s="12"/>
      <c r="ADG17" s="12"/>
      <c r="ADH17" s="12"/>
      <c r="ADI17" s="12"/>
      <c r="ADJ17" s="12"/>
      <c r="ADK17" s="12"/>
      <c r="ADL17" s="12"/>
      <c r="ADM17" s="12"/>
      <c r="ADN17" s="12"/>
      <c r="ADO17" s="12"/>
      <c r="ADP17" s="12"/>
      <c r="ADQ17" s="12"/>
      <c r="ADR17" s="12"/>
      <c r="ADS17" s="12"/>
      <c r="ADT17" s="12"/>
      <c r="ADU17" s="12"/>
      <c r="ADV17" s="12"/>
      <c r="ADW17" s="12"/>
      <c r="ADX17" s="12"/>
      <c r="ADY17" s="12"/>
      <c r="ADZ17" s="12"/>
      <c r="AEA17" s="12"/>
      <c r="AEB17" s="12"/>
      <c r="AEC17" s="12"/>
      <c r="AED17" s="12"/>
      <c r="AEE17" s="12"/>
      <c r="AEF17" s="12"/>
      <c r="AEG17" s="12"/>
      <c r="AEH17" s="12"/>
      <c r="AEI17" s="12"/>
      <c r="AEJ17" s="12"/>
      <c r="AEK17" s="12"/>
      <c r="AEL17" s="12"/>
      <c r="AEM17" s="12"/>
      <c r="AEN17" s="12"/>
      <c r="AEO17" s="12"/>
      <c r="AEP17" s="12"/>
      <c r="AEQ17" s="12"/>
      <c r="AER17" s="12"/>
      <c r="AES17" s="12"/>
      <c r="AET17" s="12"/>
      <c r="AEU17" s="12"/>
      <c r="AEV17" s="12"/>
      <c r="AEW17" s="12"/>
      <c r="AEX17" s="12"/>
      <c r="AEY17" s="12"/>
      <c r="AEZ17" s="12"/>
      <c r="AFA17" s="12"/>
      <c r="AFB17" s="12"/>
      <c r="AFC17" s="12"/>
      <c r="AFD17" s="12"/>
      <c r="AFE17" s="12"/>
      <c r="AFF17" s="12"/>
      <c r="AFG17" s="12"/>
      <c r="AFH17" s="12"/>
      <c r="AFI17" s="12"/>
      <c r="AFJ17" s="12"/>
      <c r="AFK17" s="12"/>
      <c r="AFL17" s="12"/>
      <c r="AFM17" s="12"/>
      <c r="AFN17" s="12"/>
      <c r="AFO17" s="12"/>
      <c r="AFP17" s="12"/>
      <c r="AFQ17" s="12"/>
      <c r="AFR17" s="12"/>
      <c r="AFS17" s="12"/>
      <c r="AFT17" s="12"/>
      <c r="AFU17" s="12"/>
      <c r="AFV17" s="12"/>
      <c r="AFW17" s="12"/>
      <c r="AFX17" s="12"/>
      <c r="AFY17" s="12"/>
      <c r="AFZ17" s="12"/>
      <c r="AGA17" s="12"/>
      <c r="AGB17" s="12"/>
      <c r="AGC17" s="12"/>
      <c r="AGD17" s="12"/>
      <c r="AGE17" s="12"/>
      <c r="AGF17" s="12"/>
      <c r="AGG17" s="12"/>
      <c r="AGH17" s="12"/>
      <c r="AGI17" s="12"/>
      <c r="AGJ17" s="12"/>
      <c r="AGK17" s="12"/>
      <c r="AGL17" s="12"/>
      <c r="AGM17" s="12"/>
      <c r="AGN17" s="12"/>
      <c r="AGO17" s="12"/>
      <c r="AGP17" s="12"/>
      <c r="AGQ17" s="12"/>
      <c r="AGR17" s="12"/>
      <c r="AGS17" s="12"/>
      <c r="AGT17" s="12"/>
      <c r="AGU17" s="12"/>
      <c r="AGV17" s="12"/>
      <c r="AGW17" s="12"/>
      <c r="AGX17" s="12"/>
      <c r="AGY17" s="12"/>
      <c r="AGZ17" s="12"/>
      <c r="AHA17" s="12"/>
      <c r="AHB17" s="12"/>
      <c r="AHC17" s="12"/>
      <c r="AHD17" s="12"/>
      <c r="AHE17" s="12"/>
      <c r="AHF17" s="12"/>
      <c r="AHG17" s="12"/>
      <c r="AHH17" s="12"/>
      <c r="AHI17" s="12"/>
      <c r="AHJ17" s="12"/>
      <c r="AHK17" s="12"/>
      <c r="AHL17" s="12"/>
      <c r="AHM17" s="12"/>
      <c r="AHN17" s="12"/>
      <c r="AHO17" s="12"/>
      <c r="AHP17" s="12"/>
      <c r="AHQ17" s="12"/>
      <c r="AHR17" s="12"/>
      <c r="AHS17" s="12"/>
      <c r="AHT17" s="12"/>
      <c r="AHU17" s="12"/>
      <c r="AHV17" s="12"/>
      <c r="AHW17" s="12"/>
      <c r="AHX17" s="12"/>
      <c r="AHY17" s="12"/>
      <c r="AHZ17" s="12"/>
      <c r="AIA17" s="12"/>
      <c r="AIB17" s="12"/>
      <c r="AIC17" s="12"/>
      <c r="AID17" s="12"/>
      <c r="AIE17" s="12"/>
      <c r="AIF17" s="12"/>
      <c r="AIG17" s="12"/>
      <c r="AIH17" s="12"/>
      <c r="AII17" s="12"/>
      <c r="AIJ17" s="12"/>
      <c r="AIK17" s="12"/>
      <c r="AIL17" s="12"/>
      <c r="AIM17" s="12"/>
      <c r="AIN17" s="12"/>
      <c r="AIO17" s="12"/>
      <c r="AIP17" s="12"/>
      <c r="AIQ17" s="12"/>
      <c r="AIR17" s="12"/>
      <c r="AIS17" s="12"/>
      <c r="AIT17" s="12"/>
      <c r="AIU17" s="12"/>
      <c r="AIV17" s="12"/>
      <c r="AIW17" s="12"/>
      <c r="AIX17" s="12"/>
      <c r="AIY17" s="12"/>
      <c r="AIZ17" s="12"/>
      <c r="AJA17" s="12"/>
      <c r="AJB17" s="12"/>
      <c r="AJC17" s="12"/>
      <c r="AJD17" s="12"/>
      <c r="AJE17" s="12"/>
      <c r="AJF17" s="12"/>
      <c r="AJG17" s="12"/>
      <c r="AJH17" s="12"/>
      <c r="AJI17" s="12"/>
      <c r="AJJ17" s="12"/>
      <c r="AJK17" s="12"/>
      <c r="AJL17" s="12"/>
      <c r="AJM17" s="12"/>
      <c r="AJN17" s="12"/>
      <c r="AJO17" s="12"/>
      <c r="AJP17" s="12"/>
      <c r="AJQ17" s="12"/>
      <c r="AJR17" s="12"/>
      <c r="AJS17" s="12"/>
      <c r="AJT17" s="12"/>
      <c r="AJU17" s="12"/>
      <c r="AJV17" s="12"/>
      <c r="AJW17" s="12"/>
      <c r="AJX17" s="12"/>
      <c r="AJY17" s="12"/>
      <c r="AJZ17" s="12"/>
      <c r="AKA17" s="12"/>
      <c r="AKB17" s="12"/>
      <c r="AKC17" s="12"/>
      <c r="AKD17" s="12"/>
      <c r="AKE17" s="12"/>
      <c r="AKF17" s="12"/>
      <c r="AKG17" s="12"/>
      <c r="AKH17" s="12"/>
      <c r="AKI17" s="12"/>
      <c r="AKJ17" s="12"/>
      <c r="AKK17" s="12"/>
      <c r="AKL17" s="12"/>
      <c r="AKM17" s="12"/>
      <c r="AKN17" s="12"/>
      <c r="AKO17" s="12"/>
      <c r="AKP17" s="12"/>
      <c r="AKQ17" s="12"/>
      <c r="AKR17" s="12"/>
      <c r="AKS17" s="12"/>
      <c r="AKT17" s="12"/>
      <c r="AKU17" s="12"/>
      <c r="AKV17" s="12"/>
      <c r="AKW17" s="12"/>
      <c r="AKX17" s="12"/>
      <c r="AKY17" s="12"/>
      <c r="AKZ17" s="12"/>
      <c r="ALA17" s="12"/>
      <c r="ALB17" s="12"/>
      <c r="ALC17" s="12"/>
      <c r="ALD17" s="12"/>
      <c r="ALE17" s="12"/>
      <c r="ALF17" s="12"/>
      <c r="ALG17" s="12"/>
      <c r="ALH17" s="12"/>
      <c r="ALI17" s="12"/>
      <c r="ALJ17" s="12"/>
      <c r="ALK17" s="12"/>
      <c r="ALL17" s="12"/>
      <c r="ALM17" s="12"/>
      <c r="ALN17" s="12"/>
      <c r="ALO17" s="12"/>
      <c r="ALP17" s="12"/>
      <c r="ALQ17" s="12"/>
      <c r="ALR17" s="12"/>
      <c r="ALS17" s="12"/>
      <c r="ALT17" s="12"/>
      <c r="ALU17" s="12"/>
      <c r="ALV17" s="12"/>
      <c r="ALW17" s="12"/>
      <c r="ALX17" s="12"/>
      <c r="ALY17" s="12"/>
      <c r="ALZ17" s="12"/>
      <c r="AMA17" s="12"/>
      <c r="AMB17" s="12"/>
      <c r="AMC17" s="12"/>
      <c r="AMD17" s="12"/>
      <c r="AME17" s="12"/>
      <c r="AMF17" s="12"/>
      <c r="AMG17" s="12"/>
      <c r="AMH17" s="12"/>
      <c r="AMI17" s="12"/>
      <c r="AMJ17" s="12"/>
      <c r="AMK17" s="12"/>
      <c r="AML17" s="12"/>
      <c r="AMM17" s="12"/>
      <c r="AMN17" s="12"/>
      <c r="AMO17" s="12"/>
      <c r="AMP17" s="12"/>
      <c r="AMQ17" s="12"/>
      <c r="AMR17" s="12"/>
      <c r="AMS17" s="12"/>
      <c r="AMT17" s="12"/>
      <c r="AMU17" s="12"/>
      <c r="AMV17" s="12"/>
      <c r="AMW17" s="12"/>
      <c r="AMX17" s="12"/>
      <c r="AMY17" s="12"/>
      <c r="AMZ17" s="12"/>
      <c r="ANA17" s="12"/>
      <c r="ANB17" s="12"/>
      <c r="ANC17" s="12"/>
      <c r="AND17" s="12"/>
      <c r="ANE17" s="12"/>
      <c r="ANF17" s="12"/>
      <c r="ANG17" s="12"/>
      <c r="ANH17" s="12"/>
      <c r="ANI17" s="12"/>
      <c r="ANJ17" s="12"/>
      <c r="ANK17" s="12"/>
      <c r="ANL17" s="12"/>
      <c r="ANM17" s="12"/>
      <c r="ANN17" s="12"/>
      <c r="ANO17" s="12"/>
      <c r="ANP17" s="12"/>
      <c r="ANQ17" s="12"/>
      <c r="ANR17" s="12"/>
      <c r="ANS17" s="12"/>
      <c r="ANT17" s="12"/>
      <c r="ANU17" s="12"/>
      <c r="ANV17" s="12"/>
      <c r="ANW17" s="12"/>
      <c r="ANX17" s="12"/>
      <c r="ANY17" s="12"/>
      <c r="ANZ17" s="12"/>
      <c r="AOA17" s="12"/>
      <c r="AOB17" s="12"/>
      <c r="AOC17" s="12"/>
      <c r="AOD17" s="12"/>
      <c r="AOE17" s="12"/>
      <c r="AOF17" s="12"/>
      <c r="AOG17" s="12"/>
      <c r="AOH17" s="12"/>
      <c r="AOI17" s="12"/>
      <c r="AOJ17" s="12"/>
      <c r="AOK17" s="12"/>
      <c r="AOL17" s="12"/>
      <c r="AOM17" s="12"/>
      <c r="AON17" s="12"/>
      <c r="AOO17" s="12"/>
      <c r="AOP17" s="12"/>
      <c r="AOQ17" s="12"/>
      <c r="AOR17" s="12"/>
      <c r="AOS17" s="12"/>
      <c r="AOT17" s="12"/>
      <c r="AOU17" s="12"/>
      <c r="AOV17" s="12"/>
      <c r="AOW17" s="12"/>
      <c r="AOX17" s="12"/>
      <c r="AOY17" s="12"/>
      <c r="AOZ17" s="12"/>
      <c r="APA17" s="12"/>
      <c r="APB17" s="12"/>
      <c r="APC17" s="12"/>
      <c r="APD17" s="12"/>
      <c r="APE17" s="12"/>
      <c r="APF17" s="12"/>
      <c r="APG17" s="12"/>
      <c r="APH17" s="12"/>
      <c r="API17" s="12"/>
      <c r="APJ17" s="12"/>
      <c r="APK17" s="12"/>
      <c r="APL17" s="12"/>
      <c r="APM17" s="12"/>
      <c r="APN17" s="12"/>
      <c r="APO17" s="12"/>
      <c r="APP17" s="12"/>
      <c r="APQ17" s="12"/>
      <c r="APR17" s="12"/>
      <c r="APS17" s="12"/>
      <c r="APT17" s="12"/>
      <c r="APU17" s="12"/>
      <c r="APV17" s="12"/>
      <c r="APW17" s="12"/>
      <c r="APX17" s="12"/>
      <c r="APY17" s="12"/>
      <c r="APZ17" s="12"/>
      <c r="AQA17" s="12"/>
      <c r="AQB17" s="12"/>
      <c r="AQC17" s="12"/>
      <c r="AQD17" s="12"/>
      <c r="AQE17" s="12"/>
      <c r="AQF17" s="12"/>
      <c r="AQG17" s="12"/>
      <c r="AQH17" s="12"/>
      <c r="AQI17" s="12"/>
      <c r="AQJ17" s="12"/>
      <c r="AQK17" s="12"/>
      <c r="AQL17" s="12"/>
      <c r="AQM17" s="12"/>
      <c r="AQN17" s="12"/>
      <c r="AQO17" s="12"/>
      <c r="AQP17" s="12"/>
      <c r="AQQ17" s="12"/>
      <c r="AQR17" s="12"/>
      <c r="AQS17" s="12"/>
      <c r="AQT17" s="12"/>
      <c r="AQU17" s="12"/>
      <c r="AQV17" s="12"/>
      <c r="AQW17" s="12"/>
      <c r="AQX17" s="12"/>
      <c r="AQY17" s="12"/>
      <c r="AQZ17" s="12"/>
      <c r="ARA17" s="12"/>
      <c r="ARB17" s="12"/>
      <c r="ARC17" s="12"/>
      <c r="ARD17" s="12"/>
      <c r="ARE17" s="12"/>
      <c r="ARF17" s="12"/>
      <c r="ARG17" s="12"/>
      <c r="ARH17" s="12"/>
      <c r="ARI17" s="12"/>
      <c r="ARJ17" s="12"/>
      <c r="ARK17" s="12"/>
      <c r="ARL17" s="12"/>
      <c r="ARM17" s="12"/>
      <c r="ARN17" s="12"/>
      <c r="ARO17" s="12"/>
      <c r="ARP17" s="12"/>
      <c r="ARQ17" s="12"/>
      <c r="ARR17" s="12"/>
      <c r="ARS17" s="12"/>
      <c r="ART17" s="12"/>
      <c r="ARU17" s="12"/>
      <c r="ARV17" s="12"/>
      <c r="ARW17" s="12"/>
      <c r="ARX17" s="12"/>
      <c r="ARY17" s="12"/>
      <c r="ARZ17" s="12"/>
      <c r="ASA17" s="12"/>
      <c r="ASB17" s="12"/>
      <c r="ASC17" s="12"/>
      <c r="ASD17" s="12"/>
      <c r="ASE17" s="12"/>
      <c r="ASF17" s="12"/>
      <c r="ASG17" s="12"/>
      <c r="ASH17" s="12"/>
      <c r="ASI17" s="12"/>
      <c r="ASJ17" s="12"/>
      <c r="ASK17" s="12"/>
      <c r="ASL17" s="12"/>
      <c r="ASM17" s="12"/>
      <c r="ASN17" s="12"/>
      <c r="ASO17" s="12"/>
      <c r="ASP17" s="12"/>
      <c r="ASQ17" s="12"/>
      <c r="ASR17" s="12"/>
      <c r="ASS17" s="12"/>
      <c r="AST17" s="12"/>
      <c r="ASU17" s="12"/>
      <c r="ASV17" s="12"/>
      <c r="ASW17" s="12"/>
      <c r="ASX17" s="12"/>
      <c r="ASY17" s="12"/>
      <c r="ASZ17" s="12"/>
      <c r="ATA17" s="12"/>
      <c r="ATB17" s="12"/>
      <c r="ATC17" s="12"/>
      <c r="ATD17" s="12"/>
      <c r="ATE17" s="12"/>
      <c r="ATF17" s="12"/>
      <c r="ATG17" s="12"/>
      <c r="ATH17" s="12"/>
      <c r="ATI17" s="12"/>
      <c r="ATJ17" s="12"/>
      <c r="ATK17" s="12"/>
      <c r="ATL17" s="12"/>
      <c r="ATM17" s="12"/>
      <c r="ATN17" s="12"/>
      <c r="ATO17" s="12"/>
      <c r="ATP17" s="12"/>
      <c r="ATQ17" s="12"/>
      <c r="ATR17" s="12"/>
      <c r="ATS17" s="12"/>
      <c r="ATT17" s="12"/>
      <c r="ATU17" s="12"/>
      <c r="ATV17" s="12"/>
      <c r="ATW17" s="12"/>
      <c r="ATX17" s="12"/>
      <c r="ATY17" s="12"/>
      <c r="ATZ17" s="12"/>
      <c r="AUA17" s="12"/>
      <c r="AUB17" s="12"/>
      <c r="AUC17" s="12"/>
      <c r="AUD17" s="12"/>
      <c r="AUE17" s="12"/>
      <c r="AUF17" s="12"/>
      <c r="AUG17" s="12"/>
      <c r="AUH17" s="12"/>
      <c r="AUI17" s="12"/>
      <c r="AUJ17" s="12"/>
      <c r="AUK17" s="12"/>
      <c r="AUL17" s="12"/>
      <c r="AUM17" s="12"/>
      <c r="AUN17" s="12"/>
      <c r="AUO17" s="12"/>
      <c r="AUP17" s="12"/>
      <c r="AUQ17" s="12"/>
      <c r="AUR17" s="12"/>
      <c r="AUS17" s="12"/>
      <c r="AUT17" s="12"/>
      <c r="AUU17" s="12"/>
      <c r="AUV17" s="12"/>
      <c r="AUW17" s="12"/>
      <c r="AUX17" s="12"/>
      <c r="AUY17" s="12"/>
      <c r="AUZ17" s="12"/>
      <c r="AVA17" s="12"/>
      <c r="AVB17" s="12"/>
      <c r="AVC17" s="12"/>
      <c r="AVD17" s="12"/>
      <c r="AVE17" s="12"/>
      <c r="AVF17" s="12"/>
      <c r="AVG17" s="12"/>
      <c r="AVH17" s="12"/>
      <c r="AVI17" s="12"/>
      <c r="AVJ17" s="12"/>
      <c r="AVK17" s="12"/>
      <c r="AVL17" s="12"/>
      <c r="AVM17" s="12"/>
      <c r="AVN17" s="12"/>
      <c r="AVO17" s="12"/>
      <c r="AVP17" s="12"/>
      <c r="AVQ17" s="12"/>
      <c r="AVR17" s="12"/>
      <c r="AVS17" s="12"/>
      <c r="AVT17" s="12"/>
      <c r="AVU17" s="12"/>
      <c r="AVV17" s="12"/>
      <c r="AVW17" s="12"/>
      <c r="AVX17" s="12"/>
      <c r="AVY17" s="12"/>
      <c r="AVZ17" s="12"/>
      <c r="AWA17" s="12"/>
      <c r="AWB17" s="12"/>
      <c r="AWC17" s="12"/>
      <c r="AWD17" s="12"/>
      <c r="AWE17" s="12"/>
      <c r="AWF17" s="12"/>
      <c r="AWG17" s="12"/>
      <c r="AWH17" s="12"/>
      <c r="AWI17" s="12"/>
      <c r="AWJ17" s="12"/>
      <c r="AWK17" s="12"/>
      <c r="AWL17" s="12"/>
      <c r="AWM17" s="12"/>
      <c r="AWN17" s="12"/>
      <c r="AWO17" s="12"/>
      <c r="AWP17" s="12"/>
      <c r="AWQ17" s="12"/>
      <c r="AWR17" s="12"/>
      <c r="AWS17" s="12"/>
      <c r="AWT17" s="12"/>
      <c r="AWU17" s="12"/>
      <c r="AWV17" s="12"/>
      <c r="AWW17" s="12"/>
      <c r="AWX17" s="12"/>
      <c r="AWY17" s="12"/>
      <c r="AWZ17" s="12"/>
      <c r="AXA17" s="12"/>
      <c r="AXB17" s="12"/>
      <c r="AXC17" s="12"/>
      <c r="AXD17" s="12"/>
      <c r="AXE17" s="12"/>
      <c r="AXF17" s="12"/>
      <c r="AXG17" s="12"/>
      <c r="AXH17" s="12"/>
      <c r="AXI17" s="12"/>
      <c r="AXJ17" s="12"/>
      <c r="AXK17" s="12"/>
      <c r="AXL17" s="12"/>
      <c r="AXM17" s="12"/>
      <c r="AXN17" s="12"/>
      <c r="AXO17" s="12"/>
      <c r="AXP17" s="12"/>
      <c r="AXQ17" s="12"/>
      <c r="AXR17" s="12"/>
      <c r="AXS17" s="12"/>
      <c r="AXT17" s="12"/>
      <c r="AXU17" s="12"/>
      <c r="AXV17" s="12"/>
      <c r="AXW17" s="12"/>
      <c r="AXX17" s="12"/>
      <c r="AXY17" s="12"/>
      <c r="AXZ17" s="12"/>
      <c r="AYA17" s="12"/>
      <c r="AYB17" s="12"/>
      <c r="AYC17" s="12"/>
      <c r="AYD17" s="12"/>
      <c r="AYE17" s="12"/>
      <c r="AYF17" s="12"/>
      <c r="AYG17" s="12"/>
      <c r="AYH17" s="12"/>
      <c r="AYI17" s="12"/>
      <c r="AYJ17" s="12"/>
      <c r="AYK17" s="12"/>
      <c r="AYL17" s="12"/>
      <c r="AYM17" s="12"/>
      <c r="AYN17" s="12"/>
      <c r="AYO17" s="12"/>
      <c r="AYP17" s="12"/>
      <c r="AYQ17" s="12"/>
      <c r="AYR17" s="12"/>
      <c r="AYS17" s="12"/>
      <c r="AYT17" s="12"/>
      <c r="AYU17" s="12"/>
      <c r="AYV17" s="12"/>
      <c r="AYW17" s="12"/>
      <c r="AYX17" s="12"/>
      <c r="AYY17" s="12"/>
      <c r="AYZ17" s="12"/>
      <c r="AZA17" s="12"/>
      <c r="AZB17" s="12"/>
      <c r="AZC17" s="12"/>
      <c r="AZD17" s="12"/>
      <c r="AZE17" s="12"/>
      <c r="AZF17" s="12"/>
      <c r="AZG17" s="12"/>
      <c r="AZH17" s="12"/>
      <c r="AZI17" s="12"/>
      <c r="AZJ17" s="12"/>
      <c r="AZK17" s="12"/>
      <c r="AZL17" s="12"/>
      <c r="AZM17" s="12"/>
      <c r="AZN17" s="12"/>
      <c r="AZO17" s="12"/>
      <c r="AZP17" s="12"/>
      <c r="AZQ17" s="12"/>
      <c r="AZR17" s="12"/>
      <c r="AZS17" s="12"/>
      <c r="AZT17" s="12"/>
      <c r="AZU17" s="12"/>
      <c r="AZV17" s="12"/>
      <c r="AZW17" s="12"/>
      <c r="AZX17" s="12"/>
      <c r="AZY17" s="12"/>
      <c r="AZZ17" s="12"/>
      <c r="BAA17" s="12"/>
      <c r="BAB17" s="12"/>
      <c r="BAC17" s="12"/>
      <c r="BAD17" s="12"/>
      <c r="BAE17" s="12"/>
      <c r="BAF17" s="12"/>
      <c r="BAG17" s="12"/>
      <c r="BAH17" s="12"/>
      <c r="BAI17" s="12"/>
      <c r="BAJ17" s="12"/>
      <c r="BAK17" s="12"/>
      <c r="BAL17" s="12"/>
      <c r="BAM17" s="12"/>
      <c r="BAN17" s="12"/>
      <c r="BAO17" s="12"/>
      <c r="BAP17" s="12"/>
      <c r="BAQ17" s="12"/>
      <c r="BAR17" s="12"/>
      <c r="BAS17" s="12"/>
      <c r="BAT17" s="12"/>
      <c r="BAU17" s="12"/>
      <c r="BAV17" s="12"/>
      <c r="BAW17" s="12"/>
      <c r="BAX17" s="12"/>
      <c r="BAY17" s="12"/>
      <c r="BAZ17" s="12"/>
      <c r="BBA17" s="12"/>
      <c r="BBB17" s="12"/>
      <c r="BBC17" s="12"/>
      <c r="BBD17" s="12"/>
      <c r="BBE17" s="12"/>
      <c r="BBF17" s="12"/>
      <c r="BBG17" s="12"/>
      <c r="BBH17" s="12"/>
      <c r="BBI17" s="12"/>
      <c r="BBJ17" s="12"/>
      <c r="BBK17" s="12"/>
      <c r="BBL17" s="12"/>
      <c r="BBM17" s="12"/>
      <c r="BBN17" s="12"/>
      <c r="BBO17" s="12"/>
      <c r="BBP17" s="12"/>
      <c r="BBQ17" s="12"/>
      <c r="BBR17" s="12"/>
      <c r="BBS17" s="12"/>
      <c r="BBT17" s="12"/>
      <c r="BBU17" s="12"/>
      <c r="BBV17" s="12"/>
      <c r="BBW17" s="12"/>
      <c r="BBX17" s="12"/>
      <c r="BBY17" s="12"/>
      <c r="BBZ17" s="12"/>
      <c r="BCA17" s="12"/>
      <c r="BCB17" s="12"/>
      <c r="BCC17" s="12"/>
      <c r="BCD17" s="12"/>
      <c r="BCE17" s="12"/>
      <c r="BCF17" s="12"/>
      <c r="BCG17" s="12"/>
      <c r="BCH17" s="12"/>
      <c r="BCI17" s="12"/>
      <c r="BCJ17" s="12"/>
      <c r="BCK17" s="12"/>
      <c r="BCL17" s="12"/>
      <c r="BCM17" s="12"/>
      <c r="BCN17" s="12"/>
      <c r="BCO17" s="12"/>
      <c r="BCP17" s="12"/>
      <c r="BCQ17" s="12"/>
      <c r="BCR17" s="12"/>
      <c r="BCS17" s="12"/>
      <c r="BCT17" s="12"/>
      <c r="BCU17" s="12"/>
      <c r="BCV17" s="12"/>
      <c r="BCW17" s="12"/>
      <c r="BCX17" s="12"/>
      <c r="BCY17" s="12"/>
      <c r="BCZ17" s="12"/>
      <c r="BDA17" s="12"/>
      <c r="BDB17" s="12"/>
      <c r="BDC17" s="12"/>
      <c r="BDD17" s="12"/>
      <c r="BDE17" s="12"/>
      <c r="BDF17" s="12"/>
      <c r="BDG17" s="12"/>
      <c r="BDH17" s="12"/>
      <c r="BDI17" s="12"/>
      <c r="BDJ17" s="12"/>
      <c r="BDK17" s="12"/>
      <c r="BDL17" s="12"/>
      <c r="BDM17" s="12"/>
      <c r="BDN17" s="12"/>
      <c r="BDO17" s="12"/>
      <c r="BDP17" s="12"/>
      <c r="BDQ17" s="12"/>
      <c r="BDR17" s="12"/>
      <c r="BDS17" s="12"/>
      <c r="BDT17" s="12"/>
      <c r="BDU17" s="12"/>
      <c r="BDV17" s="12"/>
      <c r="BDW17" s="12"/>
      <c r="BDX17" s="12"/>
      <c r="BDY17" s="12"/>
      <c r="BDZ17" s="12"/>
      <c r="BEA17" s="12"/>
      <c r="BEB17" s="12"/>
      <c r="BEC17" s="12"/>
      <c r="BED17" s="12"/>
      <c r="BEE17" s="12"/>
      <c r="BEF17" s="12"/>
      <c r="BEG17" s="12"/>
      <c r="BEH17" s="12"/>
      <c r="BEI17" s="12"/>
      <c r="BEJ17" s="12"/>
      <c r="BEK17" s="12"/>
      <c r="BEL17" s="12"/>
      <c r="BEM17" s="12"/>
      <c r="BEN17" s="12"/>
      <c r="BEO17" s="12"/>
      <c r="BEP17" s="12"/>
      <c r="BEQ17" s="12"/>
      <c r="BER17" s="12"/>
      <c r="BES17" s="12"/>
      <c r="BET17" s="12"/>
      <c r="BEU17" s="12"/>
      <c r="BEV17" s="12"/>
      <c r="BEW17" s="12"/>
      <c r="BEX17" s="12"/>
      <c r="BEY17" s="12"/>
      <c r="BEZ17" s="12"/>
      <c r="BFA17" s="12"/>
      <c r="BFB17" s="12"/>
      <c r="BFC17" s="12"/>
      <c r="BFD17" s="12"/>
      <c r="BFE17" s="12"/>
      <c r="BFF17" s="12"/>
      <c r="BFG17" s="12"/>
      <c r="BFH17" s="12"/>
      <c r="BFI17" s="12"/>
      <c r="BFJ17" s="12"/>
      <c r="BFK17" s="12"/>
      <c r="BFL17" s="12"/>
      <c r="BFM17" s="12"/>
      <c r="BFN17" s="12"/>
      <c r="BFO17" s="12"/>
      <c r="BFP17" s="12"/>
      <c r="BFQ17" s="12"/>
      <c r="BFR17" s="12"/>
      <c r="BFS17" s="12"/>
      <c r="BFT17" s="12"/>
      <c r="BFU17" s="12"/>
      <c r="BFV17" s="12"/>
      <c r="BFW17" s="12"/>
      <c r="BFX17" s="12"/>
      <c r="BFY17" s="12"/>
      <c r="BFZ17" s="12"/>
      <c r="BGA17" s="12"/>
      <c r="BGB17" s="12"/>
      <c r="BGC17" s="12"/>
      <c r="BGD17" s="12"/>
      <c r="BGE17" s="12"/>
      <c r="BGF17" s="12"/>
      <c r="BGG17" s="12"/>
      <c r="BGH17" s="12"/>
      <c r="BGI17" s="12"/>
      <c r="BGJ17" s="12"/>
      <c r="BGK17" s="12"/>
      <c r="BGL17" s="12"/>
      <c r="BGM17" s="12"/>
      <c r="BGN17" s="12"/>
      <c r="BGO17" s="12"/>
      <c r="BGP17" s="12"/>
      <c r="BGQ17" s="12"/>
      <c r="BGR17" s="12"/>
      <c r="BGS17" s="12"/>
      <c r="BGT17" s="12"/>
      <c r="BGU17" s="12"/>
      <c r="BGV17" s="12"/>
      <c r="BGW17" s="12"/>
      <c r="BGX17" s="12"/>
      <c r="BGY17" s="12"/>
      <c r="BGZ17" s="12"/>
      <c r="BHA17" s="12"/>
      <c r="BHB17" s="12"/>
      <c r="BHC17" s="12"/>
      <c r="BHD17" s="12"/>
      <c r="BHE17" s="12"/>
      <c r="BHF17" s="12"/>
      <c r="BHG17" s="12"/>
      <c r="BHH17" s="12"/>
      <c r="BHI17" s="12"/>
      <c r="BHJ17" s="12"/>
      <c r="BHK17" s="12"/>
      <c r="BHL17" s="12"/>
      <c r="BHM17" s="12"/>
      <c r="BHN17" s="12"/>
      <c r="BHO17" s="12"/>
      <c r="BHP17" s="12"/>
      <c r="BHQ17" s="12"/>
      <c r="BHR17" s="12"/>
      <c r="BHS17" s="12"/>
      <c r="BHT17" s="12"/>
      <c r="BHU17" s="12"/>
      <c r="BHV17" s="12"/>
      <c r="BHW17" s="12"/>
      <c r="BHX17" s="12"/>
      <c r="BHY17" s="12"/>
      <c r="BHZ17" s="12"/>
      <c r="BIA17" s="12"/>
      <c r="BIB17" s="12"/>
      <c r="BIC17" s="12"/>
      <c r="BID17" s="12"/>
      <c r="BIE17" s="12"/>
      <c r="BIF17" s="12"/>
      <c r="BIG17" s="12"/>
      <c r="BIH17" s="12"/>
      <c r="BII17" s="12"/>
      <c r="BIJ17" s="12"/>
      <c r="BIK17" s="12"/>
      <c r="BIL17" s="12"/>
      <c r="BIM17" s="12"/>
      <c r="BIN17" s="12"/>
      <c r="BIO17" s="12"/>
      <c r="BIP17" s="12"/>
      <c r="BIQ17" s="12"/>
      <c r="BIR17" s="12"/>
      <c r="BIS17" s="12"/>
      <c r="BIT17" s="12"/>
      <c r="BIU17" s="12"/>
      <c r="BIV17" s="12"/>
      <c r="BIW17" s="12"/>
      <c r="BIX17" s="12"/>
      <c r="BIY17" s="12"/>
      <c r="BIZ17" s="12"/>
      <c r="BJA17" s="12"/>
      <c r="BJB17" s="12"/>
      <c r="BJC17" s="12"/>
      <c r="BJD17" s="12"/>
      <c r="BJE17" s="12"/>
      <c r="BJF17" s="12"/>
      <c r="BJG17" s="12"/>
      <c r="BJH17" s="12"/>
      <c r="BJI17" s="12"/>
      <c r="BJJ17" s="12"/>
      <c r="BJK17" s="12"/>
      <c r="BJL17" s="12"/>
      <c r="BJM17" s="12"/>
      <c r="BJN17" s="12"/>
      <c r="BJO17" s="12"/>
      <c r="BJP17" s="12"/>
      <c r="BJQ17" s="12"/>
      <c r="BJR17" s="12"/>
      <c r="BJS17" s="12"/>
      <c r="BJT17" s="12"/>
      <c r="BJU17" s="12"/>
      <c r="BJV17" s="12"/>
      <c r="BJW17" s="12"/>
      <c r="BJX17" s="12"/>
      <c r="BJY17" s="12"/>
      <c r="BJZ17" s="12"/>
      <c r="BKA17" s="12"/>
      <c r="BKB17" s="12"/>
      <c r="BKC17" s="12"/>
      <c r="BKD17" s="12"/>
      <c r="BKE17" s="12"/>
      <c r="BKF17" s="12"/>
      <c r="BKG17" s="12"/>
      <c r="BKH17" s="12"/>
      <c r="BKI17" s="12"/>
      <c r="BKJ17" s="12"/>
      <c r="BKK17" s="12"/>
      <c r="BKL17" s="12"/>
      <c r="BKM17" s="12"/>
      <c r="BKN17" s="12"/>
      <c r="BKO17" s="12"/>
    </row>
    <row r="18" spans="1:1653" ht="375" customHeight="1" thickBot="1" x14ac:dyDescent="0.25">
      <c r="A18" s="230"/>
      <c r="B18" s="231"/>
      <c r="C18" s="229" t="s">
        <v>71</v>
      </c>
      <c r="D18" s="23" t="s">
        <v>70</v>
      </c>
      <c r="E18" s="23" t="s">
        <v>69</v>
      </c>
      <c r="F18" s="7">
        <v>2</v>
      </c>
      <c r="G18" s="7">
        <v>0</v>
      </c>
      <c r="H18" s="8" t="s">
        <v>67</v>
      </c>
      <c r="I18" s="8" t="s">
        <v>1</v>
      </c>
      <c r="J18" s="6">
        <v>0</v>
      </c>
      <c r="K18" s="6">
        <v>2</v>
      </c>
      <c r="L18" s="6">
        <v>2</v>
      </c>
      <c r="M18" s="6">
        <v>2</v>
      </c>
      <c r="N18" s="6">
        <v>2</v>
      </c>
      <c r="O18" s="6">
        <v>2</v>
      </c>
      <c r="P18" s="6">
        <v>2</v>
      </c>
      <c r="Q18" s="6">
        <v>2</v>
      </c>
      <c r="R18" s="6">
        <v>2</v>
      </c>
      <c r="S18" s="6">
        <v>2</v>
      </c>
      <c r="T18" s="5"/>
      <c r="U18" s="5"/>
      <c r="V18" s="5"/>
      <c r="W18" s="5"/>
      <c r="X18" s="5"/>
      <c r="Y18" s="5"/>
      <c r="Z18" s="6">
        <v>2</v>
      </c>
      <c r="AA18" s="6">
        <v>0</v>
      </c>
      <c r="AB18" s="53">
        <v>300000000</v>
      </c>
      <c r="AC18" s="53"/>
      <c r="AD18" s="42">
        <v>0</v>
      </c>
      <c r="AE18" s="29" t="s">
        <v>167</v>
      </c>
      <c r="AF18" s="82">
        <v>2</v>
      </c>
      <c r="AG18" s="29">
        <v>2</v>
      </c>
      <c r="AH18" s="48">
        <v>1</v>
      </c>
      <c r="AI18" s="49">
        <v>13000000</v>
      </c>
      <c r="AJ18" s="49">
        <v>13000000</v>
      </c>
      <c r="AK18" s="41">
        <v>1</v>
      </c>
      <c r="AL18" s="88" t="s">
        <v>229</v>
      </c>
      <c r="AM18" s="37">
        <f t="shared" si="1"/>
        <v>1</v>
      </c>
      <c r="AN18" s="286"/>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12"/>
      <c r="BV18" s="12"/>
      <c r="BW18" s="12"/>
      <c r="BX18" s="12"/>
      <c r="BY18" s="12"/>
      <c r="BZ18" s="12"/>
      <c r="CA18" s="12"/>
      <c r="CB18" s="12"/>
      <c r="CC18" s="12"/>
      <c r="CD18" s="12"/>
      <c r="CE18" s="12"/>
      <c r="CF18" s="12"/>
      <c r="CG18" s="12"/>
      <c r="CH18" s="12"/>
      <c r="CI18" s="12"/>
      <c r="CJ18" s="12"/>
      <c r="CK18" s="12"/>
      <c r="CL18" s="12"/>
      <c r="CM18" s="12"/>
      <c r="CN18" s="12"/>
      <c r="CO18" s="12"/>
      <c r="CP18" s="12"/>
      <c r="CQ18" s="12"/>
      <c r="CR18" s="12"/>
      <c r="CS18" s="12"/>
      <c r="CT18" s="12"/>
      <c r="CU18" s="12"/>
      <c r="CV18" s="12"/>
      <c r="CW18" s="12"/>
      <c r="CX18" s="12"/>
      <c r="CY18" s="12"/>
      <c r="CZ18" s="12"/>
      <c r="DA18" s="12"/>
      <c r="DB18" s="12"/>
      <c r="DC18" s="12"/>
      <c r="DD18" s="12"/>
      <c r="DE18" s="12"/>
      <c r="DF18" s="12"/>
      <c r="DG18" s="12"/>
      <c r="DH18" s="12"/>
      <c r="DI18" s="12"/>
      <c r="DJ18" s="12"/>
      <c r="DK18" s="12"/>
      <c r="DL18" s="12"/>
      <c r="DM18" s="12"/>
      <c r="DN18" s="12"/>
      <c r="DO18" s="12"/>
      <c r="DP18" s="12"/>
      <c r="DQ18" s="12"/>
      <c r="DR18" s="12"/>
      <c r="DS18" s="12"/>
      <c r="DT18" s="12"/>
      <c r="DU18" s="12"/>
      <c r="DV18" s="12"/>
      <c r="DW18" s="12"/>
      <c r="DX18" s="12"/>
      <c r="DY18" s="12"/>
      <c r="DZ18" s="12"/>
      <c r="EA18" s="12"/>
      <c r="EB18" s="12"/>
      <c r="EC18" s="12"/>
      <c r="ED18" s="12"/>
      <c r="EE18" s="12"/>
      <c r="EF18" s="12"/>
      <c r="EG18" s="12"/>
      <c r="EH18" s="12"/>
      <c r="EI18" s="12"/>
      <c r="EJ18" s="12"/>
      <c r="EK18" s="12"/>
      <c r="EL18" s="12"/>
      <c r="EM18" s="12"/>
      <c r="EN18" s="12"/>
      <c r="EO18" s="12"/>
      <c r="EP18" s="12"/>
      <c r="EQ18" s="12"/>
      <c r="ER18" s="12"/>
      <c r="ES18" s="12"/>
      <c r="ET18" s="12"/>
      <c r="EU18" s="12"/>
      <c r="EV18" s="12"/>
      <c r="EW18" s="12"/>
      <c r="EX18" s="12"/>
      <c r="EY18" s="12"/>
      <c r="EZ18" s="12"/>
      <c r="FA18" s="12"/>
      <c r="FB18" s="12"/>
      <c r="FC18" s="12"/>
      <c r="FD18" s="12"/>
      <c r="FE18" s="12"/>
      <c r="FF18" s="12"/>
      <c r="FG18" s="12"/>
      <c r="FH18" s="12"/>
      <c r="FI18" s="12"/>
      <c r="FJ18" s="12"/>
      <c r="FK18" s="12"/>
      <c r="FL18" s="12"/>
      <c r="FM18" s="12"/>
      <c r="FN18" s="12"/>
      <c r="FO18" s="12"/>
      <c r="FP18" s="12"/>
      <c r="FQ18" s="12"/>
      <c r="FR18" s="12"/>
      <c r="FS18" s="12"/>
      <c r="FT18" s="12"/>
      <c r="FU18" s="12"/>
      <c r="FV18" s="12"/>
      <c r="FW18" s="12"/>
      <c r="FX18" s="12"/>
      <c r="FY18" s="12"/>
      <c r="FZ18" s="12"/>
      <c r="GA18" s="12"/>
      <c r="GB18" s="12"/>
      <c r="GC18" s="12"/>
      <c r="GD18" s="12"/>
      <c r="GE18" s="12"/>
      <c r="GF18" s="12"/>
      <c r="GG18" s="12"/>
      <c r="GH18" s="12"/>
      <c r="GI18" s="12"/>
      <c r="GJ18" s="12"/>
      <c r="GK18" s="12"/>
      <c r="GL18" s="12"/>
      <c r="GM18" s="12"/>
      <c r="GN18" s="12"/>
      <c r="GO18" s="12"/>
      <c r="GP18" s="12"/>
      <c r="GQ18" s="12"/>
      <c r="GR18" s="12"/>
      <c r="GS18" s="12"/>
      <c r="GT18" s="12"/>
      <c r="GU18" s="12"/>
      <c r="GV18" s="12"/>
      <c r="GW18" s="12"/>
      <c r="GX18" s="12"/>
      <c r="GY18" s="12"/>
      <c r="GZ18" s="12"/>
      <c r="HA18" s="12"/>
      <c r="HB18" s="12"/>
      <c r="HC18" s="12"/>
      <c r="HD18" s="12"/>
      <c r="HE18" s="12"/>
      <c r="HF18" s="12"/>
      <c r="HG18" s="12"/>
      <c r="HH18" s="12"/>
      <c r="HI18" s="12"/>
      <c r="HJ18" s="12"/>
      <c r="HK18" s="12"/>
      <c r="HL18" s="12"/>
      <c r="HM18" s="12"/>
      <c r="HN18" s="12"/>
      <c r="HO18" s="12"/>
      <c r="HP18" s="12"/>
      <c r="HQ18" s="12"/>
      <c r="HR18" s="12"/>
      <c r="HS18" s="12"/>
      <c r="HT18" s="12"/>
      <c r="HU18" s="12"/>
      <c r="HV18" s="12"/>
      <c r="HW18" s="12"/>
      <c r="HX18" s="12"/>
      <c r="HY18" s="12"/>
      <c r="HZ18" s="12"/>
      <c r="IA18" s="12"/>
      <c r="IB18" s="12"/>
      <c r="IC18" s="12"/>
      <c r="ID18" s="12"/>
      <c r="IE18" s="12"/>
      <c r="IF18" s="12"/>
      <c r="IG18" s="12"/>
      <c r="IH18" s="12"/>
      <c r="II18" s="12"/>
      <c r="IJ18" s="12"/>
      <c r="IK18" s="12"/>
      <c r="IL18" s="12"/>
      <c r="IM18" s="12"/>
      <c r="IN18" s="12"/>
      <c r="IO18" s="12"/>
      <c r="IP18" s="12"/>
      <c r="IQ18" s="12"/>
      <c r="IR18" s="12"/>
      <c r="IS18" s="12"/>
      <c r="IT18" s="12"/>
      <c r="IU18" s="12"/>
      <c r="IV18" s="12"/>
      <c r="IW18" s="12"/>
      <c r="IX18" s="12"/>
      <c r="IY18" s="12"/>
      <c r="IZ18" s="12"/>
      <c r="JA18" s="12"/>
      <c r="JB18" s="12"/>
      <c r="JC18" s="12"/>
      <c r="JD18" s="12"/>
      <c r="JE18" s="12"/>
      <c r="JF18" s="12"/>
      <c r="JG18" s="12"/>
      <c r="JH18" s="12"/>
      <c r="JI18" s="12"/>
      <c r="JJ18" s="12"/>
      <c r="JK18" s="12"/>
      <c r="JL18" s="12"/>
      <c r="JM18" s="12"/>
      <c r="JN18" s="12"/>
      <c r="JO18" s="12"/>
      <c r="JP18" s="12"/>
      <c r="JQ18" s="1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2"/>
      <c r="NI18" s="12"/>
      <c r="NJ18" s="12"/>
      <c r="NK18" s="12"/>
      <c r="NL18" s="12"/>
      <c r="NM18" s="12"/>
      <c r="NN18" s="12"/>
      <c r="NO18" s="12"/>
      <c r="NP18" s="12"/>
      <c r="NQ18" s="12"/>
      <c r="NR18" s="12"/>
      <c r="NS18" s="12"/>
      <c r="NT18" s="12"/>
      <c r="NU18" s="12"/>
      <c r="NV18" s="12"/>
      <c r="NW18" s="12"/>
      <c r="NX18" s="12"/>
      <c r="NY18" s="12"/>
      <c r="NZ18" s="12"/>
      <c r="OA18" s="12"/>
      <c r="OB18" s="12"/>
      <c r="OC18" s="12"/>
      <c r="OD18" s="12"/>
      <c r="OE18" s="12"/>
      <c r="OF18" s="12"/>
      <c r="OG18" s="12"/>
      <c r="OH18" s="12"/>
      <c r="OI18" s="12"/>
      <c r="OJ18" s="12"/>
      <c r="OK18" s="12"/>
      <c r="OL18" s="12"/>
      <c r="OM18" s="12"/>
      <c r="ON18" s="12"/>
      <c r="OO18" s="12"/>
      <c r="OP18" s="12"/>
      <c r="OQ18" s="12"/>
      <c r="OR18" s="12"/>
      <c r="OS18" s="12"/>
      <c r="OT18" s="12"/>
      <c r="OU18" s="12"/>
      <c r="OV18" s="12"/>
      <c r="OW18" s="12"/>
      <c r="OX18" s="12"/>
      <c r="OY18" s="12"/>
      <c r="OZ18" s="12"/>
      <c r="PA18" s="12"/>
      <c r="PB18" s="12"/>
      <c r="PC18" s="12"/>
      <c r="PD18" s="12"/>
      <c r="PE18" s="12"/>
      <c r="PF18" s="12"/>
      <c r="PG18" s="12"/>
      <c r="PH18" s="12"/>
      <c r="PI18" s="12"/>
      <c r="PJ18" s="12"/>
      <c r="PK18" s="12"/>
      <c r="PL18" s="12"/>
      <c r="PM18" s="12"/>
      <c r="PN18" s="12"/>
      <c r="PO18" s="12"/>
      <c r="PP18" s="12"/>
      <c r="PQ18" s="12"/>
      <c r="PR18" s="12"/>
      <c r="PS18" s="12"/>
      <c r="PT18" s="12"/>
      <c r="PU18" s="12"/>
      <c r="PV18" s="12"/>
      <c r="PW18" s="12"/>
      <c r="PX18" s="12"/>
      <c r="PY18" s="12"/>
      <c r="PZ18" s="12"/>
      <c r="QA18" s="12"/>
      <c r="QB18" s="12"/>
      <c r="QC18" s="12"/>
      <c r="QD18" s="12"/>
      <c r="QE18" s="12"/>
      <c r="QF18" s="12"/>
      <c r="QG18" s="12"/>
      <c r="QH18" s="12"/>
      <c r="QI18" s="12"/>
      <c r="QJ18" s="12"/>
      <c r="QK18" s="12"/>
      <c r="QL18" s="12"/>
      <c r="QM18" s="12"/>
      <c r="QN18" s="12"/>
      <c r="QO18" s="12"/>
      <c r="QP18" s="12"/>
      <c r="QQ18" s="12"/>
      <c r="QR18" s="12"/>
      <c r="QS18" s="12"/>
      <c r="QT18" s="12"/>
      <c r="QU18" s="12"/>
      <c r="QV18" s="12"/>
      <c r="QW18" s="12"/>
      <c r="QX18" s="12"/>
      <c r="QY18" s="12"/>
      <c r="QZ18" s="12"/>
      <c r="RA18" s="12"/>
      <c r="RB18" s="12"/>
      <c r="RC18" s="12"/>
      <c r="RD18" s="12"/>
      <c r="RE18" s="12"/>
      <c r="RF18" s="12"/>
      <c r="RG18" s="12"/>
      <c r="RH18" s="12"/>
      <c r="RI18" s="12"/>
      <c r="RJ18" s="12"/>
      <c r="RK18" s="12"/>
      <c r="RL18" s="12"/>
      <c r="RM18" s="12"/>
      <c r="RN18" s="12"/>
      <c r="RO18" s="12"/>
      <c r="RP18" s="12"/>
      <c r="RQ18" s="12"/>
      <c r="RR18" s="12"/>
      <c r="RS18" s="12"/>
      <c r="RT18" s="12"/>
      <c r="RU18" s="12"/>
      <c r="RV18" s="12"/>
      <c r="RW18" s="12"/>
      <c r="RX18" s="12"/>
      <c r="RY18" s="12"/>
      <c r="RZ18" s="12"/>
      <c r="SA18" s="12"/>
      <c r="SB18" s="12"/>
      <c r="SC18" s="12"/>
      <c r="SD18" s="12"/>
      <c r="SE18" s="12"/>
      <c r="SF18" s="12"/>
      <c r="SG18" s="12"/>
      <c r="SH18" s="12"/>
      <c r="SI18" s="12"/>
      <c r="SJ18" s="12"/>
      <c r="SK18" s="12"/>
      <c r="SL18" s="12"/>
      <c r="SM18" s="12"/>
      <c r="SN18" s="12"/>
      <c r="SO18" s="12"/>
      <c r="SP18" s="12"/>
      <c r="SQ18" s="12"/>
      <c r="SR18" s="12"/>
      <c r="SS18" s="12"/>
      <c r="ST18" s="12"/>
      <c r="SU18" s="12"/>
      <c r="SV18" s="12"/>
      <c r="SW18" s="12"/>
      <c r="SX18" s="12"/>
      <c r="SY18" s="12"/>
      <c r="SZ18" s="12"/>
      <c r="TA18" s="12"/>
      <c r="TB18" s="12"/>
      <c r="TC18" s="12"/>
      <c r="TD18" s="12"/>
      <c r="TE18" s="12"/>
      <c r="TF18" s="12"/>
      <c r="TG18" s="12"/>
      <c r="TH18" s="12"/>
      <c r="TI18" s="12"/>
      <c r="TJ18" s="12"/>
      <c r="TK18" s="12"/>
      <c r="TL18" s="12"/>
      <c r="TM18" s="12"/>
      <c r="TN18" s="12"/>
      <c r="TO18" s="12"/>
      <c r="TP18" s="12"/>
      <c r="TQ18" s="12"/>
      <c r="TR18" s="12"/>
      <c r="TS18" s="12"/>
      <c r="TT18" s="12"/>
      <c r="TU18" s="12"/>
      <c r="TV18" s="12"/>
      <c r="TW18" s="12"/>
      <c r="TX18" s="12"/>
      <c r="TY18" s="12"/>
      <c r="TZ18" s="12"/>
      <c r="UA18" s="12"/>
      <c r="UB18" s="12"/>
      <c r="UC18" s="12"/>
      <c r="UD18" s="12"/>
      <c r="UE18" s="12"/>
      <c r="UF18" s="12"/>
      <c r="UG18" s="12"/>
      <c r="UH18" s="12"/>
      <c r="UI18" s="12"/>
      <c r="UJ18" s="12"/>
      <c r="UK18" s="12"/>
      <c r="UL18" s="12"/>
      <c r="UM18" s="12"/>
      <c r="UN18" s="12"/>
      <c r="UO18" s="12"/>
      <c r="UP18" s="12"/>
      <c r="UQ18" s="12"/>
      <c r="UR18" s="12"/>
      <c r="US18" s="12"/>
      <c r="UT18" s="12"/>
      <c r="UU18" s="12"/>
      <c r="UV18" s="12"/>
      <c r="UW18" s="12"/>
      <c r="UX18" s="12"/>
      <c r="UY18" s="12"/>
      <c r="UZ18" s="12"/>
      <c r="VA18" s="12"/>
      <c r="VB18" s="12"/>
      <c r="VC18" s="12"/>
      <c r="VD18" s="12"/>
      <c r="VE18" s="12"/>
      <c r="VF18" s="12"/>
      <c r="VG18" s="12"/>
      <c r="VH18" s="12"/>
      <c r="VI18" s="12"/>
      <c r="VJ18" s="12"/>
      <c r="VK18" s="12"/>
      <c r="VL18" s="12"/>
      <c r="VM18" s="12"/>
      <c r="VN18" s="12"/>
      <c r="VO18" s="12"/>
      <c r="VP18" s="12"/>
      <c r="VQ18" s="12"/>
      <c r="VR18" s="12"/>
      <c r="VS18" s="12"/>
      <c r="VT18" s="12"/>
      <c r="VU18" s="12"/>
      <c r="VV18" s="12"/>
      <c r="VW18" s="12"/>
      <c r="VX18" s="12"/>
      <c r="VY18" s="12"/>
      <c r="VZ18" s="12"/>
      <c r="WA18" s="12"/>
      <c r="WB18" s="12"/>
      <c r="WC18" s="12"/>
      <c r="WD18" s="12"/>
      <c r="WE18" s="12"/>
      <c r="WF18" s="12"/>
      <c r="WG18" s="12"/>
      <c r="WH18" s="12"/>
      <c r="WI18" s="12"/>
      <c r="WJ18" s="12"/>
      <c r="WK18" s="12"/>
      <c r="WL18" s="12"/>
      <c r="WM18" s="12"/>
      <c r="WN18" s="12"/>
      <c r="WO18" s="12"/>
      <c r="WP18" s="12"/>
      <c r="WQ18" s="12"/>
      <c r="WR18" s="12"/>
      <c r="WS18" s="12"/>
      <c r="WT18" s="12"/>
      <c r="WU18" s="12"/>
      <c r="WV18" s="12"/>
      <c r="WW18" s="12"/>
      <c r="WX18" s="12"/>
      <c r="WY18" s="12"/>
      <c r="WZ18" s="12"/>
      <c r="XA18" s="12"/>
      <c r="XB18" s="12"/>
      <c r="XC18" s="12"/>
      <c r="XD18" s="12"/>
      <c r="XE18" s="12"/>
      <c r="XF18" s="12"/>
      <c r="XG18" s="12"/>
      <c r="XH18" s="12"/>
      <c r="XI18" s="12"/>
      <c r="XJ18" s="12"/>
      <c r="XK18" s="12"/>
      <c r="XL18" s="12"/>
      <c r="XM18" s="12"/>
      <c r="XN18" s="12"/>
      <c r="XO18" s="12"/>
      <c r="XP18" s="12"/>
      <c r="XQ18" s="12"/>
      <c r="XR18" s="12"/>
      <c r="XS18" s="12"/>
      <c r="XT18" s="12"/>
      <c r="XU18" s="12"/>
      <c r="XV18" s="12"/>
      <c r="XW18" s="12"/>
      <c r="XX18" s="12"/>
      <c r="XY18" s="12"/>
      <c r="XZ18" s="12"/>
      <c r="YA18" s="12"/>
      <c r="YB18" s="12"/>
      <c r="YC18" s="12"/>
      <c r="YD18" s="12"/>
      <c r="YE18" s="12"/>
      <c r="YF18" s="12"/>
      <c r="YG18" s="12"/>
      <c r="YH18" s="12"/>
      <c r="YI18" s="12"/>
      <c r="YJ18" s="12"/>
      <c r="YK18" s="12"/>
      <c r="YL18" s="12"/>
      <c r="YM18" s="12"/>
      <c r="YN18" s="12"/>
      <c r="YO18" s="12"/>
      <c r="YP18" s="12"/>
      <c r="YQ18" s="12"/>
      <c r="YR18" s="12"/>
      <c r="YS18" s="12"/>
      <c r="YT18" s="12"/>
      <c r="YU18" s="12"/>
      <c r="YV18" s="12"/>
      <c r="YW18" s="12"/>
      <c r="YX18" s="12"/>
      <c r="YY18" s="12"/>
      <c r="YZ18" s="12"/>
      <c r="ZA18" s="12"/>
      <c r="ZB18" s="12"/>
      <c r="ZC18" s="12"/>
      <c r="ZD18" s="12"/>
      <c r="ZE18" s="12"/>
      <c r="ZF18" s="12"/>
      <c r="ZG18" s="12"/>
      <c r="ZH18" s="12"/>
      <c r="ZI18" s="12"/>
      <c r="ZJ18" s="12"/>
      <c r="ZK18" s="12"/>
      <c r="ZL18" s="12"/>
      <c r="ZM18" s="12"/>
      <c r="ZN18" s="12"/>
      <c r="ZO18" s="12"/>
      <c r="ZP18" s="12"/>
      <c r="ZQ18" s="12"/>
      <c r="ZR18" s="12"/>
      <c r="ZS18" s="12"/>
      <c r="ZT18" s="12"/>
      <c r="ZU18" s="12"/>
      <c r="ZV18" s="12"/>
      <c r="ZW18" s="12"/>
      <c r="ZX18" s="12"/>
      <c r="ZY18" s="12"/>
      <c r="ZZ18" s="12"/>
      <c r="AAA18" s="12"/>
      <c r="AAB18" s="12"/>
      <c r="AAC18" s="12"/>
      <c r="AAD18" s="12"/>
      <c r="AAE18" s="12"/>
      <c r="AAF18" s="12"/>
      <c r="AAG18" s="12"/>
      <c r="AAH18" s="12"/>
      <c r="AAI18" s="12"/>
      <c r="AAJ18" s="12"/>
      <c r="AAK18" s="12"/>
      <c r="AAL18" s="12"/>
      <c r="AAM18" s="12"/>
      <c r="AAN18" s="12"/>
      <c r="AAO18" s="12"/>
      <c r="AAP18" s="12"/>
      <c r="AAQ18" s="12"/>
      <c r="AAR18" s="12"/>
      <c r="AAS18" s="12"/>
      <c r="AAT18" s="12"/>
      <c r="AAU18" s="12"/>
      <c r="AAV18" s="12"/>
      <c r="AAW18" s="12"/>
      <c r="AAX18" s="12"/>
      <c r="AAY18" s="12"/>
      <c r="AAZ18" s="12"/>
      <c r="ABA18" s="12"/>
      <c r="ABB18" s="12"/>
      <c r="ABC18" s="12"/>
      <c r="ABD18" s="12"/>
      <c r="ABE18" s="12"/>
      <c r="ABF18" s="12"/>
      <c r="ABG18" s="12"/>
      <c r="ABH18" s="12"/>
      <c r="ABI18" s="12"/>
      <c r="ABJ18" s="12"/>
      <c r="ABK18" s="12"/>
      <c r="ABL18" s="12"/>
      <c r="ABM18" s="12"/>
      <c r="ABN18" s="12"/>
      <c r="ABO18" s="12"/>
      <c r="ABP18" s="12"/>
      <c r="ABQ18" s="12"/>
      <c r="ABR18" s="12"/>
      <c r="ABS18" s="12"/>
      <c r="ABT18" s="12"/>
      <c r="ABU18" s="12"/>
      <c r="ABV18" s="12"/>
      <c r="ABW18" s="12"/>
      <c r="ABX18" s="12"/>
      <c r="ABY18" s="12"/>
      <c r="ABZ18" s="12"/>
      <c r="ACA18" s="12"/>
      <c r="ACB18" s="12"/>
      <c r="ACC18" s="12"/>
      <c r="ACD18" s="12"/>
      <c r="ACE18" s="12"/>
      <c r="ACF18" s="12"/>
      <c r="ACG18" s="12"/>
      <c r="ACH18" s="12"/>
      <c r="ACI18" s="12"/>
      <c r="ACJ18" s="12"/>
      <c r="ACK18" s="12"/>
      <c r="ACL18" s="12"/>
      <c r="ACM18" s="12"/>
      <c r="ACN18" s="12"/>
      <c r="ACO18" s="12"/>
      <c r="ACP18" s="12"/>
      <c r="ACQ18" s="12"/>
      <c r="ACR18" s="12"/>
      <c r="ACS18" s="12"/>
      <c r="ACT18" s="12"/>
      <c r="ACU18" s="12"/>
      <c r="ACV18" s="12"/>
      <c r="ACW18" s="12"/>
      <c r="ACX18" s="12"/>
      <c r="ACY18" s="12"/>
      <c r="ACZ18" s="12"/>
      <c r="ADA18" s="12"/>
      <c r="ADB18" s="12"/>
      <c r="ADC18" s="12"/>
      <c r="ADD18" s="12"/>
      <c r="ADE18" s="12"/>
      <c r="ADF18" s="12"/>
      <c r="ADG18" s="12"/>
      <c r="ADH18" s="12"/>
      <c r="ADI18" s="12"/>
      <c r="ADJ18" s="12"/>
      <c r="ADK18" s="12"/>
      <c r="ADL18" s="12"/>
      <c r="ADM18" s="12"/>
      <c r="ADN18" s="12"/>
      <c r="ADO18" s="12"/>
      <c r="ADP18" s="12"/>
      <c r="ADQ18" s="12"/>
      <c r="ADR18" s="12"/>
      <c r="ADS18" s="12"/>
      <c r="ADT18" s="12"/>
      <c r="ADU18" s="12"/>
      <c r="ADV18" s="12"/>
      <c r="ADW18" s="12"/>
      <c r="ADX18" s="12"/>
      <c r="ADY18" s="12"/>
      <c r="ADZ18" s="12"/>
      <c r="AEA18" s="12"/>
      <c r="AEB18" s="12"/>
      <c r="AEC18" s="12"/>
      <c r="AED18" s="12"/>
      <c r="AEE18" s="12"/>
      <c r="AEF18" s="12"/>
      <c r="AEG18" s="12"/>
      <c r="AEH18" s="12"/>
      <c r="AEI18" s="12"/>
      <c r="AEJ18" s="12"/>
      <c r="AEK18" s="12"/>
      <c r="AEL18" s="12"/>
      <c r="AEM18" s="12"/>
      <c r="AEN18" s="12"/>
      <c r="AEO18" s="12"/>
      <c r="AEP18" s="12"/>
      <c r="AEQ18" s="12"/>
      <c r="AER18" s="12"/>
      <c r="AES18" s="12"/>
      <c r="AET18" s="12"/>
      <c r="AEU18" s="12"/>
      <c r="AEV18" s="12"/>
      <c r="AEW18" s="12"/>
      <c r="AEX18" s="12"/>
      <c r="AEY18" s="12"/>
      <c r="AEZ18" s="12"/>
      <c r="AFA18" s="12"/>
      <c r="AFB18" s="12"/>
      <c r="AFC18" s="12"/>
      <c r="AFD18" s="12"/>
      <c r="AFE18" s="12"/>
      <c r="AFF18" s="12"/>
      <c r="AFG18" s="12"/>
      <c r="AFH18" s="12"/>
      <c r="AFI18" s="12"/>
      <c r="AFJ18" s="12"/>
      <c r="AFK18" s="12"/>
      <c r="AFL18" s="12"/>
      <c r="AFM18" s="12"/>
      <c r="AFN18" s="12"/>
      <c r="AFO18" s="12"/>
      <c r="AFP18" s="12"/>
      <c r="AFQ18" s="12"/>
      <c r="AFR18" s="12"/>
      <c r="AFS18" s="12"/>
      <c r="AFT18" s="12"/>
      <c r="AFU18" s="12"/>
      <c r="AFV18" s="12"/>
      <c r="AFW18" s="12"/>
      <c r="AFX18" s="12"/>
      <c r="AFY18" s="12"/>
      <c r="AFZ18" s="12"/>
      <c r="AGA18" s="12"/>
      <c r="AGB18" s="12"/>
      <c r="AGC18" s="12"/>
      <c r="AGD18" s="12"/>
      <c r="AGE18" s="12"/>
      <c r="AGF18" s="12"/>
      <c r="AGG18" s="12"/>
      <c r="AGH18" s="12"/>
      <c r="AGI18" s="12"/>
      <c r="AGJ18" s="12"/>
      <c r="AGK18" s="12"/>
      <c r="AGL18" s="12"/>
      <c r="AGM18" s="12"/>
      <c r="AGN18" s="12"/>
      <c r="AGO18" s="12"/>
      <c r="AGP18" s="12"/>
      <c r="AGQ18" s="12"/>
      <c r="AGR18" s="12"/>
      <c r="AGS18" s="12"/>
      <c r="AGT18" s="12"/>
      <c r="AGU18" s="12"/>
      <c r="AGV18" s="12"/>
      <c r="AGW18" s="12"/>
      <c r="AGX18" s="12"/>
      <c r="AGY18" s="12"/>
      <c r="AGZ18" s="12"/>
      <c r="AHA18" s="12"/>
      <c r="AHB18" s="12"/>
      <c r="AHC18" s="12"/>
      <c r="AHD18" s="12"/>
      <c r="AHE18" s="12"/>
      <c r="AHF18" s="12"/>
      <c r="AHG18" s="12"/>
      <c r="AHH18" s="12"/>
      <c r="AHI18" s="12"/>
      <c r="AHJ18" s="12"/>
      <c r="AHK18" s="12"/>
      <c r="AHL18" s="12"/>
      <c r="AHM18" s="12"/>
      <c r="AHN18" s="12"/>
      <c r="AHO18" s="12"/>
      <c r="AHP18" s="12"/>
      <c r="AHQ18" s="12"/>
      <c r="AHR18" s="12"/>
      <c r="AHS18" s="12"/>
      <c r="AHT18" s="12"/>
      <c r="AHU18" s="12"/>
      <c r="AHV18" s="12"/>
      <c r="AHW18" s="12"/>
      <c r="AHX18" s="12"/>
      <c r="AHY18" s="12"/>
      <c r="AHZ18" s="12"/>
      <c r="AIA18" s="12"/>
      <c r="AIB18" s="12"/>
      <c r="AIC18" s="12"/>
      <c r="AID18" s="12"/>
      <c r="AIE18" s="12"/>
      <c r="AIF18" s="12"/>
      <c r="AIG18" s="12"/>
      <c r="AIH18" s="12"/>
      <c r="AII18" s="12"/>
      <c r="AIJ18" s="12"/>
      <c r="AIK18" s="12"/>
      <c r="AIL18" s="12"/>
      <c r="AIM18" s="12"/>
      <c r="AIN18" s="12"/>
      <c r="AIO18" s="12"/>
      <c r="AIP18" s="12"/>
      <c r="AIQ18" s="12"/>
      <c r="AIR18" s="12"/>
      <c r="AIS18" s="12"/>
      <c r="AIT18" s="12"/>
      <c r="AIU18" s="12"/>
      <c r="AIV18" s="12"/>
      <c r="AIW18" s="12"/>
      <c r="AIX18" s="12"/>
      <c r="AIY18" s="12"/>
      <c r="AIZ18" s="12"/>
      <c r="AJA18" s="12"/>
      <c r="AJB18" s="12"/>
      <c r="AJC18" s="12"/>
      <c r="AJD18" s="12"/>
      <c r="AJE18" s="12"/>
      <c r="AJF18" s="12"/>
      <c r="AJG18" s="12"/>
      <c r="AJH18" s="12"/>
      <c r="AJI18" s="12"/>
      <c r="AJJ18" s="12"/>
      <c r="AJK18" s="12"/>
      <c r="AJL18" s="12"/>
      <c r="AJM18" s="12"/>
      <c r="AJN18" s="12"/>
      <c r="AJO18" s="12"/>
      <c r="AJP18" s="12"/>
      <c r="AJQ18" s="12"/>
      <c r="AJR18" s="12"/>
      <c r="AJS18" s="12"/>
      <c r="AJT18" s="12"/>
      <c r="AJU18" s="12"/>
      <c r="AJV18" s="12"/>
      <c r="AJW18" s="12"/>
      <c r="AJX18" s="12"/>
      <c r="AJY18" s="12"/>
      <c r="AJZ18" s="12"/>
      <c r="AKA18" s="12"/>
      <c r="AKB18" s="12"/>
      <c r="AKC18" s="12"/>
      <c r="AKD18" s="12"/>
      <c r="AKE18" s="12"/>
      <c r="AKF18" s="12"/>
      <c r="AKG18" s="12"/>
      <c r="AKH18" s="12"/>
      <c r="AKI18" s="12"/>
      <c r="AKJ18" s="12"/>
      <c r="AKK18" s="12"/>
      <c r="AKL18" s="12"/>
      <c r="AKM18" s="12"/>
      <c r="AKN18" s="12"/>
      <c r="AKO18" s="12"/>
      <c r="AKP18" s="12"/>
      <c r="AKQ18" s="12"/>
      <c r="AKR18" s="12"/>
      <c r="AKS18" s="12"/>
      <c r="AKT18" s="12"/>
      <c r="AKU18" s="12"/>
      <c r="AKV18" s="12"/>
      <c r="AKW18" s="12"/>
      <c r="AKX18" s="12"/>
      <c r="AKY18" s="12"/>
      <c r="AKZ18" s="12"/>
      <c r="ALA18" s="12"/>
      <c r="ALB18" s="12"/>
      <c r="ALC18" s="12"/>
      <c r="ALD18" s="12"/>
      <c r="ALE18" s="12"/>
      <c r="ALF18" s="12"/>
      <c r="ALG18" s="12"/>
      <c r="ALH18" s="12"/>
      <c r="ALI18" s="12"/>
      <c r="ALJ18" s="12"/>
      <c r="ALK18" s="12"/>
      <c r="ALL18" s="12"/>
      <c r="ALM18" s="12"/>
      <c r="ALN18" s="12"/>
      <c r="ALO18" s="12"/>
      <c r="ALP18" s="12"/>
      <c r="ALQ18" s="12"/>
      <c r="ALR18" s="12"/>
      <c r="ALS18" s="12"/>
      <c r="ALT18" s="12"/>
      <c r="ALU18" s="12"/>
      <c r="ALV18" s="12"/>
      <c r="ALW18" s="12"/>
      <c r="ALX18" s="12"/>
      <c r="ALY18" s="12"/>
      <c r="ALZ18" s="12"/>
      <c r="AMA18" s="12"/>
      <c r="AMB18" s="12"/>
      <c r="AMC18" s="12"/>
      <c r="AMD18" s="12"/>
      <c r="AME18" s="12"/>
      <c r="AMF18" s="12"/>
      <c r="AMG18" s="12"/>
      <c r="AMH18" s="12"/>
      <c r="AMI18" s="12"/>
      <c r="AMJ18" s="12"/>
      <c r="AMK18" s="12"/>
      <c r="AML18" s="12"/>
      <c r="AMM18" s="12"/>
      <c r="AMN18" s="12"/>
      <c r="AMO18" s="12"/>
      <c r="AMP18" s="12"/>
      <c r="AMQ18" s="12"/>
      <c r="AMR18" s="12"/>
      <c r="AMS18" s="12"/>
      <c r="AMT18" s="12"/>
      <c r="AMU18" s="12"/>
      <c r="AMV18" s="12"/>
      <c r="AMW18" s="12"/>
      <c r="AMX18" s="12"/>
      <c r="AMY18" s="12"/>
      <c r="AMZ18" s="12"/>
      <c r="ANA18" s="12"/>
      <c r="ANB18" s="12"/>
      <c r="ANC18" s="12"/>
      <c r="AND18" s="12"/>
      <c r="ANE18" s="12"/>
      <c r="ANF18" s="12"/>
      <c r="ANG18" s="12"/>
      <c r="ANH18" s="12"/>
      <c r="ANI18" s="12"/>
      <c r="ANJ18" s="12"/>
      <c r="ANK18" s="12"/>
      <c r="ANL18" s="12"/>
      <c r="ANM18" s="12"/>
      <c r="ANN18" s="12"/>
      <c r="ANO18" s="12"/>
      <c r="ANP18" s="12"/>
      <c r="ANQ18" s="12"/>
      <c r="ANR18" s="12"/>
      <c r="ANS18" s="12"/>
      <c r="ANT18" s="12"/>
      <c r="ANU18" s="12"/>
      <c r="ANV18" s="12"/>
      <c r="ANW18" s="12"/>
      <c r="ANX18" s="12"/>
      <c r="ANY18" s="12"/>
      <c r="ANZ18" s="12"/>
      <c r="AOA18" s="12"/>
      <c r="AOB18" s="12"/>
      <c r="AOC18" s="12"/>
      <c r="AOD18" s="12"/>
      <c r="AOE18" s="12"/>
      <c r="AOF18" s="12"/>
      <c r="AOG18" s="12"/>
      <c r="AOH18" s="12"/>
      <c r="AOI18" s="12"/>
      <c r="AOJ18" s="12"/>
      <c r="AOK18" s="12"/>
      <c r="AOL18" s="12"/>
      <c r="AOM18" s="12"/>
      <c r="AON18" s="12"/>
      <c r="AOO18" s="12"/>
      <c r="AOP18" s="12"/>
      <c r="AOQ18" s="12"/>
      <c r="AOR18" s="12"/>
      <c r="AOS18" s="12"/>
      <c r="AOT18" s="12"/>
      <c r="AOU18" s="12"/>
      <c r="AOV18" s="12"/>
      <c r="AOW18" s="12"/>
      <c r="AOX18" s="12"/>
      <c r="AOY18" s="12"/>
      <c r="AOZ18" s="12"/>
      <c r="APA18" s="12"/>
      <c r="APB18" s="12"/>
      <c r="APC18" s="12"/>
      <c r="APD18" s="12"/>
      <c r="APE18" s="12"/>
      <c r="APF18" s="12"/>
      <c r="APG18" s="12"/>
      <c r="APH18" s="12"/>
      <c r="API18" s="12"/>
      <c r="APJ18" s="12"/>
      <c r="APK18" s="12"/>
      <c r="APL18" s="12"/>
      <c r="APM18" s="12"/>
      <c r="APN18" s="12"/>
      <c r="APO18" s="12"/>
      <c r="APP18" s="12"/>
      <c r="APQ18" s="12"/>
      <c r="APR18" s="12"/>
      <c r="APS18" s="12"/>
      <c r="APT18" s="12"/>
      <c r="APU18" s="12"/>
      <c r="APV18" s="12"/>
      <c r="APW18" s="12"/>
      <c r="APX18" s="12"/>
      <c r="APY18" s="12"/>
      <c r="APZ18" s="12"/>
      <c r="AQA18" s="12"/>
      <c r="AQB18" s="12"/>
      <c r="AQC18" s="12"/>
      <c r="AQD18" s="12"/>
      <c r="AQE18" s="12"/>
      <c r="AQF18" s="12"/>
      <c r="AQG18" s="12"/>
      <c r="AQH18" s="12"/>
      <c r="AQI18" s="12"/>
      <c r="AQJ18" s="12"/>
      <c r="AQK18" s="12"/>
      <c r="AQL18" s="12"/>
      <c r="AQM18" s="12"/>
      <c r="AQN18" s="12"/>
      <c r="AQO18" s="12"/>
      <c r="AQP18" s="12"/>
      <c r="AQQ18" s="12"/>
      <c r="AQR18" s="12"/>
      <c r="AQS18" s="12"/>
      <c r="AQT18" s="12"/>
      <c r="AQU18" s="12"/>
      <c r="AQV18" s="12"/>
      <c r="AQW18" s="12"/>
      <c r="AQX18" s="12"/>
      <c r="AQY18" s="12"/>
      <c r="AQZ18" s="12"/>
      <c r="ARA18" s="12"/>
      <c r="ARB18" s="12"/>
      <c r="ARC18" s="12"/>
      <c r="ARD18" s="12"/>
      <c r="ARE18" s="12"/>
      <c r="ARF18" s="12"/>
      <c r="ARG18" s="12"/>
      <c r="ARH18" s="12"/>
      <c r="ARI18" s="12"/>
      <c r="ARJ18" s="12"/>
      <c r="ARK18" s="12"/>
      <c r="ARL18" s="12"/>
      <c r="ARM18" s="12"/>
      <c r="ARN18" s="12"/>
      <c r="ARO18" s="12"/>
      <c r="ARP18" s="12"/>
      <c r="ARQ18" s="12"/>
      <c r="ARR18" s="12"/>
      <c r="ARS18" s="12"/>
      <c r="ART18" s="12"/>
      <c r="ARU18" s="12"/>
      <c r="ARV18" s="12"/>
      <c r="ARW18" s="12"/>
      <c r="ARX18" s="12"/>
      <c r="ARY18" s="12"/>
      <c r="ARZ18" s="12"/>
      <c r="ASA18" s="12"/>
      <c r="ASB18" s="12"/>
      <c r="ASC18" s="12"/>
      <c r="ASD18" s="12"/>
      <c r="ASE18" s="12"/>
      <c r="ASF18" s="12"/>
      <c r="ASG18" s="12"/>
      <c r="ASH18" s="12"/>
      <c r="ASI18" s="12"/>
      <c r="ASJ18" s="12"/>
      <c r="ASK18" s="12"/>
      <c r="ASL18" s="12"/>
      <c r="ASM18" s="12"/>
      <c r="ASN18" s="12"/>
      <c r="ASO18" s="12"/>
      <c r="ASP18" s="12"/>
      <c r="ASQ18" s="12"/>
      <c r="ASR18" s="12"/>
      <c r="ASS18" s="12"/>
      <c r="AST18" s="12"/>
      <c r="ASU18" s="12"/>
      <c r="ASV18" s="12"/>
      <c r="ASW18" s="12"/>
      <c r="ASX18" s="12"/>
      <c r="ASY18" s="12"/>
      <c r="ASZ18" s="12"/>
      <c r="ATA18" s="12"/>
      <c r="ATB18" s="12"/>
      <c r="ATC18" s="12"/>
      <c r="ATD18" s="12"/>
      <c r="ATE18" s="12"/>
      <c r="ATF18" s="12"/>
      <c r="ATG18" s="12"/>
      <c r="ATH18" s="12"/>
      <c r="ATI18" s="12"/>
      <c r="ATJ18" s="12"/>
      <c r="ATK18" s="12"/>
      <c r="ATL18" s="12"/>
      <c r="ATM18" s="12"/>
      <c r="ATN18" s="12"/>
      <c r="ATO18" s="12"/>
      <c r="ATP18" s="12"/>
      <c r="ATQ18" s="12"/>
      <c r="ATR18" s="12"/>
      <c r="ATS18" s="12"/>
      <c r="ATT18" s="12"/>
      <c r="ATU18" s="12"/>
      <c r="ATV18" s="12"/>
      <c r="ATW18" s="12"/>
      <c r="ATX18" s="12"/>
      <c r="ATY18" s="12"/>
      <c r="ATZ18" s="12"/>
      <c r="AUA18" s="12"/>
      <c r="AUB18" s="12"/>
      <c r="AUC18" s="12"/>
      <c r="AUD18" s="12"/>
      <c r="AUE18" s="12"/>
      <c r="AUF18" s="12"/>
      <c r="AUG18" s="12"/>
      <c r="AUH18" s="12"/>
      <c r="AUI18" s="12"/>
      <c r="AUJ18" s="12"/>
      <c r="AUK18" s="12"/>
      <c r="AUL18" s="12"/>
      <c r="AUM18" s="12"/>
      <c r="AUN18" s="12"/>
      <c r="AUO18" s="12"/>
      <c r="AUP18" s="12"/>
      <c r="AUQ18" s="12"/>
      <c r="AUR18" s="12"/>
      <c r="AUS18" s="12"/>
      <c r="AUT18" s="12"/>
      <c r="AUU18" s="12"/>
      <c r="AUV18" s="12"/>
      <c r="AUW18" s="12"/>
      <c r="AUX18" s="12"/>
      <c r="AUY18" s="12"/>
      <c r="AUZ18" s="12"/>
      <c r="AVA18" s="12"/>
      <c r="AVB18" s="12"/>
      <c r="AVC18" s="12"/>
      <c r="AVD18" s="12"/>
      <c r="AVE18" s="12"/>
      <c r="AVF18" s="12"/>
      <c r="AVG18" s="12"/>
      <c r="AVH18" s="12"/>
      <c r="AVI18" s="12"/>
      <c r="AVJ18" s="12"/>
      <c r="AVK18" s="12"/>
      <c r="AVL18" s="12"/>
      <c r="AVM18" s="12"/>
      <c r="AVN18" s="12"/>
      <c r="AVO18" s="12"/>
      <c r="AVP18" s="12"/>
      <c r="AVQ18" s="12"/>
      <c r="AVR18" s="12"/>
      <c r="AVS18" s="12"/>
      <c r="AVT18" s="12"/>
      <c r="AVU18" s="12"/>
      <c r="AVV18" s="12"/>
      <c r="AVW18" s="12"/>
      <c r="AVX18" s="12"/>
      <c r="AVY18" s="12"/>
      <c r="AVZ18" s="12"/>
      <c r="AWA18" s="12"/>
      <c r="AWB18" s="12"/>
      <c r="AWC18" s="12"/>
      <c r="AWD18" s="12"/>
      <c r="AWE18" s="12"/>
      <c r="AWF18" s="12"/>
      <c r="AWG18" s="12"/>
      <c r="AWH18" s="12"/>
      <c r="AWI18" s="12"/>
      <c r="AWJ18" s="12"/>
      <c r="AWK18" s="12"/>
      <c r="AWL18" s="12"/>
      <c r="AWM18" s="12"/>
      <c r="AWN18" s="12"/>
      <c r="AWO18" s="12"/>
      <c r="AWP18" s="12"/>
      <c r="AWQ18" s="12"/>
      <c r="AWR18" s="12"/>
      <c r="AWS18" s="12"/>
      <c r="AWT18" s="12"/>
      <c r="AWU18" s="12"/>
      <c r="AWV18" s="12"/>
      <c r="AWW18" s="12"/>
      <c r="AWX18" s="12"/>
      <c r="AWY18" s="12"/>
      <c r="AWZ18" s="12"/>
      <c r="AXA18" s="12"/>
      <c r="AXB18" s="12"/>
      <c r="AXC18" s="12"/>
      <c r="AXD18" s="12"/>
      <c r="AXE18" s="12"/>
      <c r="AXF18" s="12"/>
      <c r="AXG18" s="12"/>
      <c r="AXH18" s="12"/>
      <c r="AXI18" s="12"/>
      <c r="AXJ18" s="12"/>
      <c r="AXK18" s="12"/>
      <c r="AXL18" s="12"/>
      <c r="AXM18" s="12"/>
      <c r="AXN18" s="12"/>
      <c r="AXO18" s="12"/>
      <c r="AXP18" s="12"/>
      <c r="AXQ18" s="12"/>
      <c r="AXR18" s="12"/>
      <c r="AXS18" s="12"/>
      <c r="AXT18" s="12"/>
      <c r="AXU18" s="12"/>
      <c r="AXV18" s="12"/>
      <c r="AXW18" s="12"/>
      <c r="AXX18" s="12"/>
      <c r="AXY18" s="12"/>
      <c r="AXZ18" s="12"/>
      <c r="AYA18" s="12"/>
      <c r="AYB18" s="12"/>
      <c r="AYC18" s="12"/>
      <c r="AYD18" s="12"/>
      <c r="AYE18" s="12"/>
      <c r="AYF18" s="12"/>
      <c r="AYG18" s="12"/>
      <c r="AYH18" s="12"/>
      <c r="AYI18" s="12"/>
      <c r="AYJ18" s="12"/>
      <c r="AYK18" s="12"/>
      <c r="AYL18" s="12"/>
      <c r="AYM18" s="12"/>
      <c r="AYN18" s="12"/>
      <c r="AYO18" s="12"/>
      <c r="AYP18" s="12"/>
      <c r="AYQ18" s="12"/>
      <c r="AYR18" s="12"/>
      <c r="AYS18" s="12"/>
      <c r="AYT18" s="12"/>
      <c r="AYU18" s="12"/>
      <c r="AYV18" s="12"/>
      <c r="AYW18" s="12"/>
      <c r="AYX18" s="12"/>
      <c r="AYY18" s="12"/>
      <c r="AYZ18" s="12"/>
      <c r="AZA18" s="12"/>
      <c r="AZB18" s="12"/>
      <c r="AZC18" s="12"/>
      <c r="AZD18" s="12"/>
      <c r="AZE18" s="12"/>
      <c r="AZF18" s="12"/>
      <c r="AZG18" s="12"/>
      <c r="AZH18" s="12"/>
      <c r="AZI18" s="12"/>
      <c r="AZJ18" s="12"/>
      <c r="AZK18" s="12"/>
      <c r="AZL18" s="12"/>
      <c r="AZM18" s="12"/>
      <c r="AZN18" s="12"/>
      <c r="AZO18" s="12"/>
      <c r="AZP18" s="12"/>
      <c r="AZQ18" s="12"/>
      <c r="AZR18" s="12"/>
      <c r="AZS18" s="12"/>
      <c r="AZT18" s="12"/>
      <c r="AZU18" s="12"/>
      <c r="AZV18" s="12"/>
      <c r="AZW18" s="12"/>
      <c r="AZX18" s="12"/>
      <c r="AZY18" s="12"/>
      <c r="AZZ18" s="12"/>
      <c r="BAA18" s="12"/>
      <c r="BAB18" s="12"/>
      <c r="BAC18" s="12"/>
      <c r="BAD18" s="12"/>
      <c r="BAE18" s="12"/>
      <c r="BAF18" s="12"/>
      <c r="BAG18" s="12"/>
      <c r="BAH18" s="12"/>
      <c r="BAI18" s="12"/>
      <c r="BAJ18" s="12"/>
      <c r="BAK18" s="12"/>
      <c r="BAL18" s="12"/>
      <c r="BAM18" s="12"/>
      <c r="BAN18" s="12"/>
      <c r="BAO18" s="12"/>
      <c r="BAP18" s="12"/>
      <c r="BAQ18" s="12"/>
      <c r="BAR18" s="12"/>
      <c r="BAS18" s="12"/>
      <c r="BAT18" s="12"/>
      <c r="BAU18" s="12"/>
      <c r="BAV18" s="12"/>
      <c r="BAW18" s="12"/>
      <c r="BAX18" s="12"/>
      <c r="BAY18" s="12"/>
      <c r="BAZ18" s="12"/>
      <c r="BBA18" s="12"/>
      <c r="BBB18" s="12"/>
      <c r="BBC18" s="12"/>
      <c r="BBD18" s="12"/>
      <c r="BBE18" s="12"/>
      <c r="BBF18" s="12"/>
      <c r="BBG18" s="12"/>
      <c r="BBH18" s="12"/>
      <c r="BBI18" s="12"/>
      <c r="BBJ18" s="12"/>
      <c r="BBK18" s="12"/>
      <c r="BBL18" s="12"/>
      <c r="BBM18" s="12"/>
      <c r="BBN18" s="12"/>
      <c r="BBO18" s="12"/>
      <c r="BBP18" s="12"/>
      <c r="BBQ18" s="12"/>
      <c r="BBR18" s="12"/>
      <c r="BBS18" s="12"/>
      <c r="BBT18" s="12"/>
      <c r="BBU18" s="12"/>
      <c r="BBV18" s="12"/>
      <c r="BBW18" s="12"/>
      <c r="BBX18" s="12"/>
      <c r="BBY18" s="12"/>
      <c r="BBZ18" s="12"/>
      <c r="BCA18" s="12"/>
      <c r="BCB18" s="12"/>
      <c r="BCC18" s="12"/>
      <c r="BCD18" s="12"/>
      <c r="BCE18" s="12"/>
      <c r="BCF18" s="12"/>
      <c r="BCG18" s="12"/>
      <c r="BCH18" s="12"/>
      <c r="BCI18" s="12"/>
      <c r="BCJ18" s="12"/>
      <c r="BCK18" s="12"/>
      <c r="BCL18" s="12"/>
      <c r="BCM18" s="12"/>
      <c r="BCN18" s="12"/>
      <c r="BCO18" s="12"/>
      <c r="BCP18" s="12"/>
      <c r="BCQ18" s="12"/>
      <c r="BCR18" s="12"/>
      <c r="BCS18" s="12"/>
      <c r="BCT18" s="12"/>
      <c r="BCU18" s="12"/>
      <c r="BCV18" s="12"/>
      <c r="BCW18" s="12"/>
      <c r="BCX18" s="12"/>
      <c r="BCY18" s="12"/>
      <c r="BCZ18" s="12"/>
      <c r="BDA18" s="12"/>
      <c r="BDB18" s="12"/>
      <c r="BDC18" s="12"/>
      <c r="BDD18" s="12"/>
      <c r="BDE18" s="12"/>
      <c r="BDF18" s="12"/>
      <c r="BDG18" s="12"/>
      <c r="BDH18" s="12"/>
      <c r="BDI18" s="12"/>
      <c r="BDJ18" s="12"/>
      <c r="BDK18" s="12"/>
      <c r="BDL18" s="12"/>
      <c r="BDM18" s="12"/>
      <c r="BDN18" s="12"/>
      <c r="BDO18" s="12"/>
      <c r="BDP18" s="12"/>
      <c r="BDQ18" s="12"/>
      <c r="BDR18" s="12"/>
      <c r="BDS18" s="12"/>
      <c r="BDT18" s="12"/>
      <c r="BDU18" s="12"/>
      <c r="BDV18" s="12"/>
      <c r="BDW18" s="12"/>
      <c r="BDX18" s="12"/>
      <c r="BDY18" s="12"/>
      <c r="BDZ18" s="12"/>
      <c r="BEA18" s="12"/>
      <c r="BEB18" s="12"/>
      <c r="BEC18" s="12"/>
      <c r="BED18" s="12"/>
      <c r="BEE18" s="12"/>
      <c r="BEF18" s="12"/>
      <c r="BEG18" s="12"/>
      <c r="BEH18" s="12"/>
      <c r="BEI18" s="12"/>
      <c r="BEJ18" s="12"/>
      <c r="BEK18" s="12"/>
      <c r="BEL18" s="12"/>
      <c r="BEM18" s="12"/>
      <c r="BEN18" s="12"/>
      <c r="BEO18" s="12"/>
      <c r="BEP18" s="12"/>
      <c r="BEQ18" s="12"/>
      <c r="BER18" s="12"/>
      <c r="BES18" s="12"/>
      <c r="BET18" s="12"/>
      <c r="BEU18" s="12"/>
      <c r="BEV18" s="12"/>
      <c r="BEW18" s="12"/>
      <c r="BEX18" s="12"/>
      <c r="BEY18" s="12"/>
      <c r="BEZ18" s="12"/>
      <c r="BFA18" s="12"/>
      <c r="BFB18" s="12"/>
      <c r="BFC18" s="12"/>
      <c r="BFD18" s="12"/>
      <c r="BFE18" s="12"/>
      <c r="BFF18" s="12"/>
      <c r="BFG18" s="12"/>
      <c r="BFH18" s="12"/>
      <c r="BFI18" s="12"/>
      <c r="BFJ18" s="12"/>
      <c r="BFK18" s="12"/>
      <c r="BFL18" s="12"/>
      <c r="BFM18" s="12"/>
      <c r="BFN18" s="12"/>
      <c r="BFO18" s="12"/>
      <c r="BFP18" s="12"/>
      <c r="BFQ18" s="12"/>
      <c r="BFR18" s="12"/>
      <c r="BFS18" s="12"/>
      <c r="BFT18" s="12"/>
      <c r="BFU18" s="12"/>
      <c r="BFV18" s="12"/>
      <c r="BFW18" s="12"/>
      <c r="BFX18" s="12"/>
      <c r="BFY18" s="12"/>
      <c r="BFZ18" s="12"/>
      <c r="BGA18" s="12"/>
      <c r="BGB18" s="12"/>
      <c r="BGC18" s="12"/>
      <c r="BGD18" s="12"/>
      <c r="BGE18" s="12"/>
      <c r="BGF18" s="12"/>
      <c r="BGG18" s="12"/>
      <c r="BGH18" s="12"/>
      <c r="BGI18" s="12"/>
      <c r="BGJ18" s="12"/>
      <c r="BGK18" s="12"/>
      <c r="BGL18" s="12"/>
      <c r="BGM18" s="12"/>
      <c r="BGN18" s="12"/>
      <c r="BGO18" s="12"/>
      <c r="BGP18" s="12"/>
      <c r="BGQ18" s="12"/>
      <c r="BGR18" s="12"/>
      <c r="BGS18" s="12"/>
      <c r="BGT18" s="12"/>
      <c r="BGU18" s="12"/>
      <c r="BGV18" s="12"/>
      <c r="BGW18" s="12"/>
      <c r="BGX18" s="12"/>
      <c r="BGY18" s="12"/>
      <c r="BGZ18" s="12"/>
      <c r="BHA18" s="12"/>
      <c r="BHB18" s="12"/>
      <c r="BHC18" s="12"/>
      <c r="BHD18" s="12"/>
      <c r="BHE18" s="12"/>
      <c r="BHF18" s="12"/>
      <c r="BHG18" s="12"/>
      <c r="BHH18" s="12"/>
      <c r="BHI18" s="12"/>
      <c r="BHJ18" s="12"/>
      <c r="BHK18" s="12"/>
      <c r="BHL18" s="12"/>
      <c r="BHM18" s="12"/>
      <c r="BHN18" s="12"/>
      <c r="BHO18" s="12"/>
      <c r="BHP18" s="12"/>
      <c r="BHQ18" s="12"/>
      <c r="BHR18" s="12"/>
      <c r="BHS18" s="12"/>
      <c r="BHT18" s="12"/>
      <c r="BHU18" s="12"/>
      <c r="BHV18" s="12"/>
      <c r="BHW18" s="12"/>
      <c r="BHX18" s="12"/>
      <c r="BHY18" s="12"/>
      <c r="BHZ18" s="12"/>
      <c r="BIA18" s="12"/>
      <c r="BIB18" s="12"/>
      <c r="BIC18" s="12"/>
      <c r="BID18" s="12"/>
      <c r="BIE18" s="12"/>
      <c r="BIF18" s="12"/>
      <c r="BIG18" s="12"/>
      <c r="BIH18" s="12"/>
      <c r="BII18" s="12"/>
      <c r="BIJ18" s="12"/>
      <c r="BIK18" s="12"/>
      <c r="BIL18" s="12"/>
      <c r="BIM18" s="12"/>
      <c r="BIN18" s="12"/>
      <c r="BIO18" s="12"/>
      <c r="BIP18" s="12"/>
      <c r="BIQ18" s="12"/>
      <c r="BIR18" s="12"/>
      <c r="BIS18" s="12"/>
      <c r="BIT18" s="12"/>
      <c r="BIU18" s="12"/>
      <c r="BIV18" s="12"/>
      <c r="BIW18" s="12"/>
      <c r="BIX18" s="12"/>
      <c r="BIY18" s="12"/>
      <c r="BIZ18" s="12"/>
      <c r="BJA18" s="12"/>
      <c r="BJB18" s="12"/>
      <c r="BJC18" s="12"/>
      <c r="BJD18" s="12"/>
      <c r="BJE18" s="12"/>
      <c r="BJF18" s="12"/>
      <c r="BJG18" s="12"/>
      <c r="BJH18" s="12"/>
      <c r="BJI18" s="12"/>
      <c r="BJJ18" s="12"/>
      <c r="BJK18" s="12"/>
      <c r="BJL18" s="12"/>
      <c r="BJM18" s="12"/>
      <c r="BJN18" s="12"/>
      <c r="BJO18" s="12"/>
      <c r="BJP18" s="12"/>
      <c r="BJQ18" s="12"/>
      <c r="BJR18" s="12"/>
      <c r="BJS18" s="12"/>
      <c r="BJT18" s="12"/>
      <c r="BJU18" s="12"/>
      <c r="BJV18" s="12"/>
      <c r="BJW18" s="12"/>
      <c r="BJX18" s="12"/>
      <c r="BJY18" s="12"/>
      <c r="BJZ18" s="12"/>
      <c r="BKA18" s="12"/>
      <c r="BKB18" s="12"/>
      <c r="BKC18" s="12"/>
      <c r="BKD18" s="12"/>
      <c r="BKE18" s="12"/>
      <c r="BKF18" s="12"/>
      <c r="BKG18" s="12"/>
      <c r="BKH18" s="12"/>
      <c r="BKI18" s="12"/>
      <c r="BKJ18" s="12"/>
      <c r="BKK18" s="12"/>
      <c r="BKL18" s="12"/>
      <c r="BKM18" s="12"/>
      <c r="BKN18" s="12"/>
      <c r="BKO18" s="12"/>
    </row>
    <row r="19" spans="1:1653" ht="186.75" customHeight="1" thickBot="1" x14ac:dyDescent="0.25">
      <c r="A19" s="230"/>
      <c r="B19" s="222"/>
      <c r="C19" s="222"/>
      <c r="D19" s="23" t="s">
        <v>68</v>
      </c>
      <c r="E19" s="23" t="s">
        <v>213</v>
      </c>
      <c r="F19" s="7">
        <v>3</v>
      </c>
      <c r="G19" s="7">
        <v>3</v>
      </c>
      <c r="H19" s="59" t="s">
        <v>67</v>
      </c>
      <c r="I19" s="8" t="s">
        <v>1</v>
      </c>
      <c r="J19" s="6">
        <v>0</v>
      </c>
      <c r="K19" s="6">
        <v>0</v>
      </c>
      <c r="L19" s="6">
        <v>3</v>
      </c>
      <c r="M19" s="6">
        <v>3</v>
      </c>
      <c r="N19" s="6">
        <v>3</v>
      </c>
      <c r="O19" s="6">
        <v>3</v>
      </c>
      <c r="P19" s="6">
        <v>3</v>
      </c>
      <c r="Q19" s="6">
        <v>3</v>
      </c>
      <c r="R19" s="6">
        <v>3</v>
      </c>
      <c r="S19" s="6">
        <v>3</v>
      </c>
      <c r="T19" s="6"/>
      <c r="U19" s="6"/>
      <c r="V19" s="5"/>
      <c r="W19" s="5"/>
      <c r="X19" s="5"/>
      <c r="Y19" s="5"/>
      <c r="Z19" s="6">
        <v>3</v>
      </c>
      <c r="AA19" s="6">
        <v>0</v>
      </c>
      <c r="AB19" s="53"/>
      <c r="AC19" s="53">
        <v>0</v>
      </c>
      <c r="AD19" s="36" t="s">
        <v>202</v>
      </c>
      <c r="AE19" s="29" t="s">
        <v>168</v>
      </c>
      <c r="AF19" s="29">
        <v>3</v>
      </c>
      <c r="AG19" s="29">
        <v>2</v>
      </c>
      <c r="AH19" s="45">
        <f>+AG19/AF19</f>
        <v>0.66666666666666663</v>
      </c>
      <c r="AI19" s="30">
        <v>0</v>
      </c>
      <c r="AJ19" s="30">
        <v>0</v>
      </c>
      <c r="AK19" s="37">
        <v>0</v>
      </c>
      <c r="AL19" s="61" t="s">
        <v>230</v>
      </c>
      <c r="AM19" s="37">
        <f t="shared" si="1"/>
        <v>0.66666666666666663</v>
      </c>
      <c r="AN19" s="286"/>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c r="BT19" s="12"/>
      <c r="BU19" s="12"/>
      <c r="BV19" s="12"/>
      <c r="BW19" s="12"/>
      <c r="BX19" s="12"/>
      <c r="BY19" s="12"/>
      <c r="BZ19" s="12"/>
      <c r="CA19" s="12"/>
      <c r="CB19" s="12"/>
      <c r="CC19" s="12"/>
      <c r="CD19" s="12"/>
      <c r="CE19" s="12"/>
      <c r="CF19" s="12"/>
      <c r="CG19" s="12"/>
      <c r="CH19" s="12"/>
      <c r="CI19" s="12"/>
      <c r="CJ19" s="12"/>
      <c r="CK19" s="12"/>
      <c r="CL19" s="12"/>
      <c r="CM19" s="12"/>
      <c r="CN19" s="12"/>
      <c r="CO19" s="12"/>
      <c r="CP19" s="12"/>
      <c r="CQ19" s="12"/>
      <c r="CR19" s="12"/>
      <c r="CS19" s="12"/>
      <c r="CT19" s="12"/>
      <c r="CU19" s="12"/>
      <c r="CV19" s="12"/>
      <c r="CW19" s="12"/>
      <c r="CX19" s="12"/>
      <c r="CY19" s="12"/>
      <c r="CZ19" s="12"/>
      <c r="DA19" s="12"/>
      <c r="DB19" s="12"/>
      <c r="DC19" s="12"/>
      <c r="DD19" s="12"/>
      <c r="DE19" s="12"/>
      <c r="DF19" s="12"/>
      <c r="DG19" s="12"/>
      <c r="DH19" s="12"/>
      <c r="DI19" s="12"/>
      <c r="DJ19" s="12"/>
      <c r="DK19" s="12"/>
      <c r="DL19" s="12"/>
      <c r="DM19" s="12"/>
      <c r="DN19" s="12"/>
      <c r="DO19" s="12"/>
      <c r="DP19" s="12"/>
      <c r="DQ19" s="12"/>
      <c r="DR19" s="12"/>
      <c r="DS19" s="12"/>
      <c r="DT19" s="12"/>
      <c r="DU19" s="12"/>
      <c r="DV19" s="12"/>
      <c r="DW19" s="12"/>
      <c r="DX19" s="12"/>
      <c r="DY19" s="12"/>
      <c r="DZ19" s="12"/>
      <c r="EA19" s="12"/>
      <c r="EB19" s="12"/>
      <c r="EC19" s="12"/>
      <c r="ED19" s="12"/>
      <c r="EE19" s="12"/>
      <c r="EF19" s="12"/>
      <c r="EG19" s="12"/>
      <c r="EH19" s="12"/>
      <c r="EI19" s="12"/>
      <c r="EJ19" s="12"/>
      <c r="EK19" s="12"/>
      <c r="EL19" s="12"/>
      <c r="EM19" s="12"/>
      <c r="EN19" s="12"/>
      <c r="EO19" s="12"/>
      <c r="EP19" s="12"/>
      <c r="EQ19" s="12"/>
      <c r="ER19" s="12"/>
      <c r="ES19" s="12"/>
      <c r="ET19" s="12"/>
      <c r="EU19" s="12"/>
      <c r="EV19" s="12"/>
      <c r="EW19" s="12"/>
      <c r="EX19" s="12"/>
      <c r="EY19" s="12"/>
      <c r="EZ19" s="12"/>
      <c r="FA19" s="12"/>
      <c r="FB19" s="12"/>
      <c r="FC19" s="12"/>
      <c r="FD19" s="12"/>
      <c r="FE19" s="12"/>
      <c r="FF19" s="12"/>
      <c r="FG19" s="12"/>
      <c r="FH19" s="12"/>
      <c r="FI19" s="12"/>
      <c r="FJ19" s="12"/>
      <c r="FK19" s="12"/>
      <c r="FL19" s="12"/>
      <c r="FM19" s="12"/>
      <c r="FN19" s="12"/>
      <c r="FO19" s="12"/>
      <c r="FP19" s="12"/>
      <c r="FQ19" s="12"/>
      <c r="FR19" s="12"/>
      <c r="FS19" s="12"/>
      <c r="FT19" s="12"/>
      <c r="FU19" s="12"/>
      <c r="FV19" s="12"/>
      <c r="FW19" s="12"/>
      <c r="FX19" s="12"/>
      <c r="FY19" s="12"/>
      <c r="FZ19" s="12"/>
      <c r="GA19" s="12"/>
      <c r="GB19" s="12"/>
      <c r="GC19" s="12"/>
      <c r="GD19" s="12"/>
      <c r="GE19" s="12"/>
      <c r="GF19" s="12"/>
      <c r="GG19" s="12"/>
      <c r="GH19" s="12"/>
      <c r="GI19" s="12"/>
      <c r="GJ19" s="12"/>
      <c r="GK19" s="12"/>
      <c r="GL19" s="12"/>
      <c r="GM19" s="12"/>
      <c r="GN19" s="12"/>
      <c r="GO19" s="12"/>
      <c r="GP19" s="12"/>
      <c r="GQ19" s="12"/>
      <c r="GR19" s="12"/>
      <c r="GS19" s="12"/>
      <c r="GT19" s="12"/>
      <c r="GU19" s="12"/>
      <c r="GV19" s="12"/>
      <c r="GW19" s="12"/>
      <c r="GX19" s="12"/>
      <c r="GY19" s="12"/>
      <c r="GZ19" s="12"/>
      <c r="HA19" s="12"/>
      <c r="HB19" s="12"/>
      <c r="HC19" s="12"/>
      <c r="HD19" s="12"/>
      <c r="HE19" s="12"/>
      <c r="HF19" s="12"/>
      <c r="HG19" s="12"/>
      <c r="HH19" s="12"/>
      <c r="HI19" s="12"/>
      <c r="HJ19" s="12"/>
      <c r="HK19" s="12"/>
      <c r="HL19" s="12"/>
      <c r="HM19" s="12"/>
      <c r="HN19" s="12"/>
      <c r="HO19" s="12"/>
      <c r="HP19" s="12"/>
      <c r="HQ19" s="12"/>
      <c r="HR19" s="12"/>
      <c r="HS19" s="12"/>
      <c r="HT19" s="12"/>
      <c r="HU19" s="12"/>
      <c r="HV19" s="12"/>
      <c r="HW19" s="12"/>
      <c r="HX19" s="12"/>
      <c r="HY19" s="12"/>
      <c r="HZ19" s="12"/>
      <c r="IA19" s="12"/>
      <c r="IB19" s="12"/>
      <c r="IC19" s="12"/>
      <c r="ID19" s="12"/>
      <c r="IE19" s="12"/>
      <c r="IF19" s="12"/>
      <c r="IG19" s="12"/>
      <c r="IH19" s="12"/>
      <c r="II19" s="12"/>
      <c r="IJ19" s="12"/>
      <c r="IK19" s="12"/>
      <c r="IL19" s="12"/>
      <c r="IM19" s="12"/>
      <c r="IN19" s="12"/>
      <c r="IO19" s="12"/>
      <c r="IP19" s="12"/>
      <c r="IQ19" s="12"/>
      <c r="IR19" s="12"/>
      <c r="IS19" s="12"/>
      <c r="IT19" s="12"/>
      <c r="IU19" s="12"/>
      <c r="IV19" s="12"/>
      <c r="IW19" s="12"/>
      <c r="IX19" s="12"/>
      <c r="IY19" s="12"/>
      <c r="IZ19" s="12"/>
      <c r="JA19" s="12"/>
      <c r="JB19" s="12"/>
      <c r="JC19" s="12"/>
      <c r="JD19" s="12"/>
      <c r="JE19" s="12"/>
      <c r="JF19" s="12"/>
      <c r="JG19" s="12"/>
      <c r="JH19" s="12"/>
      <c r="JI19" s="12"/>
      <c r="JJ19" s="12"/>
      <c r="JK19" s="12"/>
      <c r="JL19" s="12"/>
      <c r="JM19" s="12"/>
      <c r="JN19" s="12"/>
      <c r="JO19" s="12"/>
      <c r="JP19" s="12"/>
      <c r="JQ19" s="12"/>
      <c r="JR19" s="12"/>
      <c r="JS19" s="12"/>
      <c r="JT19" s="12"/>
      <c r="JU19" s="12"/>
      <c r="JV19" s="12"/>
      <c r="JW19" s="12"/>
      <c r="JX19" s="12"/>
      <c r="JY19" s="12"/>
      <c r="JZ19" s="12"/>
      <c r="KA19" s="12"/>
      <c r="KB19" s="12"/>
      <c r="KC19" s="12"/>
      <c r="KD19" s="12"/>
      <c r="KE19" s="12"/>
      <c r="KF19" s="12"/>
      <c r="KG19" s="12"/>
      <c r="KH19" s="12"/>
      <c r="KI19" s="12"/>
      <c r="KJ19" s="12"/>
      <c r="KK19" s="12"/>
      <c r="KL19" s="12"/>
      <c r="KM19" s="12"/>
      <c r="KN19" s="12"/>
      <c r="KO19" s="12"/>
      <c r="KP19" s="12"/>
      <c r="KQ19" s="12"/>
      <c r="KR19" s="12"/>
      <c r="KS19" s="12"/>
      <c r="KT19" s="12"/>
      <c r="KU19" s="12"/>
      <c r="KV19" s="12"/>
      <c r="KW19" s="12"/>
      <c r="KX19" s="12"/>
      <c r="KY19" s="12"/>
      <c r="KZ19" s="12"/>
      <c r="LA19" s="12"/>
      <c r="LB19" s="12"/>
      <c r="LC19" s="12"/>
      <c r="LD19" s="12"/>
      <c r="LE19" s="12"/>
      <c r="LF19" s="12"/>
      <c r="LG19" s="12"/>
      <c r="LH19" s="12"/>
      <c r="LI19" s="12"/>
      <c r="LJ19" s="12"/>
      <c r="LK19" s="12"/>
      <c r="LL19" s="12"/>
      <c r="LM19" s="12"/>
      <c r="LN19" s="12"/>
      <c r="LO19" s="12"/>
      <c r="LP19" s="12"/>
      <c r="LQ19" s="12"/>
      <c r="LR19" s="12"/>
      <c r="LS19" s="12"/>
      <c r="LT19" s="12"/>
      <c r="LU19" s="12"/>
      <c r="LV19" s="12"/>
      <c r="LW19" s="12"/>
      <c r="LX19" s="12"/>
      <c r="LY19" s="12"/>
      <c r="LZ19" s="12"/>
      <c r="MA19" s="12"/>
      <c r="MB19" s="12"/>
      <c r="MC19" s="12"/>
      <c r="MD19" s="12"/>
      <c r="ME19" s="12"/>
      <c r="MF19" s="12"/>
      <c r="MG19" s="12"/>
      <c r="MH19" s="12"/>
      <c r="MI19" s="12"/>
      <c r="MJ19" s="12"/>
      <c r="MK19" s="12"/>
      <c r="ML19" s="12"/>
      <c r="MM19" s="12"/>
      <c r="MN19" s="12"/>
      <c r="MO19" s="12"/>
      <c r="MP19" s="12"/>
      <c r="MQ19" s="12"/>
      <c r="MR19" s="12"/>
      <c r="MS19" s="12"/>
      <c r="MT19" s="12"/>
      <c r="MU19" s="12"/>
      <c r="MV19" s="12"/>
      <c r="MW19" s="12"/>
      <c r="MX19" s="12"/>
      <c r="MY19" s="12"/>
      <c r="MZ19" s="12"/>
      <c r="NA19" s="12"/>
      <c r="NB19" s="12"/>
      <c r="NC19" s="12"/>
      <c r="ND19" s="12"/>
      <c r="NE19" s="12"/>
      <c r="NF19" s="12"/>
      <c r="NG19" s="12"/>
      <c r="NH19" s="12"/>
      <c r="NI19" s="12"/>
      <c r="NJ19" s="12"/>
      <c r="NK19" s="12"/>
      <c r="NL19" s="12"/>
      <c r="NM19" s="12"/>
      <c r="NN19" s="12"/>
      <c r="NO19" s="12"/>
      <c r="NP19" s="12"/>
      <c r="NQ19" s="12"/>
      <c r="NR19" s="12"/>
      <c r="NS19" s="12"/>
      <c r="NT19" s="12"/>
      <c r="NU19" s="12"/>
      <c r="NV19" s="12"/>
      <c r="NW19" s="12"/>
      <c r="NX19" s="12"/>
      <c r="NY19" s="12"/>
      <c r="NZ19" s="12"/>
      <c r="OA19" s="12"/>
      <c r="OB19" s="12"/>
      <c r="OC19" s="12"/>
      <c r="OD19" s="12"/>
      <c r="OE19" s="12"/>
      <c r="OF19" s="12"/>
      <c r="OG19" s="12"/>
      <c r="OH19" s="12"/>
      <c r="OI19" s="12"/>
      <c r="OJ19" s="12"/>
      <c r="OK19" s="12"/>
      <c r="OL19" s="12"/>
      <c r="OM19" s="12"/>
      <c r="ON19" s="12"/>
      <c r="OO19" s="12"/>
      <c r="OP19" s="12"/>
      <c r="OQ19" s="12"/>
      <c r="OR19" s="12"/>
      <c r="OS19" s="12"/>
      <c r="OT19" s="12"/>
      <c r="OU19" s="12"/>
      <c r="OV19" s="12"/>
      <c r="OW19" s="12"/>
      <c r="OX19" s="12"/>
      <c r="OY19" s="12"/>
      <c r="OZ19" s="12"/>
      <c r="PA19" s="12"/>
      <c r="PB19" s="12"/>
      <c r="PC19" s="12"/>
      <c r="PD19" s="12"/>
      <c r="PE19" s="12"/>
      <c r="PF19" s="12"/>
      <c r="PG19" s="12"/>
      <c r="PH19" s="12"/>
      <c r="PI19" s="12"/>
      <c r="PJ19" s="12"/>
      <c r="PK19" s="12"/>
      <c r="PL19" s="12"/>
      <c r="PM19" s="12"/>
      <c r="PN19" s="12"/>
      <c r="PO19" s="12"/>
      <c r="PP19" s="12"/>
      <c r="PQ19" s="12"/>
      <c r="PR19" s="12"/>
      <c r="PS19" s="12"/>
      <c r="PT19" s="12"/>
      <c r="PU19" s="12"/>
      <c r="PV19" s="12"/>
      <c r="PW19" s="12"/>
      <c r="PX19" s="12"/>
      <c r="PY19" s="12"/>
      <c r="PZ19" s="12"/>
      <c r="QA19" s="12"/>
      <c r="QB19" s="12"/>
      <c r="QC19" s="12"/>
      <c r="QD19" s="12"/>
      <c r="QE19" s="12"/>
      <c r="QF19" s="12"/>
      <c r="QG19" s="12"/>
      <c r="QH19" s="12"/>
      <c r="QI19" s="12"/>
      <c r="QJ19" s="12"/>
      <c r="QK19" s="12"/>
      <c r="QL19" s="12"/>
      <c r="QM19" s="12"/>
      <c r="QN19" s="12"/>
      <c r="QO19" s="12"/>
      <c r="QP19" s="12"/>
      <c r="QQ19" s="12"/>
      <c r="QR19" s="12"/>
      <c r="QS19" s="12"/>
      <c r="QT19" s="12"/>
      <c r="QU19" s="12"/>
      <c r="QV19" s="12"/>
      <c r="QW19" s="12"/>
      <c r="QX19" s="12"/>
      <c r="QY19" s="12"/>
      <c r="QZ19" s="12"/>
      <c r="RA19" s="12"/>
      <c r="RB19" s="12"/>
      <c r="RC19" s="12"/>
      <c r="RD19" s="12"/>
      <c r="RE19" s="12"/>
      <c r="RF19" s="12"/>
      <c r="RG19" s="12"/>
      <c r="RH19" s="12"/>
      <c r="RI19" s="12"/>
      <c r="RJ19" s="12"/>
      <c r="RK19" s="12"/>
      <c r="RL19" s="12"/>
      <c r="RM19" s="12"/>
      <c r="RN19" s="12"/>
      <c r="RO19" s="12"/>
      <c r="RP19" s="12"/>
      <c r="RQ19" s="12"/>
      <c r="RR19" s="12"/>
      <c r="RS19" s="12"/>
      <c r="RT19" s="12"/>
      <c r="RU19" s="12"/>
      <c r="RV19" s="12"/>
      <c r="RW19" s="12"/>
      <c r="RX19" s="12"/>
      <c r="RY19" s="12"/>
      <c r="RZ19" s="12"/>
      <c r="SA19" s="12"/>
      <c r="SB19" s="12"/>
      <c r="SC19" s="12"/>
      <c r="SD19" s="12"/>
      <c r="SE19" s="12"/>
      <c r="SF19" s="12"/>
      <c r="SG19" s="12"/>
      <c r="SH19" s="12"/>
      <c r="SI19" s="12"/>
      <c r="SJ19" s="12"/>
      <c r="SK19" s="12"/>
      <c r="SL19" s="12"/>
      <c r="SM19" s="12"/>
      <c r="SN19" s="12"/>
      <c r="SO19" s="12"/>
      <c r="SP19" s="12"/>
      <c r="SQ19" s="12"/>
      <c r="SR19" s="12"/>
      <c r="SS19" s="12"/>
      <c r="ST19" s="12"/>
      <c r="SU19" s="12"/>
      <c r="SV19" s="12"/>
      <c r="SW19" s="12"/>
      <c r="SX19" s="12"/>
      <c r="SY19" s="12"/>
      <c r="SZ19" s="12"/>
      <c r="TA19" s="12"/>
      <c r="TB19" s="12"/>
      <c r="TC19" s="12"/>
      <c r="TD19" s="12"/>
      <c r="TE19" s="12"/>
      <c r="TF19" s="12"/>
      <c r="TG19" s="12"/>
      <c r="TH19" s="12"/>
      <c r="TI19" s="12"/>
      <c r="TJ19" s="12"/>
      <c r="TK19" s="12"/>
      <c r="TL19" s="12"/>
      <c r="TM19" s="12"/>
      <c r="TN19" s="12"/>
      <c r="TO19" s="12"/>
      <c r="TP19" s="12"/>
      <c r="TQ19" s="12"/>
      <c r="TR19" s="12"/>
      <c r="TS19" s="12"/>
      <c r="TT19" s="12"/>
      <c r="TU19" s="12"/>
      <c r="TV19" s="12"/>
      <c r="TW19" s="12"/>
      <c r="TX19" s="12"/>
      <c r="TY19" s="12"/>
      <c r="TZ19" s="12"/>
      <c r="UA19" s="12"/>
      <c r="UB19" s="12"/>
      <c r="UC19" s="12"/>
      <c r="UD19" s="12"/>
      <c r="UE19" s="12"/>
      <c r="UF19" s="12"/>
      <c r="UG19" s="12"/>
      <c r="UH19" s="12"/>
      <c r="UI19" s="12"/>
      <c r="UJ19" s="12"/>
      <c r="UK19" s="12"/>
      <c r="UL19" s="12"/>
      <c r="UM19" s="12"/>
      <c r="UN19" s="12"/>
      <c r="UO19" s="12"/>
      <c r="UP19" s="12"/>
      <c r="UQ19" s="12"/>
      <c r="UR19" s="12"/>
      <c r="US19" s="12"/>
      <c r="UT19" s="12"/>
      <c r="UU19" s="12"/>
      <c r="UV19" s="12"/>
      <c r="UW19" s="12"/>
      <c r="UX19" s="12"/>
      <c r="UY19" s="12"/>
      <c r="UZ19" s="12"/>
      <c r="VA19" s="12"/>
      <c r="VB19" s="12"/>
      <c r="VC19" s="12"/>
      <c r="VD19" s="12"/>
      <c r="VE19" s="12"/>
      <c r="VF19" s="12"/>
      <c r="VG19" s="12"/>
      <c r="VH19" s="12"/>
      <c r="VI19" s="12"/>
      <c r="VJ19" s="12"/>
      <c r="VK19" s="12"/>
      <c r="VL19" s="12"/>
      <c r="VM19" s="12"/>
      <c r="VN19" s="12"/>
      <c r="VO19" s="12"/>
      <c r="VP19" s="12"/>
      <c r="VQ19" s="12"/>
      <c r="VR19" s="12"/>
      <c r="VS19" s="12"/>
      <c r="VT19" s="12"/>
      <c r="VU19" s="12"/>
      <c r="VV19" s="12"/>
      <c r="VW19" s="12"/>
      <c r="VX19" s="12"/>
      <c r="VY19" s="12"/>
      <c r="VZ19" s="12"/>
      <c r="WA19" s="12"/>
      <c r="WB19" s="12"/>
      <c r="WC19" s="12"/>
      <c r="WD19" s="12"/>
      <c r="WE19" s="12"/>
      <c r="WF19" s="12"/>
      <c r="WG19" s="12"/>
      <c r="WH19" s="12"/>
      <c r="WI19" s="12"/>
      <c r="WJ19" s="12"/>
      <c r="WK19" s="12"/>
      <c r="WL19" s="12"/>
      <c r="WM19" s="12"/>
      <c r="WN19" s="12"/>
      <c r="WO19" s="12"/>
      <c r="WP19" s="12"/>
      <c r="WQ19" s="12"/>
      <c r="WR19" s="12"/>
      <c r="WS19" s="12"/>
      <c r="WT19" s="12"/>
      <c r="WU19" s="12"/>
      <c r="WV19" s="12"/>
      <c r="WW19" s="12"/>
      <c r="WX19" s="12"/>
      <c r="WY19" s="12"/>
      <c r="WZ19" s="12"/>
      <c r="XA19" s="12"/>
      <c r="XB19" s="12"/>
      <c r="XC19" s="12"/>
      <c r="XD19" s="12"/>
      <c r="XE19" s="12"/>
      <c r="XF19" s="12"/>
      <c r="XG19" s="12"/>
      <c r="XH19" s="12"/>
      <c r="XI19" s="12"/>
      <c r="XJ19" s="12"/>
      <c r="XK19" s="12"/>
      <c r="XL19" s="12"/>
      <c r="XM19" s="12"/>
      <c r="XN19" s="12"/>
      <c r="XO19" s="12"/>
      <c r="XP19" s="12"/>
      <c r="XQ19" s="12"/>
      <c r="XR19" s="12"/>
      <c r="XS19" s="12"/>
      <c r="XT19" s="12"/>
      <c r="XU19" s="12"/>
      <c r="XV19" s="12"/>
      <c r="XW19" s="12"/>
      <c r="XX19" s="12"/>
      <c r="XY19" s="12"/>
      <c r="XZ19" s="12"/>
      <c r="YA19" s="12"/>
      <c r="YB19" s="12"/>
      <c r="YC19" s="12"/>
      <c r="YD19" s="12"/>
      <c r="YE19" s="12"/>
      <c r="YF19" s="12"/>
      <c r="YG19" s="12"/>
      <c r="YH19" s="12"/>
      <c r="YI19" s="12"/>
      <c r="YJ19" s="12"/>
      <c r="YK19" s="12"/>
      <c r="YL19" s="12"/>
      <c r="YM19" s="12"/>
      <c r="YN19" s="12"/>
      <c r="YO19" s="12"/>
      <c r="YP19" s="12"/>
      <c r="YQ19" s="12"/>
      <c r="YR19" s="12"/>
      <c r="YS19" s="12"/>
      <c r="YT19" s="12"/>
      <c r="YU19" s="12"/>
      <c r="YV19" s="12"/>
      <c r="YW19" s="12"/>
      <c r="YX19" s="12"/>
      <c r="YY19" s="12"/>
      <c r="YZ19" s="12"/>
      <c r="ZA19" s="12"/>
      <c r="ZB19" s="12"/>
      <c r="ZC19" s="12"/>
      <c r="ZD19" s="12"/>
      <c r="ZE19" s="12"/>
      <c r="ZF19" s="12"/>
      <c r="ZG19" s="12"/>
      <c r="ZH19" s="12"/>
      <c r="ZI19" s="12"/>
      <c r="ZJ19" s="12"/>
      <c r="ZK19" s="12"/>
      <c r="ZL19" s="12"/>
      <c r="ZM19" s="12"/>
      <c r="ZN19" s="12"/>
      <c r="ZO19" s="12"/>
      <c r="ZP19" s="12"/>
      <c r="ZQ19" s="12"/>
      <c r="ZR19" s="12"/>
      <c r="ZS19" s="12"/>
      <c r="ZT19" s="12"/>
      <c r="ZU19" s="12"/>
      <c r="ZV19" s="12"/>
      <c r="ZW19" s="12"/>
      <c r="ZX19" s="12"/>
      <c r="ZY19" s="12"/>
      <c r="ZZ19" s="12"/>
      <c r="AAA19" s="12"/>
      <c r="AAB19" s="12"/>
      <c r="AAC19" s="12"/>
      <c r="AAD19" s="12"/>
      <c r="AAE19" s="12"/>
      <c r="AAF19" s="12"/>
      <c r="AAG19" s="12"/>
      <c r="AAH19" s="12"/>
      <c r="AAI19" s="12"/>
      <c r="AAJ19" s="12"/>
      <c r="AAK19" s="12"/>
      <c r="AAL19" s="12"/>
      <c r="AAM19" s="12"/>
      <c r="AAN19" s="12"/>
      <c r="AAO19" s="12"/>
      <c r="AAP19" s="12"/>
      <c r="AAQ19" s="12"/>
      <c r="AAR19" s="12"/>
      <c r="AAS19" s="12"/>
      <c r="AAT19" s="12"/>
      <c r="AAU19" s="12"/>
      <c r="AAV19" s="12"/>
      <c r="AAW19" s="12"/>
      <c r="AAX19" s="12"/>
      <c r="AAY19" s="12"/>
      <c r="AAZ19" s="12"/>
      <c r="ABA19" s="12"/>
      <c r="ABB19" s="12"/>
      <c r="ABC19" s="12"/>
      <c r="ABD19" s="12"/>
      <c r="ABE19" s="12"/>
      <c r="ABF19" s="12"/>
      <c r="ABG19" s="12"/>
      <c r="ABH19" s="12"/>
      <c r="ABI19" s="12"/>
      <c r="ABJ19" s="12"/>
      <c r="ABK19" s="12"/>
      <c r="ABL19" s="12"/>
      <c r="ABM19" s="12"/>
      <c r="ABN19" s="12"/>
      <c r="ABO19" s="12"/>
      <c r="ABP19" s="12"/>
      <c r="ABQ19" s="12"/>
      <c r="ABR19" s="12"/>
      <c r="ABS19" s="12"/>
      <c r="ABT19" s="12"/>
      <c r="ABU19" s="12"/>
      <c r="ABV19" s="12"/>
      <c r="ABW19" s="12"/>
      <c r="ABX19" s="12"/>
      <c r="ABY19" s="12"/>
      <c r="ABZ19" s="12"/>
      <c r="ACA19" s="12"/>
      <c r="ACB19" s="12"/>
      <c r="ACC19" s="12"/>
      <c r="ACD19" s="12"/>
      <c r="ACE19" s="12"/>
      <c r="ACF19" s="12"/>
      <c r="ACG19" s="12"/>
      <c r="ACH19" s="12"/>
      <c r="ACI19" s="12"/>
      <c r="ACJ19" s="12"/>
      <c r="ACK19" s="12"/>
      <c r="ACL19" s="12"/>
      <c r="ACM19" s="12"/>
      <c r="ACN19" s="12"/>
      <c r="ACO19" s="12"/>
      <c r="ACP19" s="12"/>
      <c r="ACQ19" s="12"/>
      <c r="ACR19" s="12"/>
      <c r="ACS19" s="12"/>
      <c r="ACT19" s="12"/>
      <c r="ACU19" s="12"/>
      <c r="ACV19" s="12"/>
      <c r="ACW19" s="12"/>
      <c r="ACX19" s="12"/>
      <c r="ACY19" s="12"/>
      <c r="ACZ19" s="12"/>
      <c r="ADA19" s="12"/>
      <c r="ADB19" s="12"/>
      <c r="ADC19" s="12"/>
      <c r="ADD19" s="12"/>
      <c r="ADE19" s="12"/>
      <c r="ADF19" s="12"/>
      <c r="ADG19" s="12"/>
      <c r="ADH19" s="12"/>
      <c r="ADI19" s="12"/>
      <c r="ADJ19" s="12"/>
      <c r="ADK19" s="12"/>
      <c r="ADL19" s="12"/>
      <c r="ADM19" s="12"/>
      <c r="ADN19" s="12"/>
      <c r="ADO19" s="12"/>
      <c r="ADP19" s="12"/>
      <c r="ADQ19" s="12"/>
      <c r="ADR19" s="12"/>
      <c r="ADS19" s="12"/>
      <c r="ADT19" s="12"/>
      <c r="ADU19" s="12"/>
      <c r="ADV19" s="12"/>
      <c r="ADW19" s="12"/>
      <c r="ADX19" s="12"/>
      <c r="ADY19" s="12"/>
      <c r="ADZ19" s="12"/>
      <c r="AEA19" s="12"/>
      <c r="AEB19" s="12"/>
      <c r="AEC19" s="12"/>
      <c r="AED19" s="12"/>
      <c r="AEE19" s="12"/>
      <c r="AEF19" s="12"/>
      <c r="AEG19" s="12"/>
      <c r="AEH19" s="12"/>
      <c r="AEI19" s="12"/>
      <c r="AEJ19" s="12"/>
      <c r="AEK19" s="12"/>
      <c r="AEL19" s="12"/>
      <c r="AEM19" s="12"/>
      <c r="AEN19" s="12"/>
      <c r="AEO19" s="12"/>
      <c r="AEP19" s="12"/>
      <c r="AEQ19" s="12"/>
      <c r="AER19" s="12"/>
      <c r="AES19" s="12"/>
      <c r="AET19" s="12"/>
      <c r="AEU19" s="12"/>
      <c r="AEV19" s="12"/>
      <c r="AEW19" s="12"/>
      <c r="AEX19" s="12"/>
      <c r="AEY19" s="12"/>
      <c r="AEZ19" s="12"/>
      <c r="AFA19" s="12"/>
      <c r="AFB19" s="12"/>
      <c r="AFC19" s="12"/>
      <c r="AFD19" s="12"/>
      <c r="AFE19" s="12"/>
      <c r="AFF19" s="12"/>
      <c r="AFG19" s="12"/>
      <c r="AFH19" s="12"/>
      <c r="AFI19" s="12"/>
      <c r="AFJ19" s="12"/>
      <c r="AFK19" s="12"/>
      <c r="AFL19" s="12"/>
      <c r="AFM19" s="12"/>
      <c r="AFN19" s="12"/>
      <c r="AFO19" s="12"/>
      <c r="AFP19" s="12"/>
      <c r="AFQ19" s="12"/>
      <c r="AFR19" s="12"/>
      <c r="AFS19" s="12"/>
      <c r="AFT19" s="12"/>
      <c r="AFU19" s="12"/>
      <c r="AFV19" s="12"/>
      <c r="AFW19" s="12"/>
      <c r="AFX19" s="12"/>
      <c r="AFY19" s="12"/>
      <c r="AFZ19" s="12"/>
      <c r="AGA19" s="12"/>
      <c r="AGB19" s="12"/>
      <c r="AGC19" s="12"/>
      <c r="AGD19" s="12"/>
      <c r="AGE19" s="12"/>
      <c r="AGF19" s="12"/>
      <c r="AGG19" s="12"/>
      <c r="AGH19" s="12"/>
      <c r="AGI19" s="12"/>
      <c r="AGJ19" s="12"/>
      <c r="AGK19" s="12"/>
      <c r="AGL19" s="12"/>
      <c r="AGM19" s="12"/>
      <c r="AGN19" s="12"/>
      <c r="AGO19" s="12"/>
      <c r="AGP19" s="12"/>
      <c r="AGQ19" s="12"/>
      <c r="AGR19" s="12"/>
      <c r="AGS19" s="12"/>
      <c r="AGT19" s="12"/>
      <c r="AGU19" s="12"/>
      <c r="AGV19" s="12"/>
      <c r="AGW19" s="12"/>
      <c r="AGX19" s="12"/>
      <c r="AGY19" s="12"/>
      <c r="AGZ19" s="12"/>
      <c r="AHA19" s="12"/>
      <c r="AHB19" s="12"/>
      <c r="AHC19" s="12"/>
      <c r="AHD19" s="12"/>
      <c r="AHE19" s="12"/>
      <c r="AHF19" s="12"/>
      <c r="AHG19" s="12"/>
      <c r="AHH19" s="12"/>
      <c r="AHI19" s="12"/>
      <c r="AHJ19" s="12"/>
      <c r="AHK19" s="12"/>
      <c r="AHL19" s="12"/>
      <c r="AHM19" s="12"/>
      <c r="AHN19" s="12"/>
      <c r="AHO19" s="12"/>
      <c r="AHP19" s="12"/>
      <c r="AHQ19" s="12"/>
      <c r="AHR19" s="12"/>
      <c r="AHS19" s="12"/>
      <c r="AHT19" s="12"/>
      <c r="AHU19" s="12"/>
      <c r="AHV19" s="12"/>
      <c r="AHW19" s="12"/>
      <c r="AHX19" s="12"/>
      <c r="AHY19" s="12"/>
      <c r="AHZ19" s="12"/>
      <c r="AIA19" s="12"/>
      <c r="AIB19" s="12"/>
      <c r="AIC19" s="12"/>
      <c r="AID19" s="12"/>
      <c r="AIE19" s="12"/>
      <c r="AIF19" s="12"/>
      <c r="AIG19" s="12"/>
      <c r="AIH19" s="12"/>
      <c r="AII19" s="12"/>
      <c r="AIJ19" s="12"/>
      <c r="AIK19" s="12"/>
      <c r="AIL19" s="12"/>
      <c r="AIM19" s="12"/>
      <c r="AIN19" s="12"/>
      <c r="AIO19" s="12"/>
      <c r="AIP19" s="12"/>
      <c r="AIQ19" s="12"/>
      <c r="AIR19" s="12"/>
      <c r="AIS19" s="12"/>
      <c r="AIT19" s="12"/>
      <c r="AIU19" s="12"/>
      <c r="AIV19" s="12"/>
      <c r="AIW19" s="12"/>
      <c r="AIX19" s="12"/>
      <c r="AIY19" s="12"/>
      <c r="AIZ19" s="12"/>
      <c r="AJA19" s="12"/>
      <c r="AJB19" s="12"/>
      <c r="AJC19" s="12"/>
      <c r="AJD19" s="12"/>
      <c r="AJE19" s="12"/>
      <c r="AJF19" s="12"/>
      <c r="AJG19" s="12"/>
      <c r="AJH19" s="12"/>
      <c r="AJI19" s="12"/>
      <c r="AJJ19" s="12"/>
      <c r="AJK19" s="12"/>
      <c r="AJL19" s="12"/>
      <c r="AJM19" s="12"/>
      <c r="AJN19" s="12"/>
      <c r="AJO19" s="12"/>
      <c r="AJP19" s="12"/>
      <c r="AJQ19" s="12"/>
      <c r="AJR19" s="12"/>
      <c r="AJS19" s="12"/>
      <c r="AJT19" s="12"/>
      <c r="AJU19" s="12"/>
      <c r="AJV19" s="12"/>
      <c r="AJW19" s="12"/>
      <c r="AJX19" s="12"/>
      <c r="AJY19" s="12"/>
      <c r="AJZ19" s="12"/>
      <c r="AKA19" s="12"/>
      <c r="AKB19" s="12"/>
      <c r="AKC19" s="12"/>
      <c r="AKD19" s="12"/>
      <c r="AKE19" s="12"/>
      <c r="AKF19" s="12"/>
      <c r="AKG19" s="12"/>
      <c r="AKH19" s="12"/>
      <c r="AKI19" s="12"/>
      <c r="AKJ19" s="12"/>
      <c r="AKK19" s="12"/>
      <c r="AKL19" s="12"/>
      <c r="AKM19" s="12"/>
      <c r="AKN19" s="12"/>
      <c r="AKO19" s="12"/>
      <c r="AKP19" s="12"/>
      <c r="AKQ19" s="12"/>
      <c r="AKR19" s="12"/>
      <c r="AKS19" s="12"/>
      <c r="AKT19" s="12"/>
      <c r="AKU19" s="12"/>
      <c r="AKV19" s="12"/>
      <c r="AKW19" s="12"/>
      <c r="AKX19" s="12"/>
      <c r="AKY19" s="12"/>
      <c r="AKZ19" s="12"/>
      <c r="ALA19" s="12"/>
      <c r="ALB19" s="12"/>
      <c r="ALC19" s="12"/>
      <c r="ALD19" s="12"/>
      <c r="ALE19" s="12"/>
      <c r="ALF19" s="12"/>
      <c r="ALG19" s="12"/>
      <c r="ALH19" s="12"/>
      <c r="ALI19" s="12"/>
      <c r="ALJ19" s="12"/>
      <c r="ALK19" s="12"/>
      <c r="ALL19" s="12"/>
      <c r="ALM19" s="12"/>
      <c r="ALN19" s="12"/>
      <c r="ALO19" s="12"/>
      <c r="ALP19" s="12"/>
      <c r="ALQ19" s="12"/>
      <c r="ALR19" s="12"/>
      <c r="ALS19" s="12"/>
      <c r="ALT19" s="12"/>
      <c r="ALU19" s="12"/>
      <c r="ALV19" s="12"/>
      <c r="ALW19" s="12"/>
      <c r="ALX19" s="12"/>
      <c r="ALY19" s="12"/>
      <c r="ALZ19" s="12"/>
      <c r="AMA19" s="12"/>
      <c r="AMB19" s="12"/>
      <c r="AMC19" s="12"/>
      <c r="AMD19" s="12"/>
      <c r="AME19" s="12"/>
      <c r="AMF19" s="12"/>
      <c r="AMG19" s="12"/>
      <c r="AMH19" s="12"/>
      <c r="AMI19" s="12"/>
      <c r="AMJ19" s="12"/>
      <c r="AMK19" s="12"/>
      <c r="AML19" s="12"/>
      <c r="AMM19" s="12"/>
      <c r="AMN19" s="12"/>
      <c r="AMO19" s="12"/>
      <c r="AMP19" s="12"/>
      <c r="AMQ19" s="12"/>
      <c r="AMR19" s="12"/>
      <c r="AMS19" s="12"/>
      <c r="AMT19" s="12"/>
      <c r="AMU19" s="12"/>
      <c r="AMV19" s="12"/>
      <c r="AMW19" s="12"/>
      <c r="AMX19" s="12"/>
      <c r="AMY19" s="12"/>
      <c r="AMZ19" s="12"/>
      <c r="ANA19" s="12"/>
      <c r="ANB19" s="12"/>
      <c r="ANC19" s="12"/>
      <c r="AND19" s="12"/>
      <c r="ANE19" s="12"/>
      <c r="ANF19" s="12"/>
      <c r="ANG19" s="12"/>
      <c r="ANH19" s="12"/>
      <c r="ANI19" s="12"/>
      <c r="ANJ19" s="12"/>
      <c r="ANK19" s="12"/>
      <c r="ANL19" s="12"/>
      <c r="ANM19" s="12"/>
      <c r="ANN19" s="12"/>
      <c r="ANO19" s="12"/>
      <c r="ANP19" s="12"/>
      <c r="ANQ19" s="12"/>
      <c r="ANR19" s="12"/>
      <c r="ANS19" s="12"/>
      <c r="ANT19" s="12"/>
      <c r="ANU19" s="12"/>
      <c r="ANV19" s="12"/>
      <c r="ANW19" s="12"/>
      <c r="ANX19" s="12"/>
      <c r="ANY19" s="12"/>
      <c r="ANZ19" s="12"/>
      <c r="AOA19" s="12"/>
      <c r="AOB19" s="12"/>
      <c r="AOC19" s="12"/>
      <c r="AOD19" s="12"/>
      <c r="AOE19" s="12"/>
      <c r="AOF19" s="12"/>
      <c r="AOG19" s="12"/>
      <c r="AOH19" s="12"/>
      <c r="AOI19" s="12"/>
      <c r="AOJ19" s="12"/>
      <c r="AOK19" s="12"/>
      <c r="AOL19" s="12"/>
      <c r="AOM19" s="12"/>
      <c r="AON19" s="12"/>
      <c r="AOO19" s="12"/>
      <c r="AOP19" s="12"/>
      <c r="AOQ19" s="12"/>
      <c r="AOR19" s="12"/>
      <c r="AOS19" s="12"/>
      <c r="AOT19" s="12"/>
      <c r="AOU19" s="12"/>
      <c r="AOV19" s="12"/>
      <c r="AOW19" s="12"/>
      <c r="AOX19" s="12"/>
      <c r="AOY19" s="12"/>
      <c r="AOZ19" s="12"/>
      <c r="APA19" s="12"/>
      <c r="APB19" s="12"/>
      <c r="APC19" s="12"/>
      <c r="APD19" s="12"/>
      <c r="APE19" s="12"/>
      <c r="APF19" s="12"/>
      <c r="APG19" s="12"/>
      <c r="APH19" s="12"/>
      <c r="API19" s="12"/>
      <c r="APJ19" s="12"/>
      <c r="APK19" s="12"/>
      <c r="APL19" s="12"/>
      <c r="APM19" s="12"/>
      <c r="APN19" s="12"/>
      <c r="APO19" s="12"/>
      <c r="APP19" s="12"/>
      <c r="APQ19" s="12"/>
      <c r="APR19" s="12"/>
      <c r="APS19" s="12"/>
      <c r="APT19" s="12"/>
      <c r="APU19" s="12"/>
      <c r="APV19" s="12"/>
      <c r="APW19" s="12"/>
      <c r="APX19" s="12"/>
      <c r="APY19" s="12"/>
      <c r="APZ19" s="12"/>
      <c r="AQA19" s="12"/>
      <c r="AQB19" s="12"/>
      <c r="AQC19" s="12"/>
      <c r="AQD19" s="12"/>
      <c r="AQE19" s="12"/>
      <c r="AQF19" s="12"/>
      <c r="AQG19" s="12"/>
      <c r="AQH19" s="12"/>
      <c r="AQI19" s="12"/>
      <c r="AQJ19" s="12"/>
      <c r="AQK19" s="12"/>
      <c r="AQL19" s="12"/>
      <c r="AQM19" s="12"/>
      <c r="AQN19" s="12"/>
      <c r="AQO19" s="12"/>
      <c r="AQP19" s="12"/>
      <c r="AQQ19" s="12"/>
      <c r="AQR19" s="12"/>
      <c r="AQS19" s="12"/>
      <c r="AQT19" s="12"/>
      <c r="AQU19" s="12"/>
      <c r="AQV19" s="12"/>
      <c r="AQW19" s="12"/>
      <c r="AQX19" s="12"/>
      <c r="AQY19" s="12"/>
      <c r="AQZ19" s="12"/>
      <c r="ARA19" s="12"/>
      <c r="ARB19" s="12"/>
      <c r="ARC19" s="12"/>
      <c r="ARD19" s="12"/>
      <c r="ARE19" s="12"/>
      <c r="ARF19" s="12"/>
      <c r="ARG19" s="12"/>
      <c r="ARH19" s="12"/>
      <c r="ARI19" s="12"/>
      <c r="ARJ19" s="12"/>
      <c r="ARK19" s="12"/>
      <c r="ARL19" s="12"/>
      <c r="ARM19" s="12"/>
      <c r="ARN19" s="12"/>
      <c r="ARO19" s="12"/>
      <c r="ARP19" s="12"/>
      <c r="ARQ19" s="12"/>
      <c r="ARR19" s="12"/>
      <c r="ARS19" s="12"/>
      <c r="ART19" s="12"/>
      <c r="ARU19" s="12"/>
      <c r="ARV19" s="12"/>
      <c r="ARW19" s="12"/>
      <c r="ARX19" s="12"/>
      <c r="ARY19" s="12"/>
      <c r="ARZ19" s="12"/>
      <c r="ASA19" s="12"/>
      <c r="ASB19" s="12"/>
      <c r="ASC19" s="12"/>
      <c r="ASD19" s="12"/>
      <c r="ASE19" s="12"/>
      <c r="ASF19" s="12"/>
      <c r="ASG19" s="12"/>
      <c r="ASH19" s="12"/>
      <c r="ASI19" s="12"/>
      <c r="ASJ19" s="12"/>
      <c r="ASK19" s="12"/>
      <c r="ASL19" s="12"/>
      <c r="ASM19" s="12"/>
      <c r="ASN19" s="12"/>
      <c r="ASO19" s="12"/>
      <c r="ASP19" s="12"/>
      <c r="ASQ19" s="12"/>
      <c r="ASR19" s="12"/>
      <c r="ASS19" s="12"/>
      <c r="AST19" s="12"/>
      <c r="ASU19" s="12"/>
      <c r="ASV19" s="12"/>
      <c r="ASW19" s="12"/>
      <c r="ASX19" s="12"/>
      <c r="ASY19" s="12"/>
      <c r="ASZ19" s="12"/>
      <c r="ATA19" s="12"/>
      <c r="ATB19" s="12"/>
      <c r="ATC19" s="12"/>
      <c r="ATD19" s="12"/>
      <c r="ATE19" s="12"/>
      <c r="ATF19" s="12"/>
      <c r="ATG19" s="12"/>
      <c r="ATH19" s="12"/>
      <c r="ATI19" s="12"/>
      <c r="ATJ19" s="12"/>
      <c r="ATK19" s="12"/>
      <c r="ATL19" s="12"/>
      <c r="ATM19" s="12"/>
      <c r="ATN19" s="12"/>
      <c r="ATO19" s="12"/>
      <c r="ATP19" s="12"/>
      <c r="ATQ19" s="12"/>
      <c r="ATR19" s="12"/>
      <c r="ATS19" s="12"/>
      <c r="ATT19" s="12"/>
      <c r="ATU19" s="12"/>
      <c r="ATV19" s="12"/>
      <c r="ATW19" s="12"/>
      <c r="ATX19" s="12"/>
      <c r="ATY19" s="12"/>
      <c r="ATZ19" s="12"/>
      <c r="AUA19" s="12"/>
      <c r="AUB19" s="12"/>
      <c r="AUC19" s="12"/>
      <c r="AUD19" s="12"/>
      <c r="AUE19" s="12"/>
      <c r="AUF19" s="12"/>
      <c r="AUG19" s="12"/>
      <c r="AUH19" s="12"/>
      <c r="AUI19" s="12"/>
      <c r="AUJ19" s="12"/>
      <c r="AUK19" s="12"/>
      <c r="AUL19" s="12"/>
      <c r="AUM19" s="12"/>
      <c r="AUN19" s="12"/>
      <c r="AUO19" s="12"/>
      <c r="AUP19" s="12"/>
      <c r="AUQ19" s="12"/>
      <c r="AUR19" s="12"/>
      <c r="AUS19" s="12"/>
      <c r="AUT19" s="12"/>
      <c r="AUU19" s="12"/>
      <c r="AUV19" s="12"/>
      <c r="AUW19" s="12"/>
      <c r="AUX19" s="12"/>
      <c r="AUY19" s="12"/>
      <c r="AUZ19" s="12"/>
      <c r="AVA19" s="12"/>
      <c r="AVB19" s="12"/>
      <c r="AVC19" s="12"/>
      <c r="AVD19" s="12"/>
      <c r="AVE19" s="12"/>
      <c r="AVF19" s="12"/>
      <c r="AVG19" s="12"/>
      <c r="AVH19" s="12"/>
      <c r="AVI19" s="12"/>
      <c r="AVJ19" s="12"/>
      <c r="AVK19" s="12"/>
      <c r="AVL19" s="12"/>
      <c r="AVM19" s="12"/>
      <c r="AVN19" s="12"/>
      <c r="AVO19" s="12"/>
      <c r="AVP19" s="12"/>
      <c r="AVQ19" s="12"/>
      <c r="AVR19" s="12"/>
      <c r="AVS19" s="12"/>
      <c r="AVT19" s="12"/>
      <c r="AVU19" s="12"/>
      <c r="AVV19" s="12"/>
      <c r="AVW19" s="12"/>
      <c r="AVX19" s="12"/>
      <c r="AVY19" s="12"/>
      <c r="AVZ19" s="12"/>
      <c r="AWA19" s="12"/>
      <c r="AWB19" s="12"/>
      <c r="AWC19" s="12"/>
      <c r="AWD19" s="12"/>
      <c r="AWE19" s="12"/>
      <c r="AWF19" s="12"/>
      <c r="AWG19" s="12"/>
      <c r="AWH19" s="12"/>
      <c r="AWI19" s="12"/>
      <c r="AWJ19" s="12"/>
      <c r="AWK19" s="12"/>
      <c r="AWL19" s="12"/>
      <c r="AWM19" s="12"/>
      <c r="AWN19" s="12"/>
      <c r="AWO19" s="12"/>
      <c r="AWP19" s="12"/>
      <c r="AWQ19" s="12"/>
      <c r="AWR19" s="12"/>
      <c r="AWS19" s="12"/>
      <c r="AWT19" s="12"/>
      <c r="AWU19" s="12"/>
      <c r="AWV19" s="12"/>
      <c r="AWW19" s="12"/>
      <c r="AWX19" s="12"/>
      <c r="AWY19" s="12"/>
      <c r="AWZ19" s="12"/>
      <c r="AXA19" s="12"/>
      <c r="AXB19" s="12"/>
      <c r="AXC19" s="12"/>
      <c r="AXD19" s="12"/>
      <c r="AXE19" s="12"/>
      <c r="AXF19" s="12"/>
      <c r="AXG19" s="12"/>
      <c r="AXH19" s="12"/>
      <c r="AXI19" s="12"/>
      <c r="AXJ19" s="12"/>
      <c r="AXK19" s="12"/>
      <c r="AXL19" s="12"/>
      <c r="AXM19" s="12"/>
      <c r="AXN19" s="12"/>
      <c r="AXO19" s="12"/>
      <c r="AXP19" s="12"/>
      <c r="AXQ19" s="12"/>
      <c r="AXR19" s="12"/>
      <c r="AXS19" s="12"/>
      <c r="AXT19" s="12"/>
      <c r="AXU19" s="12"/>
      <c r="AXV19" s="12"/>
      <c r="AXW19" s="12"/>
      <c r="AXX19" s="12"/>
      <c r="AXY19" s="12"/>
      <c r="AXZ19" s="12"/>
      <c r="AYA19" s="12"/>
      <c r="AYB19" s="12"/>
      <c r="AYC19" s="12"/>
      <c r="AYD19" s="12"/>
      <c r="AYE19" s="12"/>
      <c r="AYF19" s="12"/>
      <c r="AYG19" s="12"/>
      <c r="AYH19" s="12"/>
      <c r="AYI19" s="12"/>
      <c r="AYJ19" s="12"/>
      <c r="AYK19" s="12"/>
      <c r="AYL19" s="12"/>
      <c r="AYM19" s="12"/>
      <c r="AYN19" s="12"/>
      <c r="AYO19" s="12"/>
      <c r="AYP19" s="12"/>
      <c r="AYQ19" s="12"/>
      <c r="AYR19" s="12"/>
      <c r="AYS19" s="12"/>
      <c r="AYT19" s="12"/>
      <c r="AYU19" s="12"/>
      <c r="AYV19" s="12"/>
      <c r="AYW19" s="12"/>
      <c r="AYX19" s="12"/>
      <c r="AYY19" s="12"/>
      <c r="AYZ19" s="12"/>
      <c r="AZA19" s="12"/>
      <c r="AZB19" s="12"/>
      <c r="AZC19" s="12"/>
      <c r="AZD19" s="12"/>
      <c r="AZE19" s="12"/>
      <c r="AZF19" s="12"/>
      <c r="AZG19" s="12"/>
      <c r="AZH19" s="12"/>
      <c r="AZI19" s="12"/>
      <c r="AZJ19" s="12"/>
      <c r="AZK19" s="12"/>
      <c r="AZL19" s="12"/>
      <c r="AZM19" s="12"/>
      <c r="AZN19" s="12"/>
      <c r="AZO19" s="12"/>
      <c r="AZP19" s="12"/>
      <c r="AZQ19" s="12"/>
      <c r="AZR19" s="12"/>
      <c r="AZS19" s="12"/>
      <c r="AZT19" s="12"/>
      <c r="AZU19" s="12"/>
      <c r="AZV19" s="12"/>
      <c r="AZW19" s="12"/>
      <c r="AZX19" s="12"/>
      <c r="AZY19" s="12"/>
      <c r="AZZ19" s="12"/>
      <c r="BAA19" s="12"/>
      <c r="BAB19" s="12"/>
      <c r="BAC19" s="12"/>
      <c r="BAD19" s="12"/>
      <c r="BAE19" s="12"/>
      <c r="BAF19" s="12"/>
      <c r="BAG19" s="12"/>
      <c r="BAH19" s="12"/>
      <c r="BAI19" s="12"/>
      <c r="BAJ19" s="12"/>
      <c r="BAK19" s="12"/>
      <c r="BAL19" s="12"/>
      <c r="BAM19" s="12"/>
      <c r="BAN19" s="12"/>
      <c r="BAO19" s="12"/>
      <c r="BAP19" s="12"/>
      <c r="BAQ19" s="12"/>
      <c r="BAR19" s="12"/>
      <c r="BAS19" s="12"/>
      <c r="BAT19" s="12"/>
      <c r="BAU19" s="12"/>
      <c r="BAV19" s="12"/>
      <c r="BAW19" s="12"/>
      <c r="BAX19" s="12"/>
      <c r="BAY19" s="12"/>
      <c r="BAZ19" s="12"/>
      <c r="BBA19" s="12"/>
      <c r="BBB19" s="12"/>
      <c r="BBC19" s="12"/>
      <c r="BBD19" s="12"/>
      <c r="BBE19" s="12"/>
      <c r="BBF19" s="12"/>
      <c r="BBG19" s="12"/>
      <c r="BBH19" s="12"/>
      <c r="BBI19" s="12"/>
      <c r="BBJ19" s="12"/>
      <c r="BBK19" s="12"/>
      <c r="BBL19" s="12"/>
      <c r="BBM19" s="12"/>
      <c r="BBN19" s="12"/>
      <c r="BBO19" s="12"/>
      <c r="BBP19" s="12"/>
      <c r="BBQ19" s="12"/>
      <c r="BBR19" s="12"/>
      <c r="BBS19" s="12"/>
      <c r="BBT19" s="12"/>
      <c r="BBU19" s="12"/>
      <c r="BBV19" s="12"/>
      <c r="BBW19" s="12"/>
      <c r="BBX19" s="12"/>
      <c r="BBY19" s="12"/>
      <c r="BBZ19" s="12"/>
      <c r="BCA19" s="12"/>
      <c r="BCB19" s="12"/>
      <c r="BCC19" s="12"/>
      <c r="BCD19" s="12"/>
      <c r="BCE19" s="12"/>
      <c r="BCF19" s="12"/>
      <c r="BCG19" s="12"/>
      <c r="BCH19" s="12"/>
      <c r="BCI19" s="12"/>
      <c r="BCJ19" s="12"/>
      <c r="BCK19" s="12"/>
      <c r="BCL19" s="12"/>
      <c r="BCM19" s="12"/>
      <c r="BCN19" s="12"/>
      <c r="BCO19" s="12"/>
      <c r="BCP19" s="12"/>
      <c r="BCQ19" s="12"/>
      <c r="BCR19" s="12"/>
      <c r="BCS19" s="12"/>
      <c r="BCT19" s="12"/>
      <c r="BCU19" s="12"/>
      <c r="BCV19" s="12"/>
      <c r="BCW19" s="12"/>
      <c r="BCX19" s="12"/>
      <c r="BCY19" s="12"/>
      <c r="BCZ19" s="12"/>
      <c r="BDA19" s="12"/>
      <c r="BDB19" s="12"/>
      <c r="BDC19" s="12"/>
      <c r="BDD19" s="12"/>
      <c r="BDE19" s="12"/>
      <c r="BDF19" s="12"/>
      <c r="BDG19" s="12"/>
      <c r="BDH19" s="12"/>
      <c r="BDI19" s="12"/>
      <c r="BDJ19" s="12"/>
      <c r="BDK19" s="12"/>
      <c r="BDL19" s="12"/>
      <c r="BDM19" s="12"/>
      <c r="BDN19" s="12"/>
      <c r="BDO19" s="12"/>
      <c r="BDP19" s="12"/>
      <c r="BDQ19" s="12"/>
      <c r="BDR19" s="12"/>
      <c r="BDS19" s="12"/>
      <c r="BDT19" s="12"/>
      <c r="BDU19" s="12"/>
      <c r="BDV19" s="12"/>
      <c r="BDW19" s="12"/>
      <c r="BDX19" s="12"/>
      <c r="BDY19" s="12"/>
      <c r="BDZ19" s="12"/>
      <c r="BEA19" s="12"/>
      <c r="BEB19" s="12"/>
      <c r="BEC19" s="12"/>
      <c r="BED19" s="12"/>
      <c r="BEE19" s="12"/>
      <c r="BEF19" s="12"/>
      <c r="BEG19" s="12"/>
      <c r="BEH19" s="12"/>
      <c r="BEI19" s="12"/>
      <c r="BEJ19" s="12"/>
      <c r="BEK19" s="12"/>
      <c r="BEL19" s="12"/>
      <c r="BEM19" s="12"/>
      <c r="BEN19" s="12"/>
      <c r="BEO19" s="12"/>
      <c r="BEP19" s="12"/>
      <c r="BEQ19" s="12"/>
      <c r="BER19" s="12"/>
      <c r="BES19" s="12"/>
      <c r="BET19" s="12"/>
      <c r="BEU19" s="12"/>
      <c r="BEV19" s="12"/>
      <c r="BEW19" s="12"/>
      <c r="BEX19" s="12"/>
      <c r="BEY19" s="12"/>
      <c r="BEZ19" s="12"/>
      <c r="BFA19" s="12"/>
      <c r="BFB19" s="12"/>
      <c r="BFC19" s="12"/>
      <c r="BFD19" s="12"/>
      <c r="BFE19" s="12"/>
      <c r="BFF19" s="12"/>
      <c r="BFG19" s="12"/>
      <c r="BFH19" s="12"/>
      <c r="BFI19" s="12"/>
      <c r="BFJ19" s="12"/>
      <c r="BFK19" s="12"/>
      <c r="BFL19" s="12"/>
      <c r="BFM19" s="12"/>
      <c r="BFN19" s="12"/>
      <c r="BFO19" s="12"/>
      <c r="BFP19" s="12"/>
      <c r="BFQ19" s="12"/>
      <c r="BFR19" s="12"/>
      <c r="BFS19" s="12"/>
      <c r="BFT19" s="12"/>
      <c r="BFU19" s="12"/>
      <c r="BFV19" s="12"/>
      <c r="BFW19" s="12"/>
      <c r="BFX19" s="12"/>
      <c r="BFY19" s="12"/>
      <c r="BFZ19" s="12"/>
      <c r="BGA19" s="12"/>
      <c r="BGB19" s="12"/>
      <c r="BGC19" s="12"/>
      <c r="BGD19" s="12"/>
      <c r="BGE19" s="12"/>
      <c r="BGF19" s="12"/>
      <c r="BGG19" s="12"/>
      <c r="BGH19" s="12"/>
      <c r="BGI19" s="12"/>
      <c r="BGJ19" s="12"/>
      <c r="BGK19" s="12"/>
      <c r="BGL19" s="12"/>
      <c r="BGM19" s="12"/>
      <c r="BGN19" s="12"/>
      <c r="BGO19" s="12"/>
      <c r="BGP19" s="12"/>
      <c r="BGQ19" s="12"/>
      <c r="BGR19" s="12"/>
      <c r="BGS19" s="12"/>
      <c r="BGT19" s="12"/>
      <c r="BGU19" s="12"/>
      <c r="BGV19" s="12"/>
      <c r="BGW19" s="12"/>
      <c r="BGX19" s="12"/>
      <c r="BGY19" s="12"/>
      <c r="BGZ19" s="12"/>
      <c r="BHA19" s="12"/>
      <c r="BHB19" s="12"/>
      <c r="BHC19" s="12"/>
      <c r="BHD19" s="12"/>
      <c r="BHE19" s="12"/>
      <c r="BHF19" s="12"/>
      <c r="BHG19" s="12"/>
      <c r="BHH19" s="12"/>
      <c r="BHI19" s="12"/>
      <c r="BHJ19" s="12"/>
      <c r="BHK19" s="12"/>
      <c r="BHL19" s="12"/>
      <c r="BHM19" s="12"/>
      <c r="BHN19" s="12"/>
      <c r="BHO19" s="12"/>
      <c r="BHP19" s="12"/>
      <c r="BHQ19" s="12"/>
      <c r="BHR19" s="12"/>
      <c r="BHS19" s="12"/>
      <c r="BHT19" s="12"/>
      <c r="BHU19" s="12"/>
      <c r="BHV19" s="12"/>
      <c r="BHW19" s="12"/>
      <c r="BHX19" s="12"/>
      <c r="BHY19" s="12"/>
      <c r="BHZ19" s="12"/>
      <c r="BIA19" s="12"/>
      <c r="BIB19" s="12"/>
      <c r="BIC19" s="12"/>
      <c r="BID19" s="12"/>
      <c r="BIE19" s="12"/>
      <c r="BIF19" s="12"/>
      <c r="BIG19" s="12"/>
      <c r="BIH19" s="12"/>
      <c r="BII19" s="12"/>
      <c r="BIJ19" s="12"/>
      <c r="BIK19" s="12"/>
      <c r="BIL19" s="12"/>
      <c r="BIM19" s="12"/>
      <c r="BIN19" s="12"/>
      <c r="BIO19" s="12"/>
      <c r="BIP19" s="12"/>
      <c r="BIQ19" s="12"/>
      <c r="BIR19" s="12"/>
      <c r="BIS19" s="12"/>
      <c r="BIT19" s="12"/>
      <c r="BIU19" s="12"/>
      <c r="BIV19" s="12"/>
      <c r="BIW19" s="12"/>
      <c r="BIX19" s="12"/>
      <c r="BIY19" s="12"/>
      <c r="BIZ19" s="12"/>
      <c r="BJA19" s="12"/>
      <c r="BJB19" s="12"/>
      <c r="BJC19" s="12"/>
      <c r="BJD19" s="12"/>
      <c r="BJE19" s="12"/>
      <c r="BJF19" s="12"/>
      <c r="BJG19" s="12"/>
      <c r="BJH19" s="12"/>
      <c r="BJI19" s="12"/>
      <c r="BJJ19" s="12"/>
      <c r="BJK19" s="12"/>
      <c r="BJL19" s="12"/>
      <c r="BJM19" s="12"/>
      <c r="BJN19" s="12"/>
      <c r="BJO19" s="12"/>
      <c r="BJP19" s="12"/>
      <c r="BJQ19" s="12"/>
      <c r="BJR19" s="12"/>
      <c r="BJS19" s="12"/>
      <c r="BJT19" s="12"/>
      <c r="BJU19" s="12"/>
      <c r="BJV19" s="12"/>
      <c r="BJW19" s="12"/>
      <c r="BJX19" s="12"/>
      <c r="BJY19" s="12"/>
      <c r="BJZ19" s="12"/>
      <c r="BKA19" s="12"/>
      <c r="BKB19" s="12"/>
      <c r="BKC19" s="12"/>
      <c r="BKD19" s="12"/>
      <c r="BKE19" s="12"/>
      <c r="BKF19" s="12"/>
      <c r="BKG19" s="12"/>
      <c r="BKH19" s="12"/>
      <c r="BKI19" s="12"/>
      <c r="BKJ19" s="12"/>
      <c r="BKK19" s="12"/>
      <c r="BKL19" s="12"/>
      <c r="BKM19" s="12"/>
      <c r="BKN19" s="12"/>
      <c r="BKO19" s="12"/>
    </row>
    <row r="20" spans="1:1653" ht="150.75" customHeight="1" thickBot="1" x14ac:dyDescent="0.25">
      <c r="A20" s="230"/>
      <c r="B20" s="221" t="s">
        <v>66</v>
      </c>
      <c r="C20" s="23" t="s">
        <v>65</v>
      </c>
      <c r="D20" s="23" t="s">
        <v>64</v>
      </c>
      <c r="E20" s="23" t="s">
        <v>63</v>
      </c>
      <c r="F20" s="7">
        <v>2</v>
      </c>
      <c r="G20" s="7">
        <v>0</v>
      </c>
      <c r="H20" s="8" t="s">
        <v>62</v>
      </c>
      <c r="I20" s="8" t="s">
        <v>1</v>
      </c>
      <c r="J20" s="6">
        <v>2</v>
      </c>
      <c r="K20" s="6">
        <v>2</v>
      </c>
      <c r="L20" s="6">
        <v>2</v>
      </c>
      <c r="M20" s="6">
        <v>2</v>
      </c>
      <c r="N20" s="6">
        <v>2</v>
      </c>
      <c r="O20" s="6">
        <v>2</v>
      </c>
      <c r="P20" s="6">
        <v>2</v>
      </c>
      <c r="Q20" s="6">
        <v>2</v>
      </c>
      <c r="R20" s="6">
        <v>2</v>
      </c>
      <c r="S20" s="6">
        <v>2</v>
      </c>
      <c r="T20" s="5" t="s">
        <v>61</v>
      </c>
      <c r="U20" s="11" t="s">
        <v>60</v>
      </c>
      <c r="V20" s="5">
        <v>3602032</v>
      </c>
      <c r="W20" s="11" t="s">
        <v>59</v>
      </c>
      <c r="X20" s="5">
        <v>360203201</v>
      </c>
      <c r="Y20" s="11" t="s">
        <v>58</v>
      </c>
      <c r="Z20" s="6">
        <v>2</v>
      </c>
      <c r="AA20" s="6">
        <v>0</v>
      </c>
      <c r="AB20" s="53">
        <v>2000000</v>
      </c>
      <c r="AC20" s="53">
        <v>0</v>
      </c>
      <c r="AD20" s="36" t="s">
        <v>202</v>
      </c>
      <c r="AE20" s="29" t="s">
        <v>165</v>
      </c>
      <c r="AF20" s="82">
        <v>2</v>
      </c>
      <c r="AG20" s="29">
        <v>2</v>
      </c>
      <c r="AH20" s="30">
        <v>0</v>
      </c>
      <c r="AI20" s="30">
        <v>0</v>
      </c>
      <c r="AJ20" s="30">
        <v>0</v>
      </c>
      <c r="AK20" s="37">
        <v>0</v>
      </c>
      <c r="AL20" s="86" t="s">
        <v>240</v>
      </c>
      <c r="AM20" s="37">
        <f t="shared" si="1"/>
        <v>0</v>
      </c>
      <c r="AN20" s="286"/>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c r="BT20" s="12"/>
      <c r="BU20" s="12"/>
      <c r="BV20" s="12"/>
      <c r="BW20" s="12"/>
      <c r="BX20" s="12"/>
      <c r="BY20" s="12"/>
      <c r="BZ20" s="12"/>
      <c r="CA20" s="12"/>
      <c r="CB20" s="12"/>
      <c r="CC20" s="12"/>
      <c r="CD20" s="12"/>
      <c r="CE20" s="12"/>
      <c r="CF20" s="12"/>
      <c r="CG20" s="12"/>
      <c r="CH20" s="12"/>
      <c r="CI20" s="12"/>
      <c r="CJ20" s="12"/>
      <c r="CK20" s="12"/>
      <c r="CL20" s="12"/>
      <c r="CM20" s="12"/>
      <c r="CN20" s="12"/>
      <c r="CO20" s="12"/>
      <c r="CP20" s="12"/>
      <c r="CQ20" s="12"/>
      <c r="CR20" s="12"/>
      <c r="CS20" s="12"/>
      <c r="CT20" s="12"/>
      <c r="CU20" s="12"/>
      <c r="CV20" s="12"/>
      <c r="CW20" s="12"/>
      <c r="CX20" s="12"/>
      <c r="CY20" s="12"/>
      <c r="CZ20" s="12"/>
      <c r="DA20" s="12"/>
      <c r="DB20" s="12"/>
      <c r="DC20" s="12"/>
      <c r="DD20" s="12"/>
      <c r="DE20" s="12"/>
      <c r="DF20" s="12"/>
      <c r="DG20" s="12"/>
      <c r="DH20" s="12"/>
      <c r="DI20" s="12"/>
      <c r="DJ20" s="12"/>
      <c r="DK20" s="12"/>
      <c r="DL20" s="12"/>
      <c r="DM20" s="12"/>
      <c r="DN20" s="12"/>
      <c r="DO20" s="12"/>
      <c r="DP20" s="12"/>
      <c r="DQ20" s="12"/>
      <c r="DR20" s="12"/>
      <c r="DS20" s="12"/>
      <c r="DT20" s="12"/>
      <c r="DU20" s="12"/>
      <c r="DV20" s="12"/>
      <c r="DW20" s="12"/>
      <c r="DX20" s="12"/>
      <c r="DY20" s="12"/>
      <c r="DZ20" s="12"/>
      <c r="EA20" s="12"/>
      <c r="EB20" s="12"/>
      <c r="EC20" s="12"/>
      <c r="ED20" s="12"/>
      <c r="EE20" s="12"/>
      <c r="EF20" s="12"/>
      <c r="EG20" s="12"/>
      <c r="EH20" s="12"/>
      <c r="EI20" s="12"/>
      <c r="EJ20" s="12"/>
      <c r="EK20" s="12"/>
      <c r="EL20" s="12"/>
      <c r="EM20" s="12"/>
      <c r="EN20" s="12"/>
      <c r="EO20" s="12"/>
      <c r="EP20" s="12"/>
      <c r="EQ20" s="12"/>
      <c r="ER20" s="12"/>
      <c r="ES20" s="12"/>
      <c r="ET20" s="12"/>
      <c r="EU20" s="12"/>
      <c r="EV20" s="12"/>
      <c r="EW20" s="12"/>
      <c r="EX20" s="12"/>
      <c r="EY20" s="12"/>
      <c r="EZ20" s="12"/>
      <c r="FA20" s="12"/>
      <c r="FB20" s="12"/>
      <c r="FC20" s="12"/>
      <c r="FD20" s="12"/>
      <c r="FE20" s="12"/>
      <c r="FF20" s="12"/>
      <c r="FG20" s="12"/>
      <c r="FH20" s="12"/>
      <c r="FI20" s="12"/>
      <c r="FJ20" s="12"/>
      <c r="FK20" s="12"/>
      <c r="FL20" s="12"/>
      <c r="FM20" s="12"/>
      <c r="FN20" s="12"/>
      <c r="FO20" s="12"/>
      <c r="FP20" s="12"/>
      <c r="FQ20" s="12"/>
      <c r="FR20" s="12"/>
      <c r="FS20" s="12"/>
      <c r="FT20" s="12"/>
      <c r="FU20" s="12"/>
      <c r="FV20" s="12"/>
      <c r="FW20" s="12"/>
      <c r="FX20" s="12"/>
      <c r="FY20" s="12"/>
      <c r="FZ20" s="12"/>
      <c r="GA20" s="12"/>
      <c r="GB20" s="12"/>
      <c r="GC20" s="12"/>
      <c r="GD20" s="12"/>
      <c r="GE20" s="12"/>
      <c r="GF20" s="12"/>
      <c r="GG20" s="12"/>
      <c r="GH20" s="12"/>
      <c r="GI20" s="12"/>
      <c r="GJ20" s="12"/>
      <c r="GK20" s="12"/>
      <c r="GL20" s="12"/>
      <c r="GM20" s="12"/>
      <c r="GN20" s="12"/>
      <c r="GO20" s="12"/>
      <c r="GP20" s="12"/>
      <c r="GQ20" s="12"/>
      <c r="GR20" s="12"/>
      <c r="GS20" s="12"/>
      <c r="GT20" s="12"/>
      <c r="GU20" s="12"/>
      <c r="GV20" s="12"/>
      <c r="GW20" s="12"/>
      <c r="GX20" s="12"/>
      <c r="GY20" s="12"/>
      <c r="GZ20" s="12"/>
      <c r="HA20" s="12"/>
      <c r="HB20" s="12"/>
      <c r="HC20" s="12"/>
      <c r="HD20" s="12"/>
      <c r="HE20" s="12"/>
      <c r="HF20" s="12"/>
      <c r="HG20" s="12"/>
      <c r="HH20" s="12"/>
      <c r="HI20" s="12"/>
      <c r="HJ20" s="12"/>
      <c r="HK20" s="12"/>
      <c r="HL20" s="12"/>
      <c r="HM20" s="12"/>
      <c r="HN20" s="12"/>
      <c r="HO20" s="12"/>
      <c r="HP20" s="12"/>
      <c r="HQ20" s="12"/>
      <c r="HR20" s="12"/>
      <c r="HS20" s="12"/>
      <c r="HT20" s="12"/>
      <c r="HU20" s="12"/>
      <c r="HV20" s="12"/>
      <c r="HW20" s="12"/>
      <c r="HX20" s="12"/>
      <c r="HY20" s="12"/>
      <c r="HZ20" s="12"/>
      <c r="IA20" s="12"/>
      <c r="IB20" s="12"/>
      <c r="IC20" s="12"/>
      <c r="ID20" s="12"/>
      <c r="IE20" s="12"/>
      <c r="IF20" s="12"/>
      <c r="IG20" s="12"/>
      <c r="IH20" s="12"/>
      <c r="II20" s="12"/>
      <c r="IJ20" s="12"/>
      <c r="IK20" s="12"/>
      <c r="IL20" s="12"/>
      <c r="IM20" s="12"/>
      <c r="IN20" s="12"/>
      <c r="IO20" s="12"/>
      <c r="IP20" s="12"/>
      <c r="IQ20" s="12"/>
      <c r="IR20" s="12"/>
      <c r="IS20" s="12"/>
      <c r="IT20" s="12"/>
      <c r="IU20" s="12"/>
      <c r="IV20" s="12"/>
      <c r="IW20" s="12"/>
      <c r="IX20" s="12"/>
      <c r="IY20" s="12"/>
      <c r="IZ20" s="12"/>
      <c r="JA20" s="12"/>
      <c r="JB20" s="12"/>
      <c r="JC20" s="12"/>
      <c r="JD20" s="12"/>
      <c r="JE20" s="12"/>
      <c r="JF20" s="12"/>
      <c r="JG20" s="12"/>
      <c r="JH20" s="12"/>
      <c r="JI20" s="12"/>
      <c r="JJ20" s="12"/>
      <c r="JK20" s="12"/>
      <c r="JL20" s="12"/>
      <c r="JM20" s="12"/>
      <c r="JN20" s="12"/>
      <c r="JO20" s="12"/>
      <c r="JP20" s="12"/>
      <c r="JQ20" s="12"/>
      <c r="JR20" s="12"/>
      <c r="JS20" s="12"/>
      <c r="JT20" s="12"/>
      <c r="JU20" s="12"/>
      <c r="JV20" s="12"/>
      <c r="JW20" s="12"/>
      <c r="JX20" s="12"/>
      <c r="JY20" s="12"/>
      <c r="JZ20" s="12"/>
      <c r="KA20" s="12"/>
      <c r="KB20" s="12"/>
      <c r="KC20" s="12"/>
      <c r="KD20" s="12"/>
      <c r="KE20" s="12"/>
      <c r="KF20" s="12"/>
      <c r="KG20" s="12"/>
      <c r="KH20" s="12"/>
      <c r="KI20" s="12"/>
      <c r="KJ20" s="12"/>
      <c r="KK20" s="12"/>
      <c r="KL20" s="12"/>
      <c r="KM20" s="12"/>
      <c r="KN20" s="12"/>
      <c r="KO20" s="12"/>
      <c r="KP20" s="12"/>
      <c r="KQ20" s="12"/>
      <c r="KR20" s="12"/>
      <c r="KS20" s="12"/>
      <c r="KT20" s="12"/>
      <c r="KU20" s="12"/>
      <c r="KV20" s="12"/>
      <c r="KW20" s="12"/>
      <c r="KX20" s="12"/>
      <c r="KY20" s="12"/>
      <c r="KZ20" s="12"/>
      <c r="LA20" s="12"/>
      <c r="LB20" s="12"/>
      <c r="LC20" s="12"/>
      <c r="LD20" s="12"/>
      <c r="LE20" s="12"/>
      <c r="LF20" s="12"/>
      <c r="LG20" s="12"/>
      <c r="LH20" s="12"/>
      <c r="LI20" s="12"/>
      <c r="LJ20" s="12"/>
      <c r="LK20" s="12"/>
      <c r="LL20" s="12"/>
      <c r="LM20" s="12"/>
      <c r="LN20" s="12"/>
      <c r="LO20" s="12"/>
      <c r="LP20" s="12"/>
      <c r="LQ20" s="12"/>
      <c r="LR20" s="12"/>
      <c r="LS20" s="12"/>
      <c r="LT20" s="12"/>
      <c r="LU20" s="12"/>
      <c r="LV20" s="12"/>
      <c r="LW20" s="12"/>
      <c r="LX20" s="12"/>
      <c r="LY20" s="12"/>
      <c r="LZ20" s="12"/>
      <c r="MA20" s="12"/>
      <c r="MB20" s="12"/>
      <c r="MC20" s="12"/>
      <c r="MD20" s="12"/>
      <c r="ME20" s="12"/>
      <c r="MF20" s="12"/>
      <c r="MG20" s="12"/>
      <c r="MH20" s="12"/>
      <c r="MI20" s="12"/>
      <c r="MJ20" s="12"/>
      <c r="MK20" s="12"/>
      <c r="ML20" s="12"/>
      <c r="MM20" s="12"/>
      <c r="MN20" s="12"/>
      <c r="MO20" s="12"/>
      <c r="MP20" s="12"/>
      <c r="MQ20" s="12"/>
      <c r="MR20" s="12"/>
      <c r="MS20" s="12"/>
      <c r="MT20" s="12"/>
      <c r="MU20" s="12"/>
      <c r="MV20" s="12"/>
      <c r="MW20" s="12"/>
      <c r="MX20" s="12"/>
      <c r="MY20" s="12"/>
      <c r="MZ20" s="12"/>
      <c r="NA20" s="12"/>
      <c r="NB20" s="12"/>
      <c r="NC20" s="12"/>
      <c r="ND20" s="12"/>
      <c r="NE20" s="12"/>
      <c r="NF20" s="12"/>
      <c r="NG20" s="12"/>
      <c r="NH20" s="12"/>
      <c r="NI20" s="12"/>
      <c r="NJ20" s="12"/>
      <c r="NK20" s="12"/>
      <c r="NL20" s="12"/>
      <c r="NM20" s="12"/>
      <c r="NN20" s="12"/>
      <c r="NO20" s="12"/>
      <c r="NP20" s="12"/>
      <c r="NQ20" s="12"/>
      <c r="NR20" s="12"/>
      <c r="NS20" s="12"/>
      <c r="NT20" s="12"/>
      <c r="NU20" s="12"/>
      <c r="NV20" s="12"/>
      <c r="NW20" s="12"/>
      <c r="NX20" s="12"/>
      <c r="NY20" s="12"/>
      <c r="NZ20" s="12"/>
      <c r="OA20" s="12"/>
      <c r="OB20" s="12"/>
      <c r="OC20" s="12"/>
      <c r="OD20" s="12"/>
      <c r="OE20" s="12"/>
      <c r="OF20" s="12"/>
      <c r="OG20" s="12"/>
      <c r="OH20" s="12"/>
      <c r="OI20" s="12"/>
      <c r="OJ20" s="12"/>
      <c r="OK20" s="12"/>
      <c r="OL20" s="12"/>
      <c r="OM20" s="12"/>
      <c r="ON20" s="12"/>
      <c r="OO20" s="12"/>
      <c r="OP20" s="12"/>
      <c r="OQ20" s="12"/>
      <c r="OR20" s="12"/>
      <c r="OS20" s="12"/>
      <c r="OT20" s="12"/>
      <c r="OU20" s="12"/>
      <c r="OV20" s="12"/>
      <c r="OW20" s="12"/>
      <c r="OX20" s="12"/>
      <c r="OY20" s="12"/>
      <c r="OZ20" s="12"/>
      <c r="PA20" s="12"/>
      <c r="PB20" s="12"/>
      <c r="PC20" s="12"/>
      <c r="PD20" s="12"/>
      <c r="PE20" s="12"/>
      <c r="PF20" s="12"/>
      <c r="PG20" s="12"/>
      <c r="PH20" s="12"/>
      <c r="PI20" s="12"/>
      <c r="PJ20" s="12"/>
      <c r="PK20" s="12"/>
      <c r="PL20" s="12"/>
      <c r="PM20" s="12"/>
      <c r="PN20" s="12"/>
      <c r="PO20" s="12"/>
      <c r="PP20" s="12"/>
      <c r="PQ20" s="12"/>
      <c r="PR20" s="12"/>
      <c r="PS20" s="12"/>
      <c r="PT20" s="12"/>
      <c r="PU20" s="12"/>
      <c r="PV20" s="12"/>
      <c r="PW20" s="12"/>
      <c r="PX20" s="12"/>
      <c r="PY20" s="12"/>
      <c r="PZ20" s="12"/>
      <c r="QA20" s="12"/>
      <c r="QB20" s="12"/>
      <c r="QC20" s="12"/>
      <c r="QD20" s="12"/>
      <c r="QE20" s="12"/>
      <c r="QF20" s="12"/>
      <c r="QG20" s="12"/>
      <c r="QH20" s="12"/>
      <c r="QI20" s="12"/>
      <c r="QJ20" s="12"/>
      <c r="QK20" s="12"/>
      <c r="QL20" s="12"/>
      <c r="QM20" s="12"/>
      <c r="QN20" s="12"/>
      <c r="QO20" s="12"/>
      <c r="QP20" s="12"/>
      <c r="QQ20" s="12"/>
      <c r="QR20" s="12"/>
      <c r="QS20" s="12"/>
      <c r="QT20" s="12"/>
      <c r="QU20" s="12"/>
      <c r="QV20" s="12"/>
      <c r="QW20" s="12"/>
      <c r="QX20" s="12"/>
      <c r="QY20" s="12"/>
      <c r="QZ20" s="12"/>
      <c r="RA20" s="12"/>
      <c r="RB20" s="12"/>
      <c r="RC20" s="12"/>
      <c r="RD20" s="12"/>
      <c r="RE20" s="12"/>
      <c r="RF20" s="12"/>
      <c r="RG20" s="12"/>
      <c r="RH20" s="12"/>
      <c r="RI20" s="12"/>
      <c r="RJ20" s="12"/>
      <c r="RK20" s="12"/>
      <c r="RL20" s="12"/>
      <c r="RM20" s="12"/>
      <c r="RN20" s="12"/>
      <c r="RO20" s="12"/>
      <c r="RP20" s="12"/>
      <c r="RQ20" s="12"/>
      <c r="RR20" s="12"/>
      <c r="RS20" s="12"/>
      <c r="RT20" s="12"/>
      <c r="RU20" s="12"/>
      <c r="RV20" s="12"/>
      <c r="RW20" s="12"/>
      <c r="RX20" s="12"/>
      <c r="RY20" s="12"/>
      <c r="RZ20" s="12"/>
      <c r="SA20" s="12"/>
      <c r="SB20" s="12"/>
      <c r="SC20" s="12"/>
      <c r="SD20" s="12"/>
      <c r="SE20" s="12"/>
      <c r="SF20" s="12"/>
      <c r="SG20" s="12"/>
      <c r="SH20" s="12"/>
      <c r="SI20" s="12"/>
      <c r="SJ20" s="12"/>
      <c r="SK20" s="12"/>
      <c r="SL20" s="12"/>
      <c r="SM20" s="12"/>
      <c r="SN20" s="12"/>
      <c r="SO20" s="12"/>
      <c r="SP20" s="12"/>
      <c r="SQ20" s="12"/>
      <c r="SR20" s="12"/>
      <c r="SS20" s="12"/>
      <c r="ST20" s="12"/>
      <c r="SU20" s="12"/>
      <c r="SV20" s="12"/>
      <c r="SW20" s="12"/>
      <c r="SX20" s="12"/>
      <c r="SY20" s="12"/>
      <c r="SZ20" s="12"/>
      <c r="TA20" s="12"/>
      <c r="TB20" s="12"/>
      <c r="TC20" s="12"/>
      <c r="TD20" s="12"/>
      <c r="TE20" s="12"/>
      <c r="TF20" s="12"/>
      <c r="TG20" s="12"/>
      <c r="TH20" s="12"/>
      <c r="TI20" s="12"/>
      <c r="TJ20" s="12"/>
      <c r="TK20" s="12"/>
      <c r="TL20" s="12"/>
      <c r="TM20" s="12"/>
      <c r="TN20" s="12"/>
      <c r="TO20" s="12"/>
      <c r="TP20" s="12"/>
      <c r="TQ20" s="12"/>
      <c r="TR20" s="12"/>
      <c r="TS20" s="12"/>
      <c r="TT20" s="12"/>
      <c r="TU20" s="12"/>
      <c r="TV20" s="12"/>
      <c r="TW20" s="12"/>
      <c r="TX20" s="12"/>
      <c r="TY20" s="12"/>
      <c r="TZ20" s="12"/>
      <c r="UA20" s="12"/>
      <c r="UB20" s="12"/>
      <c r="UC20" s="12"/>
      <c r="UD20" s="12"/>
      <c r="UE20" s="12"/>
      <c r="UF20" s="12"/>
      <c r="UG20" s="12"/>
      <c r="UH20" s="12"/>
      <c r="UI20" s="12"/>
      <c r="UJ20" s="12"/>
      <c r="UK20" s="12"/>
      <c r="UL20" s="12"/>
      <c r="UM20" s="12"/>
      <c r="UN20" s="12"/>
      <c r="UO20" s="12"/>
      <c r="UP20" s="12"/>
      <c r="UQ20" s="12"/>
      <c r="UR20" s="12"/>
      <c r="US20" s="12"/>
      <c r="UT20" s="12"/>
      <c r="UU20" s="12"/>
      <c r="UV20" s="12"/>
      <c r="UW20" s="12"/>
      <c r="UX20" s="12"/>
      <c r="UY20" s="12"/>
      <c r="UZ20" s="12"/>
      <c r="VA20" s="12"/>
      <c r="VB20" s="12"/>
      <c r="VC20" s="12"/>
      <c r="VD20" s="12"/>
      <c r="VE20" s="12"/>
      <c r="VF20" s="12"/>
      <c r="VG20" s="12"/>
      <c r="VH20" s="12"/>
      <c r="VI20" s="12"/>
      <c r="VJ20" s="12"/>
      <c r="VK20" s="12"/>
      <c r="VL20" s="12"/>
      <c r="VM20" s="12"/>
      <c r="VN20" s="12"/>
      <c r="VO20" s="12"/>
      <c r="VP20" s="12"/>
      <c r="VQ20" s="12"/>
      <c r="VR20" s="12"/>
      <c r="VS20" s="12"/>
      <c r="VT20" s="12"/>
      <c r="VU20" s="12"/>
      <c r="VV20" s="12"/>
      <c r="VW20" s="12"/>
      <c r="VX20" s="12"/>
      <c r="VY20" s="12"/>
      <c r="VZ20" s="12"/>
      <c r="WA20" s="12"/>
      <c r="WB20" s="12"/>
      <c r="WC20" s="12"/>
      <c r="WD20" s="12"/>
      <c r="WE20" s="12"/>
      <c r="WF20" s="12"/>
      <c r="WG20" s="12"/>
      <c r="WH20" s="12"/>
      <c r="WI20" s="12"/>
      <c r="WJ20" s="12"/>
      <c r="WK20" s="12"/>
      <c r="WL20" s="12"/>
      <c r="WM20" s="12"/>
      <c r="WN20" s="12"/>
      <c r="WO20" s="12"/>
      <c r="WP20" s="12"/>
      <c r="WQ20" s="12"/>
      <c r="WR20" s="12"/>
      <c r="WS20" s="12"/>
      <c r="WT20" s="12"/>
      <c r="WU20" s="12"/>
      <c r="WV20" s="12"/>
      <c r="WW20" s="12"/>
      <c r="WX20" s="12"/>
      <c r="WY20" s="12"/>
      <c r="WZ20" s="12"/>
      <c r="XA20" s="12"/>
      <c r="XB20" s="12"/>
      <c r="XC20" s="12"/>
      <c r="XD20" s="12"/>
      <c r="XE20" s="12"/>
      <c r="XF20" s="12"/>
      <c r="XG20" s="12"/>
      <c r="XH20" s="12"/>
      <c r="XI20" s="12"/>
      <c r="XJ20" s="12"/>
      <c r="XK20" s="12"/>
      <c r="XL20" s="12"/>
      <c r="XM20" s="12"/>
      <c r="XN20" s="12"/>
      <c r="XO20" s="12"/>
      <c r="XP20" s="12"/>
      <c r="XQ20" s="12"/>
      <c r="XR20" s="12"/>
      <c r="XS20" s="12"/>
      <c r="XT20" s="12"/>
      <c r="XU20" s="12"/>
      <c r="XV20" s="12"/>
      <c r="XW20" s="12"/>
      <c r="XX20" s="12"/>
      <c r="XY20" s="12"/>
      <c r="XZ20" s="12"/>
      <c r="YA20" s="12"/>
      <c r="YB20" s="12"/>
      <c r="YC20" s="12"/>
      <c r="YD20" s="12"/>
      <c r="YE20" s="12"/>
      <c r="YF20" s="12"/>
      <c r="YG20" s="12"/>
      <c r="YH20" s="12"/>
      <c r="YI20" s="12"/>
      <c r="YJ20" s="12"/>
      <c r="YK20" s="12"/>
      <c r="YL20" s="12"/>
      <c r="YM20" s="12"/>
      <c r="YN20" s="12"/>
      <c r="YO20" s="12"/>
      <c r="YP20" s="12"/>
      <c r="YQ20" s="12"/>
      <c r="YR20" s="12"/>
      <c r="YS20" s="12"/>
      <c r="YT20" s="12"/>
      <c r="YU20" s="12"/>
      <c r="YV20" s="12"/>
      <c r="YW20" s="12"/>
      <c r="YX20" s="12"/>
      <c r="YY20" s="12"/>
      <c r="YZ20" s="12"/>
      <c r="ZA20" s="12"/>
      <c r="ZB20" s="12"/>
      <c r="ZC20" s="12"/>
      <c r="ZD20" s="12"/>
      <c r="ZE20" s="12"/>
      <c r="ZF20" s="12"/>
      <c r="ZG20" s="12"/>
      <c r="ZH20" s="12"/>
      <c r="ZI20" s="12"/>
      <c r="ZJ20" s="12"/>
      <c r="ZK20" s="12"/>
      <c r="ZL20" s="12"/>
      <c r="ZM20" s="12"/>
      <c r="ZN20" s="12"/>
      <c r="ZO20" s="12"/>
      <c r="ZP20" s="12"/>
      <c r="ZQ20" s="12"/>
      <c r="ZR20" s="12"/>
      <c r="ZS20" s="12"/>
      <c r="ZT20" s="12"/>
      <c r="ZU20" s="12"/>
      <c r="ZV20" s="12"/>
      <c r="ZW20" s="12"/>
      <c r="ZX20" s="12"/>
      <c r="ZY20" s="12"/>
      <c r="ZZ20" s="12"/>
      <c r="AAA20" s="12"/>
      <c r="AAB20" s="12"/>
      <c r="AAC20" s="12"/>
      <c r="AAD20" s="12"/>
      <c r="AAE20" s="12"/>
      <c r="AAF20" s="12"/>
      <c r="AAG20" s="12"/>
      <c r="AAH20" s="12"/>
      <c r="AAI20" s="12"/>
      <c r="AAJ20" s="12"/>
      <c r="AAK20" s="12"/>
      <c r="AAL20" s="12"/>
      <c r="AAM20" s="12"/>
      <c r="AAN20" s="12"/>
      <c r="AAO20" s="12"/>
      <c r="AAP20" s="12"/>
      <c r="AAQ20" s="12"/>
      <c r="AAR20" s="12"/>
      <c r="AAS20" s="12"/>
      <c r="AAT20" s="12"/>
      <c r="AAU20" s="12"/>
      <c r="AAV20" s="12"/>
      <c r="AAW20" s="12"/>
      <c r="AAX20" s="12"/>
      <c r="AAY20" s="12"/>
      <c r="AAZ20" s="12"/>
      <c r="ABA20" s="12"/>
      <c r="ABB20" s="12"/>
      <c r="ABC20" s="12"/>
      <c r="ABD20" s="12"/>
      <c r="ABE20" s="12"/>
      <c r="ABF20" s="12"/>
      <c r="ABG20" s="12"/>
      <c r="ABH20" s="12"/>
      <c r="ABI20" s="12"/>
      <c r="ABJ20" s="12"/>
      <c r="ABK20" s="12"/>
      <c r="ABL20" s="12"/>
      <c r="ABM20" s="12"/>
      <c r="ABN20" s="12"/>
      <c r="ABO20" s="12"/>
      <c r="ABP20" s="12"/>
      <c r="ABQ20" s="12"/>
      <c r="ABR20" s="12"/>
      <c r="ABS20" s="12"/>
      <c r="ABT20" s="12"/>
      <c r="ABU20" s="12"/>
      <c r="ABV20" s="12"/>
      <c r="ABW20" s="12"/>
      <c r="ABX20" s="12"/>
      <c r="ABY20" s="12"/>
      <c r="ABZ20" s="12"/>
      <c r="ACA20" s="12"/>
      <c r="ACB20" s="12"/>
      <c r="ACC20" s="12"/>
      <c r="ACD20" s="12"/>
      <c r="ACE20" s="12"/>
      <c r="ACF20" s="12"/>
      <c r="ACG20" s="12"/>
      <c r="ACH20" s="12"/>
      <c r="ACI20" s="12"/>
      <c r="ACJ20" s="12"/>
      <c r="ACK20" s="12"/>
      <c r="ACL20" s="12"/>
      <c r="ACM20" s="12"/>
      <c r="ACN20" s="12"/>
      <c r="ACO20" s="12"/>
      <c r="ACP20" s="12"/>
      <c r="ACQ20" s="12"/>
      <c r="ACR20" s="12"/>
      <c r="ACS20" s="12"/>
      <c r="ACT20" s="12"/>
      <c r="ACU20" s="12"/>
      <c r="ACV20" s="12"/>
      <c r="ACW20" s="12"/>
      <c r="ACX20" s="12"/>
      <c r="ACY20" s="12"/>
      <c r="ACZ20" s="12"/>
      <c r="ADA20" s="12"/>
      <c r="ADB20" s="12"/>
      <c r="ADC20" s="12"/>
      <c r="ADD20" s="12"/>
      <c r="ADE20" s="12"/>
      <c r="ADF20" s="12"/>
      <c r="ADG20" s="12"/>
      <c r="ADH20" s="12"/>
      <c r="ADI20" s="12"/>
      <c r="ADJ20" s="12"/>
      <c r="ADK20" s="12"/>
      <c r="ADL20" s="12"/>
      <c r="ADM20" s="12"/>
      <c r="ADN20" s="12"/>
      <c r="ADO20" s="12"/>
      <c r="ADP20" s="12"/>
      <c r="ADQ20" s="12"/>
      <c r="ADR20" s="12"/>
      <c r="ADS20" s="12"/>
      <c r="ADT20" s="12"/>
      <c r="ADU20" s="12"/>
      <c r="ADV20" s="12"/>
      <c r="ADW20" s="12"/>
      <c r="ADX20" s="12"/>
      <c r="ADY20" s="12"/>
      <c r="ADZ20" s="12"/>
      <c r="AEA20" s="12"/>
      <c r="AEB20" s="12"/>
      <c r="AEC20" s="12"/>
      <c r="AED20" s="12"/>
      <c r="AEE20" s="12"/>
      <c r="AEF20" s="12"/>
      <c r="AEG20" s="12"/>
      <c r="AEH20" s="12"/>
      <c r="AEI20" s="12"/>
      <c r="AEJ20" s="12"/>
      <c r="AEK20" s="12"/>
      <c r="AEL20" s="12"/>
      <c r="AEM20" s="12"/>
      <c r="AEN20" s="12"/>
      <c r="AEO20" s="12"/>
      <c r="AEP20" s="12"/>
      <c r="AEQ20" s="12"/>
      <c r="AER20" s="12"/>
      <c r="AES20" s="12"/>
      <c r="AET20" s="12"/>
      <c r="AEU20" s="12"/>
      <c r="AEV20" s="12"/>
      <c r="AEW20" s="12"/>
      <c r="AEX20" s="12"/>
      <c r="AEY20" s="12"/>
      <c r="AEZ20" s="12"/>
      <c r="AFA20" s="12"/>
      <c r="AFB20" s="12"/>
      <c r="AFC20" s="12"/>
      <c r="AFD20" s="12"/>
      <c r="AFE20" s="12"/>
      <c r="AFF20" s="12"/>
      <c r="AFG20" s="12"/>
      <c r="AFH20" s="12"/>
      <c r="AFI20" s="12"/>
      <c r="AFJ20" s="12"/>
      <c r="AFK20" s="12"/>
      <c r="AFL20" s="12"/>
      <c r="AFM20" s="12"/>
      <c r="AFN20" s="12"/>
      <c r="AFO20" s="12"/>
      <c r="AFP20" s="12"/>
      <c r="AFQ20" s="12"/>
      <c r="AFR20" s="12"/>
      <c r="AFS20" s="12"/>
      <c r="AFT20" s="12"/>
      <c r="AFU20" s="12"/>
      <c r="AFV20" s="12"/>
      <c r="AFW20" s="12"/>
      <c r="AFX20" s="12"/>
      <c r="AFY20" s="12"/>
      <c r="AFZ20" s="12"/>
      <c r="AGA20" s="12"/>
      <c r="AGB20" s="12"/>
      <c r="AGC20" s="12"/>
      <c r="AGD20" s="12"/>
      <c r="AGE20" s="12"/>
      <c r="AGF20" s="12"/>
      <c r="AGG20" s="12"/>
      <c r="AGH20" s="12"/>
      <c r="AGI20" s="12"/>
      <c r="AGJ20" s="12"/>
      <c r="AGK20" s="12"/>
      <c r="AGL20" s="12"/>
      <c r="AGM20" s="12"/>
      <c r="AGN20" s="12"/>
      <c r="AGO20" s="12"/>
      <c r="AGP20" s="12"/>
      <c r="AGQ20" s="12"/>
      <c r="AGR20" s="12"/>
      <c r="AGS20" s="12"/>
      <c r="AGT20" s="12"/>
      <c r="AGU20" s="12"/>
      <c r="AGV20" s="12"/>
      <c r="AGW20" s="12"/>
      <c r="AGX20" s="12"/>
      <c r="AGY20" s="12"/>
      <c r="AGZ20" s="12"/>
      <c r="AHA20" s="12"/>
      <c r="AHB20" s="12"/>
      <c r="AHC20" s="12"/>
      <c r="AHD20" s="12"/>
      <c r="AHE20" s="12"/>
      <c r="AHF20" s="12"/>
      <c r="AHG20" s="12"/>
      <c r="AHH20" s="12"/>
      <c r="AHI20" s="12"/>
      <c r="AHJ20" s="12"/>
      <c r="AHK20" s="12"/>
      <c r="AHL20" s="12"/>
      <c r="AHM20" s="12"/>
      <c r="AHN20" s="12"/>
      <c r="AHO20" s="12"/>
      <c r="AHP20" s="12"/>
      <c r="AHQ20" s="12"/>
      <c r="AHR20" s="12"/>
      <c r="AHS20" s="12"/>
      <c r="AHT20" s="12"/>
      <c r="AHU20" s="12"/>
      <c r="AHV20" s="12"/>
      <c r="AHW20" s="12"/>
      <c r="AHX20" s="12"/>
      <c r="AHY20" s="12"/>
      <c r="AHZ20" s="12"/>
      <c r="AIA20" s="12"/>
      <c r="AIB20" s="12"/>
      <c r="AIC20" s="12"/>
      <c r="AID20" s="12"/>
      <c r="AIE20" s="12"/>
      <c r="AIF20" s="12"/>
      <c r="AIG20" s="12"/>
      <c r="AIH20" s="12"/>
      <c r="AII20" s="12"/>
      <c r="AIJ20" s="12"/>
      <c r="AIK20" s="12"/>
      <c r="AIL20" s="12"/>
      <c r="AIM20" s="12"/>
      <c r="AIN20" s="12"/>
      <c r="AIO20" s="12"/>
      <c r="AIP20" s="12"/>
      <c r="AIQ20" s="12"/>
      <c r="AIR20" s="12"/>
      <c r="AIS20" s="12"/>
      <c r="AIT20" s="12"/>
      <c r="AIU20" s="12"/>
      <c r="AIV20" s="12"/>
      <c r="AIW20" s="12"/>
      <c r="AIX20" s="12"/>
      <c r="AIY20" s="12"/>
      <c r="AIZ20" s="12"/>
      <c r="AJA20" s="12"/>
      <c r="AJB20" s="12"/>
      <c r="AJC20" s="12"/>
      <c r="AJD20" s="12"/>
      <c r="AJE20" s="12"/>
      <c r="AJF20" s="12"/>
      <c r="AJG20" s="12"/>
      <c r="AJH20" s="12"/>
      <c r="AJI20" s="12"/>
      <c r="AJJ20" s="12"/>
      <c r="AJK20" s="12"/>
      <c r="AJL20" s="12"/>
      <c r="AJM20" s="12"/>
      <c r="AJN20" s="12"/>
      <c r="AJO20" s="12"/>
      <c r="AJP20" s="12"/>
      <c r="AJQ20" s="12"/>
      <c r="AJR20" s="12"/>
      <c r="AJS20" s="12"/>
      <c r="AJT20" s="12"/>
      <c r="AJU20" s="12"/>
      <c r="AJV20" s="12"/>
      <c r="AJW20" s="12"/>
      <c r="AJX20" s="12"/>
      <c r="AJY20" s="12"/>
      <c r="AJZ20" s="12"/>
      <c r="AKA20" s="12"/>
      <c r="AKB20" s="12"/>
      <c r="AKC20" s="12"/>
      <c r="AKD20" s="12"/>
      <c r="AKE20" s="12"/>
      <c r="AKF20" s="12"/>
      <c r="AKG20" s="12"/>
      <c r="AKH20" s="12"/>
      <c r="AKI20" s="12"/>
      <c r="AKJ20" s="12"/>
      <c r="AKK20" s="12"/>
      <c r="AKL20" s="12"/>
      <c r="AKM20" s="12"/>
      <c r="AKN20" s="12"/>
      <c r="AKO20" s="12"/>
      <c r="AKP20" s="12"/>
      <c r="AKQ20" s="12"/>
      <c r="AKR20" s="12"/>
      <c r="AKS20" s="12"/>
      <c r="AKT20" s="12"/>
      <c r="AKU20" s="12"/>
      <c r="AKV20" s="12"/>
      <c r="AKW20" s="12"/>
      <c r="AKX20" s="12"/>
      <c r="AKY20" s="12"/>
      <c r="AKZ20" s="12"/>
      <c r="ALA20" s="12"/>
      <c r="ALB20" s="12"/>
      <c r="ALC20" s="12"/>
      <c r="ALD20" s="12"/>
      <c r="ALE20" s="12"/>
      <c r="ALF20" s="12"/>
      <c r="ALG20" s="12"/>
      <c r="ALH20" s="12"/>
      <c r="ALI20" s="12"/>
      <c r="ALJ20" s="12"/>
      <c r="ALK20" s="12"/>
      <c r="ALL20" s="12"/>
      <c r="ALM20" s="12"/>
      <c r="ALN20" s="12"/>
      <c r="ALO20" s="12"/>
      <c r="ALP20" s="12"/>
      <c r="ALQ20" s="12"/>
      <c r="ALR20" s="12"/>
      <c r="ALS20" s="12"/>
      <c r="ALT20" s="12"/>
      <c r="ALU20" s="12"/>
      <c r="ALV20" s="12"/>
      <c r="ALW20" s="12"/>
      <c r="ALX20" s="12"/>
      <c r="ALY20" s="12"/>
      <c r="ALZ20" s="12"/>
      <c r="AMA20" s="12"/>
      <c r="AMB20" s="12"/>
      <c r="AMC20" s="12"/>
      <c r="AMD20" s="12"/>
      <c r="AME20" s="12"/>
      <c r="AMF20" s="12"/>
      <c r="AMG20" s="12"/>
      <c r="AMH20" s="12"/>
      <c r="AMI20" s="12"/>
      <c r="AMJ20" s="12"/>
      <c r="AMK20" s="12"/>
      <c r="AML20" s="12"/>
      <c r="AMM20" s="12"/>
      <c r="AMN20" s="12"/>
      <c r="AMO20" s="12"/>
      <c r="AMP20" s="12"/>
      <c r="AMQ20" s="12"/>
      <c r="AMR20" s="12"/>
      <c r="AMS20" s="12"/>
      <c r="AMT20" s="12"/>
      <c r="AMU20" s="12"/>
      <c r="AMV20" s="12"/>
      <c r="AMW20" s="12"/>
      <c r="AMX20" s="12"/>
      <c r="AMY20" s="12"/>
      <c r="AMZ20" s="12"/>
      <c r="ANA20" s="12"/>
      <c r="ANB20" s="12"/>
      <c r="ANC20" s="12"/>
      <c r="AND20" s="12"/>
      <c r="ANE20" s="12"/>
      <c r="ANF20" s="12"/>
      <c r="ANG20" s="12"/>
      <c r="ANH20" s="12"/>
      <c r="ANI20" s="12"/>
      <c r="ANJ20" s="12"/>
      <c r="ANK20" s="12"/>
      <c r="ANL20" s="12"/>
      <c r="ANM20" s="12"/>
      <c r="ANN20" s="12"/>
      <c r="ANO20" s="12"/>
      <c r="ANP20" s="12"/>
      <c r="ANQ20" s="12"/>
      <c r="ANR20" s="12"/>
      <c r="ANS20" s="12"/>
      <c r="ANT20" s="12"/>
      <c r="ANU20" s="12"/>
      <c r="ANV20" s="12"/>
      <c r="ANW20" s="12"/>
      <c r="ANX20" s="12"/>
      <c r="ANY20" s="12"/>
      <c r="ANZ20" s="12"/>
      <c r="AOA20" s="12"/>
      <c r="AOB20" s="12"/>
      <c r="AOC20" s="12"/>
      <c r="AOD20" s="12"/>
      <c r="AOE20" s="12"/>
      <c r="AOF20" s="12"/>
      <c r="AOG20" s="12"/>
      <c r="AOH20" s="12"/>
      <c r="AOI20" s="12"/>
      <c r="AOJ20" s="12"/>
      <c r="AOK20" s="12"/>
      <c r="AOL20" s="12"/>
      <c r="AOM20" s="12"/>
      <c r="AON20" s="12"/>
      <c r="AOO20" s="12"/>
      <c r="AOP20" s="12"/>
      <c r="AOQ20" s="12"/>
      <c r="AOR20" s="12"/>
      <c r="AOS20" s="12"/>
      <c r="AOT20" s="12"/>
      <c r="AOU20" s="12"/>
      <c r="AOV20" s="12"/>
      <c r="AOW20" s="12"/>
      <c r="AOX20" s="12"/>
      <c r="AOY20" s="12"/>
      <c r="AOZ20" s="12"/>
      <c r="APA20" s="12"/>
      <c r="APB20" s="12"/>
      <c r="APC20" s="12"/>
      <c r="APD20" s="12"/>
      <c r="APE20" s="12"/>
      <c r="APF20" s="12"/>
      <c r="APG20" s="12"/>
      <c r="APH20" s="12"/>
      <c r="API20" s="12"/>
      <c r="APJ20" s="12"/>
      <c r="APK20" s="12"/>
      <c r="APL20" s="12"/>
      <c r="APM20" s="12"/>
      <c r="APN20" s="12"/>
      <c r="APO20" s="12"/>
      <c r="APP20" s="12"/>
      <c r="APQ20" s="12"/>
      <c r="APR20" s="12"/>
      <c r="APS20" s="12"/>
      <c r="APT20" s="12"/>
      <c r="APU20" s="12"/>
      <c r="APV20" s="12"/>
      <c r="APW20" s="12"/>
      <c r="APX20" s="12"/>
      <c r="APY20" s="12"/>
      <c r="APZ20" s="12"/>
      <c r="AQA20" s="12"/>
      <c r="AQB20" s="12"/>
      <c r="AQC20" s="12"/>
      <c r="AQD20" s="12"/>
      <c r="AQE20" s="12"/>
      <c r="AQF20" s="12"/>
      <c r="AQG20" s="12"/>
      <c r="AQH20" s="12"/>
      <c r="AQI20" s="12"/>
      <c r="AQJ20" s="12"/>
      <c r="AQK20" s="12"/>
      <c r="AQL20" s="12"/>
      <c r="AQM20" s="12"/>
      <c r="AQN20" s="12"/>
      <c r="AQO20" s="12"/>
      <c r="AQP20" s="12"/>
      <c r="AQQ20" s="12"/>
      <c r="AQR20" s="12"/>
      <c r="AQS20" s="12"/>
      <c r="AQT20" s="12"/>
      <c r="AQU20" s="12"/>
      <c r="AQV20" s="12"/>
      <c r="AQW20" s="12"/>
      <c r="AQX20" s="12"/>
      <c r="AQY20" s="12"/>
      <c r="AQZ20" s="12"/>
      <c r="ARA20" s="12"/>
      <c r="ARB20" s="12"/>
      <c r="ARC20" s="12"/>
      <c r="ARD20" s="12"/>
      <c r="ARE20" s="12"/>
      <c r="ARF20" s="12"/>
      <c r="ARG20" s="12"/>
      <c r="ARH20" s="12"/>
      <c r="ARI20" s="12"/>
      <c r="ARJ20" s="12"/>
      <c r="ARK20" s="12"/>
      <c r="ARL20" s="12"/>
      <c r="ARM20" s="12"/>
      <c r="ARN20" s="12"/>
      <c r="ARO20" s="12"/>
      <c r="ARP20" s="12"/>
      <c r="ARQ20" s="12"/>
      <c r="ARR20" s="12"/>
      <c r="ARS20" s="12"/>
      <c r="ART20" s="12"/>
      <c r="ARU20" s="12"/>
      <c r="ARV20" s="12"/>
      <c r="ARW20" s="12"/>
      <c r="ARX20" s="12"/>
      <c r="ARY20" s="12"/>
      <c r="ARZ20" s="12"/>
      <c r="ASA20" s="12"/>
      <c r="ASB20" s="12"/>
      <c r="ASC20" s="12"/>
      <c r="ASD20" s="12"/>
      <c r="ASE20" s="12"/>
      <c r="ASF20" s="12"/>
      <c r="ASG20" s="12"/>
      <c r="ASH20" s="12"/>
      <c r="ASI20" s="12"/>
      <c r="ASJ20" s="12"/>
      <c r="ASK20" s="12"/>
      <c r="ASL20" s="12"/>
      <c r="ASM20" s="12"/>
      <c r="ASN20" s="12"/>
      <c r="ASO20" s="12"/>
      <c r="ASP20" s="12"/>
      <c r="ASQ20" s="12"/>
      <c r="ASR20" s="12"/>
      <c r="ASS20" s="12"/>
      <c r="AST20" s="12"/>
      <c r="ASU20" s="12"/>
      <c r="ASV20" s="12"/>
      <c r="ASW20" s="12"/>
      <c r="ASX20" s="12"/>
      <c r="ASY20" s="12"/>
      <c r="ASZ20" s="12"/>
      <c r="ATA20" s="12"/>
      <c r="ATB20" s="12"/>
      <c r="ATC20" s="12"/>
      <c r="ATD20" s="12"/>
      <c r="ATE20" s="12"/>
      <c r="ATF20" s="12"/>
      <c r="ATG20" s="12"/>
      <c r="ATH20" s="12"/>
      <c r="ATI20" s="12"/>
      <c r="ATJ20" s="12"/>
      <c r="ATK20" s="12"/>
      <c r="ATL20" s="12"/>
      <c r="ATM20" s="12"/>
      <c r="ATN20" s="12"/>
      <c r="ATO20" s="12"/>
      <c r="ATP20" s="12"/>
      <c r="ATQ20" s="12"/>
      <c r="ATR20" s="12"/>
      <c r="ATS20" s="12"/>
      <c r="ATT20" s="12"/>
      <c r="ATU20" s="12"/>
      <c r="ATV20" s="12"/>
      <c r="ATW20" s="12"/>
      <c r="ATX20" s="12"/>
      <c r="ATY20" s="12"/>
      <c r="ATZ20" s="12"/>
      <c r="AUA20" s="12"/>
      <c r="AUB20" s="12"/>
      <c r="AUC20" s="12"/>
      <c r="AUD20" s="12"/>
      <c r="AUE20" s="12"/>
      <c r="AUF20" s="12"/>
      <c r="AUG20" s="12"/>
      <c r="AUH20" s="12"/>
      <c r="AUI20" s="12"/>
      <c r="AUJ20" s="12"/>
      <c r="AUK20" s="12"/>
      <c r="AUL20" s="12"/>
      <c r="AUM20" s="12"/>
      <c r="AUN20" s="12"/>
      <c r="AUO20" s="12"/>
      <c r="AUP20" s="12"/>
      <c r="AUQ20" s="12"/>
      <c r="AUR20" s="12"/>
      <c r="AUS20" s="12"/>
      <c r="AUT20" s="12"/>
      <c r="AUU20" s="12"/>
      <c r="AUV20" s="12"/>
      <c r="AUW20" s="12"/>
      <c r="AUX20" s="12"/>
      <c r="AUY20" s="12"/>
      <c r="AUZ20" s="12"/>
      <c r="AVA20" s="12"/>
      <c r="AVB20" s="12"/>
      <c r="AVC20" s="12"/>
      <c r="AVD20" s="12"/>
      <c r="AVE20" s="12"/>
      <c r="AVF20" s="12"/>
      <c r="AVG20" s="12"/>
      <c r="AVH20" s="12"/>
      <c r="AVI20" s="12"/>
      <c r="AVJ20" s="12"/>
      <c r="AVK20" s="12"/>
      <c r="AVL20" s="12"/>
      <c r="AVM20" s="12"/>
      <c r="AVN20" s="12"/>
      <c r="AVO20" s="12"/>
      <c r="AVP20" s="12"/>
      <c r="AVQ20" s="12"/>
      <c r="AVR20" s="12"/>
      <c r="AVS20" s="12"/>
      <c r="AVT20" s="12"/>
      <c r="AVU20" s="12"/>
      <c r="AVV20" s="12"/>
      <c r="AVW20" s="12"/>
      <c r="AVX20" s="12"/>
      <c r="AVY20" s="12"/>
      <c r="AVZ20" s="12"/>
      <c r="AWA20" s="12"/>
      <c r="AWB20" s="12"/>
      <c r="AWC20" s="12"/>
      <c r="AWD20" s="12"/>
      <c r="AWE20" s="12"/>
      <c r="AWF20" s="12"/>
      <c r="AWG20" s="12"/>
      <c r="AWH20" s="12"/>
      <c r="AWI20" s="12"/>
      <c r="AWJ20" s="12"/>
      <c r="AWK20" s="12"/>
      <c r="AWL20" s="12"/>
      <c r="AWM20" s="12"/>
      <c r="AWN20" s="12"/>
      <c r="AWO20" s="12"/>
      <c r="AWP20" s="12"/>
      <c r="AWQ20" s="12"/>
      <c r="AWR20" s="12"/>
      <c r="AWS20" s="12"/>
      <c r="AWT20" s="12"/>
      <c r="AWU20" s="12"/>
      <c r="AWV20" s="12"/>
      <c r="AWW20" s="12"/>
      <c r="AWX20" s="12"/>
      <c r="AWY20" s="12"/>
      <c r="AWZ20" s="12"/>
      <c r="AXA20" s="12"/>
      <c r="AXB20" s="12"/>
      <c r="AXC20" s="12"/>
      <c r="AXD20" s="12"/>
      <c r="AXE20" s="12"/>
      <c r="AXF20" s="12"/>
      <c r="AXG20" s="12"/>
      <c r="AXH20" s="12"/>
      <c r="AXI20" s="12"/>
      <c r="AXJ20" s="12"/>
      <c r="AXK20" s="12"/>
      <c r="AXL20" s="12"/>
      <c r="AXM20" s="12"/>
      <c r="AXN20" s="12"/>
      <c r="AXO20" s="12"/>
      <c r="AXP20" s="12"/>
      <c r="AXQ20" s="12"/>
      <c r="AXR20" s="12"/>
      <c r="AXS20" s="12"/>
      <c r="AXT20" s="12"/>
      <c r="AXU20" s="12"/>
      <c r="AXV20" s="12"/>
      <c r="AXW20" s="12"/>
      <c r="AXX20" s="12"/>
      <c r="AXY20" s="12"/>
      <c r="AXZ20" s="12"/>
      <c r="AYA20" s="12"/>
      <c r="AYB20" s="12"/>
      <c r="AYC20" s="12"/>
      <c r="AYD20" s="12"/>
      <c r="AYE20" s="12"/>
      <c r="AYF20" s="12"/>
      <c r="AYG20" s="12"/>
      <c r="AYH20" s="12"/>
      <c r="AYI20" s="12"/>
      <c r="AYJ20" s="12"/>
      <c r="AYK20" s="12"/>
      <c r="AYL20" s="12"/>
      <c r="AYM20" s="12"/>
      <c r="AYN20" s="12"/>
      <c r="AYO20" s="12"/>
      <c r="AYP20" s="12"/>
      <c r="AYQ20" s="12"/>
      <c r="AYR20" s="12"/>
      <c r="AYS20" s="12"/>
      <c r="AYT20" s="12"/>
      <c r="AYU20" s="12"/>
      <c r="AYV20" s="12"/>
      <c r="AYW20" s="12"/>
      <c r="AYX20" s="12"/>
      <c r="AYY20" s="12"/>
      <c r="AYZ20" s="12"/>
      <c r="AZA20" s="12"/>
      <c r="AZB20" s="12"/>
      <c r="AZC20" s="12"/>
      <c r="AZD20" s="12"/>
      <c r="AZE20" s="12"/>
      <c r="AZF20" s="12"/>
      <c r="AZG20" s="12"/>
      <c r="AZH20" s="12"/>
      <c r="AZI20" s="12"/>
      <c r="AZJ20" s="12"/>
      <c r="AZK20" s="12"/>
      <c r="AZL20" s="12"/>
      <c r="AZM20" s="12"/>
      <c r="AZN20" s="12"/>
      <c r="AZO20" s="12"/>
      <c r="AZP20" s="12"/>
      <c r="AZQ20" s="12"/>
      <c r="AZR20" s="12"/>
      <c r="AZS20" s="12"/>
      <c r="AZT20" s="12"/>
      <c r="AZU20" s="12"/>
      <c r="AZV20" s="12"/>
      <c r="AZW20" s="12"/>
      <c r="AZX20" s="12"/>
      <c r="AZY20" s="12"/>
      <c r="AZZ20" s="12"/>
      <c r="BAA20" s="12"/>
      <c r="BAB20" s="12"/>
      <c r="BAC20" s="12"/>
      <c r="BAD20" s="12"/>
      <c r="BAE20" s="12"/>
      <c r="BAF20" s="12"/>
      <c r="BAG20" s="12"/>
      <c r="BAH20" s="12"/>
      <c r="BAI20" s="12"/>
      <c r="BAJ20" s="12"/>
      <c r="BAK20" s="12"/>
      <c r="BAL20" s="12"/>
      <c r="BAM20" s="12"/>
      <c r="BAN20" s="12"/>
      <c r="BAO20" s="12"/>
      <c r="BAP20" s="12"/>
      <c r="BAQ20" s="12"/>
      <c r="BAR20" s="12"/>
      <c r="BAS20" s="12"/>
      <c r="BAT20" s="12"/>
      <c r="BAU20" s="12"/>
      <c r="BAV20" s="12"/>
      <c r="BAW20" s="12"/>
      <c r="BAX20" s="12"/>
      <c r="BAY20" s="12"/>
      <c r="BAZ20" s="12"/>
      <c r="BBA20" s="12"/>
      <c r="BBB20" s="12"/>
      <c r="BBC20" s="12"/>
      <c r="BBD20" s="12"/>
      <c r="BBE20" s="12"/>
      <c r="BBF20" s="12"/>
      <c r="BBG20" s="12"/>
      <c r="BBH20" s="12"/>
      <c r="BBI20" s="12"/>
      <c r="BBJ20" s="12"/>
      <c r="BBK20" s="12"/>
      <c r="BBL20" s="12"/>
      <c r="BBM20" s="12"/>
      <c r="BBN20" s="12"/>
      <c r="BBO20" s="12"/>
      <c r="BBP20" s="12"/>
      <c r="BBQ20" s="12"/>
      <c r="BBR20" s="12"/>
      <c r="BBS20" s="12"/>
      <c r="BBT20" s="12"/>
      <c r="BBU20" s="12"/>
      <c r="BBV20" s="12"/>
      <c r="BBW20" s="12"/>
      <c r="BBX20" s="12"/>
      <c r="BBY20" s="12"/>
      <c r="BBZ20" s="12"/>
      <c r="BCA20" s="12"/>
      <c r="BCB20" s="12"/>
      <c r="BCC20" s="12"/>
      <c r="BCD20" s="12"/>
      <c r="BCE20" s="12"/>
      <c r="BCF20" s="12"/>
      <c r="BCG20" s="12"/>
      <c r="BCH20" s="12"/>
      <c r="BCI20" s="12"/>
      <c r="BCJ20" s="12"/>
      <c r="BCK20" s="12"/>
      <c r="BCL20" s="12"/>
      <c r="BCM20" s="12"/>
      <c r="BCN20" s="12"/>
      <c r="BCO20" s="12"/>
      <c r="BCP20" s="12"/>
      <c r="BCQ20" s="12"/>
      <c r="BCR20" s="12"/>
      <c r="BCS20" s="12"/>
      <c r="BCT20" s="12"/>
      <c r="BCU20" s="12"/>
      <c r="BCV20" s="12"/>
      <c r="BCW20" s="12"/>
      <c r="BCX20" s="12"/>
      <c r="BCY20" s="12"/>
      <c r="BCZ20" s="12"/>
      <c r="BDA20" s="12"/>
      <c r="BDB20" s="12"/>
      <c r="BDC20" s="12"/>
      <c r="BDD20" s="12"/>
      <c r="BDE20" s="12"/>
      <c r="BDF20" s="12"/>
      <c r="BDG20" s="12"/>
      <c r="BDH20" s="12"/>
      <c r="BDI20" s="12"/>
      <c r="BDJ20" s="12"/>
      <c r="BDK20" s="12"/>
      <c r="BDL20" s="12"/>
      <c r="BDM20" s="12"/>
      <c r="BDN20" s="12"/>
      <c r="BDO20" s="12"/>
      <c r="BDP20" s="12"/>
      <c r="BDQ20" s="12"/>
      <c r="BDR20" s="12"/>
      <c r="BDS20" s="12"/>
      <c r="BDT20" s="12"/>
      <c r="BDU20" s="12"/>
      <c r="BDV20" s="12"/>
      <c r="BDW20" s="12"/>
      <c r="BDX20" s="12"/>
      <c r="BDY20" s="12"/>
      <c r="BDZ20" s="12"/>
      <c r="BEA20" s="12"/>
      <c r="BEB20" s="12"/>
      <c r="BEC20" s="12"/>
      <c r="BED20" s="12"/>
      <c r="BEE20" s="12"/>
      <c r="BEF20" s="12"/>
      <c r="BEG20" s="12"/>
      <c r="BEH20" s="12"/>
      <c r="BEI20" s="12"/>
      <c r="BEJ20" s="12"/>
      <c r="BEK20" s="12"/>
      <c r="BEL20" s="12"/>
      <c r="BEM20" s="12"/>
      <c r="BEN20" s="12"/>
      <c r="BEO20" s="12"/>
      <c r="BEP20" s="12"/>
      <c r="BEQ20" s="12"/>
      <c r="BER20" s="12"/>
      <c r="BES20" s="12"/>
      <c r="BET20" s="12"/>
      <c r="BEU20" s="12"/>
      <c r="BEV20" s="12"/>
      <c r="BEW20" s="12"/>
      <c r="BEX20" s="12"/>
      <c r="BEY20" s="12"/>
      <c r="BEZ20" s="12"/>
      <c r="BFA20" s="12"/>
      <c r="BFB20" s="12"/>
      <c r="BFC20" s="12"/>
      <c r="BFD20" s="12"/>
      <c r="BFE20" s="12"/>
      <c r="BFF20" s="12"/>
      <c r="BFG20" s="12"/>
      <c r="BFH20" s="12"/>
      <c r="BFI20" s="12"/>
      <c r="BFJ20" s="12"/>
      <c r="BFK20" s="12"/>
      <c r="BFL20" s="12"/>
      <c r="BFM20" s="12"/>
      <c r="BFN20" s="12"/>
      <c r="BFO20" s="12"/>
      <c r="BFP20" s="12"/>
      <c r="BFQ20" s="12"/>
      <c r="BFR20" s="12"/>
      <c r="BFS20" s="12"/>
      <c r="BFT20" s="12"/>
      <c r="BFU20" s="12"/>
      <c r="BFV20" s="12"/>
      <c r="BFW20" s="12"/>
      <c r="BFX20" s="12"/>
      <c r="BFY20" s="12"/>
      <c r="BFZ20" s="12"/>
      <c r="BGA20" s="12"/>
      <c r="BGB20" s="12"/>
      <c r="BGC20" s="12"/>
      <c r="BGD20" s="12"/>
      <c r="BGE20" s="12"/>
      <c r="BGF20" s="12"/>
      <c r="BGG20" s="12"/>
      <c r="BGH20" s="12"/>
      <c r="BGI20" s="12"/>
      <c r="BGJ20" s="12"/>
      <c r="BGK20" s="12"/>
      <c r="BGL20" s="12"/>
      <c r="BGM20" s="12"/>
      <c r="BGN20" s="12"/>
      <c r="BGO20" s="12"/>
      <c r="BGP20" s="12"/>
      <c r="BGQ20" s="12"/>
      <c r="BGR20" s="12"/>
      <c r="BGS20" s="12"/>
      <c r="BGT20" s="12"/>
      <c r="BGU20" s="12"/>
      <c r="BGV20" s="12"/>
      <c r="BGW20" s="12"/>
      <c r="BGX20" s="12"/>
      <c r="BGY20" s="12"/>
      <c r="BGZ20" s="12"/>
      <c r="BHA20" s="12"/>
      <c r="BHB20" s="12"/>
      <c r="BHC20" s="12"/>
      <c r="BHD20" s="12"/>
      <c r="BHE20" s="12"/>
      <c r="BHF20" s="12"/>
      <c r="BHG20" s="12"/>
      <c r="BHH20" s="12"/>
      <c r="BHI20" s="12"/>
      <c r="BHJ20" s="12"/>
      <c r="BHK20" s="12"/>
      <c r="BHL20" s="12"/>
      <c r="BHM20" s="12"/>
      <c r="BHN20" s="12"/>
      <c r="BHO20" s="12"/>
      <c r="BHP20" s="12"/>
      <c r="BHQ20" s="12"/>
      <c r="BHR20" s="12"/>
      <c r="BHS20" s="12"/>
      <c r="BHT20" s="12"/>
      <c r="BHU20" s="12"/>
      <c r="BHV20" s="12"/>
      <c r="BHW20" s="12"/>
      <c r="BHX20" s="12"/>
      <c r="BHY20" s="12"/>
      <c r="BHZ20" s="12"/>
      <c r="BIA20" s="12"/>
      <c r="BIB20" s="12"/>
      <c r="BIC20" s="12"/>
      <c r="BID20" s="12"/>
      <c r="BIE20" s="12"/>
      <c r="BIF20" s="12"/>
      <c r="BIG20" s="12"/>
      <c r="BIH20" s="12"/>
      <c r="BII20" s="12"/>
      <c r="BIJ20" s="12"/>
      <c r="BIK20" s="12"/>
      <c r="BIL20" s="12"/>
      <c r="BIM20" s="12"/>
      <c r="BIN20" s="12"/>
      <c r="BIO20" s="12"/>
      <c r="BIP20" s="12"/>
      <c r="BIQ20" s="12"/>
      <c r="BIR20" s="12"/>
      <c r="BIS20" s="12"/>
      <c r="BIT20" s="12"/>
      <c r="BIU20" s="12"/>
      <c r="BIV20" s="12"/>
      <c r="BIW20" s="12"/>
      <c r="BIX20" s="12"/>
      <c r="BIY20" s="12"/>
      <c r="BIZ20" s="12"/>
      <c r="BJA20" s="12"/>
      <c r="BJB20" s="12"/>
      <c r="BJC20" s="12"/>
      <c r="BJD20" s="12"/>
      <c r="BJE20" s="12"/>
      <c r="BJF20" s="12"/>
      <c r="BJG20" s="12"/>
      <c r="BJH20" s="12"/>
      <c r="BJI20" s="12"/>
      <c r="BJJ20" s="12"/>
      <c r="BJK20" s="12"/>
      <c r="BJL20" s="12"/>
      <c r="BJM20" s="12"/>
      <c r="BJN20" s="12"/>
      <c r="BJO20" s="12"/>
      <c r="BJP20" s="12"/>
      <c r="BJQ20" s="12"/>
      <c r="BJR20" s="12"/>
      <c r="BJS20" s="12"/>
      <c r="BJT20" s="12"/>
      <c r="BJU20" s="12"/>
      <c r="BJV20" s="12"/>
      <c r="BJW20" s="12"/>
      <c r="BJX20" s="12"/>
      <c r="BJY20" s="12"/>
      <c r="BJZ20" s="12"/>
      <c r="BKA20" s="12"/>
      <c r="BKB20" s="12"/>
      <c r="BKC20" s="12"/>
      <c r="BKD20" s="12"/>
      <c r="BKE20" s="12"/>
      <c r="BKF20" s="12"/>
      <c r="BKG20" s="12"/>
      <c r="BKH20" s="12"/>
      <c r="BKI20" s="12"/>
      <c r="BKJ20" s="12"/>
      <c r="BKK20" s="12"/>
      <c r="BKL20" s="12"/>
      <c r="BKM20" s="12"/>
      <c r="BKN20" s="12"/>
      <c r="BKO20" s="12"/>
    </row>
    <row r="21" spans="1:1653" s="10" customFormat="1" ht="148.5" customHeight="1" thickBot="1" x14ac:dyDescent="0.25">
      <c r="A21" s="230"/>
      <c r="B21" s="221"/>
      <c r="C21" s="23" t="s">
        <v>57</v>
      </c>
      <c r="D21" s="23" t="s">
        <v>56</v>
      </c>
      <c r="E21" s="23" t="s">
        <v>55</v>
      </c>
      <c r="F21" s="22">
        <v>1</v>
      </c>
      <c r="G21" s="22">
        <v>0</v>
      </c>
      <c r="H21" s="8" t="s">
        <v>62</v>
      </c>
      <c r="I21" s="14" t="s">
        <v>1</v>
      </c>
      <c r="J21" s="16">
        <v>0</v>
      </c>
      <c r="K21" s="16">
        <v>0</v>
      </c>
      <c r="L21" s="16">
        <v>1</v>
      </c>
      <c r="M21" s="16">
        <v>1</v>
      </c>
      <c r="N21" s="16">
        <v>1</v>
      </c>
      <c r="O21" s="16">
        <v>1</v>
      </c>
      <c r="P21" s="16">
        <v>1</v>
      </c>
      <c r="Q21" s="16">
        <v>1</v>
      </c>
      <c r="R21" s="16">
        <v>1</v>
      </c>
      <c r="S21" s="16">
        <v>1</v>
      </c>
      <c r="T21" s="16"/>
      <c r="U21" s="13"/>
      <c r="V21" s="13"/>
      <c r="W21" s="13"/>
      <c r="X21" s="13"/>
      <c r="Y21" s="13"/>
      <c r="Z21" s="16">
        <v>1</v>
      </c>
      <c r="AA21" s="16">
        <v>0</v>
      </c>
      <c r="AB21" s="17">
        <v>0</v>
      </c>
      <c r="AC21" s="17">
        <v>0</v>
      </c>
      <c r="AD21" s="36" t="s">
        <v>202</v>
      </c>
      <c r="AE21" s="29" t="s">
        <v>166</v>
      </c>
      <c r="AF21" s="29">
        <v>0</v>
      </c>
      <c r="AG21" s="29">
        <v>0</v>
      </c>
      <c r="AH21" s="30">
        <v>0</v>
      </c>
      <c r="AI21" s="30">
        <v>0</v>
      </c>
      <c r="AJ21" s="30">
        <v>0</v>
      </c>
      <c r="AK21" s="37">
        <v>0</v>
      </c>
      <c r="AL21" s="55" t="s">
        <v>240</v>
      </c>
      <c r="AM21" s="37">
        <f t="shared" si="1"/>
        <v>0</v>
      </c>
      <c r="AN21" s="286"/>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c r="CF21" s="12"/>
      <c r="CG21" s="12"/>
      <c r="CH21" s="12"/>
      <c r="CI21" s="12"/>
      <c r="CJ21" s="12"/>
      <c r="CK21" s="12"/>
      <c r="CL21" s="12"/>
      <c r="CM21" s="12"/>
      <c r="CN21" s="12"/>
      <c r="CO21" s="12"/>
      <c r="CP21" s="12"/>
      <c r="CQ21" s="12"/>
      <c r="CR21" s="12"/>
      <c r="CS21" s="12"/>
      <c r="CT21" s="12"/>
      <c r="CU21" s="12"/>
      <c r="CV21" s="12"/>
      <c r="CW21" s="12"/>
      <c r="CX21" s="12"/>
      <c r="CY21" s="12"/>
      <c r="CZ21" s="12"/>
      <c r="DA21" s="12"/>
      <c r="DB21" s="12"/>
      <c r="DC21" s="12"/>
      <c r="DD21" s="12"/>
      <c r="DE21" s="12"/>
      <c r="DF21" s="12"/>
      <c r="DG21" s="12"/>
      <c r="DH21" s="12"/>
      <c r="DI21" s="12"/>
      <c r="DJ21" s="12"/>
      <c r="DK21" s="12"/>
      <c r="DL21" s="12"/>
      <c r="DM21" s="12"/>
      <c r="DN21" s="12"/>
      <c r="DO21" s="12"/>
      <c r="DP21" s="12"/>
      <c r="DQ21" s="12"/>
      <c r="DR21" s="12"/>
      <c r="DS21" s="12"/>
      <c r="DT21" s="12"/>
      <c r="DU21" s="12"/>
      <c r="DV21" s="12"/>
      <c r="DW21" s="12"/>
      <c r="DX21" s="12"/>
      <c r="DY21" s="12"/>
      <c r="DZ21" s="12"/>
      <c r="EA21" s="12"/>
      <c r="EB21" s="12"/>
      <c r="EC21" s="12"/>
      <c r="ED21" s="12"/>
      <c r="EE21" s="12"/>
      <c r="EF21" s="12"/>
      <c r="EG21" s="12"/>
      <c r="EH21" s="12"/>
      <c r="EI21" s="12"/>
      <c r="EJ21" s="12"/>
      <c r="EK21" s="12"/>
      <c r="EL21" s="12"/>
      <c r="EM21" s="12"/>
      <c r="EN21" s="12"/>
      <c r="EO21" s="12"/>
      <c r="EP21" s="12"/>
      <c r="EQ21" s="12"/>
      <c r="ER21" s="12"/>
      <c r="ES21" s="12"/>
      <c r="ET21" s="12"/>
      <c r="EU21" s="12"/>
      <c r="EV21" s="12"/>
      <c r="EW21" s="12"/>
      <c r="EX21" s="12"/>
      <c r="EY21" s="12"/>
      <c r="EZ21" s="12"/>
      <c r="FA21" s="12"/>
      <c r="FB21" s="12"/>
      <c r="FC21" s="12"/>
      <c r="FD21" s="12"/>
      <c r="FE21" s="12"/>
      <c r="FF21" s="12"/>
      <c r="FG21" s="12"/>
      <c r="FH21" s="12"/>
      <c r="FI21" s="12"/>
      <c r="FJ21" s="12"/>
      <c r="FK21" s="12"/>
      <c r="FL21" s="12"/>
      <c r="FM21" s="12"/>
      <c r="FN21" s="12"/>
      <c r="FO21" s="12"/>
      <c r="FP21" s="12"/>
      <c r="FQ21" s="12"/>
      <c r="FR21" s="12"/>
      <c r="FS21" s="12"/>
      <c r="FT21" s="12"/>
      <c r="FU21" s="12"/>
      <c r="FV21" s="12"/>
      <c r="FW21" s="12"/>
      <c r="FX21" s="12"/>
      <c r="FY21" s="12"/>
      <c r="FZ21" s="12"/>
      <c r="GA21" s="12"/>
      <c r="GB21" s="12"/>
      <c r="GC21" s="12"/>
      <c r="GD21" s="12"/>
      <c r="GE21" s="12"/>
      <c r="GF21" s="12"/>
      <c r="GG21" s="12"/>
      <c r="GH21" s="12"/>
      <c r="GI21" s="12"/>
      <c r="GJ21" s="12"/>
      <c r="GK21" s="12"/>
      <c r="GL21" s="12"/>
      <c r="GM21" s="12"/>
      <c r="GN21" s="12"/>
      <c r="GO21" s="12"/>
      <c r="GP21" s="12"/>
      <c r="GQ21" s="12"/>
      <c r="GR21" s="12"/>
      <c r="GS21" s="12"/>
      <c r="GT21" s="12"/>
      <c r="GU21" s="12"/>
      <c r="GV21" s="12"/>
      <c r="GW21" s="12"/>
      <c r="GX21" s="12"/>
      <c r="GY21" s="12"/>
      <c r="GZ21" s="12"/>
      <c r="HA21" s="12"/>
      <c r="HB21" s="12"/>
      <c r="HC21" s="12"/>
      <c r="HD21" s="12"/>
      <c r="HE21" s="12"/>
      <c r="HF21" s="12"/>
      <c r="HG21" s="12"/>
      <c r="HH21" s="12"/>
      <c r="HI21" s="12"/>
      <c r="HJ21" s="12"/>
      <c r="HK21" s="12"/>
      <c r="HL21" s="12"/>
      <c r="HM21" s="12"/>
      <c r="HN21" s="12"/>
      <c r="HO21" s="12"/>
      <c r="HP21" s="12"/>
      <c r="HQ21" s="12"/>
      <c r="HR21" s="12"/>
      <c r="HS21" s="12"/>
      <c r="HT21" s="12"/>
      <c r="HU21" s="12"/>
      <c r="HV21" s="12"/>
      <c r="HW21" s="12"/>
      <c r="HX21" s="12"/>
      <c r="HY21" s="12"/>
      <c r="HZ21" s="12"/>
      <c r="IA21" s="12"/>
      <c r="IB21" s="12"/>
      <c r="IC21" s="12"/>
      <c r="ID21" s="12"/>
      <c r="IE21" s="12"/>
      <c r="IF21" s="12"/>
      <c r="IG21" s="12"/>
      <c r="IH21" s="12"/>
      <c r="II21" s="12"/>
      <c r="IJ21" s="12"/>
      <c r="IK21" s="12"/>
      <c r="IL21" s="12"/>
      <c r="IM21" s="12"/>
      <c r="IN21" s="12"/>
      <c r="IO21" s="12"/>
      <c r="IP21" s="12"/>
      <c r="IQ21" s="12"/>
      <c r="IR21" s="12"/>
      <c r="IS21" s="12"/>
      <c r="IT21" s="12"/>
      <c r="IU21" s="12"/>
      <c r="IV21" s="12"/>
      <c r="IW21" s="12"/>
      <c r="IX21" s="12"/>
      <c r="IY21" s="12"/>
      <c r="IZ21" s="12"/>
      <c r="JA21" s="12"/>
      <c r="JB21" s="12"/>
      <c r="JC21" s="12"/>
      <c r="JD21" s="12"/>
      <c r="JE21" s="12"/>
      <c r="JF21" s="12"/>
      <c r="JG21" s="12"/>
      <c r="JH21" s="12"/>
      <c r="JI21" s="12"/>
      <c r="JJ21" s="12"/>
      <c r="JK21" s="12"/>
      <c r="JL21" s="12"/>
      <c r="JM21" s="12"/>
      <c r="JN21" s="12"/>
      <c r="JO21" s="12"/>
      <c r="JP21" s="12"/>
      <c r="JQ21" s="12"/>
      <c r="JR21" s="12"/>
      <c r="JS21" s="12"/>
      <c r="JT21" s="12"/>
      <c r="JU21" s="12"/>
      <c r="JV21" s="12"/>
      <c r="JW21" s="12"/>
      <c r="JX21" s="12"/>
      <c r="JY21" s="12"/>
      <c r="JZ21" s="12"/>
      <c r="KA21" s="12"/>
      <c r="KB21" s="12"/>
      <c r="KC21" s="12"/>
      <c r="KD21" s="12"/>
      <c r="KE21" s="12"/>
      <c r="KF21" s="12"/>
      <c r="KG21" s="12"/>
      <c r="KH21" s="12"/>
      <c r="KI21" s="12"/>
      <c r="KJ21" s="12"/>
      <c r="KK21" s="12"/>
      <c r="KL21" s="12"/>
      <c r="KM21" s="12"/>
      <c r="KN21" s="12"/>
      <c r="KO21" s="12"/>
      <c r="KP21" s="12"/>
      <c r="KQ21" s="12"/>
      <c r="KR21" s="12"/>
      <c r="KS21" s="12"/>
      <c r="KT21" s="12"/>
      <c r="KU21" s="12"/>
      <c r="KV21" s="12"/>
      <c r="KW21" s="12"/>
      <c r="KX21" s="12"/>
      <c r="KY21" s="12"/>
      <c r="KZ21" s="12"/>
      <c r="LA21" s="12"/>
      <c r="LB21" s="12"/>
      <c r="LC21" s="12"/>
      <c r="LD21" s="12"/>
      <c r="LE21" s="12"/>
      <c r="LF21" s="12"/>
      <c r="LG21" s="12"/>
      <c r="LH21" s="12"/>
      <c r="LI21" s="12"/>
      <c r="LJ21" s="12"/>
      <c r="LK21" s="12"/>
      <c r="LL21" s="12"/>
      <c r="LM21" s="12"/>
      <c r="LN21" s="12"/>
      <c r="LO21" s="12"/>
      <c r="LP21" s="12"/>
      <c r="LQ21" s="12"/>
      <c r="LR21" s="12"/>
      <c r="LS21" s="12"/>
      <c r="LT21" s="12"/>
      <c r="LU21" s="12"/>
      <c r="LV21" s="12"/>
      <c r="LW21" s="12"/>
      <c r="LX21" s="12"/>
      <c r="LY21" s="12"/>
      <c r="LZ21" s="12"/>
      <c r="MA21" s="12"/>
      <c r="MB21" s="12"/>
      <c r="MC21" s="12"/>
      <c r="MD21" s="12"/>
      <c r="ME21" s="12"/>
      <c r="MF21" s="12"/>
      <c r="MG21" s="12"/>
      <c r="MH21" s="12"/>
      <c r="MI21" s="12"/>
      <c r="MJ21" s="12"/>
      <c r="MK21" s="12"/>
      <c r="ML21" s="12"/>
      <c r="MM21" s="12"/>
      <c r="MN21" s="12"/>
      <c r="MO21" s="12"/>
      <c r="MP21" s="12"/>
      <c r="MQ21" s="12"/>
      <c r="MR21" s="12"/>
      <c r="MS21" s="12"/>
      <c r="MT21" s="12"/>
      <c r="MU21" s="12"/>
      <c r="MV21" s="12"/>
      <c r="MW21" s="12"/>
      <c r="MX21" s="12"/>
      <c r="MY21" s="12"/>
      <c r="MZ21" s="12"/>
      <c r="NA21" s="12"/>
      <c r="NB21" s="12"/>
      <c r="NC21" s="12"/>
      <c r="ND21" s="12"/>
      <c r="NE21" s="12"/>
      <c r="NF21" s="12"/>
      <c r="NG21" s="12"/>
      <c r="NH21" s="12"/>
      <c r="NI21" s="12"/>
      <c r="NJ21" s="12"/>
      <c r="NK21" s="12"/>
      <c r="NL21" s="12"/>
      <c r="NM21" s="12"/>
      <c r="NN21" s="12"/>
      <c r="NO21" s="12"/>
      <c r="NP21" s="12"/>
      <c r="NQ21" s="12"/>
      <c r="NR21" s="12"/>
      <c r="NS21" s="12"/>
      <c r="NT21" s="12"/>
      <c r="NU21" s="12"/>
      <c r="NV21" s="12"/>
      <c r="NW21" s="12"/>
      <c r="NX21" s="12"/>
      <c r="NY21" s="12"/>
      <c r="NZ21" s="12"/>
      <c r="OA21" s="12"/>
      <c r="OB21" s="12"/>
      <c r="OC21" s="12"/>
      <c r="OD21" s="12"/>
      <c r="OE21" s="12"/>
      <c r="OF21" s="12"/>
      <c r="OG21" s="12"/>
      <c r="OH21" s="12"/>
      <c r="OI21" s="12"/>
      <c r="OJ21" s="12"/>
      <c r="OK21" s="12"/>
      <c r="OL21" s="12"/>
      <c r="OM21" s="12"/>
      <c r="ON21" s="12"/>
      <c r="OO21" s="12"/>
      <c r="OP21" s="12"/>
      <c r="OQ21" s="12"/>
      <c r="OR21" s="12"/>
      <c r="OS21" s="12"/>
      <c r="OT21" s="12"/>
      <c r="OU21" s="12"/>
      <c r="OV21" s="12"/>
      <c r="OW21" s="12"/>
      <c r="OX21" s="12"/>
      <c r="OY21" s="12"/>
      <c r="OZ21" s="12"/>
      <c r="PA21" s="12"/>
      <c r="PB21" s="12"/>
      <c r="PC21" s="12"/>
      <c r="PD21" s="12"/>
      <c r="PE21" s="12"/>
      <c r="PF21" s="12"/>
      <c r="PG21" s="12"/>
      <c r="PH21" s="12"/>
      <c r="PI21" s="12"/>
      <c r="PJ21" s="12"/>
      <c r="PK21" s="12"/>
      <c r="PL21" s="12"/>
      <c r="PM21" s="12"/>
      <c r="PN21" s="12"/>
      <c r="PO21" s="12"/>
      <c r="PP21" s="12"/>
      <c r="PQ21" s="12"/>
      <c r="PR21" s="12"/>
      <c r="PS21" s="12"/>
      <c r="PT21" s="12"/>
      <c r="PU21" s="12"/>
      <c r="PV21" s="12"/>
      <c r="PW21" s="12"/>
      <c r="PX21" s="12"/>
      <c r="PY21" s="12"/>
      <c r="PZ21" s="12"/>
      <c r="QA21" s="12"/>
      <c r="QB21" s="12"/>
      <c r="QC21" s="12"/>
      <c r="QD21" s="12"/>
      <c r="QE21" s="12"/>
      <c r="QF21" s="12"/>
      <c r="QG21" s="12"/>
      <c r="QH21" s="12"/>
      <c r="QI21" s="12"/>
      <c r="QJ21" s="12"/>
      <c r="QK21" s="12"/>
      <c r="QL21" s="12"/>
      <c r="QM21" s="12"/>
      <c r="QN21" s="12"/>
      <c r="QO21" s="12"/>
      <c r="QP21" s="12"/>
      <c r="QQ21" s="12"/>
      <c r="QR21" s="12"/>
      <c r="QS21" s="12"/>
      <c r="QT21" s="12"/>
      <c r="QU21" s="12"/>
      <c r="QV21" s="12"/>
      <c r="QW21" s="12"/>
      <c r="QX21" s="12"/>
      <c r="QY21" s="12"/>
      <c r="QZ21" s="12"/>
      <c r="RA21" s="12"/>
      <c r="RB21" s="12"/>
      <c r="RC21" s="12"/>
      <c r="RD21" s="12"/>
      <c r="RE21" s="12"/>
      <c r="RF21" s="12"/>
      <c r="RG21" s="12"/>
      <c r="RH21" s="12"/>
      <c r="RI21" s="12"/>
      <c r="RJ21" s="12"/>
      <c r="RK21" s="12"/>
      <c r="RL21" s="12"/>
      <c r="RM21" s="12"/>
      <c r="RN21" s="12"/>
      <c r="RO21" s="12"/>
      <c r="RP21" s="12"/>
      <c r="RQ21" s="12"/>
      <c r="RR21" s="12"/>
      <c r="RS21" s="12"/>
      <c r="RT21" s="12"/>
      <c r="RU21" s="12"/>
      <c r="RV21" s="12"/>
      <c r="RW21" s="12"/>
      <c r="RX21" s="12"/>
      <c r="RY21" s="12"/>
      <c r="RZ21" s="12"/>
      <c r="SA21" s="12"/>
      <c r="SB21" s="12"/>
      <c r="SC21" s="12"/>
      <c r="SD21" s="12"/>
      <c r="SE21" s="12"/>
      <c r="SF21" s="12"/>
      <c r="SG21" s="12"/>
      <c r="SH21" s="12"/>
      <c r="SI21" s="12"/>
      <c r="SJ21" s="12"/>
      <c r="SK21" s="12"/>
      <c r="SL21" s="12"/>
      <c r="SM21" s="12"/>
      <c r="SN21" s="12"/>
      <c r="SO21" s="12"/>
      <c r="SP21" s="12"/>
      <c r="SQ21" s="12"/>
      <c r="SR21" s="12"/>
      <c r="SS21" s="12"/>
      <c r="ST21" s="12"/>
      <c r="SU21" s="12"/>
      <c r="SV21" s="12"/>
      <c r="SW21" s="12"/>
      <c r="SX21" s="12"/>
      <c r="SY21" s="12"/>
      <c r="SZ21" s="12"/>
      <c r="TA21" s="12"/>
      <c r="TB21" s="12"/>
      <c r="TC21" s="12"/>
      <c r="TD21" s="12"/>
      <c r="TE21" s="12"/>
      <c r="TF21" s="12"/>
      <c r="TG21" s="12"/>
      <c r="TH21" s="12"/>
      <c r="TI21" s="12"/>
      <c r="TJ21" s="12"/>
      <c r="TK21" s="12"/>
      <c r="TL21" s="12"/>
      <c r="TM21" s="12"/>
      <c r="TN21" s="12"/>
      <c r="TO21" s="12"/>
      <c r="TP21" s="12"/>
      <c r="TQ21" s="12"/>
      <c r="TR21" s="12"/>
      <c r="TS21" s="12"/>
      <c r="TT21" s="12"/>
      <c r="TU21" s="12"/>
      <c r="TV21" s="12"/>
      <c r="TW21" s="12"/>
      <c r="TX21" s="12"/>
      <c r="TY21" s="12"/>
      <c r="TZ21" s="12"/>
      <c r="UA21" s="12"/>
      <c r="UB21" s="12"/>
      <c r="UC21" s="12"/>
      <c r="UD21" s="12"/>
      <c r="UE21" s="12"/>
      <c r="UF21" s="12"/>
      <c r="UG21" s="12"/>
      <c r="UH21" s="12"/>
      <c r="UI21" s="12"/>
      <c r="UJ21" s="12"/>
      <c r="UK21" s="12"/>
      <c r="UL21" s="12"/>
      <c r="UM21" s="12"/>
      <c r="UN21" s="12"/>
      <c r="UO21" s="12"/>
      <c r="UP21" s="12"/>
      <c r="UQ21" s="12"/>
      <c r="UR21" s="12"/>
      <c r="US21" s="12"/>
      <c r="UT21" s="12"/>
      <c r="UU21" s="12"/>
      <c r="UV21" s="12"/>
      <c r="UW21" s="12"/>
      <c r="UX21" s="12"/>
      <c r="UY21" s="12"/>
      <c r="UZ21" s="12"/>
      <c r="VA21" s="12"/>
      <c r="VB21" s="12"/>
      <c r="VC21" s="12"/>
      <c r="VD21" s="12"/>
      <c r="VE21" s="12"/>
      <c r="VF21" s="12"/>
      <c r="VG21" s="12"/>
      <c r="VH21" s="12"/>
      <c r="VI21" s="12"/>
      <c r="VJ21" s="12"/>
      <c r="VK21" s="12"/>
      <c r="VL21" s="12"/>
      <c r="VM21" s="12"/>
      <c r="VN21" s="12"/>
      <c r="VO21" s="12"/>
      <c r="VP21" s="12"/>
      <c r="VQ21" s="12"/>
      <c r="VR21" s="12"/>
      <c r="VS21" s="12"/>
      <c r="VT21" s="12"/>
      <c r="VU21" s="12"/>
      <c r="VV21" s="12"/>
      <c r="VW21" s="12"/>
      <c r="VX21" s="12"/>
      <c r="VY21" s="12"/>
      <c r="VZ21" s="12"/>
      <c r="WA21" s="12"/>
      <c r="WB21" s="12"/>
      <c r="WC21" s="12"/>
      <c r="WD21" s="12"/>
      <c r="WE21" s="12"/>
      <c r="WF21" s="12"/>
      <c r="WG21" s="12"/>
      <c r="WH21" s="12"/>
      <c r="WI21" s="12"/>
      <c r="WJ21" s="12"/>
      <c r="WK21" s="12"/>
      <c r="WL21" s="12"/>
      <c r="WM21" s="12"/>
      <c r="WN21" s="12"/>
      <c r="WO21" s="12"/>
      <c r="WP21" s="12"/>
      <c r="WQ21" s="12"/>
      <c r="WR21" s="12"/>
      <c r="WS21" s="12"/>
      <c r="WT21" s="12"/>
      <c r="WU21" s="12"/>
      <c r="WV21" s="12"/>
      <c r="WW21" s="12"/>
      <c r="WX21" s="12"/>
      <c r="WY21" s="12"/>
      <c r="WZ21" s="12"/>
      <c r="XA21" s="12"/>
      <c r="XB21" s="12"/>
      <c r="XC21" s="12"/>
      <c r="XD21" s="12"/>
      <c r="XE21" s="12"/>
      <c r="XF21" s="12"/>
      <c r="XG21" s="12"/>
      <c r="XH21" s="12"/>
      <c r="XI21" s="12"/>
      <c r="XJ21" s="12"/>
      <c r="XK21" s="12"/>
      <c r="XL21" s="12"/>
      <c r="XM21" s="12"/>
      <c r="XN21" s="12"/>
      <c r="XO21" s="12"/>
      <c r="XP21" s="12"/>
      <c r="XQ21" s="12"/>
      <c r="XR21" s="12"/>
      <c r="XS21" s="12"/>
      <c r="XT21" s="12"/>
      <c r="XU21" s="12"/>
      <c r="XV21" s="12"/>
      <c r="XW21" s="12"/>
      <c r="XX21" s="12"/>
      <c r="XY21" s="12"/>
      <c r="XZ21" s="12"/>
      <c r="YA21" s="12"/>
      <c r="YB21" s="12"/>
      <c r="YC21" s="12"/>
      <c r="YD21" s="12"/>
      <c r="YE21" s="12"/>
      <c r="YF21" s="12"/>
      <c r="YG21" s="12"/>
      <c r="YH21" s="12"/>
      <c r="YI21" s="12"/>
      <c r="YJ21" s="12"/>
      <c r="YK21" s="12"/>
      <c r="YL21" s="12"/>
      <c r="YM21" s="12"/>
      <c r="YN21" s="12"/>
      <c r="YO21" s="12"/>
      <c r="YP21" s="12"/>
      <c r="YQ21" s="12"/>
      <c r="YR21" s="12"/>
      <c r="YS21" s="12"/>
      <c r="YT21" s="12"/>
      <c r="YU21" s="12"/>
      <c r="YV21" s="12"/>
      <c r="YW21" s="12"/>
      <c r="YX21" s="12"/>
      <c r="YY21" s="12"/>
      <c r="YZ21" s="12"/>
      <c r="ZA21" s="12"/>
      <c r="ZB21" s="12"/>
      <c r="ZC21" s="12"/>
      <c r="ZD21" s="12"/>
      <c r="ZE21" s="12"/>
      <c r="ZF21" s="12"/>
      <c r="ZG21" s="12"/>
      <c r="ZH21" s="12"/>
      <c r="ZI21" s="12"/>
      <c r="ZJ21" s="12"/>
      <c r="ZK21" s="12"/>
      <c r="ZL21" s="12"/>
      <c r="ZM21" s="12"/>
      <c r="ZN21" s="12"/>
      <c r="ZO21" s="12"/>
      <c r="ZP21" s="12"/>
      <c r="ZQ21" s="12"/>
      <c r="ZR21" s="12"/>
      <c r="ZS21" s="12"/>
      <c r="ZT21" s="12"/>
      <c r="ZU21" s="12"/>
      <c r="ZV21" s="12"/>
      <c r="ZW21" s="12"/>
      <c r="ZX21" s="12"/>
      <c r="ZY21" s="12"/>
      <c r="ZZ21" s="12"/>
      <c r="AAA21" s="12"/>
      <c r="AAB21" s="12"/>
      <c r="AAC21" s="12"/>
      <c r="AAD21" s="12"/>
      <c r="AAE21" s="12"/>
      <c r="AAF21" s="12"/>
      <c r="AAG21" s="12"/>
      <c r="AAH21" s="12"/>
      <c r="AAI21" s="12"/>
      <c r="AAJ21" s="12"/>
      <c r="AAK21" s="12"/>
      <c r="AAL21" s="12"/>
      <c r="AAM21" s="12"/>
      <c r="AAN21" s="12"/>
      <c r="AAO21" s="12"/>
      <c r="AAP21" s="12"/>
      <c r="AAQ21" s="12"/>
      <c r="AAR21" s="12"/>
      <c r="AAS21" s="12"/>
      <c r="AAT21" s="12"/>
      <c r="AAU21" s="12"/>
      <c r="AAV21" s="12"/>
      <c r="AAW21" s="12"/>
      <c r="AAX21" s="12"/>
      <c r="AAY21" s="12"/>
      <c r="AAZ21" s="12"/>
      <c r="ABA21" s="12"/>
      <c r="ABB21" s="12"/>
      <c r="ABC21" s="12"/>
      <c r="ABD21" s="12"/>
      <c r="ABE21" s="12"/>
      <c r="ABF21" s="12"/>
      <c r="ABG21" s="12"/>
      <c r="ABH21" s="12"/>
      <c r="ABI21" s="12"/>
      <c r="ABJ21" s="12"/>
      <c r="ABK21" s="12"/>
      <c r="ABL21" s="12"/>
      <c r="ABM21" s="12"/>
      <c r="ABN21" s="12"/>
      <c r="ABO21" s="12"/>
      <c r="ABP21" s="12"/>
      <c r="ABQ21" s="12"/>
      <c r="ABR21" s="12"/>
      <c r="ABS21" s="12"/>
      <c r="ABT21" s="12"/>
      <c r="ABU21" s="12"/>
      <c r="ABV21" s="12"/>
      <c r="ABW21" s="12"/>
      <c r="ABX21" s="12"/>
      <c r="ABY21" s="12"/>
      <c r="ABZ21" s="12"/>
      <c r="ACA21" s="12"/>
      <c r="ACB21" s="12"/>
      <c r="ACC21" s="12"/>
      <c r="ACD21" s="12"/>
      <c r="ACE21" s="12"/>
      <c r="ACF21" s="12"/>
      <c r="ACG21" s="12"/>
      <c r="ACH21" s="12"/>
      <c r="ACI21" s="12"/>
      <c r="ACJ21" s="12"/>
      <c r="ACK21" s="12"/>
      <c r="ACL21" s="12"/>
      <c r="ACM21" s="12"/>
      <c r="ACN21" s="12"/>
      <c r="ACO21" s="12"/>
      <c r="ACP21" s="12"/>
      <c r="ACQ21" s="12"/>
      <c r="ACR21" s="12"/>
      <c r="ACS21" s="12"/>
      <c r="ACT21" s="12"/>
      <c r="ACU21" s="12"/>
      <c r="ACV21" s="12"/>
      <c r="ACW21" s="12"/>
      <c r="ACX21" s="12"/>
      <c r="ACY21" s="12"/>
      <c r="ACZ21" s="12"/>
      <c r="ADA21" s="12"/>
      <c r="ADB21" s="12"/>
      <c r="ADC21" s="12"/>
      <c r="ADD21" s="12"/>
      <c r="ADE21" s="12"/>
      <c r="ADF21" s="12"/>
      <c r="ADG21" s="12"/>
      <c r="ADH21" s="12"/>
      <c r="ADI21" s="12"/>
      <c r="ADJ21" s="12"/>
      <c r="ADK21" s="12"/>
      <c r="ADL21" s="12"/>
      <c r="ADM21" s="12"/>
      <c r="ADN21" s="12"/>
      <c r="ADO21" s="12"/>
      <c r="ADP21" s="12"/>
      <c r="ADQ21" s="12"/>
      <c r="ADR21" s="12"/>
      <c r="ADS21" s="12"/>
      <c r="ADT21" s="12"/>
      <c r="ADU21" s="12"/>
      <c r="ADV21" s="12"/>
      <c r="ADW21" s="12"/>
      <c r="ADX21" s="12"/>
      <c r="ADY21" s="12"/>
      <c r="ADZ21" s="12"/>
      <c r="AEA21" s="12"/>
      <c r="AEB21" s="12"/>
      <c r="AEC21" s="12"/>
      <c r="AED21" s="12"/>
      <c r="AEE21" s="12"/>
      <c r="AEF21" s="12"/>
      <c r="AEG21" s="12"/>
      <c r="AEH21" s="12"/>
      <c r="AEI21" s="12"/>
      <c r="AEJ21" s="12"/>
      <c r="AEK21" s="12"/>
      <c r="AEL21" s="12"/>
      <c r="AEM21" s="12"/>
      <c r="AEN21" s="12"/>
      <c r="AEO21" s="12"/>
      <c r="AEP21" s="12"/>
      <c r="AEQ21" s="12"/>
      <c r="AER21" s="12"/>
      <c r="AES21" s="12"/>
      <c r="AET21" s="12"/>
      <c r="AEU21" s="12"/>
      <c r="AEV21" s="12"/>
      <c r="AEW21" s="12"/>
      <c r="AEX21" s="12"/>
      <c r="AEY21" s="12"/>
      <c r="AEZ21" s="12"/>
      <c r="AFA21" s="12"/>
      <c r="AFB21" s="12"/>
      <c r="AFC21" s="12"/>
      <c r="AFD21" s="12"/>
      <c r="AFE21" s="12"/>
      <c r="AFF21" s="12"/>
      <c r="AFG21" s="12"/>
      <c r="AFH21" s="12"/>
      <c r="AFI21" s="12"/>
      <c r="AFJ21" s="12"/>
      <c r="AFK21" s="12"/>
      <c r="AFL21" s="12"/>
      <c r="AFM21" s="12"/>
      <c r="AFN21" s="12"/>
      <c r="AFO21" s="12"/>
      <c r="AFP21" s="12"/>
      <c r="AFQ21" s="12"/>
      <c r="AFR21" s="12"/>
      <c r="AFS21" s="12"/>
      <c r="AFT21" s="12"/>
      <c r="AFU21" s="12"/>
      <c r="AFV21" s="12"/>
      <c r="AFW21" s="12"/>
      <c r="AFX21" s="12"/>
      <c r="AFY21" s="12"/>
      <c r="AFZ21" s="12"/>
      <c r="AGA21" s="12"/>
      <c r="AGB21" s="12"/>
      <c r="AGC21" s="12"/>
      <c r="AGD21" s="12"/>
      <c r="AGE21" s="12"/>
      <c r="AGF21" s="12"/>
      <c r="AGG21" s="12"/>
      <c r="AGH21" s="12"/>
      <c r="AGI21" s="12"/>
      <c r="AGJ21" s="12"/>
      <c r="AGK21" s="12"/>
      <c r="AGL21" s="12"/>
      <c r="AGM21" s="12"/>
      <c r="AGN21" s="12"/>
      <c r="AGO21" s="12"/>
      <c r="AGP21" s="12"/>
      <c r="AGQ21" s="12"/>
      <c r="AGR21" s="12"/>
      <c r="AGS21" s="12"/>
      <c r="AGT21" s="12"/>
      <c r="AGU21" s="12"/>
      <c r="AGV21" s="12"/>
      <c r="AGW21" s="12"/>
      <c r="AGX21" s="12"/>
      <c r="AGY21" s="12"/>
      <c r="AGZ21" s="12"/>
      <c r="AHA21" s="12"/>
      <c r="AHB21" s="12"/>
      <c r="AHC21" s="12"/>
      <c r="AHD21" s="12"/>
      <c r="AHE21" s="12"/>
      <c r="AHF21" s="12"/>
      <c r="AHG21" s="12"/>
      <c r="AHH21" s="12"/>
      <c r="AHI21" s="12"/>
      <c r="AHJ21" s="12"/>
      <c r="AHK21" s="12"/>
      <c r="AHL21" s="12"/>
      <c r="AHM21" s="12"/>
      <c r="AHN21" s="12"/>
      <c r="AHO21" s="12"/>
      <c r="AHP21" s="12"/>
      <c r="AHQ21" s="12"/>
      <c r="AHR21" s="12"/>
      <c r="AHS21" s="12"/>
      <c r="AHT21" s="12"/>
      <c r="AHU21" s="12"/>
      <c r="AHV21" s="12"/>
      <c r="AHW21" s="12"/>
      <c r="AHX21" s="12"/>
      <c r="AHY21" s="12"/>
      <c r="AHZ21" s="12"/>
      <c r="AIA21" s="12"/>
      <c r="AIB21" s="12"/>
      <c r="AIC21" s="12"/>
      <c r="AID21" s="12"/>
      <c r="AIE21" s="12"/>
      <c r="AIF21" s="12"/>
      <c r="AIG21" s="12"/>
      <c r="AIH21" s="12"/>
      <c r="AII21" s="12"/>
      <c r="AIJ21" s="12"/>
      <c r="AIK21" s="12"/>
      <c r="AIL21" s="12"/>
      <c r="AIM21" s="12"/>
      <c r="AIN21" s="12"/>
      <c r="AIO21" s="12"/>
      <c r="AIP21" s="12"/>
      <c r="AIQ21" s="12"/>
      <c r="AIR21" s="12"/>
      <c r="AIS21" s="12"/>
      <c r="AIT21" s="12"/>
      <c r="AIU21" s="12"/>
      <c r="AIV21" s="12"/>
      <c r="AIW21" s="12"/>
      <c r="AIX21" s="12"/>
      <c r="AIY21" s="12"/>
      <c r="AIZ21" s="12"/>
      <c r="AJA21" s="12"/>
      <c r="AJB21" s="12"/>
      <c r="AJC21" s="12"/>
      <c r="AJD21" s="12"/>
      <c r="AJE21" s="12"/>
      <c r="AJF21" s="12"/>
      <c r="AJG21" s="12"/>
      <c r="AJH21" s="12"/>
      <c r="AJI21" s="12"/>
      <c r="AJJ21" s="12"/>
      <c r="AJK21" s="12"/>
      <c r="AJL21" s="12"/>
      <c r="AJM21" s="12"/>
      <c r="AJN21" s="12"/>
      <c r="AJO21" s="12"/>
      <c r="AJP21" s="12"/>
      <c r="AJQ21" s="12"/>
      <c r="AJR21" s="12"/>
      <c r="AJS21" s="12"/>
      <c r="AJT21" s="12"/>
      <c r="AJU21" s="12"/>
      <c r="AJV21" s="12"/>
      <c r="AJW21" s="12"/>
      <c r="AJX21" s="12"/>
      <c r="AJY21" s="12"/>
      <c r="AJZ21" s="12"/>
      <c r="AKA21" s="12"/>
      <c r="AKB21" s="12"/>
      <c r="AKC21" s="12"/>
      <c r="AKD21" s="12"/>
      <c r="AKE21" s="12"/>
      <c r="AKF21" s="12"/>
      <c r="AKG21" s="12"/>
      <c r="AKH21" s="12"/>
      <c r="AKI21" s="12"/>
      <c r="AKJ21" s="12"/>
      <c r="AKK21" s="12"/>
      <c r="AKL21" s="12"/>
      <c r="AKM21" s="12"/>
      <c r="AKN21" s="12"/>
      <c r="AKO21" s="12"/>
      <c r="AKP21" s="12"/>
      <c r="AKQ21" s="12"/>
      <c r="AKR21" s="12"/>
      <c r="AKS21" s="12"/>
      <c r="AKT21" s="12"/>
      <c r="AKU21" s="12"/>
      <c r="AKV21" s="12"/>
      <c r="AKW21" s="12"/>
      <c r="AKX21" s="12"/>
      <c r="AKY21" s="12"/>
      <c r="AKZ21" s="12"/>
      <c r="ALA21" s="12"/>
      <c r="ALB21" s="12"/>
      <c r="ALC21" s="12"/>
      <c r="ALD21" s="12"/>
      <c r="ALE21" s="12"/>
      <c r="ALF21" s="12"/>
      <c r="ALG21" s="12"/>
      <c r="ALH21" s="12"/>
      <c r="ALI21" s="12"/>
      <c r="ALJ21" s="12"/>
      <c r="ALK21" s="12"/>
      <c r="ALL21" s="12"/>
      <c r="ALM21" s="12"/>
      <c r="ALN21" s="12"/>
      <c r="ALO21" s="12"/>
      <c r="ALP21" s="12"/>
      <c r="ALQ21" s="12"/>
      <c r="ALR21" s="12"/>
      <c r="ALS21" s="12"/>
      <c r="ALT21" s="12"/>
      <c r="ALU21" s="12"/>
      <c r="ALV21" s="12"/>
      <c r="ALW21" s="12"/>
      <c r="ALX21" s="12"/>
      <c r="ALY21" s="12"/>
      <c r="ALZ21" s="12"/>
      <c r="AMA21" s="12"/>
      <c r="AMB21" s="12"/>
      <c r="AMC21" s="12"/>
      <c r="AMD21" s="12"/>
      <c r="AME21" s="12"/>
      <c r="AMF21" s="12"/>
      <c r="AMG21" s="12"/>
      <c r="AMH21" s="12"/>
      <c r="AMI21" s="12"/>
      <c r="AMJ21" s="12"/>
      <c r="AMK21" s="12"/>
      <c r="AML21" s="12"/>
      <c r="AMM21" s="12"/>
      <c r="AMN21" s="12"/>
      <c r="AMO21" s="12"/>
      <c r="AMP21" s="12"/>
      <c r="AMQ21" s="12"/>
      <c r="AMR21" s="12"/>
      <c r="AMS21" s="12"/>
      <c r="AMT21" s="12"/>
      <c r="AMU21" s="12"/>
      <c r="AMV21" s="12"/>
      <c r="AMW21" s="12"/>
      <c r="AMX21" s="12"/>
      <c r="AMY21" s="12"/>
      <c r="AMZ21" s="12"/>
      <c r="ANA21" s="12"/>
      <c r="ANB21" s="12"/>
      <c r="ANC21" s="12"/>
      <c r="AND21" s="12"/>
      <c r="ANE21" s="12"/>
      <c r="ANF21" s="12"/>
      <c r="ANG21" s="12"/>
      <c r="ANH21" s="12"/>
      <c r="ANI21" s="12"/>
      <c r="ANJ21" s="12"/>
      <c r="ANK21" s="12"/>
      <c r="ANL21" s="12"/>
      <c r="ANM21" s="12"/>
      <c r="ANN21" s="12"/>
      <c r="ANO21" s="12"/>
      <c r="ANP21" s="12"/>
      <c r="ANQ21" s="12"/>
      <c r="ANR21" s="12"/>
      <c r="ANS21" s="12"/>
      <c r="ANT21" s="12"/>
      <c r="ANU21" s="12"/>
      <c r="ANV21" s="12"/>
      <c r="ANW21" s="12"/>
      <c r="ANX21" s="12"/>
      <c r="ANY21" s="12"/>
      <c r="ANZ21" s="12"/>
      <c r="AOA21" s="12"/>
      <c r="AOB21" s="12"/>
      <c r="AOC21" s="12"/>
      <c r="AOD21" s="12"/>
      <c r="AOE21" s="12"/>
      <c r="AOF21" s="12"/>
      <c r="AOG21" s="12"/>
      <c r="AOH21" s="12"/>
      <c r="AOI21" s="12"/>
      <c r="AOJ21" s="12"/>
      <c r="AOK21" s="12"/>
      <c r="AOL21" s="12"/>
      <c r="AOM21" s="12"/>
      <c r="AON21" s="12"/>
      <c r="AOO21" s="12"/>
      <c r="AOP21" s="12"/>
      <c r="AOQ21" s="12"/>
      <c r="AOR21" s="12"/>
      <c r="AOS21" s="12"/>
      <c r="AOT21" s="12"/>
      <c r="AOU21" s="12"/>
      <c r="AOV21" s="12"/>
      <c r="AOW21" s="12"/>
      <c r="AOX21" s="12"/>
      <c r="AOY21" s="12"/>
      <c r="AOZ21" s="12"/>
      <c r="APA21" s="12"/>
      <c r="APB21" s="12"/>
      <c r="APC21" s="12"/>
      <c r="APD21" s="12"/>
      <c r="APE21" s="12"/>
      <c r="APF21" s="12"/>
      <c r="APG21" s="12"/>
      <c r="APH21" s="12"/>
      <c r="API21" s="12"/>
      <c r="APJ21" s="12"/>
      <c r="APK21" s="12"/>
      <c r="APL21" s="12"/>
      <c r="APM21" s="12"/>
      <c r="APN21" s="12"/>
      <c r="APO21" s="12"/>
      <c r="APP21" s="12"/>
      <c r="APQ21" s="12"/>
      <c r="APR21" s="12"/>
      <c r="APS21" s="12"/>
      <c r="APT21" s="12"/>
      <c r="APU21" s="12"/>
      <c r="APV21" s="12"/>
      <c r="APW21" s="12"/>
      <c r="APX21" s="12"/>
      <c r="APY21" s="12"/>
      <c r="APZ21" s="12"/>
      <c r="AQA21" s="12"/>
      <c r="AQB21" s="12"/>
      <c r="AQC21" s="12"/>
      <c r="AQD21" s="12"/>
      <c r="AQE21" s="12"/>
      <c r="AQF21" s="12"/>
      <c r="AQG21" s="12"/>
      <c r="AQH21" s="12"/>
      <c r="AQI21" s="12"/>
      <c r="AQJ21" s="12"/>
      <c r="AQK21" s="12"/>
      <c r="AQL21" s="12"/>
      <c r="AQM21" s="12"/>
      <c r="AQN21" s="12"/>
      <c r="AQO21" s="12"/>
      <c r="AQP21" s="12"/>
      <c r="AQQ21" s="12"/>
      <c r="AQR21" s="12"/>
      <c r="AQS21" s="12"/>
      <c r="AQT21" s="12"/>
      <c r="AQU21" s="12"/>
      <c r="AQV21" s="12"/>
      <c r="AQW21" s="12"/>
      <c r="AQX21" s="12"/>
      <c r="AQY21" s="12"/>
      <c r="AQZ21" s="12"/>
      <c r="ARA21" s="12"/>
      <c r="ARB21" s="12"/>
      <c r="ARC21" s="12"/>
      <c r="ARD21" s="12"/>
      <c r="ARE21" s="12"/>
      <c r="ARF21" s="12"/>
      <c r="ARG21" s="12"/>
      <c r="ARH21" s="12"/>
      <c r="ARI21" s="12"/>
      <c r="ARJ21" s="12"/>
      <c r="ARK21" s="12"/>
      <c r="ARL21" s="12"/>
      <c r="ARM21" s="12"/>
      <c r="ARN21" s="12"/>
      <c r="ARO21" s="12"/>
      <c r="ARP21" s="12"/>
      <c r="ARQ21" s="12"/>
      <c r="ARR21" s="12"/>
      <c r="ARS21" s="12"/>
      <c r="ART21" s="12"/>
      <c r="ARU21" s="12"/>
      <c r="ARV21" s="12"/>
      <c r="ARW21" s="12"/>
      <c r="ARX21" s="12"/>
      <c r="ARY21" s="12"/>
      <c r="ARZ21" s="12"/>
      <c r="ASA21" s="12"/>
      <c r="ASB21" s="12"/>
      <c r="ASC21" s="12"/>
      <c r="ASD21" s="12"/>
      <c r="ASE21" s="12"/>
      <c r="ASF21" s="12"/>
      <c r="ASG21" s="12"/>
      <c r="ASH21" s="12"/>
      <c r="ASI21" s="12"/>
      <c r="ASJ21" s="12"/>
      <c r="ASK21" s="12"/>
      <c r="ASL21" s="12"/>
      <c r="ASM21" s="12"/>
      <c r="ASN21" s="12"/>
      <c r="ASO21" s="12"/>
      <c r="ASP21" s="12"/>
      <c r="ASQ21" s="12"/>
      <c r="ASR21" s="12"/>
      <c r="ASS21" s="12"/>
      <c r="AST21" s="12"/>
      <c r="ASU21" s="12"/>
      <c r="ASV21" s="12"/>
      <c r="ASW21" s="12"/>
      <c r="ASX21" s="12"/>
      <c r="ASY21" s="12"/>
      <c r="ASZ21" s="12"/>
      <c r="ATA21" s="12"/>
      <c r="ATB21" s="12"/>
      <c r="ATC21" s="12"/>
      <c r="ATD21" s="12"/>
      <c r="ATE21" s="12"/>
      <c r="ATF21" s="12"/>
      <c r="ATG21" s="12"/>
      <c r="ATH21" s="12"/>
      <c r="ATI21" s="12"/>
      <c r="ATJ21" s="12"/>
      <c r="ATK21" s="12"/>
      <c r="ATL21" s="12"/>
      <c r="ATM21" s="12"/>
      <c r="ATN21" s="12"/>
      <c r="ATO21" s="12"/>
      <c r="ATP21" s="12"/>
      <c r="ATQ21" s="12"/>
      <c r="ATR21" s="12"/>
      <c r="ATS21" s="12"/>
      <c r="ATT21" s="12"/>
      <c r="ATU21" s="12"/>
      <c r="ATV21" s="12"/>
      <c r="ATW21" s="12"/>
      <c r="ATX21" s="12"/>
      <c r="ATY21" s="12"/>
      <c r="ATZ21" s="12"/>
      <c r="AUA21" s="12"/>
      <c r="AUB21" s="12"/>
      <c r="AUC21" s="12"/>
      <c r="AUD21" s="12"/>
      <c r="AUE21" s="12"/>
      <c r="AUF21" s="12"/>
      <c r="AUG21" s="12"/>
      <c r="AUH21" s="12"/>
      <c r="AUI21" s="12"/>
      <c r="AUJ21" s="12"/>
      <c r="AUK21" s="12"/>
      <c r="AUL21" s="12"/>
      <c r="AUM21" s="12"/>
      <c r="AUN21" s="12"/>
      <c r="AUO21" s="12"/>
      <c r="AUP21" s="12"/>
      <c r="AUQ21" s="12"/>
      <c r="AUR21" s="12"/>
      <c r="AUS21" s="12"/>
      <c r="AUT21" s="12"/>
      <c r="AUU21" s="12"/>
      <c r="AUV21" s="12"/>
      <c r="AUW21" s="12"/>
      <c r="AUX21" s="12"/>
      <c r="AUY21" s="12"/>
      <c r="AUZ21" s="12"/>
      <c r="AVA21" s="12"/>
      <c r="AVB21" s="12"/>
      <c r="AVC21" s="12"/>
      <c r="AVD21" s="12"/>
      <c r="AVE21" s="12"/>
      <c r="AVF21" s="12"/>
      <c r="AVG21" s="12"/>
      <c r="AVH21" s="12"/>
      <c r="AVI21" s="12"/>
      <c r="AVJ21" s="12"/>
      <c r="AVK21" s="12"/>
      <c r="AVL21" s="12"/>
      <c r="AVM21" s="12"/>
      <c r="AVN21" s="12"/>
      <c r="AVO21" s="12"/>
      <c r="AVP21" s="12"/>
      <c r="AVQ21" s="12"/>
      <c r="AVR21" s="12"/>
      <c r="AVS21" s="12"/>
      <c r="AVT21" s="12"/>
      <c r="AVU21" s="12"/>
      <c r="AVV21" s="12"/>
      <c r="AVW21" s="12"/>
      <c r="AVX21" s="12"/>
      <c r="AVY21" s="12"/>
      <c r="AVZ21" s="12"/>
      <c r="AWA21" s="12"/>
      <c r="AWB21" s="12"/>
      <c r="AWC21" s="12"/>
      <c r="AWD21" s="12"/>
      <c r="AWE21" s="12"/>
      <c r="AWF21" s="12"/>
      <c r="AWG21" s="12"/>
      <c r="AWH21" s="12"/>
      <c r="AWI21" s="12"/>
      <c r="AWJ21" s="12"/>
      <c r="AWK21" s="12"/>
      <c r="AWL21" s="12"/>
      <c r="AWM21" s="12"/>
      <c r="AWN21" s="12"/>
      <c r="AWO21" s="12"/>
      <c r="AWP21" s="12"/>
      <c r="AWQ21" s="12"/>
      <c r="AWR21" s="12"/>
      <c r="AWS21" s="12"/>
      <c r="AWT21" s="12"/>
      <c r="AWU21" s="12"/>
      <c r="AWV21" s="12"/>
      <c r="AWW21" s="12"/>
      <c r="AWX21" s="12"/>
      <c r="AWY21" s="12"/>
      <c r="AWZ21" s="12"/>
      <c r="AXA21" s="12"/>
      <c r="AXB21" s="12"/>
      <c r="AXC21" s="12"/>
      <c r="AXD21" s="12"/>
      <c r="AXE21" s="12"/>
      <c r="AXF21" s="12"/>
      <c r="AXG21" s="12"/>
      <c r="AXH21" s="12"/>
      <c r="AXI21" s="12"/>
      <c r="AXJ21" s="12"/>
      <c r="AXK21" s="12"/>
      <c r="AXL21" s="12"/>
      <c r="AXM21" s="12"/>
      <c r="AXN21" s="12"/>
      <c r="AXO21" s="12"/>
      <c r="AXP21" s="12"/>
      <c r="AXQ21" s="12"/>
      <c r="AXR21" s="12"/>
      <c r="AXS21" s="12"/>
      <c r="AXT21" s="12"/>
      <c r="AXU21" s="12"/>
      <c r="AXV21" s="12"/>
      <c r="AXW21" s="12"/>
      <c r="AXX21" s="12"/>
      <c r="AXY21" s="12"/>
      <c r="AXZ21" s="12"/>
      <c r="AYA21" s="12"/>
      <c r="AYB21" s="12"/>
      <c r="AYC21" s="12"/>
      <c r="AYD21" s="12"/>
      <c r="AYE21" s="12"/>
      <c r="AYF21" s="12"/>
      <c r="AYG21" s="12"/>
      <c r="AYH21" s="12"/>
      <c r="AYI21" s="12"/>
      <c r="AYJ21" s="12"/>
      <c r="AYK21" s="12"/>
      <c r="AYL21" s="12"/>
      <c r="AYM21" s="12"/>
      <c r="AYN21" s="12"/>
      <c r="AYO21" s="12"/>
      <c r="AYP21" s="12"/>
      <c r="AYQ21" s="12"/>
      <c r="AYR21" s="12"/>
      <c r="AYS21" s="12"/>
      <c r="AYT21" s="12"/>
      <c r="AYU21" s="12"/>
      <c r="AYV21" s="12"/>
      <c r="AYW21" s="12"/>
      <c r="AYX21" s="12"/>
      <c r="AYY21" s="12"/>
      <c r="AYZ21" s="12"/>
      <c r="AZA21" s="12"/>
      <c r="AZB21" s="12"/>
      <c r="AZC21" s="12"/>
      <c r="AZD21" s="12"/>
      <c r="AZE21" s="12"/>
      <c r="AZF21" s="12"/>
      <c r="AZG21" s="12"/>
      <c r="AZH21" s="12"/>
      <c r="AZI21" s="12"/>
      <c r="AZJ21" s="12"/>
      <c r="AZK21" s="12"/>
      <c r="AZL21" s="12"/>
      <c r="AZM21" s="12"/>
      <c r="AZN21" s="12"/>
      <c r="AZO21" s="12"/>
      <c r="AZP21" s="12"/>
      <c r="AZQ21" s="12"/>
      <c r="AZR21" s="12"/>
      <c r="AZS21" s="12"/>
      <c r="AZT21" s="12"/>
      <c r="AZU21" s="12"/>
      <c r="AZV21" s="12"/>
      <c r="AZW21" s="12"/>
      <c r="AZX21" s="12"/>
      <c r="AZY21" s="12"/>
      <c r="AZZ21" s="12"/>
      <c r="BAA21" s="12"/>
      <c r="BAB21" s="12"/>
      <c r="BAC21" s="12"/>
      <c r="BAD21" s="12"/>
      <c r="BAE21" s="12"/>
      <c r="BAF21" s="12"/>
      <c r="BAG21" s="12"/>
      <c r="BAH21" s="12"/>
      <c r="BAI21" s="12"/>
      <c r="BAJ21" s="12"/>
      <c r="BAK21" s="12"/>
      <c r="BAL21" s="12"/>
      <c r="BAM21" s="12"/>
      <c r="BAN21" s="12"/>
      <c r="BAO21" s="12"/>
      <c r="BAP21" s="12"/>
      <c r="BAQ21" s="12"/>
      <c r="BAR21" s="12"/>
      <c r="BAS21" s="12"/>
      <c r="BAT21" s="12"/>
      <c r="BAU21" s="12"/>
      <c r="BAV21" s="12"/>
      <c r="BAW21" s="12"/>
      <c r="BAX21" s="12"/>
      <c r="BAY21" s="12"/>
      <c r="BAZ21" s="12"/>
      <c r="BBA21" s="12"/>
      <c r="BBB21" s="12"/>
      <c r="BBC21" s="12"/>
      <c r="BBD21" s="12"/>
      <c r="BBE21" s="12"/>
      <c r="BBF21" s="12"/>
      <c r="BBG21" s="12"/>
      <c r="BBH21" s="12"/>
      <c r="BBI21" s="12"/>
      <c r="BBJ21" s="12"/>
      <c r="BBK21" s="12"/>
      <c r="BBL21" s="12"/>
      <c r="BBM21" s="12"/>
      <c r="BBN21" s="12"/>
      <c r="BBO21" s="12"/>
      <c r="BBP21" s="12"/>
      <c r="BBQ21" s="12"/>
      <c r="BBR21" s="12"/>
      <c r="BBS21" s="12"/>
      <c r="BBT21" s="12"/>
      <c r="BBU21" s="12"/>
      <c r="BBV21" s="12"/>
      <c r="BBW21" s="12"/>
      <c r="BBX21" s="12"/>
      <c r="BBY21" s="12"/>
      <c r="BBZ21" s="12"/>
      <c r="BCA21" s="12"/>
      <c r="BCB21" s="12"/>
      <c r="BCC21" s="12"/>
      <c r="BCD21" s="12"/>
      <c r="BCE21" s="12"/>
      <c r="BCF21" s="12"/>
      <c r="BCG21" s="12"/>
      <c r="BCH21" s="12"/>
      <c r="BCI21" s="12"/>
      <c r="BCJ21" s="12"/>
      <c r="BCK21" s="12"/>
      <c r="BCL21" s="12"/>
      <c r="BCM21" s="12"/>
      <c r="BCN21" s="12"/>
      <c r="BCO21" s="12"/>
      <c r="BCP21" s="12"/>
      <c r="BCQ21" s="12"/>
      <c r="BCR21" s="12"/>
      <c r="BCS21" s="12"/>
      <c r="BCT21" s="12"/>
      <c r="BCU21" s="12"/>
      <c r="BCV21" s="12"/>
      <c r="BCW21" s="12"/>
      <c r="BCX21" s="12"/>
      <c r="BCY21" s="12"/>
      <c r="BCZ21" s="12"/>
      <c r="BDA21" s="12"/>
      <c r="BDB21" s="12"/>
      <c r="BDC21" s="12"/>
      <c r="BDD21" s="12"/>
      <c r="BDE21" s="12"/>
      <c r="BDF21" s="12"/>
      <c r="BDG21" s="12"/>
      <c r="BDH21" s="12"/>
      <c r="BDI21" s="12"/>
      <c r="BDJ21" s="12"/>
      <c r="BDK21" s="12"/>
      <c r="BDL21" s="12"/>
      <c r="BDM21" s="12"/>
      <c r="BDN21" s="12"/>
      <c r="BDO21" s="12"/>
      <c r="BDP21" s="12"/>
      <c r="BDQ21" s="12"/>
      <c r="BDR21" s="12"/>
      <c r="BDS21" s="12"/>
      <c r="BDT21" s="12"/>
      <c r="BDU21" s="12"/>
      <c r="BDV21" s="12"/>
      <c r="BDW21" s="12"/>
      <c r="BDX21" s="12"/>
      <c r="BDY21" s="12"/>
      <c r="BDZ21" s="12"/>
      <c r="BEA21" s="12"/>
      <c r="BEB21" s="12"/>
      <c r="BEC21" s="12"/>
      <c r="BED21" s="12"/>
      <c r="BEE21" s="12"/>
      <c r="BEF21" s="12"/>
      <c r="BEG21" s="12"/>
      <c r="BEH21" s="12"/>
      <c r="BEI21" s="12"/>
      <c r="BEJ21" s="12"/>
      <c r="BEK21" s="12"/>
      <c r="BEL21" s="12"/>
      <c r="BEM21" s="12"/>
      <c r="BEN21" s="12"/>
      <c r="BEO21" s="12"/>
      <c r="BEP21" s="12"/>
      <c r="BEQ21" s="12"/>
      <c r="BER21" s="12"/>
      <c r="BES21" s="12"/>
      <c r="BET21" s="12"/>
      <c r="BEU21" s="12"/>
      <c r="BEV21" s="12"/>
      <c r="BEW21" s="12"/>
      <c r="BEX21" s="12"/>
      <c r="BEY21" s="12"/>
      <c r="BEZ21" s="12"/>
      <c r="BFA21" s="12"/>
      <c r="BFB21" s="12"/>
      <c r="BFC21" s="12"/>
      <c r="BFD21" s="12"/>
      <c r="BFE21" s="12"/>
      <c r="BFF21" s="12"/>
      <c r="BFG21" s="12"/>
      <c r="BFH21" s="12"/>
      <c r="BFI21" s="12"/>
      <c r="BFJ21" s="12"/>
      <c r="BFK21" s="12"/>
      <c r="BFL21" s="12"/>
      <c r="BFM21" s="12"/>
      <c r="BFN21" s="12"/>
      <c r="BFO21" s="12"/>
      <c r="BFP21" s="12"/>
      <c r="BFQ21" s="12"/>
      <c r="BFR21" s="12"/>
      <c r="BFS21" s="12"/>
      <c r="BFT21" s="12"/>
      <c r="BFU21" s="12"/>
      <c r="BFV21" s="12"/>
      <c r="BFW21" s="12"/>
      <c r="BFX21" s="12"/>
      <c r="BFY21" s="12"/>
      <c r="BFZ21" s="12"/>
      <c r="BGA21" s="12"/>
      <c r="BGB21" s="12"/>
      <c r="BGC21" s="12"/>
      <c r="BGD21" s="12"/>
      <c r="BGE21" s="12"/>
      <c r="BGF21" s="12"/>
      <c r="BGG21" s="12"/>
      <c r="BGH21" s="12"/>
      <c r="BGI21" s="12"/>
      <c r="BGJ21" s="12"/>
      <c r="BGK21" s="12"/>
      <c r="BGL21" s="12"/>
      <c r="BGM21" s="12"/>
      <c r="BGN21" s="12"/>
      <c r="BGO21" s="12"/>
      <c r="BGP21" s="12"/>
      <c r="BGQ21" s="12"/>
      <c r="BGR21" s="12"/>
      <c r="BGS21" s="12"/>
      <c r="BGT21" s="12"/>
      <c r="BGU21" s="12"/>
      <c r="BGV21" s="12"/>
      <c r="BGW21" s="12"/>
      <c r="BGX21" s="12"/>
      <c r="BGY21" s="12"/>
      <c r="BGZ21" s="12"/>
      <c r="BHA21" s="12"/>
      <c r="BHB21" s="12"/>
      <c r="BHC21" s="12"/>
      <c r="BHD21" s="12"/>
      <c r="BHE21" s="12"/>
      <c r="BHF21" s="12"/>
      <c r="BHG21" s="12"/>
      <c r="BHH21" s="12"/>
      <c r="BHI21" s="12"/>
      <c r="BHJ21" s="12"/>
      <c r="BHK21" s="12"/>
      <c r="BHL21" s="12"/>
      <c r="BHM21" s="12"/>
      <c r="BHN21" s="12"/>
      <c r="BHO21" s="12"/>
      <c r="BHP21" s="12"/>
      <c r="BHQ21" s="12"/>
      <c r="BHR21" s="12"/>
      <c r="BHS21" s="12"/>
      <c r="BHT21" s="12"/>
      <c r="BHU21" s="12"/>
      <c r="BHV21" s="12"/>
      <c r="BHW21" s="12"/>
      <c r="BHX21" s="12"/>
      <c r="BHY21" s="12"/>
      <c r="BHZ21" s="12"/>
      <c r="BIA21" s="12"/>
      <c r="BIB21" s="12"/>
      <c r="BIC21" s="12"/>
      <c r="BID21" s="12"/>
      <c r="BIE21" s="12"/>
      <c r="BIF21" s="12"/>
      <c r="BIG21" s="12"/>
      <c r="BIH21" s="12"/>
      <c r="BII21" s="12"/>
      <c r="BIJ21" s="12"/>
      <c r="BIK21" s="12"/>
      <c r="BIL21" s="12"/>
      <c r="BIM21" s="12"/>
      <c r="BIN21" s="12"/>
      <c r="BIO21" s="12"/>
      <c r="BIP21" s="12"/>
      <c r="BIQ21" s="12"/>
      <c r="BIR21" s="12"/>
      <c r="BIS21" s="12"/>
      <c r="BIT21" s="12"/>
      <c r="BIU21" s="12"/>
      <c r="BIV21" s="12"/>
      <c r="BIW21" s="12"/>
      <c r="BIX21" s="12"/>
      <c r="BIY21" s="12"/>
      <c r="BIZ21" s="12"/>
      <c r="BJA21" s="12"/>
      <c r="BJB21" s="12"/>
      <c r="BJC21" s="12"/>
      <c r="BJD21" s="12"/>
      <c r="BJE21" s="12"/>
      <c r="BJF21" s="12"/>
      <c r="BJG21" s="12"/>
      <c r="BJH21" s="12"/>
      <c r="BJI21" s="12"/>
      <c r="BJJ21" s="12"/>
      <c r="BJK21" s="12"/>
      <c r="BJL21" s="12"/>
      <c r="BJM21" s="12"/>
      <c r="BJN21" s="12"/>
      <c r="BJO21" s="12"/>
      <c r="BJP21" s="12"/>
      <c r="BJQ21" s="12"/>
      <c r="BJR21" s="12"/>
      <c r="BJS21" s="12"/>
      <c r="BJT21" s="12"/>
      <c r="BJU21" s="12"/>
      <c r="BJV21" s="12"/>
      <c r="BJW21" s="12"/>
      <c r="BJX21" s="12"/>
      <c r="BJY21" s="12"/>
      <c r="BJZ21" s="12"/>
      <c r="BKA21" s="12"/>
      <c r="BKB21" s="12"/>
      <c r="BKC21" s="12"/>
      <c r="BKD21" s="12"/>
      <c r="BKE21" s="12"/>
      <c r="BKF21" s="12"/>
      <c r="BKG21" s="12"/>
      <c r="BKH21" s="12"/>
      <c r="BKI21" s="12"/>
      <c r="BKJ21" s="12"/>
      <c r="BKK21" s="12"/>
      <c r="BKL21" s="12"/>
      <c r="BKM21" s="12"/>
      <c r="BKN21" s="12"/>
      <c r="BKO21" s="12"/>
    </row>
    <row r="22" spans="1:1653" ht="195" x14ac:dyDescent="0.2">
      <c r="A22" s="225" t="s">
        <v>223</v>
      </c>
      <c r="B22" s="221" t="s">
        <v>54</v>
      </c>
      <c r="C22" s="221" t="s">
        <v>53</v>
      </c>
      <c r="D22" s="23" t="s">
        <v>52</v>
      </c>
      <c r="E22" s="23" t="s">
        <v>51</v>
      </c>
      <c r="F22" s="7">
        <v>1</v>
      </c>
      <c r="G22" s="7">
        <v>0</v>
      </c>
      <c r="H22" s="8" t="s">
        <v>42</v>
      </c>
      <c r="I22" s="8" t="s">
        <v>1</v>
      </c>
      <c r="J22" s="6">
        <v>1</v>
      </c>
      <c r="K22" s="6">
        <v>1</v>
      </c>
      <c r="L22" s="14">
        <v>1</v>
      </c>
      <c r="M22" s="14">
        <v>1</v>
      </c>
      <c r="N22" s="16">
        <v>1</v>
      </c>
      <c r="O22" s="23">
        <v>1</v>
      </c>
      <c r="P22" s="14">
        <v>1</v>
      </c>
      <c r="Q22" s="14">
        <v>1</v>
      </c>
      <c r="R22" s="16">
        <v>1</v>
      </c>
      <c r="S22" s="16">
        <v>1</v>
      </c>
      <c r="T22" s="14" t="s">
        <v>41</v>
      </c>
      <c r="U22" s="14" t="s">
        <v>40</v>
      </c>
      <c r="V22" s="16">
        <v>4001017</v>
      </c>
      <c r="W22" s="23" t="s">
        <v>48</v>
      </c>
      <c r="X22" s="14" t="s">
        <v>47</v>
      </c>
      <c r="Y22" s="14" t="s">
        <v>46</v>
      </c>
      <c r="Z22" s="29">
        <v>1</v>
      </c>
      <c r="AA22" s="29">
        <v>0</v>
      </c>
      <c r="AB22" s="74">
        <v>0</v>
      </c>
      <c r="AC22" s="75">
        <v>0</v>
      </c>
      <c r="AD22" s="36" t="s">
        <v>202</v>
      </c>
      <c r="AE22" s="29" t="s">
        <v>169</v>
      </c>
      <c r="AF22" s="82">
        <v>1</v>
      </c>
      <c r="AG22" s="29">
        <v>5.0000000000000001E-3</v>
      </c>
      <c r="AH22" s="89">
        <f>+AG22/AF22</f>
        <v>5.0000000000000001E-3</v>
      </c>
      <c r="AI22" s="62">
        <v>3445000</v>
      </c>
      <c r="AJ22" s="62">
        <v>3445000</v>
      </c>
      <c r="AK22" s="37">
        <f>+AJ22/AI22</f>
        <v>1</v>
      </c>
      <c r="AL22" s="86" t="s">
        <v>245</v>
      </c>
      <c r="AM22" s="90">
        <f t="shared" si="1"/>
        <v>5.0000000000000001E-3</v>
      </c>
      <c r="AN22" s="287" t="s">
        <v>222</v>
      </c>
    </row>
    <row r="23" spans="1:1653" ht="231.75" customHeight="1" x14ac:dyDescent="0.2">
      <c r="A23" s="226"/>
      <c r="B23" s="221"/>
      <c r="C23" s="221"/>
      <c r="D23" s="23" t="s">
        <v>50</v>
      </c>
      <c r="E23" s="23" t="s">
        <v>49</v>
      </c>
      <c r="F23" s="7">
        <v>1</v>
      </c>
      <c r="G23" s="7">
        <v>0</v>
      </c>
      <c r="H23" s="8" t="s">
        <v>42</v>
      </c>
      <c r="I23" s="8" t="s">
        <v>1</v>
      </c>
      <c r="J23" s="6">
        <v>0</v>
      </c>
      <c r="K23" s="6">
        <v>0</v>
      </c>
      <c r="L23" s="14">
        <v>1</v>
      </c>
      <c r="M23" s="14">
        <v>1</v>
      </c>
      <c r="N23" s="16"/>
      <c r="O23" s="23">
        <v>1</v>
      </c>
      <c r="P23" s="14">
        <v>1</v>
      </c>
      <c r="Q23" s="14">
        <v>1</v>
      </c>
      <c r="R23" s="16">
        <v>1</v>
      </c>
      <c r="S23" s="16">
        <v>1</v>
      </c>
      <c r="T23" s="14" t="s">
        <v>41</v>
      </c>
      <c r="U23" s="14" t="s">
        <v>40</v>
      </c>
      <c r="V23" s="16">
        <v>4001017</v>
      </c>
      <c r="W23" s="23" t="s">
        <v>48</v>
      </c>
      <c r="X23" s="14" t="s">
        <v>47</v>
      </c>
      <c r="Y23" s="14" t="s">
        <v>46</v>
      </c>
      <c r="Z23" s="29">
        <v>1</v>
      </c>
      <c r="AA23" s="29" t="s">
        <v>161</v>
      </c>
      <c r="AB23" s="74">
        <v>0</v>
      </c>
      <c r="AC23" s="75">
        <v>0</v>
      </c>
      <c r="AD23" s="36" t="s">
        <v>202</v>
      </c>
      <c r="AE23" s="29" t="s">
        <v>170</v>
      </c>
      <c r="AF23" s="84">
        <v>1</v>
      </c>
      <c r="AG23" s="29">
        <v>0</v>
      </c>
      <c r="AH23" s="45">
        <v>0</v>
      </c>
      <c r="AI23" s="63">
        <v>0</v>
      </c>
      <c r="AJ23" s="63">
        <v>0</v>
      </c>
      <c r="AK23" s="37">
        <v>0</v>
      </c>
      <c r="AL23" s="55" t="s">
        <v>232</v>
      </c>
      <c r="AM23" s="37">
        <f t="shared" si="1"/>
        <v>0</v>
      </c>
      <c r="AN23" s="287"/>
    </row>
    <row r="24" spans="1:1653" ht="200.25" customHeight="1" x14ac:dyDescent="0.2">
      <c r="A24" s="226"/>
      <c r="B24" s="229"/>
      <c r="C24" s="46" t="s">
        <v>45</v>
      </c>
      <c r="D24" s="46" t="s">
        <v>44</v>
      </c>
      <c r="E24" s="46" t="s">
        <v>43</v>
      </c>
      <c r="F24" s="51">
        <v>1</v>
      </c>
      <c r="G24" s="51">
        <v>0</v>
      </c>
      <c r="H24" s="8" t="s">
        <v>42</v>
      </c>
      <c r="I24" s="8" t="s">
        <v>1</v>
      </c>
      <c r="J24" s="6">
        <v>0</v>
      </c>
      <c r="K24" s="6">
        <v>1</v>
      </c>
      <c r="L24" s="14">
        <v>1</v>
      </c>
      <c r="M24" s="14">
        <v>1</v>
      </c>
      <c r="N24" s="16">
        <v>1</v>
      </c>
      <c r="O24" s="23">
        <v>1</v>
      </c>
      <c r="P24" s="14">
        <v>1</v>
      </c>
      <c r="Q24" s="14">
        <v>1</v>
      </c>
      <c r="R24" s="16">
        <v>1</v>
      </c>
      <c r="S24" s="16">
        <v>1</v>
      </c>
      <c r="T24" s="14" t="s">
        <v>41</v>
      </c>
      <c r="U24" s="14" t="s">
        <v>40</v>
      </c>
      <c r="V24" s="16">
        <v>4001018</v>
      </c>
      <c r="W24" s="23" t="s">
        <v>39</v>
      </c>
      <c r="X24" s="14" t="s">
        <v>38</v>
      </c>
      <c r="Y24" s="14" t="s">
        <v>37</v>
      </c>
      <c r="Z24" s="29"/>
      <c r="AA24" s="29">
        <v>0</v>
      </c>
      <c r="AB24" s="74">
        <v>0</v>
      </c>
      <c r="AC24" s="75">
        <v>0</v>
      </c>
      <c r="AD24" s="36" t="s">
        <v>202</v>
      </c>
      <c r="AE24" s="29" t="s">
        <v>171</v>
      </c>
      <c r="AF24" s="82">
        <v>1</v>
      </c>
      <c r="AG24" s="29">
        <v>1</v>
      </c>
      <c r="AH24" s="45">
        <f>+AG24/AF24</f>
        <v>1</v>
      </c>
      <c r="AI24" s="63">
        <v>3445000</v>
      </c>
      <c r="AJ24" s="63">
        <v>3445000</v>
      </c>
      <c r="AK24" s="37">
        <f>+AJ24/AI24</f>
        <v>1</v>
      </c>
      <c r="AL24" s="86" t="s">
        <v>233</v>
      </c>
      <c r="AM24" s="37">
        <f t="shared" si="1"/>
        <v>1</v>
      </c>
      <c r="AN24" s="287"/>
    </row>
    <row r="25" spans="1:1653" ht="105" x14ac:dyDescent="0.2">
      <c r="A25" s="227"/>
      <c r="B25" s="221" t="s">
        <v>36</v>
      </c>
      <c r="C25" s="221" t="s">
        <v>35</v>
      </c>
      <c r="D25" s="23" t="s">
        <v>34</v>
      </c>
      <c r="E25" s="23" t="s">
        <v>33</v>
      </c>
      <c r="F25" s="7">
        <v>1</v>
      </c>
      <c r="G25" s="7">
        <v>0</v>
      </c>
      <c r="H25" s="8" t="s">
        <v>32</v>
      </c>
      <c r="I25" s="8" t="s">
        <v>1</v>
      </c>
      <c r="J25" s="6">
        <v>0</v>
      </c>
      <c r="K25" s="6">
        <v>0</v>
      </c>
      <c r="L25" s="50">
        <v>1</v>
      </c>
      <c r="M25" s="50">
        <v>1</v>
      </c>
      <c r="N25" s="50">
        <v>1</v>
      </c>
      <c r="O25" s="50">
        <v>1</v>
      </c>
      <c r="P25" s="50">
        <v>1</v>
      </c>
      <c r="Q25" s="50">
        <v>1</v>
      </c>
      <c r="R25" s="50">
        <v>1</v>
      </c>
      <c r="S25" s="50">
        <v>1</v>
      </c>
      <c r="T25" s="5"/>
      <c r="U25" s="5"/>
      <c r="V25" s="5"/>
      <c r="W25" s="5"/>
      <c r="X25" s="5"/>
      <c r="Y25" s="5"/>
      <c r="Z25" s="6">
        <v>1</v>
      </c>
      <c r="AA25" s="6">
        <v>0</v>
      </c>
      <c r="AB25" s="53"/>
      <c r="AC25" s="53"/>
      <c r="AD25" s="54" t="s">
        <v>202</v>
      </c>
      <c r="AE25" s="29" t="s">
        <v>166</v>
      </c>
      <c r="AF25" s="29">
        <v>0</v>
      </c>
      <c r="AG25" s="29">
        <v>0</v>
      </c>
      <c r="AH25" s="45">
        <v>0</v>
      </c>
      <c r="AI25" s="30">
        <v>0</v>
      </c>
      <c r="AJ25" s="30">
        <v>0</v>
      </c>
      <c r="AK25" s="37">
        <v>0</v>
      </c>
      <c r="AL25" s="61" t="s">
        <v>246</v>
      </c>
      <c r="AM25" s="37">
        <f t="shared" si="1"/>
        <v>0</v>
      </c>
      <c r="AN25" s="287"/>
    </row>
    <row r="26" spans="1:1653" ht="238.5" customHeight="1" x14ac:dyDescent="0.2">
      <c r="A26" s="226"/>
      <c r="B26" s="222"/>
      <c r="C26" s="222"/>
      <c r="D26" s="47" t="s">
        <v>31</v>
      </c>
      <c r="E26" s="47" t="s">
        <v>30</v>
      </c>
      <c r="F26" s="52">
        <v>12</v>
      </c>
      <c r="G26" s="52">
        <v>0</v>
      </c>
      <c r="H26" s="8" t="s">
        <v>6</v>
      </c>
      <c r="I26" s="8" t="s">
        <v>29</v>
      </c>
      <c r="J26" s="6">
        <v>0</v>
      </c>
      <c r="K26" s="6">
        <v>0</v>
      </c>
      <c r="L26" s="6">
        <v>2</v>
      </c>
      <c r="M26" s="6">
        <v>2</v>
      </c>
      <c r="N26" s="6">
        <v>2</v>
      </c>
      <c r="O26" s="6">
        <v>2</v>
      </c>
      <c r="P26" s="6">
        <v>2</v>
      </c>
      <c r="Q26" s="6">
        <v>2</v>
      </c>
      <c r="R26" s="6"/>
      <c r="S26" s="6"/>
      <c r="T26" s="11" t="s">
        <v>183</v>
      </c>
      <c r="U26" s="11" t="s">
        <v>188</v>
      </c>
      <c r="V26" s="5">
        <v>2201068</v>
      </c>
      <c r="W26" s="11" t="s">
        <v>189</v>
      </c>
      <c r="X26" s="5">
        <v>220106800</v>
      </c>
      <c r="Y26" s="8" t="s">
        <v>190</v>
      </c>
      <c r="Z26" s="6">
        <v>12</v>
      </c>
      <c r="AA26" s="6">
        <v>0</v>
      </c>
      <c r="AB26" s="53" t="s">
        <v>161</v>
      </c>
      <c r="AC26" s="53" t="s">
        <v>161</v>
      </c>
      <c r="AD26" s="36" t="s">
        <v>202</v>
      </c>
      <c r="AE26" s="76" t="s">
        <v>172</v>
      </c>
      <c r="AF26" s="76">
        <v>12</v>
      </c>
      <c r="AG26" s="76">
        <v>0</v>
      </c>
      <c r="AH26" s="56">
        <f>+AG26/AF26</f>
        <v>0</v>
      </c>
      <c r="AI26" s="30">
        <v>11540000</v>
      </c>
      <c r="AJ26" s="30">
        <v>11540000</v>
      </c>
      <c r="AK26" s="37">
        <f>+AJ26/AI26</f>
        <v>1</v>
      </c>
      <c r="AL26" s="55" t="s">
        <v>226</v>
      </c>
      <c r="AM26" s="37">
        <f>+AH26</f>
        <v>0</v>
      </c>
      <c r="AN26" s="287"/>
    </row>
    <row r="27" spans="1:1653" ht="195.75" thickBot="1" x14ac:dyDescent="0.25">
      <c r="A27" s="228"/>
      <c r="B27" s="221"/>
      <c r="C27" s="23" t="s">
        <v>28</v>
      </c>
      <c r="D27" s="23" t="s">
        <v>27</v>
      </c>
      <c r="E27" s="23" t="s">
        <v>26</v>
      </c>
      <c r="F27" s="7">
        <v>12</v>
      </c>
      <c r="G27" s="7">
        <v>0</v>
      </c>
      <c r="H27" s="8" t="s">
        <v>6</v>
      </c>
      <c r="I27" s="8" t="s">
        <v>1</v>
      </c>
      <c r="J27" s="6">
        <v>0</v>
      </c>
      <c r="K27" s="6">
        <v>0</v>
      </c>
      <c r="L27" s="6">
        <v>2</v>
      </c>
      <c r="M27" s="6">
        <v>2</v>
      </c>
      <c r="N27" s="6">
        <v>2</v>
      </c>
      <c r="O27" s="6">
        <v>2</v>
      </c>
      <c r="P27" s="6">
        <v>2</v>
      </c>
      <c r="Q27" s="6">
        <v>2</v>
      </c>
      <c r="R27" s="6"/>
      <c r="S27" s="6"/>
      <c r="T27" s="5"/>
      <c r="U27" s="5"/>
      <c r="V27" s="5"/>
      <c r="W27" s="5"/>
      <c r="X27" s="5"/>
      <c r="Y27" s="5"/>
      <c r="Z27" s="6"/>
      <c r="AA27" s="6">
        <v>0</v>
      </c>
      <c r="AB27" s="53">
        <v>0</v>
      </c>
      <c r="AC27" s="53">
        <v>0</v>
      </c>
      <c r="AD27" s="36" t="s">
        <v>202</v>
      </c>
      <c r="AE27" s="76" t="s">
        <v>214</v>
      </c>
      <c r="AF27" s="76">
        <v>12</v>
      </c>
      <c r="AG27" s="76">
        <v>0</v>
      </c>
      <c r="AH27" s="56">
        <f>+AG27/AF27</f>
        <v>0</v>
      </c>
      <c r="AI27" s="30">
        <v>0</v>
      </c>
      <c r="AJ27" s="30">
        <v>0</v>
      </c>
      <c r="AK27" s="37">
        <v>0</v>
      </c>
      <c r="AL27" s="55" t="s">
        <v>225</v>
      </c>
      <c r="AM27" s="37">
        <f t="shared" si="1"/>
        <v>0</v>
      </c>
      <c r="AN27" s="287"/>
    </row>
    <row r="28" spans="1:1653" ht="135" customHeight="1" x14ac:dyDescent="0.2">
      <c r="A28" s="225" t="s">
        <v>25</v>
      </c>
      <c r="B28" s="221" t="s">
        <v>24</v>
      </c>
      <c r="C28" s="23" t="s">
        <v>23</v>
      </c>
      <c r="D28" s="23" t="s">
        <v>22</v>
      </c>
      <c r="E28" s="23" t="s">
        <v>21</v>
      </c>
      <c r="F28" s="7">
        <v>1</v>
      </c>
      <c r="G28" s="7">
        <v>0</v>
      </c>
      <c r="H28" s="8" t="s">
        <v>6</v>
      </c>
      <c r="I28" s="8" t="s">
        <v>1</v>
      </c>
      <c r="J28" s="6">
        <v>0</v>
      </c>
      <c r="K28" s="6">
        <v>0</v>
      </c>
      <c r="L28" s="6">
        <v>1</v>
      </c>
      <c r="M28" s="6">
        <v>1</v>
      </c>
      <c r="N28" s="6">
        <v>1</v>
      </c>
      <c r="O28" s="6">
        <v>1</v>
      </c>
      <c r="P28" s="6">
        <v>1</v>
      </c>
      <c r="Q28" s="6">
        <v>1</v>
      </c>
      <c r="R28" s="6">
        <v>1</v>
      </c>
      <c r="S28" s="6">
        <v>1</v>
      </c>
      <c r="T28" s="5"/>
      <c r="U28" s="5"/>
      <c r="V28" s="5"/>
      <c r="W28" s="5"/>
      <c r="X28" s="5"/>
      <c r="Y28" s="5"/>
      <c r="Z28" s="6">
        <v>1</v>
      </c>
      <c r="AA28" s="6">
        <v>0</v>
      </c>
      <c r="AB28" s="77">
        <v>5000000</v>
      </c>
      <c r="AC28" s="77">
        <v>5000000</v>
      </c>
      <c r="AD28" s="36" t="s">
        <v>202</v>
      </c>
      <c r="AE28" s="76" t="s">
        <v>214</v>
      </c>
      <c r="AF28" s="76">
        <v>1</v>
      </c>
      <c r="AG28" s="76">
        <v>0</v>
      </c>
      <c r="AH28" s="56">
        <f>+AG28/AF28</f>
        <v>0</v>
      </c>
      <c r="AI28" s="30">
        <v>0</v>
      </c>
      <c r="AJ28" s="30">
        <v>0</v>
      </c>
      <c r="AK28" s="37">
        <v>0</v>
      </c>
      <c r="AL28" s="55" t="s">
        <v>227</v>
      </c>
      <c r="AM28" s="37">
        <f t="shared" si="1"/>
        <v>0</v>
      </c>
      <c r="AN28" s="288" t="s">
        <v>244</v>
      </c>
    </row>
    <row r="29" spans="1:1653" ht="105" x14ac:dyDescent="0.2">
      <c r="A29" s="226"/>
      <c r="B29" s="221"/>
      <c r="C29" s="221" t="s">
        <v>20</v>
      </c>
      <c r="D29" s="23" t="s">
        <v>19</v>
      </c>
      <c r="E29" s="23" t="s">
        <v>18</v>
      </c>
      <c r="F29" s="7">
        <v>12</v>
      </c>
      <c r="G29" s="7">
        <v>0</v>
      </c>
      <c r="H29" s="8" t="s">
        <v>6</v>
      </c>
      <c r="I29" s="8" t="s">
        <v>1</v>
      </c>
      <c r="J29" s="6">
        <v>0</v>
      </c>
      <c r="K29" s="6">
        <v>0</v>
      </c>
      <c r="L29" s="6">
        <v>0</v>
      </c>
      <c r="M29" s="6">
        <v>0</v>
      </c>
      <c r="N29" s="6">
        <v>2</v>
      </c>
      <c r="O29" s="6">
        <v>2</v>
      </c>
      <c r="P29" s="6">
        <v>2</v>
      </c>
      <c r="Q29" s="6">
        <v>2</v>
      </c>
      <c r="R29" s="6">
        <v>2</v>
      </c>
      <c r="S29" s="6">
        <v>2</v>
      </c>
      <c r="T29" s="11" t="s">
        <v>184</v>
      </c>
      <c r="U29" s="11" t="s">
        <v>191</v>
      </c>
      <c r="V29" s="5">
        <v>1202004</v>
      </c>
      <c r="W29" s="11" t="s">
        <v>192</v>
      </c>
      <c r="X29" s="5" t="s">
        <v>185</v>
      </c>
      <c r="Y29" s="11" t="s">
        <v>186</v>
      </c>
      <c r="Z29" s="6">
        <v>12</v>
      </c>
      <c r="AA29" s="6">
        <v>0</v>
      </c>
      <c r="AB29" s="53">
        <v>0</v>
      </c>
      <c r="AC29" s="53">
        <v>0</v>
      </c>
      <c r="AD29" s="36" t="s">
        <v>202</v>
      </c>
      <c r="AE29" s="76" t="s">
        <v>214</v>
      </c>
      <c r="AF29" s="76">
        <v>0</v>
      </c>
      <c r="AG29" s="76">
        <v>0</v>
      </c>
      <c r="AH29" s="56">
        <v>0</v>
      </c>
      <c r="AI29" s="30">
        <v>0</v>
      </c>
      <c r="AJ29" s="30">
        <v>0</v>
      </c>
      <c r="AK29" s="37">
        <v>0</v>
      </c>
      <c r="AL29" s="55" t="s">
        <v>227</v>
      </c>
      <c r="AM29" s="37">
        <f t="shared" si="1"/>
        <v>0</v>
      </c>
      <c r="AN29" s="288"/>
    </row>
    <row r="30" spans="1:1653" ht="105" x14ac:dyDescent="0.2">
      <c r="A30" s="226"/>
      <c r="B30" s="221"/>
      <c r="C30" s="221"/>
      <c r="D30" s="23" t="s">
        <v>17</v>
      </c>
      <c r="E30" s="23" t="s">
        <v>16</v>
      </c>
      <c r="F30" s="7">
        <v>1</v>
      </c>
      <c r="G30" s="7">
        <v>0</v>
      </c>
      <c r="H30" s="8" t="s">
        <v>6</v>
      </c>
      <c r="I30" s="8" t="s">
        <v>1</v>
      </c>
      <c r="J30" s="6">
        <v>0</v>
      </c>
      <c r="K30" s="6">
        <v>0</v>
      </c>
      <c r="L30" s="6">
        <v>1</v>
      </c>
      <c r="M30" s="6">
        <v>1</v>
      </c>
      <c r="N30" s="6">
        <v>1</v>
      </c>
      <c r="O30" s="6">
        <v>1</v>
      </c>
      <c r="P30" s="6">
        <v>1</v>
      </c>
      <c r="Q30" s="6">
        <v>1</v>
      </c>
      <c r="R30" s="6">
        <v>1</v>
      </c>
      <c r="S30" s="6">
        <v>1</v>
      </c>
      <c r="T30" s="11" t="s">
        <v>184</v>
      </c>
      <c r="U30" s="11" t="s">
        <v>195</v>
      </c>
      <c r="V30" s="5">
        <v>1203002</v>
      </c>
      <c r="W30" s="11" t="s">
        <v>193</v>
      </c>
      <c r="X30" s="5">
        <v>120300200</v>
      </c>
      <c r="Y30" s="11" t="s">
        <v>187</v>
      </c>
      <c r="Z30" s="6">
        <v>1</v>
      </c>
      <c r="AA30" s="6">
        <v>0</v>
      </c>
      <c r="AB30" s="53">
        <v>0</v>
      </c>
      <c r="AC30" s="53">
        <v>0</v>
      </c>
      <c r="AD30" s="36" t="s">
        <v>202</v>
      </c>
      <c r="AE30" s="76" t="s">
        <v>214</v>
      </c>
      <c r="AF30" s="76">
        <v>0</v>
      </c>
      <c r="AG30" s="76">
        <v>0</v>
      </c>
      <c r="AH30" s="56">
        <v>0</v>
      </c>
      <c r="AI30" s="30">
        <v>0</v>
      </c>
      <c r="AJ30" s="30">
        <v>0</v>
      </c>
      <c r="AK30" s="37">
        <v>0</v>
      </c>
      <c r="AL30" s="55" t="s">
        <v>227</v>
      </c>
      <c r="AM30" s="37">
        <f t="shared" si="1"/>
        <v>0</v>
      </c>
      <c r="AN30" s="288"/>
    </row>
    <row r="31" spans="1:1653" ht="105" x14ac:dyDescent="0.2">
      <c r="A31" s="226"/>
      <c r="B31" s="221" t="s">
        <v>15</v>
      </c>
      <c r="C31" s="23" t="s">
        <v>14</v>
      </c>
      <c r="D31" s="9" t="s">
        <v>13</v>
      </c>
      <c r="E31" s="23" t="s">
        <v>12</v>
      </c>
      <c r="F31" s="7">
        <v>12</v>
      </c>
      <c r="G31" s="7">
        <v>0</v>
      </c>
      <c r="H31" s="8" t="s">
        <v>6</v>
      </c>
      <c r="I31" s="8" t="s">
        <v>1</v>
      </c>
      <c r="J31" s="6">
        <v>0</v>
      </c>
      <c r="K31" s="6">
        <v>0</v>
      </c>
      <c r="L31" s="6">
        <v>2</v>
      </c>
      <c r="M31" s="6">
        <v>2</v>
      </c>
      <c r="N31" s="6">
        <v>2</v>
      </c>
      <c r="O31" s="6">
        <v>2</v>
      </c>
      <c r="P31" s="6">
        <v>2</v>
      </c>
      <c r="Q31" s="6">
        <v>2</v>
      </c>
      <c r="R31" s="6">
        <v>2</v>
      </c>
      <c r="S31" s="6">
        <v>2</v>
      </c>
      <c r="T31" s="11" t="s">
        <v>184</v>
      </c>
      <c r="U31" s="11" t="s">
        <v>191</v>
      </c>
      <c r="V31" s="5">
        <v>1202004</v>
      </c>
      <c r="W31" s="11" t="s">
        <v>192</v>
      </c>
      <c r="X31" s="5" t="s">
        <v>185</v>
      </c>
      <c r="Y31" s="11" t="s">
        <v>186</v>
      </c>
      <c r="Z31" s="6">
        <v>12</v>
      </c>
      <c r="AA31" s="6" t="s">
        <v>161</v>
      </c>
      <c r="AB31" s="53" t="s">
        <v>161</v>
      </c>
      <c r="AC31" s="53" t="s">
        <v>161</v>
      </c>
      <c r="AD31" s="36" t="s">
        <v>202</v>
      </c>
      <c r="AE31" s="76" t="s">
        <v>212</v>
      </c>
      <c r="AF31" s="76">
        <v>0</v>
      </c>
      <c r="AG31" s="76">
        <v>0</v>
      </c>
      <c r="AH31" s="56">
        <v>0</v>
      </c>
      <c r="AI31" s="30">
        <v>0</v>
      </c>
      <c r="AJ31" s="30">
        <v>0</v>
      </c>
      <c r="AK31" s="37">
        <v>0</v>
      </c>
      <c r="AL31" s="55" t="s">
        <v>227</v>
      </c>
      <c r="AM31" s="37">
        <f t="shared" si="1"/>
        <v>0</v>
      </c>
      <c r="AN31" s="288"/>
    </row>
    <row r="32" spans="1:1653" ht="105" x14ac:dyDescent="0.2">
      <c r="A32" s="226"/>
      <c r="B32" s="221"/>
      <c r="C32" s="221" t="s">
        <v>11</v>
      </c>
      <c r="D32" s="23" t="s">
        <v>10</v>
      </c>
      <c r="E32" s="23" t="s">
        <v>9</v>
      </c>
      <c r="F32" s="7">
        <v>12</v>
      </c>
      <c r="G32" s="7">
        <v>0</v>
      </c>
      <c r="H32" s="8" t="s">
        <v>6</v>
      </c>
      <c r="I32" s="8" t="s">
        <v>1</v>
      </c>
      <c r="J32" s="6">
        <v>2</v>
      </c>
      <c r="K32" s="6">
        <v>2</v>
      </c>
      <c r="L32" s="6">
        <v>2</v>
      </c>
      <c r="M32" s="6">
        <v>2</v>
      </c>
      <c r="N32" s="6">
        <v>2</v>
      </c>
      <c r="O32" s="6">
        <v>2</v>
      </c>
      <c r="P32" s="6"/>
      <c r="Q32" s="6"/>
      <c r="R32" s="6"/>
      <c r="S32" s="6"/>
      <c r="T32" s="11" t="s">
        <v>184</v>
      </c>
      <c r="U32" s="11" t="s">
        <v>194</v>
      </c>
      <c r="V32" s="5">
        <v>1202004</v>
      </c>
      <c r="W32" s="11"/>
      <c r="X32" s="5"/>
      <c r="Y32" s="5"/>
      <c r="Z32" s="6">
        <v>12</v>
      </c>
      <c r="AA32" s="6">
        <v>0</v>
      </c>
      <c r="AB32" s="78">
        <v>6000000</v>
      </c>
      <c r="AC32" s="78">
        <v>6000000</v>
      </c>
      <c r="AD32" s="36" t="s">
        <v>202</v>
      </c>
      <c r="AE32" s="76" t="s">
        <v>214</v>
      </c>
      <c r="AF32" s="85">
        <v>2</v>
      </c>
      <c r="AG32" s="76">
        <v>2</v>
      </c>
      <c r="AH32" s="56">
        <v>0</v>
      </c>
      <c r="AI32" s="30">
        <v>0</v>
      </c>
      <c r="AJ32" s="30">
        <v>0</v>
      </c>
      <c r="AK32" s="37">
        <v>0</v>
      </c>
      <c r="AL32" s="86" t="s">
        <v>227</v>
      </c>
      <c r="AM32" s="37">
        <f t="shared" si="1"/>
        <v>0</v>
      </c>
      <c r="AN32" s="288"/>
    </row>
    <row r="33" spans="1:40" ht="145.5" customHeight="1" x14ac:dyDescent="0.2">
      <c r="A33" s="226"/>
      <c r="B33" s="221"/>
      <c r="C33" s="221"/>
      <c r="D33" s="23" t="s">
        <v>8</v>
      </c>
      <c r="E33" s="23" t="s">
        <v>7</v>
      </c>
      <c r="F33" s="7">
        <v>1</v>
      </c>
      <c r="G33" s="7">
        <v>0</v>
      </c>
      <c r="H33" s="8" t="s">
        <v>159</v>
      </c>
      <c r="I33" s="8" t="s">
        <v>1</v>
      </c>
      <c r="J33" s="6">
        <v>0</v>
      </c>
      <c r="K33" s="6">
        <v>0</v>
      </c>
      <c r="L33" s="6">
        <v>1</v>
      </c>
      <c r="M33" s="6">
        <v>1</v>
      </c>
      <c r="N33" s="6">
        <v>1</v>
      </c>
      <c r="O33" s="6">
        <v>1</v>
      </c>
      <c r="P33" s="6">
        <v>1</v>
      </c>
      <c r="Q33" s="6">
        <v>1</v>
      </c>
      <c r="R33" s="6">
        <v>1</v>
      </c>
      <c r="S33" s="6">
        <v>1</v>
      </c>
      <c r="T33" s="11" t="s">
        <v>184</v>
      </c>
      <c r="U33" s="7" t="s">
        <v>196</v>
      </c>
      <c r="V33" s="6" t="s">
        <v>0</v>
      </c>
      <c r="W33" s="7" t="s">
        <v>199</v>
      </c>
      <c r="X33" s="6" t="s">
        <v>0</v>
      </c>
      <c r="Y33" s="7" t="s">
        <v>200</v>
      </c>
      <c r="Z33" s="6">
        <v>1</v>
      </c>
      <c r="AA33" s="6">
        <v>0</v>
      </c>
      <c r="AB33" s="53"/>
      <c r="AC33" s="53"/>
      <c r="AD33" s="36" t="s">
        <v>202</v>
      </c>
      <c r="AE33" s="29" t="s">
        <v>162</v>
      </c>
      <c r="AF33" s="76">
        <v>1</v>
      </c>
      <c r="AG33" s="76">
        <v>0.5</v>
      </c>
      <c r="AH33" s="56">
        <f>+AG33/AF33</f>
        <v>0.5</v>
      </c>
      <c r="AI33" s="64">
        <v>2885000</v>
      </c>
      <c r="AJ33" s="64">
        <v>2885000</v>
      </c>
      <c r="AK33" s="37">
        <f>+AJ33/AI33</f>
        <v>1</v>
      </c>
      <c r="AL33" s="55" t="s">
        <v>231</v>
      </c>
      <c r="AM33" s="37">
        <f t="shared" si="1"/>
        <v>0.5</v>
      </c>
      <c r="AN33" s="288"/>
    </row>
    <row r="34" spans="1:40" ht="63.75" customHeight="1" thickBot="1" x14ac:dyDescent="0.25">
      <c r="A34" s="228"/>
      <c r="B34" s="23" t="s">
        <v>5</v>
      </c>
      <c r="C34" s="23" t="s">
        <v>4</v>
      </c>
      <c r="D34" s="23" t="s">
        <v>3</v>
      </c>
      <c r="E34" s="23" t="s">
        <v>2</v>
      </c>
      <c r="F34" s="7">
        <v>1</v>
      </c>
      <c r="G34" s="7">
        <v>0</v>
      </c>
      <c r="H34" s="8" t="s">
        <v>1</v>
      </c>
      <c r="I34" s="8" t="s">
        <v>1</v>
      </c>
      <c r="J34" s="6">
        <v>0</v>
      </c>
      <c r="K34" s="6">
        <v>1</v>
      </c>
      <c r="L34" s="6">
        <v>1</v>
      </c>
      <c r="M34" s="6">
        <v>1</v>
      </c>
      <c r="N34" s="6">
        <v>1</v>
      </c>
      <c r="O34" s="6">
        <v>1</v>
      </c>
      <c r="P34" s="6">
        <v>1</v>
      </c>
      <c r="Q34" s="6">
        <v>1</v>
      </c>
      <c r="R34" s="6">
        <v>1</v>
      </c>
      <c r="S34" s="6">
        <v>1</v>
      </c>
      <c r="T34" s="11" t="s">
        <v>184</v>
      </c>
      <c r="U34" s="7" t="s">
        <v>196</v>
      </c>
      <c r="V34" s="6" t="s">
        <v>0</v>
      </c>
      <c r="W34" s="7" t="s">
        <v>199</v>
      </c>
      <c r="X34" s="6" t="s">
        <v>0</v>
      </c>
      <c r="Y34" s="7" t="s">
        <v>200</v>
      </c>
      <c r="Z34" s="6">
        <v>1</v>
      </c>
      <c r="AA34" s="6">
        <v>1</v>
      </c>
      <c r="AB34" s="53">
        <v>2885000</v>
      </c>
      <c r="AC34" s="53"/>
      <c r="AD34" s="38">
        <f t="shared" ref="AD34" si="2">AA34/F34</f>
        <v>1</v>
      </c>
      <c r="AE34" s="29">
        <v>1</v>
      </c>
      <c r="AF34" s="82">
        <v>1</v>
      </c>
      <c r="AG34" s="29">
        <v>1</v>
      </c>
      <c r="AH34" s="48">
        <v>1</v>
      </c>
      <c r="AI34" s="43">
        <v>17310000</v>
      </c>
      <c r="AJ34" s="43">
        <v>17310000</v>
      </c>
      <c r="AK34" s="33">
        <v>1</v>
      </c>
      <c r="AL34" s="86" t="s">
        <v>175</v>
      </c>
      <c r="AM34" s="37">
        <f t="shared" si="1"/>
        <v>1</v>
      </c>
      <c r="AN34" s="288"/>
    </row>
    <row r="35" spans="1:40" x14ac:dyDescent="0.2">
      <c r="AD35" s="12"/>
      <c r="AM35" s="37">
        <f t="shared" si="1"/>
        <v>0</v>
      </c>
    </row>
  </sheetData>
  <autoFilter ref="A3:BKO35" xr:uid="{00000000-0009-0000-0000-000001000000}"/>
  <mergeCells count="34">
    <mergeCell ref="A28:A34"/>
    <mergeCell ref="B28:B30"/>
    <mergeCell ref="AN28:AN34"/>
    <mergeCell ref="C29:C30"/>
    <mergeCell ref="B31:B33"/>
    <mergeCell ref="C32:C33"/>
    <mergeCell ref="A22:A27"/>
    <mergeCell ref="B22:B24"/>
    <mergeCell ref="C22:C23"/>
    <mergeCell ref="AN22:AN27"/>
    <mergeCell ref="B25:B27"/>
    <mergeCell ref="C25:C26"/>
    <mergeCell ref="C14:C16"/>
    <mergeCell ref="A17:A21"/>
    <mergeCell ref="B17:B19"/>
    <mergeCell ref="AN17:AN21"/>
    <mergeCell ref="C18:C19"/>
    <mergeCell ref="B20:B21"/>
    <mergeCell ref="AM2:AM3"/>
    <mergeCell ref="A4:A16"/>
    <mergeCell ref="B4:B7"/>
    <mergeCell ref="C4:C5"/>
    <mergeCell ref="AN4:AN16"/>
    <mergeCell ref="C6:C7"/>
    <mergeCell ref="B8:B11"/>
    <mergeCell ref="C8:C10"/>
    <mergeCell ref="B12:B13"/>
    <mergeCell ref="B14:B16"/>
    <mergeCell ref="A1:I2"/>
    <mergeCell ref="J1:S2"/>
    <mergeCell ref="T1:Z2"/>
    <mergeCell ref="AA1:AL1"/>
    <mergeCell ref="AA2:AE2"/>
    <mergeCell ref="AF2:AL2"/>
  </mergeCells>
  <conditionalFormatting sqref="AD2:AD3 AD35:AD1048576">
    <cfRule type="colorScale" priority="17">
      <colorScale>
        <cfvo type="percent" val="0"/>
        <cfvo type="percent" val="&quot;0.6&quot;"/>
        <cfvo type="percent" val="&quot;0.8&quot;"/>
        <color rgb="FFF8696B"/>
        <color rgb="FFFFEB84"/>
        <color rgb="FF63BE7B"/>
      </colorScale>
    </cfRule>
    <cfRule type="colorScale" priority="18">
      <colorScale>
        <cfvo type="min"/>
        <cfvo type="percentile" val="50"/>
        <cfvo type="max"/>
        <color rgb="FFF8696B"/>
        <color rgb="FFFFEB84"/>
        <color rgb="FF63BE7B"/>
      </colorScale>
    </cfRule>
  </conditionalFormatting>
  <conditionalFormatting sqref="AD3">
    <cfRule type="colorScale" priority="16">
      <colorScale>
        <cfvo type="percent" val="0"/>
        <cfvo type="percent" val="&quot;0.6&quot;"/>
        <cfvo type="percent" val="&quot;0.8&quot;"/>
        <color rgb="FFFF0000"/>
        <color rgb="FFFFFF00"/>
        <color rgb="FF00B050"/>
      </colorScale>
    </cfRule>
  </conditionalFormatting>
  <conditionalFormatting sqref="AH1:AH1048576">
    <cfRule type="cellIs" dxfId="14" priority="11" operator="between">
      <formula>0.8</formula>
      <formula>1</formula>
    </cfRule>
    <cfRule type="cellIs" dxfId="13" priority="12" operator="between">
      <formula>0</formula>
      <formula>0.399</formula>
    </cfRule>
    <cfRule type="cellIs" dxfId="12" priority="13" operator="between">
      <formula>0.4</formula>
      <formula>0.59</formula>
    </cfRule>
  </conditionalFormatting>
  <conditionalFormatting sqref="AH18:AH34">
    <cfRule type="cellIs" dxfId="11" priority="14" operator="between">
      <formula>0.6</formula>
      <formula>0.69</formula>
    </cfRule>
    <cfRule type="cellIs" dxfId="10" priority="15" operator="between">
      <formula>0.7</formula>
      <formula>0.79</formula>
    </cfRule>
  </conditionalFormatting>
  <conditionalFormatting sqref="AK1:AK1048576">
    <cfRule type="cellIs" dxfId="9" priority="6" operator="between">
      <formula>0.8</formula>
      <formula>1</formula>
    </cfRule>
    <cfRule type="cellIs" dxfId="8" priority="7" operator="between">
      <formula>0.7</formula>
      <formula>0.79</formula>
    </cfRule>
    <cfRule type="cellIs" dxfId="7" priority="8" operator="between">
      <formula>0.6</formula>
      <formula>0.69</formula>
    </cfRule>
    <cfRule type="cellIs" dxfId="6" priority="9" operator="between">
      <formula>0.4</formula>
      <formula>0.59</formula>
    </cfRule>
    <cfRule type="cellIs" dxfId="5" priority="10" operator="between">
      <formula>0</formula>
      <formula>0.39</formula>
    </cfRule>
  </conditionalFormatting>
  <conditionalFormatting sqref="AM1:AM1048576">
    <cfRule type="cellIs" dxfId="4" priority="1" operator="between">
      <formula>0.4</formula>
      <formula>0.59</formula>
    </cfRule>
    <cfRule type="cellIs" dxfId="3" priority="2" operator="between">
      <formula>0.8</formula>
      <formula>1</formula>
    </cfRule>
    <cfRule type="cellIs" dxfId="2" priority="3" operator="between">
      <formula>0.7</formula>
      <formula>0.79</formula>
    </cfRule>
    <cfRule type="cellIs" dxfId="1" priority="4" operator="between">
      <formula>0.6</formula>
      <formula>0.69</formula>
    </cfRule>
    <cfRule type="cellIs" dxfId="0" priority="5" operator="between">
      <formula>0</formula>
      <formula>0.39</formula>
    </cfRule>
  </conditionalFormatting>
  <pageMargins left="0.7" right="0.7" top="0.75" bottom="0.75" header="0.3" footer="0.3"/>
  <pageSetup paperSize="345" scale="47" orientation="landscape"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SEGUIMIENTO</vt:lpstr>
      <vt:lpstr>SEGUIMIENTO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AUXFAMILIA20</dc:creator>
  <cp:lastModifiedBy>mireya salazar</cp:lastModifiedBy>
  <cp:lastPrinted>2023-02-01T13:24:33Z</cp:lastPrinted>
  <dcterms:created xsi:type="dcterms:W3CDTF">2022-03-03T14:50:50Z</dcterms:created>
  <dcterms:modified xsi:type="dcterms:W3CDTF">2024-09-03T21:23:08Z</dcterms:modified>
</cp:coreProperties>
</file>