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31" windowWidth="19425" windowHeight="11760" tabRatio="857" activeTab="0"/>
  </bookViews>
  <sheets>
    <sheet name="PLAN DE MEJORAM" sheetId="1" r:id="rId1"/>
    <sheet name="Hoja1" sheetId="2" r:id="rId2"/>
    <sheet name="Ppto" sheetId="3" state="hidden" r:id="rId3"/>
  </sheets>
  <definedNames>
    <definedName name="_xlnm.Print_Area" localSheetId="0">'PLAN DE MEJORAM'!$A$2:$L$53</definedName>
    <definedName name="_xlnm.Print_Titles" localSheetId="0">'PLAN DE MEJORAM'!$2:$5</definedName>
  </definedNames>
  <calcPr fullCalcOnLoad="1"/>
</workbook>
</file>

<file path=xl/comments1.xml><?xml version="1.0" encoding="utf-8"?>
<comments xmlns="http://schemas.openxmlformats.org/spreadsheetml/2006/main">
  <authors>
    <author>laquijano</author>
    <author>CONTRALORIA </author>
    <author>jmzambrano</author>
    <author>CGQ</author>
    <author>Control</author>
  </authors>
  <commentList>
    <comment ref="A5" authorId="0">
      <text>
        <r>
          <rPr>
            <b/>
            <sz val="8"/>
            <rFont val="Tahoma"/>
            <family val="2"/>
          </rPr>
          <t xml:space="preserve">Liste consecutivamente los hallazgos definidos  en el informe  partiendo de uno.  
</t>
        </r>
      </text>
    </comment>
    <comment ref="B5" authorId="1">
      <text>
        <r>
          <rPr>
            <b/>
            <sz val="8"/>
            <rFont val="Tahoma"/>
            <family val="2"/>
          </rPr>
          <t xml:space="preserve">DESCRIBA BREVEMENTE EL HALLAZGO ( NO MAS DE 50 PALABRAS).
</t>
        </r>
      </text>
    </comment>
    <comment ref="C5" authorId="0">
      <text>
        <r>
          <rPr>
            <b/>
            <sz val="8"/>
            <rFont val="Tahoma"/>
            <family val="2"/>
          </rPr>
          <t>Registre la acción (correctiva que adopta la entidad para subsanar o corregir la causa que genera el  hallazgo.</t>
        </r>
        <r>
          <rPr>
            <sz val="8"/>
            <rFont val="Tahoma"/>
            <family val="2"/>
          </rPr>
          <t xml:space="preserve">
</t>
        </r>
      </text>
    </comment>
    <comment ref="D5" authorId="0">
      <text>
        <r>
          <rPr>
            <b/>
            <sz val="8"/>
            <rFont val="Tahoma"/>
            <family val="2"/>
          </rPr>
          <t xml:space="preserve">Resultados cuantitativos  esperados, indicando la cantidad y denominación de la unidad de medida.
</t>
        </r>
      </text>
    </comment>
    <comment ref="F5" authorId="0">
      <text>
        <r>
          <rPr>
            <b/>
            <sz val="8"/>
            <rFont val="Tahoma"/>
            <family val="2"/>
          </rPr>
          <t>Fecha programada para la terminación de cada actividad para el cumplimiento de la meta final.</t>
        </r>
      </text>
    </comment>
    <comment ref="G5" authorId="2">
      <text>
        <r>
          <rPr>
            <b/>
            <sz val="8"/>
            <rFont val="Tahoma"/>
            <family val="2"/>
          </rPr>
          <t xml:space="preserve">Relacione el Nombre del responsable por el cumplimiento de la meta.
</t>
        </r>
      </text>
    </comment>
    <comment ref="E5" authorId="0">
      <text>
        <r>
          <rPr>
            <b/>
            <sz val="8"/>
            <rFont val="Tahoma"/>
            <family val="2"/>
          </rPr>
          <t>Fecha programada para la terminación de cada actividad para el cumplimiento de la meta final.</t>
        </r>
      </text>
    </comment>
    <comment ref="H5" authorId="3">
      <text>
        <r>
          <rPr>
            <b/>
            <sz val="9"/>
            <rFont val="Tahoma"/>
            <family val="2"/>
          </rPr>
          <t>CGQ:</t>
        </r>
        <r>
          <rPr>
            <sz val="9"/>
            <rFont val="Tahoma"/>
            <family val="2"/>
          </rPr>
          <t xml:space="preserve">
información de control interno de la Entidad
</t>
        </r>
      </text>
    </comment>
    <comment ref="K7" authorId="4">
      <text>
        <r>
          <rPr>
            <b/>
            <sz val="9"/>
            <rFont val="Tahoma"/>
            <family val="2"/>
          </rPr>
          <t>Control:</t>
        </r>
        <r>
          <rPr>
            <sz val="9"/>
            <rFont val="Tahoma"/>
            <family val="2"/>
          </rPr>
          <t xml:space="preserve">
</t>
        </r>
      </text>
    </comment>
  </commentList>
</comments>
</file>

<file path=xl/comments2.xml><?xml version="1.0" encoding="utf-8"?>
<comments xmlns="http://schemas.openxmlformats.org/spreadsheetml/2006/main">
  <authors>
    <author>laquijano</author>
    <author>CONTRALORIA </author>
    <author>jmzambrano</author>
    <author>CGQ</author>
    <author>Control</author>
  </authors>
  <commentList>
    <comment ref="B5" authorId="0">
      <text>
        <r>
          <rPr>
            <b/>
            <sz val="8"/>
            <rFont val="Tahoma"/>
            <family val="2"/>
          </rPr>
          <t xml:space="preserve">Liste consecutivamente los hallazgos definidos  en el informe  partiendo de uno.  
</t>
        </r>
      </text>
    </comment>
    <comment ref="C5" authorId="1">
      <text>
        <r>
          <rPr>
            <b/>
            <sz val="8"/>
            <rFont val="Tahoma"/>
            <family val="2"/>
          </rPr>
          <t xml:space="preserve">DESCRIBA BREVEMENTE EL HALLAZGO ( NO MAS DE 50 PALABRAS).
</t>
        </r>
      </text>
    </comment>
    <comment ref="D5" authorId="0">
      <text>
        <r>
          <rPr>
            <b/>
            <sz val="8"/>
            <rFont val="Tahoma"/>
            <family val="2"/>
          </rPr>
          <t>Registre la acción (correctiva que adopta la entidad para subsanar o corregir la causa que genera el  hallazgo.</t>
        </r>
        <r>
          <rPr>
            <sz val="8"/>
            <rFont val="Tahoma"/>
            <family val="2"/>
          </rPr>
          <t xml:space="preserve">
</t>
        </r>
      </text>
    </comment>
    <comment ref="E5" authorId="0">
      <text>
        <r>
          <rPr>
            <b/>
            <sz val="8"/>
            <rFont val="Tahoma"/>
            <family val="2"/>
          </rPr>
          <t xml:space="preserve">Resultados cuantitativos  esperados, indicando la cantidad y denominación de la unidad de medida.
</t>
        </r>
      </text>
    </comment>
    <comment ref="F5" authorId="0">
      <text>
        <r>
          <rPr>
            <b/>
            <sz val="8"/>
            <rFont val="Tahoma"/>
            <family val="2"/>
          </rPr>
          <t>Fecha programada para la terminación de cada actividad para el cumplimiento de la meta final.</t>
        </r>
      </text>
    </comment>
    <comment ref="G5" authorId="0">
      <text>
        <r>
          <rPr>
            <b/>
            <sz val="8"/>
            <rFont val="Tahoma"/>
            <family val="2"/>
          </rPr>
          <t>Fecha programada para la terminación de cada actividad para el cumplimiento de la meta final.</t>
        </r>
      </text>
    </comment>
    <comment ref="H5" authorId="2">
      <text>
        <r>
          <rPr>
            <b/>
            <sz val="8"/>
            <rFont val="Tahoma"/>
            <family val="2"/>
          </rPr>
          <t xml:space="preserve">Relacione el Nombre del responsable por el cumplimiento de la meta.
</t>
        </r>
      </text>
    </comment>
    <comment ref="I5" authorId="3">
      <text>
        <r>
          <rPr>
            <b/>
            <sz val="9"/>
            <rFont val="Tahoma"/>
            <family val="2"/>
          </rPr>
          <t>CGQ:</t>
        </r>
        <r>
          <rPr>
            <sz val="9"/>
            <rFont val="Tahoma"/>
            <family val="2"/>
          </rPr>
          <t xml:space="preserve">
información de control interno de la Entidad
</t>
        </r>
      </text>
    </comment>
    <comment ref="L11" authorId="4">
      <text>
        <r>
          <rPr>
            <b/>
            <sz val="9"/>
            <rFont val="Tahoma"/>
            <family val="2"/>
          </rPr>
          <t>Control:</t>
        </r>
        <r>
          <rPr>
            <sz val="9"/>
            <rFont val="Tahoma"/>
            <family val="2"/>
          </rPr>
          <t xml:space="preserve">
</t>
        </r>
      </text>
    </comment>
  </commentList>
</comments>
</file>

<file path=xl/sharedStrings.xml><?xml version="1.0" encoding="utf-8"?>
<sst xmlns="http://schemas.openxmlformats.org/spreadsheetml/2006/main" count="1528" uniqueCount="1068">
  <si>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</si>
  <si>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</si>
  <si>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</si>
  <si>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</si>
  <si>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</si>
  <si>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</si>
  <si>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</si>
  <si>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</si>
  <si>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</si>
  <si>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</si>
  <si>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</si>
  <si>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</si>
  <si>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</si>
  <si>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</si>
  <si>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</si>
  <si>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</si>
  <si>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</si>
  <si>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</si>
  <si>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</si>
  <si>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</si>
  <si>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</si>
  <si>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</si>
  <si>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</si>
  <si>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</si>
  <si>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</si>
  <si>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</si>
  <si>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</si>
  <si>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</si>
  <si>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</si>
  <si>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</si>
  <si>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</si>
  <si>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</si>
  <si>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</si>
  <si>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</si>
  <si>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</si>
  <si>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</si>
  <si>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</si>
  <si>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</si>
  <si>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</si>
  <si>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</si>
  <si>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</si>
  <si>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</si>
  <si>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</si>
  <si>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</si>
  <si>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</si>
  <si>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</si>
  <si>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</si>
  <si>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</si>
  <si>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</si>
  <si>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</si>
  <si>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</si>
  <si>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</si>
  <si>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</si>
  <si>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</si>
  <si>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</si>
  <si>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</si>
  <si>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</si>
  <si>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</si>
  <si>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</si>
  <si>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</si>
  <si>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</si>
  <si>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</si>
  <si>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</si>
  <si>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</si>
  <si>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</si>
  <si>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</si>
  <si>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</si>
  <si>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</si>
  <si>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</si>
  <si>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</si>
  <si>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</si>
  <si>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</si>
  <si>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</si>
  <si>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</si>
  <si>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</si>
  <si>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</si>
  <si>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</si>
  <si>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</si>
  <si>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</si>
  <si>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</si>
  <si>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</si>
  <si>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</si>
  <si>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</si>
  <si>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</si>
  <si>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</si>
  <si>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</si>
  <si>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</si>
  <si>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</si>
  <si>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</si>
  <si>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</si>
  <si>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</si>
  <si>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</si>
  <si>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</si>
  <si>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</si>
  <si>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</si>
  <si>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</si>
  <si>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</si>
  <si>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</si>
  <si>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</si>
  <si>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</si>
  <si>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</si>
  <si>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</si>
  <si>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</si>
  <si>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</si>
  <si>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</si>
  <si>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</si>
  <si>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</si>
  <si>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</si>
  <si>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</si>
  <si>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</si>
  <si>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</si>
  <si>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</si>
  <si>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</si>
  <si>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</si>
  <si>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</si>
  <si>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</si>
  <si>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</si>
  <si>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</si>
  <si>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</si>
  <si>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</si>
  <si>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</si>
  <si>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</si>
  <si>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</si>
  <si>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</si>
  <si>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</si>
  <si>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</si>
  <si>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</si>
  <si>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</si>
  <si>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</si>
  <si>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</si>
  <si>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</si>
  <si>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</si>
  <si>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</si>
  <si>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</si>
  <si>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</si>
  <si>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</si>
  <si>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</si>
  <si>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</si>
  <si>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</si>
  <si>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</si>
  <si>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</si>
  <si>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</si>
  <si>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</si>
  <si>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</si>
  <si>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</si>
  <si>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</si>
  <si>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</si>
  <si>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</si>
  <si>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</si>
  <si>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</si>
  <si>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</si>
  <si>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</si>
  <si>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</si>
  <si>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</si>
  <si>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</si>
  <si>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</si>
  <si>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</si>
  <si>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</si>
  <si>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</si>
  <si>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</si>
  <si>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</si>
  <si>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</si>
  <si>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</si>
  <si>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</si>
  <si>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</si>
  <si>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</si>
  <si>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</si>
  <si>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</si>
  <si>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</si>
  <si>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</si>
  <si>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</si>
  <si>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</si>
  <si>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</si>
  <si>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</si>
  <si>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</si>
  <si>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</si>
  <si>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</si>
  <si>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</si>
  <si>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</si>
  <si>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</si>
  <si>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</si>
  <si>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</si>
  <si>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</si>
  <si>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</si>
  <si>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</si>
  <si>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</si>
  <si>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</si>
  <si>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</si>
  <si>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</si>
  <si>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</si>
  <si>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</si>
  <si>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</si>
  <si>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</si>
  <si>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</si>
  <si>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</si>
  <si>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</si>
  <si>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</si>
  <si>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</si>
  <si>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</si>
  <si>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</si>
  <si>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</si>
  <si>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</si>
  <si>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</si>
  <si>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</si>
  <si>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</si>
  <si>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</si>
  <si>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</si>
  <si>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</si>
  <si>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</si>
  <si>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</si>
  <si>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</si>
  <si>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</si>
  <si>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</si>
  <si>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</si>
  <si>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</si>
  <si>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</si>
  <si>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</si>
  <si>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</si>
  <si>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</si>
  <si>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</si>
  <si>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</si>
  <si>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</si>
  <si>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</si>
  <si>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</si>
  <si>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</si>
  <si>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</si>
  <si>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</si>
  <si>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</si>
  <si>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</si>
  <si>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</si>
  <si>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</si>
  <si>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</si>
  <si>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</si>
  <si>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</si>
  <si>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</si>
  <si>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</si>
  <si>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</si>
  <si>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</si>
  <si>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</si>
  <si>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</si>
  <si>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</si>
  <si>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</si>
  <si>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</si>
  <si>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</si>
  <si>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</si>
  <si>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</si>
  <si>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</si>
  <si>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</si>
  <si>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</si>
  <si>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</si>
  <si>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</si>
  <si>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</si>
  <si>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</si>
  <si>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</si>
  <si>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</si>
  <si>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</si>
  <si>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</si>
  <si>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</si>
  <si>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</si>
  <si>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</si>
  <si>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</si>
  <si>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</si>
  <si>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</si>
  <si>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</si>
  <si>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</si>
  <si>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</si>
  <si>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</si>
  <si>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</si>
  <si>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</si>
  <si>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</si>
  <si>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</si>
  <si>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</si>
  <si>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</si>
  <si>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</si>
  <si>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</si>
  <si>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</si>
  <si>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</si>
  <si>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</si>
  <si>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</si>
  <si>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</si>
  <si>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</si>
  <si>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</si>
  <si>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</si>
  <si>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</si>
  <si>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</si>
  <si>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</si>
  <si>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</si>
  <si>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</si>
  <si>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</si>
  <si>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</si>
  <si>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</si>
  <si>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</si>
  <si>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</si>
  <si>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</si>
  <si>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</si>
  <si>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</si>
  <si>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</si>
  <si>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</si>
  <si>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</si>
  <si>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</si>
  <si>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</si>
  <si>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</si>
  <si>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</si>
  <si>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</si>
  <si>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</si>
  <si>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</si>
  <si>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</si>
  <si>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</si>
  <si>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</si>
  <si>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</si>
  <si>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</si>
  <si>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</si>
  <si>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</si>
  <si>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</si>
  <si>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</si>
  <si>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</si>
  <si>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</si>
  <si>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</si>
  <si>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</si>
  <si>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</si>
  <si>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</si>
  <si>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</si>
  <si>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</si>
  <si>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</si>
  <si>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</si>
  <si>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</si>
  <si>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</si>
  <si>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</si>
  <si>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</si>
  <si>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</si>
  <si>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</si>
  <si>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</si>
  <si>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</si>
  <si>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</si>
  <si>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</si>
  <si>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</si>
  <si>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</si>
  <si>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</si>
  <si>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</si>
  <si>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</si>
  <si>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</si>
  <si>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</si>
  <si>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</si>
  <si>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</si>
  <si>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</si>
  <si>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</si>
  <si>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</si>
  <si>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</si>
  <si>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</si>
  <si>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</si>
  <si>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</si>
  <si>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</si>
  <si>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</si>
  <si>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</si>
  <si>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</si>
  <si>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</si>
  <si>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</si>
  <si>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</si>
  <si>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</si>
  <si>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</si>
  <si>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</si>
  <si>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</si>
  <si>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</si>
  <si>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</si>
  <si>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</si>
  <si>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</si>
  <si>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</si>
  <si>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</si>
  <si>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</si>
  <si>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</si>
  <si>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</si>
  <si>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</si>
  <si>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</si>
  <si>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</si>
  <si>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</si>
  <si>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</si>
  <si>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</si>
  <si>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</si>
  <si>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</si>
  <si>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</si>
  <si>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</si>
  <si>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</si>
  <si>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</si>
  <si>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</si>
  <si>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</si>
  <si>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</si>
  <si>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</si>
  <si>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</si>
  <si>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</si>
  <si>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</si>
  <si>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</si>
  <si>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</si>
  <si>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</si>
  <si>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</si>
  <si>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</si>
  <si>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</si>
  <si>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</si>
  <si>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</si>
  <si>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</si>
  <si>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</si>
  <si>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</si>
  <si>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</si>
  <si>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</si>
  <si>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</si>
  <si>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</si>
  <si>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</si>
  <si>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</si>
  <si>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</si>
  <si>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</si>
  <si>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</si>
  <si>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</si>
  <si>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</si>
  <si>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</si>
  <si>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</si>
  <si>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</si>
  <si>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</si>
  <si>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</si>
  <si>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</si>
  <si>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</si>
  <si>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</si>
  <si>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</si>
  <si>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</si>
  <si>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</si>
  <si>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</si>
  <si>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</si>
  <si>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</si>
  <si>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</si>
  <si>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</si>
  <si>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</si>
  <si>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</si>
  <si>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</si>
  <si>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</si>
  <si>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</si>
  <si>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</si>
  <si>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</si>
  <si>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</si>
  <si>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</si>
  <si>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</si>
  <si>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</si>
  <si>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</si>
  <si>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</si>
  <si>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</si>
  <si>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</si>
  <si>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</si>
  <si>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</si>
  <si>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</si>
  <si>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</si>
  <si>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</si>
  <si>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</si>
  <si>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</si>
  <si>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</si>
  <si>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</si>
  <si>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</si>
  <si>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</si>
  <si>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</si>
  <si>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</si>
  <si>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</si>
  <si>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</si>
  <si>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</si>
  <si>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</si>
  <si>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</si>
  <si>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</si>
  <si>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</si>
  <si>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</si>
  <si>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</si>
  <si>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</si>
  <si>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</si>
  <si>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</si>
  <si>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</si>
  <si>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</si>
  <si>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</si>
  <si>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</si>
  <si>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</si>
  <si>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</si>
  <si>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</si>
  <si>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</si>
  <si>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</si>
  <si>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</si>
  <si>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</si>
  <si>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</si>
  <si>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</si>
  <si>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</si>
  <si>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</si>
  <si>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</si>
  <si>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</si>
  <si>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</si>
  <si>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</si>
  <si>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</si>
  <si>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</si>
  <si>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</si>
  <si>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</si>
  <si>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</si>
  <si>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</si>
  <si>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</si>
  <si>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</si>
  <si>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</si>
  <si>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</si>
  <si>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</si>
  <si>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</si>
  <si>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</si>
  <si>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</si>
  <si>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</si>
  <si>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</si>
  <si>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</si>
  <si>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</si>
  <si>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</si>
  <si>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</si>
  <si>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</si>
  <si>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</si>
  <si>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</si>
  <si>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</si>
  <si>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</si>
  <si>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</si>
  <si>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</si>
  <si>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</si>
  <si>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</si>
  <si>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</si>
  <si>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</si>
  <si>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</si>
  <si>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</si>
  <si>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</si>
  <si>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</si>
  <si>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</si>
  <si>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</si>
  <si>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</si>
  <si>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</si>
  <si>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</si>
  <si>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</si>
  <si>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</si>
  <si>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</si>
  <si>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</si>
  <si>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</si>
  <si>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</si>
  <si>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</si>
  <si>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</si>
  <si>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</si>
  <si>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</si>
  <si>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</si>
  <si>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</si>
  <si>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</si>
  <si>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</si>
  <si>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</si>
  <si>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</si>
  <si>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</si>
  <si>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</si>
  <si>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</si>
  <si>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</si>
  <si>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</si>
  <si>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</si>
  <si>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</si>
  <si>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</si>
  <si>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</si>
  <si>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</si>
  <si>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</si>
  <si>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</si>
  <si>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</si>
  <si>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</si>
  <si>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</si>
  <si>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</si>
  <si>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</si>
  <si>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</si>
  <si>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</si>
  <si>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</si>
  <si>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</si>
  <si>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</si>
  <si>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</si>
  <si>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</si>
  <si>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</si>
  <si>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</si>
  <si>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</si>
  <si>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</si>
  <si>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</si>
  <si>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</si>
  <si>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</si>
  <si>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</si>
  <si>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</si>
  <si>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</si>
  <si>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</si>
  <si>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</si>
  <si>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</si>
  <si>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</si>
  <si>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</si>
  <si>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</si>
  <si>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</si>
  <si>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</si>
  <si>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</si>
  <si>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</si>
  <si>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</si>
  <si>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</si>
  <si>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</si>
  <si>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</si>
  <si>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</si>
  <si>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</si>
  <si>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</si>
  <si>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</si>
  <si>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</si>
  <si>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</si>
  <si>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</si>
  <si>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</si>
  <si>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</si>
  <si>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</si>
  <si>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</si>
  <si>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</si>
  <si>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</si>
  <si>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</si>
  <si>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</si>
  <si>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</si>
  <si>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</si>
  <si>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</si>
  <si>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</si>
  <si>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</si>
  <si>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</si>
  <si>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</si>
  <si>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</si>
  <si>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</si>
  <si>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</si>
  <si>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</si>
  <si>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</si>
  <si>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</si>
  <si>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</si>
  <si>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</si>
  <si>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</si>
  <si>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</si>
  <si>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</si>
  <si>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</si>
  <si>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</si>
  <si>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</si>
  <si>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</si>
  <si>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</si>
  <si>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</si>
  <si>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</si>
  <si>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</si>
  <si>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</si>
  <si>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</si>
  <si>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</si>
  <si>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</si>
  <si>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</si>
  <si>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</si>
  <si>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</si>
  <si>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</si>
  <si>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</si>
  <si>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</si>
  <si>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</si>
  <si>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</si>
  <si>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</si>
  <si>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</si>
  <si>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</si>
  <si>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</si>
  <si>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</si>
  <si>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</si>
  <si>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</si>
  <si>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</si>
  <si>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</si>
  <si>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</si>
  <si>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</si>
  <si>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</si>
  <si>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</si>
  <si>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</si>
  <si>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</si>
  <si>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</si>
  <si>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</si>
  <si>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</si>
  <si>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</si>
  <si>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</si>
  <si>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</si>
  <si>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</si>
  <si>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</si>
  <si>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</si>
  <si>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</si>
  <si>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</si>
  <si>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</si>
  <si>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</si>
  <si>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</si>
  <si>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</si>
  <si>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</si>
  <si>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</si>
  <si>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</si>
  <si>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</si>
  <si>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</si>
  <si>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</si>
  <si>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</si>
  <si>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</si>
  <si>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</si>
  <si>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</si>
  <si>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</si>
  <si>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</si>
  <si>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</si>
  <si>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</si>
  <si>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</si>
  <si>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</si>
  <si>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</si>
  <si>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</si>
  <si>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</si>
  <si>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</si>
  <si>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</si>
  <si>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</si>
  <si>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</si>
  <si>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</si>
  <si>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</si>
  <si>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</si>
  <si>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</si>
  <si>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</si>
  <si>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</si>
  <si>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</si>
  <si>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</si>
  <si>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</si>
  <si>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</si>
  <si>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</si>
  <si>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</si>
  <si>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</si>
  <si>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</si>
  <si>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</si>
  <si>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</si>
  <si>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</si>
  <si>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</si>
  <si>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</si>
  <si>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</si>
  <si>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</si>
  <si>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</si>
  <si>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</si>
  <si>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</si>
  <si>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</si>
  <si>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</si>
  <si>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</si>
  <si>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</si>
  <si>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</si>
  <si>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</si>
  <si>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</si>
  <si>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</si>
  <si>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</si>
  <si>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</si>
  <si>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</si>
  <si>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</si>
  <si>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</si>
  <si>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</si>
  <si>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</si>
  <si>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</si>
  <si>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</si>
  <si>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</si>
  <si>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</si>
  <si>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</si>
  <si>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</si>
  <si>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</si>
  <si>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</si>
  <si>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</si>
  <si>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</si>
  <si>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</si>
  <si>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</si>
  <si>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</si>
  <si>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</si>
  <si>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</si>
  <si>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</si>
  <si>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Columna1</t>
  </si>
  <si>
    <t>Columna2</t>
  </si>
  <si>
    <t>Columna3</t>
  </si>
  <si>
    <t>Columna4</t>
  </si>
  <si>
    <t>Columna5</t>
  </si>
  <si>
    <t>Columna6</t>
  </si>
  <si>
    <t>Columna7</t>
  </si>
  <si>
    <t>Columna8</t>
  </si>
  <si>
    <t>Columna9</t>
  </si>
  <si>
    <t>Columna10</t>
  </si>
  <si>
    <t>Columna15</t>
  </si>
  <si>
    <t>OBSERVACIÓN REALIZADA POR CONTROL INTERNO EN EVALUACION AL PLAN DE MEJORAMIENTO</t>
  </si>
  <si>
    <t xml:space="preserve">No. de hallazgo
</t>
  </si>
  <si>
    <t xml:space="preserve">Descripción del hallazgo
</t>
  </si>
  <si>
    <t xml:space="preserve">Acción de mejora
</t>
  </si>
  <si>
    <t xml:space="preserve">Meta
</t>
  </si>
  <si>
    <t xml:space="preserve">Fecha inicio de la Actividad
</t>
  </si>
  <si>
    <t xml:space="preserve">ESTADO DE LA ACCIÓN
(Cerrada-C / Abierta-A) </t>
  </si>
  <si>
    <t xml:space="preserve">Responsable cargo
</t>
  </si>
  <si>
    <t>SUSCRIPCIÓN Y EVALUACIÓN PLAN DE MEJORAMIENTO</t>
  </si>
  <si>
    <t xml:space="preserve">Una vez revisada la cuenta presentada mediante el aplicativo SIA y SIA Observa vigencia 2019, se estableció que se presentaron inconsistencias en la presentación de algunos anexos y formatos como se detalla a continuación: 1.Formato 5. Propiedad, Planta y Equipo – Adquisiciones, Bajas, Donaciones y / o Comodatos, no se registró la compra del edificio, así como no se registraron ajustes y reclasificaciones en bodega. </t>
  </si>
  <si>
    <t>2.    Formato 10. Ejecución Reservas presupuestales y F11 Ejecución de cuentas por pagar, en estos formatos se presentaron deficiencias por cuanto las cifras no fueron concordantes con los actos administrativos de reconocimiento de las mismas.</t>
  </si>
  <si>
    <t xml:space="preserve">3. F15A. Relación de Controversias Judiciales, no existe coherencia en las cifras reportadas en el concepto Pagos, respecto de lo registrado en el anexo 1 Balance de Prueba.
</t>
  </si>
  <si>
    <t>7. Anexo 37. Certificación relacionada con el cumplimiento a lo establecido en el artículo 111 de la ley 99 de 1993. No aporta certificación emitida por la Secretaría de Hacienda conforme a lo definido en la Resolución 350 de 2019, en la que se establece claramente el tipo de documento y los valores que se deben certificar.</t>
  </si>
  <si>
    <t>9. Anexo 47. Vigencias futuras, en este anexo no se registró la vigencia excepcional constituida en el período 2.019, así como tampoco se anexaron los documentos a través de los cuales fue autorizada esta figura por la Asamblea Departamental.</t>
  </si>
  <si>
    <t xml:space="preserve">6. Anexo 33. Avance Plan de Mejoramiento. El anexo 2 del Plan de Mejoramiento no presenta el cumplimiento de las acciones y si es del caso observaciones sobre la evaluación, según lo establece la Resolución 330 de diciembre de 2017.
</t>
  </si>
  <si>
    <t>4. Anexo 12. Cierre presupuestal y financiero, se presentó un acta de cierre presupuestal, pero no registró el cierre financiero de bancos, como tampoco el excedente de tesorería.</t>
  </si>
  <si>
    <t>5. Anexo 13. Conciliaciones entre áreas., Los cruces que deben ser rendidos son los realizados en el área financiera, de forma que identifique las diferencias entre presupuesto, contabilidad y tesorería, para que puedan ser subsanadas, de tal forma que al final del período no se van a presentar diferencias en estas áreas y permitan un cierre presupuestal y financiero sin diferencias.</t>
  </si>
  <si>
    <t>8. Anexo 38. Informe de seguimiento a los planes operativos de los planes de manejo ambiental de las áreas protegidas. Se rinde el anexo del seguimiento al POA de las áreas estratégicas de conservación del departamento, sin embargo, éste corresponde a la vigencia 2018 y no a la
vigencia 2019.</t>
  </si>
  <si>
    <t>10. Plataforma SIA OBSERVA. Se presentaron deficiencias en la publicación, ya que en la muestra de contratación seleccionada, se pudo evidenciar que el Ente Territorial no cargó la totalidad de los documentos de la fase pre contractual y contractual</t>
  </si>
  <si>
    <t xml:space="preserve">Condición: La información reportada en el formato F19A anexo 36 de la rendición de la cuenta, inicialmente se presentó incompleta, toda vez que no se certifica por parte de la Secretaría de Hacienda los siguientes puntos exigidos en la Resolución 355 de 2019 (artículo 21: anexo 36):
</t>
  </si>
  <si>
    <t>Una vez analizado el informe de gestión de la Secretaría Administrativa Departamental, correspondiente al periodo 2016-2019, se pudo establecer en relación a los bienes inmuebles del departamento, que éste posee 16 predios de conservación y 2 predios de protección ambiental, de los cuales, 3 poseen vivienda y de acuerdo al informe mencionado, estas se encuentran deterioradas, abandonadas y en pésimo estado, situación que genera un riesgo de detrimento patrimonial, toda vez que con el paso del tiempo se hace más difícil su recuperación.</t>
  </si>
  <si>
    <t>La Oficina de Control Interno y Gestión realiza 2 seguimientos semestrales a la evaluación que efectúa la Secretaria de Planeación de forma cuatrimestral, al cumplimiento de las metas propuestas en el Plan de Desarrollo del Departamento del Quindío, las que son comunicadas al señor Gobernador en reunión de Consejo de Gobierno, en donde participan cada uno de los ejecutores de las mismas, dejándoles recomendaciones sobre el deber de cumplirlas; no evidenciándose la efectividad del trabajo realizado por la Oficina de Control Interno y de Gestión, ya que finalmente cuando ejecuta el seguimiento y se modifica el cumplimiento de metas si es del caso, en las actas no se dejan observaciones o recomendaciones, las que deben ser comunicadas a planeación para que se efectúen los correspondientes correctivos por cada uno de los ejecutores de los proyectos.</t>
  </si>
  <si>
    <t xml:space="preserve">El Plan Financiero susceptible de financiar el Plan Departamental de Desarrollo 2016
– 2019 ―EN DEFENSA DEL BIEN COMUN‖, proyectó recursos del crédito para las vigencias 2017, 2018 y 2019 por $10.000 millones, $13.000 millones y $10.000 millones respectivamente, con base en un cupo de endeudamiento por valor de $33.000.000.000, soportado en la capacidad de endeudamiento registrada a diciembre 31 de 2015.
Del presupuesto total estimado en el Plan Plurianual, solo se asignó en el POAI para los 4 años el 61% de lo programado y con respecto a este (POAI) ejecutó solo el 67% en el cuatrienio; pero con respecto al Plan Plurianual ejecutó solo el 41%. Esto demuestra el incumplimiento de lo programado con este recurso de financiación (46) presupuestalmente.
</t>
  </si>
  <si>
    <t>Una vez analizados los Estados Financieros con corte a diciembre 31 de 2019 de la Gobernación del Quindío, se observó que la subcuenta cartera de difícil cobro impuesto vehicular código contable 138514, presenta incertidumbre por valor de $4.301.804.300. Lo anterior toda vez que en información presentada al Ente de Control por la Dirección Tributaria se evidenció el siguiente estado de la cartera en referencia:</t>
  </si>
  <si>
    <t>Una vez analizados los Estados Financieros con corte a diciembre 31 de 2019 de la Gobernación del Quindío, se observó que al interior de la cuenta 1635 Bienes Muebles en Bodega, la subcuenta 163503 Muebles y Enseres y Equipo de Oficina se sobrestima en $305.166.950, en razón a que en esta se registró material didáctico y equipos de máquinas de oficina que no corresponden a esta cuenta, lo que paralelamente subestima la cuenta 163590 Otros bienes muebles en bodega.</t>
  </si>
  <si>
    <t xml:space="preserve">Verificado el proceso de recaudo y distribución del impuesto vehicular ISVA, generado en el vigencia 2016 al 2019, se observó que el Departamento del Quindío cuenta con un Manual de Procesos y Procedimientos para el manejo y control del proceso IMPUESTOS SOBRE VEHICULOS AUTOMOTORES ISVA,
 versión 2 de fecha 30 de julio de 2018, el cual se encuentra publicado en la página WEB de la Gobernación, el que al ser confrontado con las actividades ejecutadas por los funcionarios de la Secretaría de Hacienda, refleja que no existe coherencia entre el criterio y lo ejecutado; toda vez que este impuesto es recaudado y administrado en Convenio con los Bancos Davivienda y Occidente, quienes distribuyen el 20% del ingreso total a cada municipio, e informan al Departamento cuales fueron las operaciones realizadas para su respectivo conciliación con el área contable; no obstante, según el procedimiento en referencia tiene documentado que esta actividad la realiza solo un banco y el control de recaudo diario se efectúa en tesorería.
</t>
  </si>
  <si>
    <t xml:space="preserve">Apoyar las actividades y acciones establecidas en el decreto 948 de 1995 en lo que respecta a las competencias en las funciones de los departamentos </t>
  </si>
  <si>
    <t xml:space="preserve">A través de la aplicación del cuestionario ambiental y entrevistas realizadas a funcionarios de la Secretaría de Agricultura y Medio Ambiente, se pudo establecer que el departamento, dentro del componente ambiental, sólo cuenta con los procedimientos de compra de predios y de pago por servicios ambientales. </t>
  </si>
  <si>
    <t>Una vez realizada la verificacion de los estados contables del Departamento del Quindio para el año 2015, se establecieron inconsistencias que ponen en riesgo la razonabilidad de los estados financieros</t>
  </si>
  <si>
    <t>En cuenta Terrenos de los estados contables, se encuentran registrados terrenos del colegio INEM; el área de Almacén reportan que estos terrenos fueron cedidos al municipio de Armenia, sin soporte de legalización, generando obligaciones por concepto de Impuesto Predial.</t>
  </si>
  <si>
    <t>En el marco de la evaluación a los estados contables del Departamento del Quindío, se encontró lo siguiente: El saldo de la cuenta 1305 al 31 de Diciembre de 2017 es de $267.980.631,  del cual la subcuenta 130533 Impuesto sobre vehículos automotores presenta saldo por valor de $60.056.477,60...</t>
  </si>
  <si>
    <t xml:space="preserve">En el marco de la evaluación a los estados contables del Departamento del Quindío, se encontró lo siguiente: En la cuenta 1605 terrenos. Cuenta 1637 Propiedad planta y equipo no explotado. </t>
  </si>
  <si>
    <t>La auditoría comprobó mediante soporte que esta meta no se logró en 2017 como estaba programada, la unidad ejecutora reporta en documento soporte la realización de 3 actividades de pre diagnóstico para 3 procesos de la administración departamental, pero que evidencian que falta el estudio de modernización administrativa previsto.</t>
  </si>
  <si>
    <t xml:space="preserve"> No existe evidencias de las caracterizaciones de la población objeto, los beneficios obtenidos a la fecha con la intervención técnica y ejecución de recursos monetarios ejecutados a la fecha. Además, dentro de este proyecto aprobado no están contemplados los recursos que aportaría la Gobernación del Quindío como respaldo financiero para los créditos que aparentemente se darían a los productores.</t>
  </si>
  <si>
    <t xml:space="preserve">Falta de solicitud del Servicio </t>
  </si>
  <si>
    <t>A pesar que la revisión al expediente permite conceptuar que el ritual jurídico de este contrato de prestación de servicios se cumplió conforme a las disposiciones vigentes; se presume que las posibles fallas para no lograr el objeto del contrato, se debieron a deficiencias en la invitación pública antes citada, la cual contiene dentro de los requisitos experiencia general y específica</t>
  </si>
  <si>
    <t>Se cuestiona el hecho que la administración departamental haya aprobado dicha adición, sin exigir los soportes y argumentos de dicha necesidad, pues debe tenerse en cuenta que para estos casos, una adición supone mayores bienes o servicios entregados, y esto precisamente es lo que no está soportado por el contratista, pues el objeto del contrato inicialmente pactado no varió en las obligaciones.</t>
  </si>
  <si>
    <t>En la ejecución de las metas de producto de la Secretaría de Educación, se pudo comprobar que en varias metas no se ejecutaron adecuadamente los recursos presupuestales asignados</t>
  </si>
  <si>
    <t>Incumplimiento de Meta 110 Plan de Desarrollo.</t>
  </si>
  <si>
    <t>El BPIN registró y viabilizó el proyecto 97 denominado "fortalecimiento de las herramientas tecnologicas en las instituciones educativas del departamento del Quindio, el cual tuvo un valor inicial de $2,758,000,000 del SGR, que por razones extrernas fue reducido a $535,723,491. mediante decreto 763 de octubre de 2018 el departamento le adiciono con recursos propios la suma de $62,000,000, recursos estos que se cuestiona, no fueron debidamente ejecutados y la auditoria no obtuvo soportes que justificaran esa situación, pues solo logró ejecutar la suma de $7.380.000</t>
  </si>
  <si>
    <t xml:space="preserve">
 La Dirección presentó fallas en las funciones de Gerenciar las Políticas Administrativas y Financieras de la Secretaría; en especial respecto de velar por el buen desempeño y gestión de las Instituciones
Educativas.</t>
  </si>
  <si>
    <t>Registros contables: las instituciones educativas seleccionadas presentaron deficiencias de los bienes activos fijos e inventarios.</t>
  </si>
  <si>
    <t>Los presupuestos de las instituciones educativas carecen de una codificación adecuada…</t>
  </si>
  <si>
    <t>Durante el proceso de revisión selectiva de la cuenta, se evidenciaron deficiencias en la información publica de contratación de 5 instituciones educativas: Francisco Miranda de Filandia; Institucto tecnologico de Calarcá; San Vicente de Paul de Genova; IE General Santander de Calarcá.</t>
  </si>
  <si>
    <t>Verificado por la Auditoria el cumplimiento de las acciones correctivas del plan de mejoramiento suscito por la secretaria de educacion, 8 de éstas no fueron efectivas.</t>
  </si>
  <si>
    <t xml:space="preserve">Posible In eficiencia en el manejo, programación y ejecución de los Recursos propios,de algunas actividades programadas en 11 de las 50 metas de producto previstas en el Plan Indicativo de la secretaria de Educación Departamental </t>
  </si>
  <si>
    <t>Inaplicabilidad de la ordenanza 022 de 2014 al no haber adicionado reservas presupuestales contratos de vigencias futuras en ejecución al presupuesto de la vigencia 2020</t>
  </si>
  <si>
    <t xml:space="preserve">Debilidades Financieras para la puesta en marcha de los PRAES. </t>
  </si>
  <si>
    <t>Evaluación del PRAE por parte de los Conseos Directivos</t>
  </si>
  <si>
    <t>Medición del Impacto de los proyectos ambientales escolares PRAE</t>
  </si>
  <si>
    <t>Inoportunidad en la transferencia de recursos producto de Estampilla Pro Adulto Mayor a los Hogares de Anciano y/o Centros día</t>
  </si>
  <si>
    <t>1. Solicitud de capacitación a la Contraloría Departamental , sobre rendición de la cuenta según resolución #355 de 2019.
2. Depurar y conciliar propiedad planta y equipo verificando que los bienes esten incluidos en la contabilidad
3. Seguimiento a los estados financieron esten conciliados</t>
  </si>
  <si>
    <t xml:space="preserve">
Adelantar capacitacion conjunta entre los funcionarios de TICs y secretaria de hacienda responsables del cargue de informacion a la plataforma SIA OBSERVA.
</t>
  </si>
  <si>
    <t xml:space="preserve">Conciliacion permanente por concepto de pagos por controversias judiciales, que involucre a las secretarias de representacion judicial y secretaria de hacienda. </t>
  </si>
  <si>
    <t xml:space="preserve">ACCION UNO: Solicitar capacitación a la Contraloria Departamental para  el correcto diligenciamiento de la certificación relacionada con el cumplimiento a lo establecido en el artículo 111 de la ley 99 de 1993.
ACCION 2: Socializar al interior del equipo de la secretaria de hacienda la Resolucion 350 del 2019, con el fin de conocer los requerimientos exigidos para diligencia el anexo No. 37. </t>
  </si>
  <si>
    <t>Solicitar capacitación a la Contraloria Departamental para  el correcto diligenciamiento de dicha certificación</t>
  </si>
  <si>
    <t>1. Solicitar a la Secretaría Administrativa en conjunto con la Oficina de Control Interno de Gestión Capacitación al personal  de la administración departamental encargados de la Rendición de la Cuenta en el diligenciamiento de los formatos y anexos.
2. Solicitar a la Contraloría General del Quindío una capacitación sobre Rendición de la Cuenta del Departamento del Quindío a los funcionarios del ente departamental.</t>
  </si>
  <si>
    <t>Acción 1: conciliar y presentar el documento   soporte donde se evidencie el registro del cierre financiero.
Acción 2: Socializacion de los cronogramas de cierres.</t>
  </si>
  <si>
    <t xml:space="preserve">Generar el proceso  para normalizar los informes de seguimiento a los POA planes operativos anuales  de los PMA  planes de manejo ambiental de las areas protegidas,  correspondientes a las vigencias objeto de la auditoria anual. </t>
  </si>
  <si>
    <t xml:space="preserve">1. Establecer el procedimiento para el manejo de los recursos del 1% de los ingresos corrientes del Departamento, referidos al art. 111 de la ley 99 de 1993.
2. Solicitar en coordinación con Direccion Finaciera la creacion de una cuenta bancaria para manejar los recursos </t>
  </si>
  <si>
    <t>1. Realizar visita de reconocimiento a los predios de protección y de conservación, y verificar el estado de los mismos y de las viviendas ubicadas en estas, a fin de definir la ruta de atención a estos predios y sus viviendas, bien sea por demolición o mejoras para la conservación de las viviendas de los predios, si se las considera necesarias.
2, Definición de cronograma de intervenciones, segun se determine y asignación de responsable de estas actividades.</t>
  </si>
  <si>
    <t xml:space="preserve">ACCION UNO: Realizar seguimientos en la inversión al interior de las secretarías de conformidad con los recursos asignados en el Plan Operativo Anual de lnversiones y las metas establecidas en el Plan de Desarrollo 2020-2023.
. ACCION DOS: Socializar al interior del consejo de gobierno los resultados de los seguimientos anteriores. </t>
  </si>
  <si>
    <t>Revisión de manual interno de cartera con el fin de realizar una nueva clasificación de la cartera, según las estipulaciones que este expresa, para de esta manera lograr determinar el periodo de tiempo que debe permanecer la cartera activa en las cuentas contables de la Gobernación del Quindío.
Realizar una buena depuración de dicha cartera, con el otorgamiento de los beneficios tributarios aplicados a las obligaciones que tienen los contribuyentes, según el Decreto 678 de 2020 “por medio del cual se establecen las medidas para la gestión tributaria, financiera y presupuestal de las entidades territoriales, en el marco de la emergencia económica, social y ecológica declarada mediante el Decreto 637 de 2020”.</t>
  </si>
  <si>
    <t>Actualizacion  de la versión 2 de fecha 30 de julio de 2018, del Muanual l del proceso IMPUESTOS SOBRE VEHICULOS AUTOMOTORES ISVA</t>
  </si>
  <si>
    <t>Activar en el marco del COTSA - (Consejo Territorial de Salud Ambiental) -  la Mesa de Calidad de Aire; como instancia consultiva y promotora de la politica publica para el desarrollo de los  programas de prevencion y control de la contaminacion atmosferica en el Departamento</t>
  </si>
  <si>
    <t xml:space="preserve">Activar en el marco del COTSA - (Consejo Territorial de Salud Ambiental) -  la Mesa de Calidad de Aire; como instancia consultiva y promotora de la politica publica para el desarrollo de los  programas de prevencion y control de la contaminacion atmosferica en el Departamento </t>
  </si>
  <si>
    <t xml:space="preserve">Fortalecimiento de las acciones tendientes a mitigar los efectos de las emisiones atmosfericas de los vehiculos de transporte publico de carga y pasajeros  en el departamento, por medio de la articulacion institucional y sectorial  a traves de la operativizacion de la   Mesa de Transporte Publico- con la participacion de los diferentes actores  del sector ( empresa de transporte,  organizmos del transito y transporte, centros de diganostico automotor  y la autoridad ambiental) </t>
  </si>
  <si>
    <t xml:space="preserve">Apoyar a la autoridad ambiental  en conjunto con  el instituto departamental de Transito y Transporte del Departamento en  la ejecucion de  campañas de monitoreo de la calidad de aire en las fuentes moviles que circulan en el Departamento. </t>
  </si>
  <si>
    <t>1. Verificar el estado de avance del proceso de cesión.
2. Formalizar y registrar mediante escritura publica, el proceso de cesión.
3, Ajustar los registro contables del departamento, asentando los terrenos cedidos</t>
  </si>
  <si>
    <t xml:space="preserve"> Verficar con la Direccion Tributaria para mirar la razonabilidad que aparece el saldo de la cuenta del impuesto de vehiculos automotor y solicitar a data soft la parametrizacion de dichos recursos</t>
  </si>
  <si>
    <t>1. Preparar informe de conciliación de propiedad, planta y equipo - adquisiciones, bajas, donaciones y /o comodatos de la bodega, de acuerdo a los soportes documentales de la direccion, almancen y jefatura de contabilidad, mes a mes</t>
  </si>
  <si>
    <t xml:space="preserve">1.  Revisar el alcance de la Modernizacion Administrativa  para la vigencia 2020  y definir pasos a seguir (  de la Meta. 286 ") .                                                </t>
  </si>
  <si>
    <t xml:space="preserve">Realizar un analisis de la viabilidad de cumplimiento de las metas establecidas en el PLAN DE DESARROLLO DEPARTAMENTAL por parte de las secretarias sectoriales </t>
  </si>
  <si>
    <t>Unificación de la información contable, presupuestal y financiera de las instituciones educativas con seguimeinto por parte de la SED en tiempo real y reportado en el micrositio del portal institucional de la SED</t>
  </si>
  <si>
    <t xml:space="preserve">Presentar infome mensual por parte de Planeamiento educativa  al comité directivo el seguimiento y evaluación del plan indicativo y de acción </t>
  </si>
  <si>
    <t xml:space="preserve">A partir de una comunicación oficial emitida por la direccion Administrativa y financiera de la SED se pronunciaran al terminar la vigencia del periodo académico anual  ante las IE oficiales del departamento informando la suspension de servicios de conectividad.  </t>
  </si>
  <si>
    <t>La direccion de planeamiento educativo presentara un informe antes del  31 de diciembre ante comité directivo de la SED armonizando mentas de vigencias anteriores con el nuen PDD 2020-2023</t>
  </si>
  <si>
    <t xml:space="preserve">Actualización de acuerdo a la guia 34 del MEN, el   proceso administrativo y directivo de cada institución educativa conforme a la autonomia institucional  </t>
  </si>
  <si>
    <t>Unificar los criterio presupuestales de las instituciones educativas en cumpliento a las normas pertinentes  a traves de comunicación oficial  por parte de la Dirección Administrativas</t>
  </si>
  <si>
    <t>La dirección financiera solicitará certificacion bimestral a  las IE oficiales del depto en el formato preestablecido la relacion de la contratación.</t>
  </si>
  <si>
    <t xml:space="preserve">1.Una vez realizada la consulta con el proveedor del sistema financiero PCT se concluyó que apenas se homologue el nuevo catálogo presupuestal y  se identifiquen el total de los recursos que se invirtieron y con cuanto se quedara  al final del periodo de la vigencia se reemplazaran con la nueva vigencia en este caso 2021 las vigencias futuras de contratos en ejecución vigencias expiradas reservas presupuestales a través de las herramientas que nos brinda el sistema por parte de la oficina de presupuesto con el apoyo de la secretaria de las TIC
2.Posterior se realizará el acto administrativo de la adición de los recursos para la vigencia 2021 de las vigencias futuras de contratos en ejecución vigencias expiradas y reservas presupuestales
3.realizando dichas acciones se podrá comparar la vigencia 2020 con la 2021 subsanando lo pertinente 
</t>
  </si>
  <si>
    <t xml:space="preserve">Requerir a las IE que en las rendición pública de cuentas presenten a la comunidad por parte de un miembro del consejo directivo la medición del impato del Proyecto Ambiental Escolar de la vigencia </t>
  </si>
  <si>
    <t>Revisión y expedición del Decreto Departamental por medio del cual se establece los recursos a transferir a los municipios de la Estampilla Departamental.</t>
  </si>
  <si>
    <t>Realizar la transferencia de los recursos de la Estampilla Departamenta a los municipios de acuerdo a los Decretos Departamentales expedidos por los Centros de Protección y otro  públicado dentro de los díez días calendario, contando a partir del día siguiente de la publicación del decreto.</t>
  </si>
  <si>
    <t>Solicitar a la Secretaría de Hacienda Departamental el soporte de las transferencias realizadas a los municipios de los recursos por la Estampilla Departamental.</t>
  </si>
  <si>
    <t>Solicitar a los municipios soporte de transferencia de los recursos por la Estampilla Departamental a los Centros de Bienestar y Centros día/vida.</t>
  </si>
  <si>
    <t>Capacitación realizada a responsables del cargue documental
Conciliaciones entre áreas de Almacén y Contabilidad</t>
  </si>
  <si>
    <t>Capacitación realizada</t>
  </si>
  <si>
    <t>Conciliacion entre areas solicitando los pagos efectuados</t>
  </si>
  <si>
    <t xml:space="preserve">
CAPACITACION REALIZADA 
Socializacion realizada </t>
  </si>
  <si>
    <t xml:space="preserve">capacitaicon realizada </t>
  </si>
  <si>
    <t>Cumplimiento de la rendición del anexo 33 de acuerdo a la Resolución 330 de 2017</t>
  </si>
  <si>
    <t>Cinco (5)  Conciliaciones  involucrando las  áreas de Tesoreria, contabilidad y presupuesto.</t>
  </si>
  <si>
    <t>5.   Conciliación entre áreas</t>
  </si>
  <si>
    <t xml:space="preserve">Proceso normalizado </t>
  </si>
  <si>
    <t xml:space="preserve">Publicar el 100% de documentos en la plataforma del SIA OBSERVA, de conformidad con la reglamentación vigente en materia de rendición de la cuenta. </t>
  </si>
  <si>
    <t xml:space="preserve">Procedimiento establecido 
Apertura de cuenta </t>
  </si>
  <si>
    <t>Informe que evidencie el estado actual de los predios y las viviendas que estas tienen
Cronograma de actividades de intervencion definidas</t>
  </si>
  <si>
    <t xml:space="preserve">
1. 2 mesas de trabajo
2. Acta de comité coordinar del sistema de control interno </t>
  </si>
  <si>
    <t>Un  seguimiento
 acta de consejo de gobierno donde se evidencie la socialización de los resultados del seguimiento.</t>
  </si>
  <si>
    <t>1. Manual actualizado
2. Cartera depurada</t>
  </si>
  <si>
    <t>Revelar en los estados financieros la propiedad, planta y equipo consistente con las partidas del Almacén.</t>
  </si>
  <si>
    <t>Manual de procedimento  IMPUESTOS SOBRE VEHICULOS AUTOMOTORES ISVA  actualizado</t>
  </si>
  <si>
    <t xml:space="preserve">Actas e informes de reunión </t>
  </si>
  <si>
    <t xml:space="preserve">Actas e informes de reunion </t>
  </si>
  <si>
    <t xml:space="preserve">Actas  e informes de reunion </t>
  </si>
  <si>
    <t>Campaña de monitoreo de calidad del aire</t>
  </si>
  <si>
    <t>1. Informe de estado del proceso de cesión.
2. Escritura publica de cesión, registrada.
3. Informe contable, certificando el ajuste realizaddo de los terrenos cedidos.</t>
  </si>
  <si>
    <t>Conciliacion entre áreas de Ingresos publicos y contabilidad para llevar control de esta cuenta</t>
  </si>
  <si>
    <t>1, Realizar mesa de trabajo con Secretaría de Planeación Departamental y la Secretaría Administrativa, a fin de determinar la viabilidad de este proposito del gobierno anterior, a la luz del Plan de Desarrollo 2020-2023.
2, Establecer cronocrama de actividades, si es viabilizado. 
3, Cancelar el proyecto y comunicarlo a los entes de control.</t>
  </si>
  <si>
    <t xml:space="preserve">Analisis de viabilidad </t>
  </si>
  <si>
    <t>Adquisición y puesta en marcha del Software financiero, presupuestal y contable</t>
  </si>
  <si>
    <t>Presentar de acuerdo a las directrices del comité directivo el informe de seguimiento y evaluación al plan indicativo y de acción de la SED</t>
  </si>
  <si>
    <t>Comunicación oficial de suspension de contrato</t>
  </si>
  <si>
    <t>un informe de armonizacion de metas de vigencias anteriores pendientes de ejecutar</t>
  </si>
  <si>
    <t>Ajustar los 54 manuales de procesos conforme a directrices del MEN para cada IE oficial dfel Depto</t>
  </si>
  <si>
    <t xml:space="preserve">Actualizar la codifiación presupuesal para las instuciones educativas </t>
  </si>
  <si>
    <t>certificados de contratos bimestrales</t>
  </si>
  <si>
    <t>1.ejecucion presupuestal 2021 reflejada de las vigencias futuras de contratos en ejecucion vigencias expiradas reservas presupuestales      2. acto administrativo de adicion 
1. Conciliacion de Vigencias 2020 -2021</t>
  </si>
  <si>
    <t>Darle Cumplimiento normativo a fin de fortalecer la instoitucionalización de la política nacional de educación ambiental y su incorporación  Institucional</t>
  </si>
  <si>
    <t>Dar cumplimiento a la normatividad en materia de educación ambiental debidamente apropiada en cada una de las instituciones educativas oficiales adscritas a la Secretaría de Educación Departamental</t>
  </si>
  <si>
    <t>Revisión y expedición del Decreto Departamental</t>
  </si>
  <si>
    <t>Transferencias realizadas a los 12 municipios</t>
  </si>
  <si>
    <t>Solicitud de soportes de las transferencias realizadas</t>
  </si>
  <si>
    <t>06/07/2020
06/07/2020</t>
  </si>
  <si>
    <t xml:space="preserve">
CGQ
Secretaría Administrativa (Almacen) - Hacienda (Contabilidad) </t>
  </si>
  <si>
    <t>Secretaria TICs
Secretaria de Hacienda</t>
  </si>
  <si>
    <t>Oficina de Representacion Judicial
Secretaria de Hacienda</t>
  </si>
  <si>
    <t>Secretaria de Hacienda - Direccion Financiera</t>
  </si>
  <si>
    <t xml:space="preserve">
CGQ
Secretaria de Hacienda - Direccion Financiera</t>
  </si>
  <si>
    <t>CGQ
Secretaria de Hacienda - Direccion Financiera</t>
  </si>
  <si>
    <t>Oficina de Control Interno de Gestión</t>
  </si>
  <si>
    <t xml:space="preserve">
CGQ
Oficina de Control Interno de Gestión</t>
  </si>
  <si>
    <t>Secretaria de Hacienda - contabilidad - Direccion Financiera</t>
  </si>
  <si>
    <t xml:space="preserve">Secretaría de Agricultura, Desarrollo Rural y Medio Ambiente - Secretaria de Salud- Secretaria de Planeacion </t>
  </si>
  <si>
    <t xml:space="preserve">Secretaría Administrativa (Almacen) - Hacienda (Contabilidad) </t>
  </si>
  <si>
    <t>Secretaría de Hacienda</t>
  </si>
  <si>
    <t>Secretaría de Planeación - Secretarias de Despacho encargadas de entregar el seguimiento del POAI</t>
  </si>
  <si>
    <t xml:space="preserve">Sec. Agricultura - Dirección de Emprendimiento Rural
</t>
  </si>
  <si>
    <t xml:space="preserve">Secretaria de Agricultura, desarrollo rural y Medio Ambiente. </t>
  </si>
  <si>
    <t>Secretaria Administrativa (Recursos Fisicos) - Hacienda (Contabilidad)</t>
  </si>
  <si>
    <t xml:space="preserve">Despacho Gobernador - Secretaria Administrativa  - Planeación - Hacienda - </t>
  </si>
  <si>
    <t xml:space="preserve">Secretaría Administrativa - Responsable manejo la Caja menor </t>
  </si>
  <si>
    <t>Secretaría de Educación</t>
  </si>
  <si>
    <t>Secretaria de Educacion</t>
  </si>
  <si>
    <t>Secretaria de Hacieda</t>
  </si>
  <si>
    <t>Secretaría de Familia
Compartido con 
secretaria de Hacienda
Secretaria Jurídica</t>
  </si>
  <si>
    <t>AGEI Regular M.A.01-20. Hallazgo Administrativo No.1 Deficiencias en la Rendición de la cuenta.</t>
  </si>
  <si>
    <t>Secretaría Jurídica</t>
  </si>
  <si>
    <t xml:space="preserve">1. Elaborar y socializar circulares respecto de los términos y requisitos para la publicación de documentos en la plataforma SIA OBSERVA.
2. Realizar un muestreo interno cada dos meses, de los contratos y documentos que deben ser publicados en la plataforma  SIA OBSERVA, verificando el cumplimento de su publicación. 
</t>
  </si>
  <si>
    <t>AGEI Regular M.A.01-20. Hallazgo Administrativo No.1 Deficiencias en la Rendición de la cuenta</t>
  </si>
  <si>
    <t>M.A.01-20 Hallazgo Administrativo No. 2. Manejo presupuestal de los recursos del 1% de los ingresos corrientes del Departamento, referidos al artículo 111 de la Ley 99 de 1993.</t>
  </si>
  <si>
    <t>AGEI Regular M.A.01-20  Hallazgo Administrativo No. 3. Deterioro de los bienes inmuebles ubicados en los predios de conservación del Departamento del Quindío</t>
  </si>
  <si>
    <t xml:space="preserve">M.A.01-20 
Hallazgo Administrativo No. 4. Inefectividad de los controles Oficina de Control Interno y Gestión.
</t>
  </si>
  <si>
    <t xml:space="preserve">M.A.01-20 Hallazgo Administrativo No. 5. Ejecución de los recursos del Crédito e inexactitud de la información registrada en Plan Indicativo y Presupuesto.
</t>
  </si>
  <si>
    <t xml:space="preserve">M.A-01-20 Hallazgo Administrativo No 6. Incertidumbre en el saldo de la cartera de difícil cobro impuesto vehicular vigencias anteriores. </t>
  </si>
  <si>
    <t xml:space="preserve">    
    M.A.01-20               Hallazgo Administrativo No 7. Propiedad, planta y equipo. Bienes en bodega y en servicio.</t>
  </si>
  <si>
    <t xml:space="preserve">M.A-01-20 Hallazgo Administrativo No. 8. Desactualización del manual de procesos y procedimiento del Impuesto ISVA.
</t>
  </si>
  <si>
    <t>M.A.01-20
AGEI REGULAR M.A.01 -2017 HALLAZGO # 7 ADMINISTRATIVA APLICACIÓN DEL DECRETO948 DE 1995 EN RELACIÓN A LA PREVENCIÓN Y CONTROL DE LA CONTAMINACIÓN ATMOSFERICA Y LA CALIDAD DEL AIRE</t>
  </si>
  <si>
    <t xml:space="preserve"> M.A.01-20
M.A 01-2018  Hallazgo Administrativo N°5. Procesos y Procedimientos para el cumplimiento de asuntos ambientales asignados en la ley que son competencia del departamento.</t>
  </si>
  <si>
    <t xml:space="preserve">1. Preparar informe de conciliación de propiedad, planta y equipo - adquisiciones, bajas, donaciones y /o comodatos de la bodega, de acuerdo a los soportes documentales de la dirección, almancén y jefatura de contabilidad, mes a mes
2. Evaluar y clasificar las categorias del modulo PCT Almacen.
3. Solicitar a la direccion Administrativa en compañía del almacen la veificacion de la propiedad planta y equipo para efectuar la contabilizacion en los estados financieros
</t>
  </si>
  <si>
    <t>Revelar en los estados financieros la propiedad, planta y equipo consistente con las partidas del Almacén.
Confirmación conjunta de la pertinencia de las categorias utilizadas en el módulo PCT Almacén a traves de Infome escrito de verificación, aprobatorio  de la pertinencia de la clasificación</t>
  </si>
  <si>
    <t>05/06/2017
29/06/2018</t>
  </si>
  <si>
    <t>30/12/2020
30/12/2020</t>
  </si>
  <si>
    <t>M.A.01-20
AGEI M.A.25-2016 HALLAZGO No. 5– Administrativa – Propiedad planta y equipo.</t>
  </si>
  <si>
    <t>M.A.01-20
 M.A 01-2018 Hallazgo Administrativo N°2. Legalización de predios.</t>
  </si>
  <si>
    <t>M.A.01-20
 M.A 01-2018 Hallazgo administrativo N° 12. Razonabilidad de la Cuenta 1305 Rentas por cobrar - Impuesto automotor.</t>
  </si>
  <si>
    <t>M.A.01-20
 M.A 01-2018 Hallazgo administrativo N° 13. Control contable y físico de la propiedad planta y equipo del Departamento del Quindío.</t>
  </si>
  <si>
    <t>M.A.01-20
 M.A 01-2018 Hallazgo Administrativo N° 9. Meta 286 - “Realizar un Estudio de modernización administrativa”</t>
  </si>
  <si>
    <t>M.A.01-20
M.A. 01-2019
Hallazgo Administrativo N° 4. Proyecto 29 - Fondo de Desarrollo Rural FIDER</t>
  </si>
  <si>
    <t>1.Preparacion e inclusión de la Tabla Listado de Chequeo Documentos en el comprobante de caja, en la cual se evidencie si cumple y cuenta con el documento soporte, y tiene su respectivo Visto Bueno (VoBo), donde se evidencie que la cuenta está soportada con: 1. Oficio de Necesidad; 2. Otros Documentos Soportes; 3. RUT; 4. Factura Original.
2. Cruce de información de documentos físicos con la tabla de control,verificando  valores, características, detalles, y descuentos por concepto de Estampillas y Retenciones.</t>
  </si>
  <si>
    <t xml:space="preserve">
Control del inicio de la cuenta con la solicitud del servicio requerido.
Verficar los valores, saldos, descuentos por estampillas y retenciones, como también características de la cuenta comprobante de caja</t>
  </si>
  <si>
    <t xml:space="preserve">No. 1.  HALLAZGO ADMINISTRATIVO - ACTUACION ESPECIAL </t>
  </si>
  <si>
    <t>AGEI ME. M.A. 13-19 Hallazgo Administrativo N°1. Deficiencias en el proceso precontractual para la puesta en funcionamiento del aplicativo - SIAC</t>
  </si>
  <si>
    <t>AGEI ME. M.A. 13-19 Hallazgo Administrativo N°4. Incumplimiento de Meta 110 Plan de Desarrollo.</t>
  </si>
  <si>
    <t>M.A. 01-2019
Hallazgo Administrativo N. 2 Falta de ejecución de recursos propios y no cumplimiento de la meta</t>
  </si>
  <si>
    <t>AGEI ME 22-2017  Hallazgo N° 1
Manuales de Funciones y Requisitos; y de
Procesos y Procedimientos.</t>
  </si>
  <si>
    <t>AGEI ME. M.A. 13-19 Hallazgo Administrativo N° 2 con incidencia Disciplinaria. Adición de Contrato.</t>
  </si>
  <si>
    <t>AGEI ME. M.A. 13-19 Hallazgo Administrativo N° 3. Deficiencias en la asignación de recursos para el cumplimiento de las metas de producto.</t>
  </si>
  <si>
    <t xml:space="preserve">
circular
54 reportes de bajas de Inventarios de las IE oficiales del Departamento
Registro contable de Bajas en el PCT de la Gobernacion del Quindío</t>
  </si>
  <si>
    <t>La Direccion Administrativa y financiera de la SED, Solciita a traves de circular la actualizacion de inventarios a las IE oficiales del departamento con corte a 31 de diciembre conforme a formato preestablecido.
Las IE oficiales entegaran el reporte  contable de Bajas de inventarios con corte a 31 de diciembre conforme a formato preestablecido 
la Direccion Financiera del departamento entregara el Registro contable de bajas con corte a Diciembre 31</t>
  </si>
  <si>
    <t>AUDITORIA ESPECIAL MEMORANDO AGEI 26/2018 HALLAZGO ADMINISTRATIVO #4 Registros Contables</t>
  </si>
  <si>
    <t>AUDITORIA ESPECIAL MEMORANDO AGEI 26/2018 HALLAZGO ADMINISTRATIVO #5 Procesos presupuestale</t>
  </si>
  <si>
    <t>AUDITORIA ESPECIAL M.A.17-2020 HALLAZGO ADMINISTRATIVO #1 
Inadecuada publicación de los documentos de legalidad de la contratación en el Aplicativo SIA Observa</t>
  </si>
  <si>
    <t>AUDITORIA ESPECIAL M.A.17-2020 HALLAZGO ADMINISTRATIVO #2
Inefectividad de las acciones correctivas de los planes de mejoramiento.</t>
  </si>
  <si>
    <t>AUDITORIA ESPECIAL M.A.17-2020 HALLAZGO ADMINISTRATIVO #3
Ineficiencia en la ejecución de metas financieras del Plan De Desarrollo</t>
  </si>
  <si>
    <t>ACTUACION ESPECIAL 04-20
 Hallazgo administrativo con presunta incidencia disciplinaria No. 1 Aplicabilidad</t>
  </si>
  <si>
    <t>Mediante Acto Adminstrativo asignar funciones de acompañamiento institucional en lo referente a los PRAE en las 54 IE Oficiales del Departamento a un funiconario de planta de la dirección de Calidad Educativa
Reactivación y Reconocimiento de la RED PRAE del Departamento del Quindio
Elaboración del Plan de Acción de la RED PRAE y designación de coordinador Municipal para seguimiento a su ejecución</t>
  </si>
  <si>
    <t>AUDITORIA ESPECIAL M.A 05-2020 HALLAZGO ADMINISTRATIVO #1</t>
  </si>
  <si>
    <t>Mediante Circular remitida a las IE Oficiales del Departamento, indicando la obligatoriedad del cumplimiento del articulo 4 y 6 del decreto 1743.
Requerir a las IE semestralmente evidencia de Evaluacion del PRAE por parte de Consejos Directivos</t>
  </si>
  <si>
    <t>AUDITORIA ESPECIAL M.A 05-2020 HALLAZGO ADMINISTRATIVO #2</t>
  </si>
  <si>
    <t>AUDITORIA ESPECIAL M.A 05-2020 HALLAZGO ADMINISTRATIVO #3</t>
  </si>
  <si>
    <t>Elaborar y enviar la socilitud de la certificación de los adultos mayores atendidos en los Centros de Bienestar y los Centros Día/Vida que aplican para acceder a los recursos de la Estampilla Departamental para el Bienestar del Adulto Mayor a todos los municipios del departamento del Quindío.</t>
  </si>
  <si>
    <t>Envíar solicitud a la Secretaría de Hacienda pidiendo la certificación de los recursos recaudados de la Estampilla Departamental para el Bienestar del Adulto Mayor a la Secretaria de Hacienda Departamental.</t>
  </si>
  <si>
    <t>Elaborar las proyecciones de los Decretos Departamentales (uno por los Centros de Bienetar y otro por los Centros Vida/Día), por medio del cual se establece el recursos a transferir a los municipios de conformidad a la certificación expedida de los recursos disponibles de la Estampilla Departamental y de conformidad a la certificación de la población atendida Adulta Mayor enviadas por las alcadías.</t>
  </si>
  <si>
    <t>Realizar 36 solicitudes dirigidas a los municipios del Departamento del Quindío de la Certificación de Adultos Mayores atendidos por cada Centro de Bienestar y Centros día/Vida.</t>
  </si>
  <si>
    <t>Realizar 3 solicitudes para la Secretaria de Hacienda pidiendo la certificación de los recursos recaudados de la Estampilla Departamental para el Bienestar del Adulto Mayor.</t>
  </si>
  <si>
    <t>Elaborar 6 proyecciones de decretos departamentales para la distribución de los recursos de la estampilla departamental a transferir a los municipios del Quindío, correspondientes a los Centros de Bienestar y Centros Vida/Día.</t>
  </si>
  <si>
    <t>DC 025-2020 HALLAZGO ADMINISTRATIVO #1</t>
  </si>
  <si>
    <t>1 circular para incluir en la rendición pública de cuentas de las IE incluyan informe PRAE</t>
  </si>
  <si>
    <t>ROBERTO JAIRO JARAMILLO CARDENAS</t>
  </si>
  <si>
    <t>JOSE DUVAN LIZARAZO CUBILLOS</t>
  </si>
  <si>
    <t xml:space="preserve"> Gobernador del Quindio</t>
  </si>
  <si>
    <t>Jefe de Control Interno de Gestión</t>
  </si>
  <si>
    <t xml:space="preserve">Entidad: DEPARTAMENTO DEL QUINDIO </t>
  </si>
  <si>
    <t>NIT: 890001639-1</t>
  </si>
  <si>
    <t>C</t>
  </si>
  <si>
    <t>Adjunta listado de capacitación de la resolución No.281 convocada a través de la circular No. S.A. 60.07.01-00103 del 04 de febrero de 2021 y del acto administrativo de delegación de funciones, también del acto administrativo emitido por la Gobernación a través de la resolución 192 de enero 18 de 2021 y socializado a través de la circular No. S.A. 60.07.01-00109 del 05 de febrero de 2021</t>
  </si>
  <si>
    <t>1. La secretaria administrativa a diciembre 31 de 2020, reporta la conciliación consolidada da y el formato f05 debidamente actualizado el cual se viene adelantando mes a mes. 
2. La secretaria Administrativa indica  haber realizado la baja de bienes inmuebles que no deben estar en el Modulo PCT Muebles y que se soporta mediante informe del estado de los inmuebles descritos en la baja.
3. La secretaria administrativa a diciembre 31 de 2020, reporta la conciliación consolidada da y el formato f05 debidamente actualizado el cual se viene adelantando mes a mes.
Cd suministrado por la Secretaria Administrativa/Evidencias Almacén/ carpeta: Conciliación y F05 2020. El equipo auditor de la Oficina de control Interno evidencia en estos formatos ausencia de consecutivo de calidad y las firmas de los responsables de procedimiento; por lo que deja constancia que ya se había realizado esta sugerencia en el acta No. 185 del mes de Diciembre del año 2020</t>
  </si>
  <si>
    <t xml:space="preserve">1. conforme a las evidencias suministradas por la Secretaria Administrativa; presentan en formato pdf, copia de la escritura 2.500 elevada en la notaria quinta de la ciudad de Armenia el 17 de diciembre de 2020; y radicado en la oficina de instrumentos públicos de esta misma ciudad el día 23 de diciembre del mismo año.
2. Cd suministrado por la Secretaria Administrativa/Evidencias Almacén/ carpeta
Evidencias Legalización de Predio INEM
3. el 19 de abril de 2021 la secretaria de Hacienda aporta registro contable de la escritura 3099 - aclarando escritura 2500 de dic 2020.
</t>
  </si>
  <si>
    <t>Cd suministrado por la Secretaria Administrativa/Evidencias Almacén/ carpeta: Conciliación y F05 2020. El equipo auditor de la Oficina de control Interno evidencia en estos formatos ausencia de consecutivo de calidad y las firmas de los responsables de procedimiento; por lo que deja constancia que ya se había realizado esta sugerencia en el acta No. 185 del mes de Diciembre del año 2020</t>
  </si>
  <si>
    <t>De acuerdo al acta 133 del 23 de septiembre entre el equipo auditor y la secretaria administrativa se les insta en realizar un acercamiento con la secretaria de planeación con el ánimo de revisar la articulación de la meta 286 contemplada en el plan de desarrollo anterior con el nuevo plan de desarrollo para el cuatrienio 2020-2023 y finiquitar de manera razonable dicho proyecto. Producto de dicha reunión, la secretaria administrativa también aporta copia del oficio S.A. 60.136.01-03454 de fecha 06 de Octubre dirigido al  Dr. Sepúlveda y proponiendo como fecha de la mesa de trabajo del 09 de octubre a las 8:30 am.
Para el segundo seguimiento la secretaria Administrativa, adjunta en formato Pdf Acta de reunión ordinaria No. 1 realizada en Octubre 15, sin embargo no aporta desarrollo de la reunión y queda pendiente la consecución de los soportes de la modernización administrativa.
También allegan informe de fecha 14 de noviembre conteniente en 4 páginas, soportado con un Cd adicional separado en carpetas y en archivos pdf reporta lo allí anunciado.</t>
  </si>
  <si>
    <t>Con ocasión de este hallazgo producto de la Auditoria Especial al fondo fijo de caja menor, y de acuerdo a las acciones propuestas, la secretaria administrativa aporta la inclusión de la tabla de control de la cuenta de gasto configurada con 27 campos y sus respectivos rubros presupuestales y las restricciones en cuantías conforme a la resolución de apertura y manejo. De igual forma dicha tabla permite el cruce de informacion dando alcance al logro de la segunda acción de mejora propuesta. 
En el segundo seguimiento, a través del oficio S.A. 60136.01-04429 de Noviembre 19 de 2020 y conteniente en 6 folios, la secretaría Administrativa presenta pantallazos de las actividades adelantadas en torno a:
-Informe de Retenciones en tabla ampliada y detallada
-Desagregación del informe general de Retención a título de fuente
- Informe General Clasificado de retención a título de ICA de acuerdo al tipo de cuenta, Bien y/o servicio.
-Desagregación del informe general de Retención a título de ICA
- Informe de Retenciones en tabla de retención a título de IVA
Evidencia: la secretaria aporta de manera física el oficio S.A.60136.01-03525 recepcionada el 09 de octubre en la oficina de control interno de Gestión y 16 folios seleccionados de manera aleatoria con el fin de soportar el cumplimiento de dicha mejora.
Oficio S.A. 60136.01-04429 de Noviembre 19 de 2020.</t>
  </si>
  <si>
    <t>conforme oficio S.R.J.40.136.05-00335 de fecha 07 de Octubre de 2020 la secretaria de Representación Judicial reporta a la secretaria de Hacienda la relación de las sentencias y conciliaciones así mismo como las acciones de tutela de las demás dependencias que no cuentan con rubro para efectuar el pago de condenas.
Evidencia: Adjunta cd con Excel de la relación de las sentencias de la vigencia 2020 y el oficio S.R.J.40.136.05-00335.</t>
  </si>
  <si>
    <t>la secretaria de hacienda a través del Oficio SH 50.145.01-01308  de noviembre 25 adjunta los soportes de este segundo seguimiento, encontrando para este hallazgo los archivos en Excel con las debidas conciliaciones para el cierre financiero</t>
  </si>
  <si>
    <t>la secretaria de hacienda a través del Oficio SH 50.145.01-01308  de noviembre 25 adjunta los soportes de este segundo seguimiento, encontrando para este hallazgo los archivos en Excel con las debidas conciliaciones para el cierre financiero.</t>
  </si>
  <si>
    <t>1.  La oficina de control Interno de Gestión, procede en elevar la solicitud al órgano de control a través del oficio CIG-13.31.02-0419 de octubre 20 y remitido a los correos de contacto de la CGQ: contactenos@contraloria-quindio.gov.co; planeacion@contraloria-quindio.gov.co
2. La CGQ convoca para el 09 de febrero a los enlaces de cada dependencia de la gobernación para la sociacion de la resolucion No. 281 de 2020 - Formatos y anexos.</t>
  </si>
  <si>
    <t>a oficina de control Interno de Gestión, procede en elevar la solicitud al órgano de control a través del oficio CIG-13.31.02-0419 de octubre 20 y remitido a los correos de contacto de la CGQ: contactenos@contraloria-quindio.gov.co; planeacion@contraloria-quindio.gov.co
a CGQ convoca para el 09 de febrero a los enlaces de cada dependencia de la gobernación para la sociacion de la resolucion No. 281 de 2020 - Formatos y anexos</t>
  </si>
  <si>
    <t>La oficina de control Interno de Gestión, procede en elevar la solicitud al órgano de control a través del oficio CIG-13.31.02-0419 de octubre 20 y remitido a los correos de contacto de la CGQ: contactenos@contraloria-quindio.gov.co; planeacion@contraloria-quindio.gov.co
Adjunta listado de capacitación de la resolución No.281 convocada a través de la circular No. S.A. 60.07.01-00103 del 04 de febrero de 2021 y del acto administrativo de delegación de funciones, también del acto administrativo emitido por la Gobernación a través de la resolución 192 de enero 18 de 2021 y socializado a través de la circular No. S.A. 60.07.01-00109 del 05 de febrero de 2021</t>
  </si>
  <si>
    <t>para adelantar estas acciones sobre la primera acción no aporta avances, y para la segunda acción de mejora la secretaria de hacienda manifiesta a través del oficio S.H.D.F.52.145.02-01139 de fecha 09 de octubre  la solicitud de apertura de una cuenta bancaria de uso exclusivo para el manejo de los recursos del 1% de los ingresos corrientes del Departamento, referidos al art. 111 de la ley 99 de 1993. Por su parte el mismo día el tesorero general del departamento del Quindío certifica que la administración, tiene activa la cuenta corriente No. 031-14637-6 en el banco de occidente para tal fin.</t>
  </si>
  <si>
    <t>Secretaria de Agricultura
Secretaría Administrativa</t>
  </si>
  <si>
    <t>A</t>
  </si>
  <si>
    <t xml:space="preserve">la Secretaria  Administrativa eleva Solicitud a la Secretaria Agricultura para que reporte acciones dentro del plan de mejoramiento oficio SADA 65.169.01-0141 de junio18/2020.
La secretaria de agricultura entrega cronograma de servicio de transporte para visitas técnicas a los predios según oficio S.A.60.136.01-01969 de junio 23/2020. Aportan Registro fotográfico en 1 folio con 6 fotos del  predio san Martin (Salento) visita realizada el 11 de julio/2020. 
Según oficio SADA 65.07.01-222 de julio 31/2020 (sin firma) presenta el informe técnico realizado al mismo predio en Salento.
</t>
  </si>
  <si>
    <t>Con relación al cumplimiento de esta acción de mejora, la secretaria de hacienda aporta en formato PDF copia del Acta No.09 del 22 de octubre conteniente en 8 folios, donde fueron subsanados entre ellas la evaluación del saldo de la cuenta 1305  y su subcuenta 130533.
Sin embargo el Equipo Auditor considera que las conciliaciones presentadas no corresponden a lo solicitado por el ente externo de control.</t>
  </si>
  <si>
    <t>1. La Secretaria de planeación en su oficio SPDT 71.213.01-00600 de agosto 14; solicita la ampliación de plazo para la entrega de las evidencias que reporte el cumplimiento de las metas contenidas en el Plan de acción – plan de desarrollo” TÚ Y YO SOMOS QUINDÍO” vigencia 2020. Siendo así, el día 17 de noviembre de 2020 allegan el informe de seguimiento y evaluación al plan de desarrollo, pero cuyo corte se encuentra al III trimestre de la vigencia 2020. Por lo tanto, el seguimiento correspondiente al primer semestre de la vigencia 2020 contiene calificación en Cero “0%” hasta el segundo seguimiento a realizarse en enero 2021; fecha en la cual deberá reportarse con los soportes la Ejecución junto con el uso de recursos respectivo
2. La oficina de control interno realiza la socialización de los planes de acción al interior de comité coordinador los planes de acción y plan anual de auditoria los cuales se encuentra debidamente formalizados a través de acta y publicados en el micro sitio de la oficina de control interno de gestión https://quindio.gov.co/comite-coordinador-de-control-interno</t>
  </si>
  <si>
    <t xml:space="preserve">los funcionarios que asistieron a la mesa técnica, ya habían aportado en el primer seguimiento  avances en cuanto a la revisión del proceso con la CRQ donde acordaron que de las 17 áreas de conservación se crearon 8 núcleos de conservación y sobre ellos se hacen los PMA, sin embargo a la fecha de este segundo seguimiento, no se ha protocolizado procedimiento de Normalización. </t>
  </si>
  <si>
    <t xml:space="preserve">La secretaria de Agricultura aporta el oficio SADRA 90.145.01-00487 de fecha Noviembre 19, en el cual solicita ampliación de término en cuanto al vencimiento de las acciones de mejora, las cuales se realizaran en el marco de la suscripción  de plan de mejoramiento ajustado a diciembre 15 de 2020; ya que no han contado con la participación activa de un trabajo conjunto con la CRQ.
Por lo tanto se requerirá ampliar los términos en 6 meses adicionales soportados además en retrasos provocados a partir de la emergencia sanitaria producida por el COVID-19.
</t>
  </si>
  <si>
    <t>La Secretaria de Agricultura aporta a partir del oficio SADRA 90.145.01-00512 LA JUSTIFICACION Técnica y jurídica por el cual no se cumplió con la meta 29 “crear e implementar el fondo FIDER. A este oficio le acompaña 8 folios.</t>
  </si>
  <si>
    <t xml:space="preserve">El director de contratación envía de manera mensual la relación de los contratos gestionados y legalizados, reportados en la plataforma SIA observa conforme a los siguientes Oficios:
S.J.30.145.01-00151 de Febrero 21 con la relación de contratos del mes de enero de 2020
S.J.30.145.01-00151 de marzo 19 con la relación de contratos del mes de febrero de 2020
S.J.30.145.01-00366 de mayo 18 con la relación de contratos del mes de Abril de 2020*
S.J.30.145.01-00520 de junio 26 con la relación de contratos del mes de mayo de 2020*
S.J.30.145.01-00584 de julio 16 con la relación de contratos del mes de junio de 2020
S.J.30.136.03-00683 de agosto 25 con la relación de contratos del mes de julio de 2020
S.J.30.145.01-00785 de septiembre 16 con la relación de contratos del mes de agosto de 2020.
A partir del oficio S.J.30.136.01-01008 de diciembre 30 de 2020, reportan las circulares donde socializaron los contratos y documentos publicados en la plataforma SIA OBSERVA así:
699 de 31 de agosto de 2020
733 del 01 de octubre de 2020
888 del 11 de noviembre de 2020
1068 del 22 de diciembre de 2020 y
1081 del 30 de diciembre de 2020.
2. el primer seguimiento ha elaborado 2 circulares con ocasión de informar términos y requisitos  para la Publicacion de los documentos.
Circular  0699 (30 de Agosto72020) y Circular 00733 (01 de Octubre/2020)   en el primer seguimiento, La Secretaria Jurídica aporta el seguimiento efectuado a la contratacion de Julio-Agosto.
Para el segundo seguimiento, presentaron de manera física los seguimientos, pero la secretaria no allegó las copias presentadas
</t>
  </si>
  <si>
    <t>después de este primer seguimiento con la  Dirección Técnica de planeación, y conforme al oficio S.P.D.T.71.212.01-00869 de octubre 21 de 2020 la secretaria de planeación solicita ajustar el plan de mejoramiento, con el fin de modificar la meta de la primera acción de mejora en un seguimiento para que se logre dar alcance a la fecha de vencimiento, igualmente atribuir esta acción a las demás secretarias de despacho, ya que dicha secretaria solo se encarga de compilar la informacion para entregar el seguimiento al POAI.</t>
  </si>
  <si>
    <t>Escaso presupuesto para el funcionamiento e inversión de las instituciones educativas para la gestión del riesgo de desastres.</t>
  </si>
  <si>
    <t>Formulación, actualización y puesta en marcha del PGER de acuerdo a los lineamientos del Ministerio de Educación y la UDGER.</t>
  </si>
  <si>
    <t xml:space="preserve">Conformación y operatividad del Comité Escolar de Gestión del Riesgo y Brigadas de Emergencias (evacuación y rescate, primeros auxilios, contraincendios) </t>
  </si>
  <si>
    <t xml:space="preserve">
2 Seguimientos
1 Diagnostico</t>
  </si>
  <si>
    <t>1. efectuar seguimiento a las  acciones adminstraticas, financiera o técnica en pro del proyecto  PGER
2. Levantar un diagnostico con apoyo de la Secretaria del Interior , UDGR y las alcaldias , para determinar las necesidades reales de dotación</t>
  </si>
  <si>
    <t>1.Mediante Circular se envia  a las 54 instituciones educativas oficiales adscritas a la SED, los lineamientos respectivos PGER y UDGER
2. Capacitar a los rectores, coordinadores,  lideres del proyecto educativo PGER y alcaldias, con el fin de realizar actualización y puesta en marcha del PGER</t>
  </si>
  <si>
    <t xml:space="preserve">
1 Circular
1 Capacitación</t>
  </si>
  <si>
    <t xml:space="preserve">Con el apoyo de la Secretaria del Interior Departamental,  realiza una Asistencia Técnica a los rectores, coordinadores y lideres del proyecto educativo PGER, en la operatividad del comite escolar de gestión del riesgo y brigadas de Emergencias (evacuación y rescate, primeros auxilios, contraincendios) </t>
  </si>
  <si>
    <t>Secretaría de Educación
Secretaria del Interior</t>
  </si>
  <si>
    <t>1 Asistencia tecnica a las 54 instituciones educativas oficiales adscritas a al Secretaria de Educación.</t>
  </si>
  <si>
    <t>Adicional a lo aportado en el primer seguimiento: la secretaria de Hacienda, adjunta tres archivos contenientes con la verificación del manual interno de cartera en formato Word y notificado a través de correo electrónico entre las áreas de contabilidad y conciliaciones ISVA. Así mismo aporta acta No.1 de  fecha 24 de septiembre donde se asignaron tareas para la depuración de cartera. 
Para el segundo reporte de avances, la secretaria de hacienda incluye Acta de Reunión de  Octubre 15  con los temarios tratados en torno a esta actividad. Se verifica su contenido y allí se evidencia la revisión de manual interno de cartera con el fin de realizar una nueva clasificación de la cartera y el tratamiento de la ruta jurídica para la depuración de dicha Cartera activa.</t>
  </si>
  <si>
    <t>Secretaria de hacienda presenta el borrador de creación del manual, el documento posee 7 folios  pendiente de asignación de código y versión por parte de la secretaria de planeación y la dirección de MIPG.
Adicionalmente la secretaria de Hacienda informa al equipo Auditor, haber reenviado el 12 de noviembre de 2020 a través de correo electrónico  las modificaciones sugeridas por el equipo de MIPG sobre la formalización del documento, el cual se espera estar debidamente terminado antes del 30 de diciembre de la vigencia 2020.</t>
  </si>
  <si>
    <t>31/01/2021
30/12/2020</t>
  </si>
  <si>
    <t>#</t>
  </si>
  <si>
    <r>
      <t xml:space="preserve">La actividad se ajustó en cuanto a reconocer ante el </t>
    </r>
    <r>
      <rPr>
        <u val="single"/>
        <sz val="6"/>
        <color indexed="8"/>
        <rFont val="Arial"/>
        <family val="2"/>
      </rPr>
      <t>consejo de gobierno</t>
    </r>
    <r>
      <rPr>
        <sz val="6"/>
        <color indexed="8"/>
        <rFont val="Arial"/>
        <family val="2"/>
      </rPr>
      <t xml:space="preserve"> la socialización del seguimiento y evaluación al plan de desarrollo 2020-2023.</t>
    </r>
  </si>
  <si>
    <r>
      <t>Evidencias</t>
    </r>
    <r>
      <rPr>
        <sz val="6"/>
        <color indexed="8"/>
        <rFont val="Arial"/>
        <family val="2"/>
      </rPr>
      <t>: oficio S.P.D.T.71.212.01-00869 en 4 folios- (CD del primer seguimiento.)</t>
    </r>
  </si>
  <si>
    <t>A.E. 02-21 GOBERNACIÓN PRAE -PEGER
HALLAZGO ADMINISTRATIVO #1</t>
  </si>
  <si>
    <t>A.E. 02-21 GOBERNACIÓN PRAE -PEGER
HALLAZGO ADMINISTRATIVO  #2</t>
  </si>
  <si>
    <t>A.E. 02-21 GOBERNACIÓN PRAE -PEGER
HALLAZGO ADMINISTRATIVO #3</t>
  </si>
  <si>
    <t xml:space="preserve">Fecha terminación 
de la Actividad
</t>
  </si>
  <si>
    <t xml:space="preserve">
ACCION UNO: Realizar mesas de trabajo trimestralmente con la oficina de PLANEACION con el objeto de hacer el seguimiento a las metas del plan de acción durante el segundo semestre vigencia 2020.
ACCION DOS: Socializar al interior del COMITÉ COORDINADOR DE CONTROL INTERNO los resultados obtenidos de los seguimientos al PLAN DE ACCION del primer semestre de la vigencia 2020. </t>
  </si>
  <si>
    <t>Documentar y socializar las diferencias entre las áreas de  Tesoreria,contabilidad y presupuesto trimestralmente.</t>
  </si>
  <si>
    <t xml:space="preserve">Depurar el inventario de los Bienes Muebles en bodega y reclasificar los bienes en las cuentas del almacén </t>
  </si>
  <si>
    <t>Secretaria de Hacienda
Direccion Financiera
Jefe de Contabilidad</t>
  </si>
  <si>
    <t>Secretaria de Hacienda
Direccion Financiera
Direccion Tributaria</t>
  </si>
  <si>
    <t>Secretaria</t>
  </si>
  <si>
    <t>HACIENDA</t>
  </si>
  <si>
    <t>ADMINISTRATIVA</t>
  </si>
  <si>
    <t>REPRESENTACION JUDICIAL</t>
  </si>
  <si>
    <t>OCIG</t>
  </si>
  <si>
    <t>AGRICULTURA</t>
  </si>
  <si>
    <t>JURIDICA</t>
  </si>
  <si>
    <t>PLANEACION</t>
  </si>
  <si>
    <t>EDUCACION</t>
  </si>
  <si>
    <t>FAMILIA</t>
  </si>
  <si>
    <t xml:space="preserve">DC-032-2020 
Hallazgo  Administrativo No.1 </t>
  </si>
  <si>
    <t>Indebida planeación estudios técnicos instalación
alarmas</t>
  </si>
  <si>
    <t>Incorporar un procedimiento a cargo de la oficina de la UDEGERD orientado a establecer las caracteristicas tecnicas en el evento de que se requiera la instalación de nuevos sistemas de alertas tempranas, que involucren la participacion de los diferentes actores del sistema departamental de Gestion del Riesgo.</t>
  </si>
  <si>
    <t>1 procedimiento de calidad Normalizado</t>
  </si>
  <si>
    <t>Director UDEGERD
Secretaria de Interior</t>
  </si>
  <si>
    <t>AGEI REGULAR M.A.01 -2017 HALLAZGO # 7 ADMINISTRATIVA APLICACIÓN DEL DECRETO948 DE 1995 EN RELACIÓN A LA PREVENCIÓN Y CONTROL DE LA CONTAMINACIÓN ATMOSFERICA Y LA CALIDAD DEL AIRE</t>
  </si>
  <si>
    <t xml:space="preserve">
M.A 01-2018  Hallazgo Administrativo N°5. Procesos y Procedimientos para el cumplimiento de asuntos ambientales asignados en la ley que son competencia del departamento.</t>
  </si>
  <si>
    <t xml:space="preserve">
 M.A 01-2018 Hallazgo Administrativo N°2. Legalización de predios.</t>
  </si>
  <si>
    <t>Actas e informes de reunion 
Actas  e informes de reunion 
Campaña de monitoreo de calidad del aire</t>
  </si>
  <si>
    <r>
      <t>Evidencias</t>
    </r>
    <r>
      <rPr>
        <sz val="6"/>
        <color indexed="8"/>
        <rFont val="Arial"/>
        <family val="2"/>
      </rPr>
      <t xml:space="preserve">: oficio S.P.D.T.71.212.01-00869 en 4 folios- (CD del primer seguimiento.)
La secretaria de Agricultura aporta el oficio SADRA 90.145.01-00487 de fecha Noviembre 19, en el cual solicita ampliación de término en cuanto al vencimiento de las acciones de mejora, las cuales se realizaran en el marco de la suscripción  de plan de mejoramiento ajustado a diciembre 15 de 2020; ya que no han contado con la participación activa de un trabajo conjunto con la CRQ.
Por lo tanto se requerirá ampliar los términos en 6 meses adicionales soportados además en retrasos provocados a partir de la emergencia sanitaria producida por el COVID-19.
</t>
    </r>
  </si>
  <si>
    <t>Activar en el marco del COTSA - (Consejo Territorial de Salud Ambiental) -  la Mesa de Calidad de Aire; como instancia consultiva y promotora de la politica publica para el desarrollo de los  programas de prevencion y control de la contaminacion atmosferica en el Departamento:
1. prestar apoyo presupuestal tecnico, administratico. corporaciones
2. Cooperar con las corporaciones y los municipios en el ejercicio de control y vigilancia de los fenomenos de contaminación atmosferica de fuentes fijas.
3. Prestar apoyo Administrativo añl ministerio de medio ambiente a las corporaciones y a los municipios en el manejo ed crisis ocasionadas por la declaratoria de niveles de prevencion alerta o emergencia.
4.Ejercer funciones de control y vigilancia departamental de la contaminación atmosferica ocasionada por fuentes moviles.</t>
  </si>
  <si>
    <t xml:space="preserve">1. Prsentación y gestión por parte de la secretaria de agriculturza de la problemática relacionada a las condiciones atmosféricas.
2.Generar el acompañamientotécnico a los municipios para la identificación de zonas criticas relacionadas con la calidad del aire. Establecer en 11 de los 12 municipios.
3.Adelantar acciones en conjunto con las autoridades de transito y transporte a las variaciones del paque automotor de servicio publico
4. Construir una mesa de transporte publico-en conjunto con l secretaria de agricultura, organismos del transito y tranporte.
5. Ejecución de jornadas de educación ambiental para la generación de acciones que permitan la reduccion de la contaminación ambiental en el sector rural.
6. Desarrollar el apoyo tecnico interdependencias para la construccion de (1) documento PIGA </t>
  </si>
  <si>
    <t>DC-034-2020 
Hallazgo  Administrativo No.1 
Con presunta  incidencia Fiscal y Disciplinaria</t>
  </si>
  <si>
    <t>Cambio de destinación de recursos</t>
  </si>
  <si>
    <t>DC-034-2020 
Hallazgo  Administrativo No.12
Con presunta  incidencia Fiscal y Disciplinaria</t>
  </si>
  <si>
    <t>Exceso en  pago al contrato  de comision 001 de 2019</t>
  </si>
  <si>
    <t xml:space="preserve">Actualizar el procedimiento P-EDU-60 para el pago de sentencias judiciales de la secretaria de educación departamental </t>
  </si>
  <si>
    <t>Procedimiento P-EDU-60 Actualizado a version 2</t>
  </si>
  <si>
    <t>1. Construir comité tecnico opoerativo para ejecucion del PAE
2.Convocar  a dos reuniones del comité tecnico operativo
3.Emitir dos informes en la vigencia 2021  sobre las acciones y decisiones adoptadas por el comité.</t>
  </si>
  <si>
    <t>Acto Admiistrativo 
Actas de Reunion
Informes Mensuales</t>
  </si>
  <si>
    <t>Evaluación del PRAE por parte de los Consejos Directivos</t>
  </si>
  <si>
    <t>La Secretaria de Educación solicita ajuste de termino hasta el 30 de diciembre de 2021; toda vez que hasta el mes de octubre se esta instalando el software</t>
  </si>
  <si>
    <t>Darle Cumplimiento normativo a fin de fortalecer la institucionalización de la política nacional de educación ambiental y su incorporación  Institucional</t>
  </si>
  <si>
    <t>La Secretaria de Educación solicita ajuste de termino hasta el 02 de Agosto 2021
Se  han ejecutado las 2 acciones iniciales y queda pendiente elaborar el plan de accion.</t>
  </si>
  <si>
    <t xml:space="preserve">La Secretaria de Educación solicita ajuste de termino hasta el 02 de Agosto 2021
</t>
  </si>
  <si>
    <t>A traves del Acta 075 se realiza seguimiento y recogen avances del cumplimiento los cuales se logran alcanzar en el seguimiento realizado a tracves del acta 105 de julio 08 de 2021</t>
  </si>
  <si>
    <t>A traves del Acta 074  se realiza seguimiento y recogen avances del cumplimiento los cuales se logran alcanzar en el seguimiento realizado a tracves del acta 105 de julio 08 de 2021</t>
  </si>
  <si>
    <t>A través del Acta 105 de Julio 08 se valida un avance del 50% en las actividades que relaiona la secretaria de Familia., sin embargo su vencimiento  esta previsto hta diciembre de la vigencia 2021</t>
  </si>
  <si>
    <t>No han aportado Avances</t>
  </si>
  <si>
    <t>De acuerdo al acta 105 de Julio 08 de 2021 s eevidencia la actividad de desarrollar la creacion e instalacion de un sistema de alertas tempranas, soportado a traves de acta de reunion 001 de la secretariadel interior.</t>
  </si>
  <si>
    <t xml:space="preserve">MA 03-2021 
Hallazgo  Administrativo No.1 
</t>
  </si>
  <si>
    <t>Plazo de ejecución, conforme al principio de anualidad, Convenio Interadministrativo No. 022-2020</t>
  </si>
  <si>
    <t>Secretaria  Juridica compartido con Sec de hacienda</t>
  </si>
  <si>
    <t xml:space="preserve">
Circular emitida a todas las dependencias
Enviar oficio solicitando modificación y actualización al Capitulo VIII del Decreto 00653/2019,  Manual de Contratación de la Gobernación del Quindío .
Circular emitida y socializada a todas las dependencias
</t>
  </si>
  <si>
    <t xml:space="preserve">
09/07/2021
09/07/2021
09/07/2021
</t>
  </si>
  <si>
    <t xml:space="preserve">
31/08/2021
31/12/2021
31/10/2021
</t>
  </si>
  <si>
    <r>
      <t xml:space="preserve">1. Emitir circular conjunta entre la Oficina de control Interno de Gestión y la secretaria de hacienda dirigida a todas las unidades ejecutoras del departamento con el fin de allegar a la secretaría de  Hacienda antes del 01 de septiembre de cada vigencia el reporte de las modificaciones administrativas y presupuestales necesarias en las ejecuciones de todos los contratos vigentes. 
2. Incluir en el manual de contratación una función a cargo de los supervisores de contratos, respecto de  la notificación de prorrogas (unicamente en el caso de ejecuciones donde se vaya a comprometer dos (2) vigencias), ante la secretaria de hacienda. 
3. Emitir circular por parte de la Secretaria Jurídica y de Contratación, en la cual se socialicen lineamientos o recomendaciones respecto de los estudios y documentos previos y minutas de los contratos y convenios interadministrativos e interinstitucionales
</t>
    </r>
    <r>
      <rPr>
        <sz val="8"/>
        <color indexed="10"/>
        <rFont val="Arial"/>
        <family val="2"/>
      </rPr>
      <t xml:space="preserve">
</t>
    </r>
  </si>
  <si>
    <t xml:space="preserve">
Secretaria de Turismo, Industria y Comercio
(Oficina de Control Interno de Gestión y Secretaria de Hacienda)
Secretaria de Turismo, Industria y Comercio
(Secretaria Jurídica)
Secretaria de Turismo, Industria y Comercio
(Secretaria Jurídica)
</t>
  </si>
  <si>
    <r>
      <rPr>
        <b/>
        <sz val="8"/>
        <rFont val="Arial"/>
        <family val="2"/>
      </rPr>
      <t>1</t>
    </r>
    <r>
      <rPr>
        <sz val="8"/>
        <rFont val="Arial"/>
        <family val="2"/>
      </rPr>
      <t xml:space="preserve">. Realizar solicitud de permiso para acceso  al programa PCT consultas, con el fin de revisar los comprobantes de egreso, documentos que de acuerdo al informe final de auditoría MA 03-201 deben ser publicados en el aplicativo SIA OBSERVA.                              
 </t>
    </r>
    <r>
      <rPr>
        <b/>
        <sz val="8"/>
        <rFont val="Arial"/>
        <family val="2"/>
      </rPr>
      <t xml:space="preserve">2. </t>
    </r>
    <r>
      <rPr>
        <sz val="8"/>
        <rFont val="Arial"/>
        <family val="2"/>
      </rPr>
      <t xml:space="preserve">Implementar el proceso de publicación de comprobantes de egreso de los contratos celebrados por el Departamento, en los documentos de legalidad denominado "PAGOS REALIZADOS" de la fase de registro de contratación de la etapa contractual. </t>
    </r>
  </si>
  <si>
    <r>
      <rPr>
        <b/>
        <sz val="8"/>
        <rFont val="Arial"/>
        <family val="2"/>
      </rPr>
      <t xml:space="preserve">1. </t>
    </r>
    <r>
      <rPr>
        <sz val="8"/>
        <rFont val="Arial"/>
        <family val="2"/>
      </rPr>
      <t xml:space="preserve">Solicitud de acceso realizada y radicada
</t>
    </r>
    <r>
      <rPr>
        <b/>
        <sz val="8"/>
        <rFont val="Arial"/>
        <family val="2"/>
      </rPr>
      <t>2.</t>
    </r>
    <r>
      <rPr>
        <sz val="8"/>
        <rFont val="Arial"/>
        <family val="2"/>
      </rPr>
      <t xml:space="preserve"> Desarrollo de la implementación del proceso de publicación de comprobantes de egreso en el SIA OBSERVA.  </t>
    </r>
  </si>
</sst>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0.0"/>
    <numFmt numFmtId="166" formatCode="0.0%"/>
    <numFmt numFmtId="167" formatCode="#,##0.0\ _€;\-#,##0.0\ _€"/>
    <numFmt numFmtId="168" formatCode="_-* #,##0_-;\-* #,##0_-;_-* &quot;-&quot;??_-;_-@_-"/>
    <numFmt numFmtId="169" formatCode="_(* #,##0.00_);_(* \(#,##0.00\);_(* \-??_);_(@_)"/>
    <numFmt numFmtId="170" formatCode="_-* #,##0.00_-;\-* #,##0.00_-;_-* \-??_-;_-@_-"/>
    <numFmt numFmtId="171" formatCode="_(&quot;$ &quot;* #,##0.00_);_(&quot;$ &quot;* \(#,##0.00\);_(&quot;$ &quot;* \-??_);_(@_)"/>
    <numFmt numFmtId="172" formatCode="_(* #,##0_);_(* \(#,##0\);_(* \-_);_(@_)"/>
    <numFmt numFmtId="173" formatCode="d\-mmm\-yy"/>
  </numFmts>
  <fonts count="63">
    <font>
      <sz val="11"/>
      <color theme="1"/>
      <name val="Calibri"/>
      <family val="2"/>
    </font>
    <font>
      <sz val="11"/>
      <color indexed="8"/>
      <name val="Calibri"/>
      <family val="2"/>
    </font>
    <font>
      <sz val="8"/>
      <name val="Tahoma"/>
      <family val="2"/>
    </font>
    <font>
      <b/>
      <sz val="8"/>
      <name val="Tahoma"/>
      <family val="2"/>
    </font>
    <font>
      <sz val="10"/>
      <name val="Arial"/>
      <family val="2"/>
    </font>
    <font>
      <sz val="8"/>
      <name val="Arial"/>
      <family val="2"/>
    </font>
    <font>
      <b/>
      <sz val="8"/>
      <name val="Arial"/>
      <family val="2"/>
    </font>
    <font>
      <sz val="10"/>
      <color indexed="10"/>
      <name val="Arial"/>
      <family val="2"/>
    </font>
    <font>
      <sz val="12"/>
      <color indexed="8"/>
      <name val="Calibri"/>
      <family val="2"/>
    </font>
    <font>
      <sz val="11"/>
      <color indexed="10"/>
      <name val="Calibri"/>
      <family val="2"/>
    </font>
    <font>
      <b/>
      <sz val="11"/>
      <color indexed="8"/>
      <name val="Calibri"/>
      <family val="2"/>
    </font>
    <font>
      <sz val="8"/>
      <color indexed="8"/>
      <name val="Arial"/>
      <family val="2"/>
    </font>
    <font>
      <b/>
      <sz val="9"/>
      <name val="Tahoma"/>
      <family val="2"/>
    </font>
    <font>
      <sz val="9"/>
      <name val="Tahoma"/>
      <family val="2"/>
    </font>
    <font>
      <b/>
      <sz val="8"/>
      <color indexed="8"/>
      <name val="Arial"/>
      <family val="2"/>
    </font>
    <font>
      <sz val="8"/>
      <color indexed="10"/>
      <name val="Arial"/>
      <family val="2"/>
    </font>
    <font>
      <b/>
      <sz val="8"/>
      <color indexed="10"/>
      <name val="Arial"/>
      <family val="2"/>
    </font>
    <font>
      <sz val="6"/>
      <name val="Arial"/>
      <family val="2"/>
    </font>
    <font>
      <sz val="6"/>
      <color indexed="8"/>
      <name val="Arial"/>
      <family val="2"/>
    </font>
    <font>
      <u val="single"/>
      <sz val="6"/>
      <color indexed="8"/>
      <name val="Arial"/>
      <family val="2"/>
    </font>
    <font>
      <b/>
      <sz val="6"/>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sz val="11"/>
      <color rgb="FF9C0006"/>
      <name val="Calibri"/>
      <family val="2"/>
    </font>
    <font>
      <sz val="11"/>
      <color rgb="FF9C6500"/>
      <name val="Calibri"/>
      <family val="2"/>
    </font>
    <font>
      <sz val="10"/>
      <color rgb="FFFF0000"/>
      <name val="Arial"/>
      <family val="2"/>
    </font>
    <font>
      <sz val="12"/>
      <color theme="1"/>
      <name val="Calibri"/>
      <family val="2"/>
    </font>
    <font>
      <sz val="12"/>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Arial"/>
      <family val="2"/>
    </font>
    <font>
      <b/>
      <sz val="8"/>
      <color theme="1"/>
      <name val="Arial"/>
      <family val="2"/>
    </font>
    <font>
      <sz val="8"/>
      <color rgb="FF000000"/>
      <name val="Arial"/>
      <family val="2"/>
    </font>
    <font>
      <sz val="8"/>
      <color rgb="FFFF0000"/>
      <name val="Arial"/>
      <family val="2"/>
    </font>
    <font>
      <b/>
      <sz val="8"/>
      <color rgb="FFFF0000"/>
      <name val="Arial"/>
      <family val="2"/>
    </font>
    <font>
      <sz val="6"/>
      <color theme="1"/>
      <name val="Arial"/>
      <family val="2"/>
    </font>
    <font>
      <b/>
      <sz val="6"/>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bottom style="thin"/>
    </border>
    <border>
      <left style="thin"/>
      <right style="thin"/>
      <top style="thin"/>
      <bottom/>
    </border>
    <border>
      <left style="thin"/>
      <right/>
      <top style="thin"/>
      <bottom/>
    </border>
    <border>
      <left style="thin"/>
      <right/>
      <top style="thin"/>
      <bottom style="thin"/>
    </border>
  </borders>
  <cellStyleXfs count="1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72" fontId="43" fillId="0" borderId="0" applyBorder="0" applyProtection="0">
      <alignment/>
    </xf>
    <xf numFmtId="0" fontId="1" fillId="0" borderId="0">
      <alignment/>
      <protection/>
    </xf>
    <xf numFmtId="0" fontId="4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7" fontId="4" fillId="0" borderId="0" applyFont="0" applyFill="0" applyBorder="0" applyAlignment="0" applyProtection="0"/>
    <xf numFmtId="167" fontId="43" fillId="0" borderId="0" applyBorder="0" applyProtection="0">
      <alignment/>
    </xf>
    <xf numFmtId="43" fontId="4" fillId="0" borderId="0" applyFont="0" applyFill="0" applyBorder="0" applyAlignment="0" applyProtection="0"/>
    <xf numFmtId="169" fontId="43" fillId="0" borderId="0" applyBorder="0" applyProtection="0">
      <alignment/>
    </xf>
    <xf numFmtId="43" fontId="1" fillId="0" borderId="0" applyFont="0" applyFill="0" applyBorder="0" applyAlignment="0" applyProtection="0"/>
    <xf numFmtId="43" fontId="1" fillId="0" borderId="0" applyFont="0" applyFill="0" applyBorder="0" applyAlignment="0" applyProtection="0"/>
    <xf numFmtId="169" fontId="43" fillId="0" borderId="0" applyBorder="0" applyProtection="0">
      <alignment/>
    </xf>
    <xf numFmtId="169" fontId="43" fillId="0" borderId="0" applyBorder="0" applyProtection="0">
      <alignment/>
    </xf>
    <xf numFmtId="164" fontId="4" fillId="0" borderId="0" applyFont="0" applyFill="0" applyBorder="0" applyAlignment="0" applyProtection="0"/>
    <xf numFmtId="170" fontId="43" fillId="0" borderId="0" applyBorder="0" applyProtection="0">
      <alignment/>
    </xf>
    <xf numFmtId="43" fontId="1" fillId="0" borderId="0" applyFont="0" applyFill="0" applyBorder="0" applyAlignment="0" applyProtection="0"/>
    <xf numFmtId="169" fontId="43" fillId="0" borderId="0" applyBorder="0" applyProtection="0">
      <alignment/>
    </xf>
    <xf numFmtId="43" fontId="1" fillId="0" borderId="0" applyFont="0" applyFill="0" applyBorder="0" applyAlignment="0" applyProtection="0"/>
    <xf numFmtId="169" fontId="43" fillId="0" borderId="0" applyBorder="0" applyProtection="0">
      <alignment/>
    </xf>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43" fillId="0" borderId="0" applyBorder="0" applyProtection="0">
      <alignment/>
    </xf>
    <xf numFmtId="0" fontId="45"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46" fillId="0" borderId="0">
      <alignment/>
      <protection/>
    </xf>
    <xf numFmtId="0" fontId="4" fillId="0" borderId="0">
      <alignment/>
      <protection/>
    </xf>
    <xf numFmtId="0" fontId="47" fillId="0" borderId="0">
      <alignment/>
      <protection/>
    </xf>
    <xf numFmtId="0" fontId="4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1" fillId="0" borderId="0">
      <alignment/>
      <protection/>
    </xf>
    <xf numFmtId="0" fontId="43" fillId="0" borderId="0">
      <alignment/>
      <protection/>
    </xf>
    <xf numFmtId="0" fontId="43" fillId="0" borderId="0">
      <alignment/>
      <protection/>
    </xf>
    <xf numFmtId="0" fontId="1" fillId="0" borderId="0">
      <alignment/>
      <protection/>
    </xf>
    <xf numFmtId="0" fontId="4" fillId="0" borderId="0">
      <alignment/>
      <protection/>
    </xf>
    <xf numFmtId="0" fontId="4" fillId="0" borderId="0">
      <alignment/>
      <protection/>
    </xf>
    <xf numFmtId="0" fontId="43" fillId="0" borderId="0">
      <alignment/>
      <protection/>
    </xf>
    <xf numFmtId="0" fontId="1" fillId="0" borderId="0">
      <alignment/>
      <protection/>
    </xf>
    <xf numFmtId="0" fontId="4" fillId="0" borderId="0">
      <alignment/>
      <protection/>
    </xf>
    <xf numFmtId="0" fontId="4" fillId="0" borderId="0">
      <alignment/>
      <protection/>
    </xf>
    <xf numFmtId="0" fontId="4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Border="0" applyProtection="0">
      <alignment/>
    </xf>
    <xf numFmtId="9" fontId="1" fillId="0" borderId="0" applyFont="0" applyFill="0" applyBorder="0" applyAlignment="0" applyProtection="0"/>
    <xf numFmtId="9" fontId="1" fillId="0" borderId="0" applyFont="0" applyFill="0" applyBorder="0" applyAlignment="0" applyProtection="0"/>
    <xf numFmtId="9" fontId="43" fillId="0" borderId="0" applyBorder="0" applyProtection="0">
      <alignment/>
    </xf>
    <xf numFmtId="9" fontId="43" fillId="0" borderId="0" applyBorder="0" applyProtection="0">
      <alignment/>
    </xf>
    <xf numFmtId="9" fontId="43" fillId="0" borderId="0" applyBorder="0" applyProtection="0">
      <alignment/>
    </xf>
    <xf numFmtId="9" fontId="1" fillId="0" borderId="0" applyFont="0" applyFill="0" applyBorder="0" applyAlignment="0" applyProtection="0"/>
    <xf numFmtId="9" fontId="1" fillId="0" borderId="0" applyFont="0" applyFill="0" applyBorder="0" applyAlignment="0" applyProtection="0"/>
    <xf numFmtId="9" fontId="43" fillId="0" borderId="0" applyBorder="0" applyProtection="0">
      <alignment/>
    </xf>
    <xf numFmtId="9" fontId="43" fillId="0" borderId="0" applyBorder="0" applyProtection="0">
      <alignment/>
    </xf>
    <xf numFmtId="9" fontId="1" fillId="0" borderId="0" applyFont="0" applyFill="0" applyBorder="0" applyAlignment="0" applyProtection="0"/>
    <xf numFmtId="9" fontId="43" fillId="0" borderId="0" applyBorder="0" applyProtection="0">
      <alignment/>
    </xf>
    <xf numFmtId="9" fontId="1" fillId="0" borderId="0" applyFont="0" applyFill="0" applyBorder="0" applyAlignment="0" applyProtection="0"/>
    <xf numFmtId="9" fontId="43" fillId="0" borderId="0" applyBorder="0" applyProtection="0">
      <alignment/>
    </xf>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1" fillId="0" borderId="8" applyNumberFormat="0" applyFill="0" applyAlignment="0" applyProtection="0"/>
    <xf numFmtId="0" fontId="54" fillId="0" borderId="9" applyNumberFormat="0" applyFill="0" applyAlignment="0" applyProtection="0"/>
  </cellStyleXfs>
  <cellXfs count="91">
    <xf numFmtId="0" fontId="0" fillId="0" borderId="0" xfId="0" applyFont="1" applyAlignment="1">
      <alignment/>
    </xf>
    <xf numFmtId="0" fontId="5" fillId="0" borderId="10" xfId="0" applyFont="1" applyFill="1" applyBorder="1" applyAlignment="1">
      <alignment horizontal="center" vertical="center" wrapText="1"/>
    </xf>
    <xf numFmtId="41" fontId="0" fillId="0" borderId="0" xfId="50" applyFont="1" applyAlignment="1">
      <alignment/>
    </xf>
    <xf numFmtId="9" fontId="0" fillId="0" borderId="0" xfId="113" applyFont="1" applyAlignment="1">
      <alignment/>
    </xf>
    <xf numFmtId="166" fontId="0" fillId="0" borderId="0" xfId="113" applyNumberFormat="1" applyFont="1" applyAlignment="1">
      <alignment/>
    </xf>
    <xf numFmtId="41" fontId="50" fillId="0" borderId="0" xfId="50" applyFont="1" applyAlignment="1">
      <alignment/>
    </xf>
    <xf numFmtId="41" fontId="54" fillId="0" borderId="0" xfId="50" applyFont="1" applyAlignment="1">
      <alignment horizontal="center"/>
    </xf>
    <xf numFmtId="166" fontId="54" fillId="0" borderId="0" xfId="113" applyNumberFormat="1" applyFont="1" applyAlignment="1">
      <alignment horizontal="center"/>
    </xf>
    <xf numFmtId="0" fontId="50" fillId="0" borderId="0" xfId="0" applyFont="1" applyAlignment="1">
      <alignment/>
    </xf>
    <xf numFmtId="0" fontId="0" fillId="0" borderId="0" xfId="0" applyAlignment="1">
      <alignment/>
    </xf>
    <xf numFmtId="166" fontId="50" fillId="0" borderId="0" xfId="113" applyNumberFormat="1" applyFont="1" applyAlignment="1">
      <alignment/>
    </xf>
    <xf numFmtId="9" fontId="50" fillId="0" borderId="0" xfId="113" applyFont="1" applyAlignment="1">
      <alignment/>
    </xf>
    <xf numFmtId="0" fontId="54" fillId="0" borderId="0" xfId="0" applyFont="1" applyAlignment="1">
      <alignment/>
    </xf>
    <xf numFmtId="9" fontId="54" fillId="0" borderId="0" xfId="113" applyFont="1" applyAlignment="1">
      <alignment/>
    </xf>
    <xf numFmtId="0" fontId="5" fillId="0" borderId="10" xfId="0" applyFont="1" applyFill="1" applyBorder="1" applyAlignment="1">
      <alignment horizontal="justify" vertical="center" wrapText="1"/>
    </xf>
    <xf numFmtId="0" fontId="5" fillId="0" borderId="0" xfId="0" applyFont="1" applyFill="1" applyAlignment="1">
      <alignment vertical="center"/>
    </xf>
    <xf numFmtId="0" fontId="55" fillId="0" borderId="0" xfId="0" applyFont="1" applyFill="1" applyAlignment="1">
      <alignment vertical="center"/>
    </xf>
    <xf numFmtId="0" fontId="5" fillId="0" borderId="10" xfId="0" applyFont="1" applyFill="1" applyBorder="1" applyAlignment="1">
      <alignment horizontal="justify" vertical="center"/>
    </xf>
    <xf numFmtId="0" fontId="56" fillId="0" borderId="0" xfId="0" applyFont="1" applyFill="1" applyAlignment="1">
      <alignment horizontal="center" vertical="center"/>
    </xf>
    <xf numFmtId="0" fontId="56" fillId="0" borderId="0" xfId="0" applyFont="1" applyFill="1" applyAlignment="1">
      <alignment horizontal="left" vertical="center"/>
    </xf>
    <xf numFmtId="0" fontId="55" fillId="0" borderId="10" xfId="0" applyFont="1" applyFill="1" applyBorder="1" applyAlignment="1">
      <alignment horizontal="justify" vertical="center" wrapText="1"/>
    </xf>
    <xf numFmtId="0" fontId="57" fillId="0" borderId="10" xfId="0" applyFont="1" applyFill="1" applyBorder="1" applyAlignment="1">
      <alignment horizontal="center" vertical="center" wrapText="1"/>
    </xf>
    <xf numFmtId="4" fontId="55" fillId="0" borderId="0" xfId="0" applyNumberFormat="1" applyFont="1" applyFill="1" applyAlignment="1">
      <alignment horizontal="center" vertical="center"/>
    </xf>
    <xf numFmtId="0" fontId="55" fillId="0" borderId="0" xfId="0" applyFont="1" applyFill="1" applyAlignment="1">
      <alignment horizontal="center" vertical="center"/>
    </xf>
    <xf numFmtId="0" fontId="55" fillId="0" borderId="11"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58" fillId="0" borderId="0" xfId="0" applyFont="1" applyFill="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xf>
    <xf numFmtId="0" fontId="59" fillId="0" borderId="0" xfId="0" applyFont="1" applyFill="1" applyBorder="1" applyAlignment="1">
      <alignment horizontal="left" vertical="center"/>
    </xf>
    <xf numFmtId="165" fontId="56" fillId="0" borderId="10" xfId="0" applyNumberFormat="1" applyFont="1" applyFill="1" applyBorder="1" applyAlignment="1">
      <alignment horizontal="center" vertical="center"/>
    </xf>
    <xf numFmtId="4" fontId="56" fillId="0" borderId="1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justify" vertical="center" wrapText="1"/>
    </xf>
    <xf numFmtId="0" fontId="6" fillId="0" borderId="0" xfId="0" applyFont="1" applyFill="1" applyBorder="1" applyAlignment="1">
      <alignment horizontal="left" vertical="center"/>
    </xf>
    <xf numFmtId="0" fontId="57"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65" fontId="56" fillId="0" borderId="12" xfId="0" applyNumberFormat="1"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 vertical="center"/>
    </xf>
    <xf numFmtId="0" fontId="5" fillId="0" borderId="10" xfId="0" applyFont="1" applyFill="1" applyBorder="1" applyAlignment="1">
      <alignment horizontal="justify" vertical="center" wrapText="1"/>
    </xf>
    <xf numFmtId="14" fontId="57"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15" fontId="5" fillId="0" borderId="10" xfId="0" applyNumberFormat="1" applyFont="1" applyFill="1" applyBorder="1" applyAlignment="1">
      <alignment horizontal="justify" vertical="center" wrapText="1"/>
    </xf>
    <xf numFmtId="0" fontId="56" fillId="0" borderId="0" xfId="0" applyFont="1" applyFill="1" applyBorder="1" applyAlignment="1">
      <alignment horizontal="center" vertical="center"/>
    </xf>
    <xf numFmtId="168" fontId="5" fillId="0" borderId="10" xfId="49" applyNumberFormat="1"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11" xfId="0" applyFont="1" applyFill="1" applyBorder="1" applyAlignment="1">
      <alignment vertical="center"/>
    </xf>
    <xf numFmtId="0" fontId="5" fillId="0" borderId="10" xfId="0" applyFont="1" applyFill="1" applyBorder="1" applyAlignment="1">
      <alignment vertical="center" wrapText="1"/>
    </xf>
    <xf numFmtId="0" fontId="55"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14" fontId="5" fillId="0" borderId="0" xfId="0" applyNumberFormat="1" applyFont="1" applyFill="1" applyBorder="1" applyAlignment="1">
      <alignment horizontal="center" vertical="center" wrapText="1"/>
    </xf>
    <xf numFmtId="14" fontId="57"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68" fontId="5" fillId="0" borderId="0" xfId="49" applyNumberFormat="1" applyFont="1" applyFill="1" applyBorder="1" applyAlignment="1">
      <alignment horizontal="left" vertical="center"/>
    </xf>
    <xf numFmtId="9" fontId="5" fillId="0" borderId="0" xfId="0" applyNumberFormat="1" applyFont="1" applyFill="1" applyBorder="1" applyAlignment="1">
      <alignment horizontal="justify" vertical="center" wrapText="1"/>
    </xf>
    <xf numFmtId="0" fontId="5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top" wrapText="1"/>
    </xf>
    <xf numFmtId="0" fontId="55" fillId="0" borderId="10" xfId="0" applyFont="1" applyFill="1" applyBorder="1" applyAlignment="1">
      <alignment horizontal="left" vertical="center" wrapText="1"/>
    </xf>
    <xf numFmtId="0" fontId="5" fillId="0" borderId="10" xfId="0" applyFont="1" applyFill="1" applyBorder="1" applyAlignment="1">
      <alignment vertical="center" wrapText="1"/>
    </xf>
    <xf numFmtId="9" fontId="5" fillId="0" borderId="15" xfId="0" applyNumberFormat="1" applyFont="1" applyFill="1" applyBorder="1" applyAlignment="1">
      <alignment horizontal="justify" vertical="center" wrapText="1"/>
    </xf>
    <xf numFmtId="0" fontId="6" fillId="0" borderId="10" xfId="0" applyFont="1" applyFill="1" applyBorder="1" applyAlignment="1">
      <alignment horizontal="center" vertical="center"/>
    </xf>
    <xf numFmtId="0" fontId="56" fillId="0" borderId="10" xfId="0" applyFont="1" applyFill="1" applyBorder="1" applyAlignment="1">
      <alignment horizontal="center" vertical="center"/>
    </xf>
    <xf numFmtId="9" fontId="17" fillId="0" borderId="15" xfId="0" applyNumberFormat="1" applyFont="1" applyFill="1" applyBorder="1" applyAlignment="1">
      <alignment horizontal="justify" vertical="center" wrapText="1"/>
    </xf>
    <xf numFmtId="0" fontId="60" fillId="0" borderId="15" xfId="0" applyFont="1" applyFill="1" applyBorder="1" applyAlignment="1">
      <alignment horizontal="justify" vertical="center"/>
    </xf>
    <xf numFmtId="0" fontId="60" fillId="0" borderId="15" xfId="0" applyFont="1" applyFill="1" applyBorder="1" applyAlignment="1">
      <alignment horizontal="justify" vertical="center" wrapText="1"/>
    </xf>
    <xf numFmtId="0" fontId="61" fillId="0" borderId="15" xfId="0" applyFont="1" applyFill="1" applyBorder="1" applyAlignment="1">
      <alignment horizontal="justify" vertical="center"/>
    </xf>
    <xf numFmtId="1" fontId="5" fillId="0" borderId="10" xfId="113" applyNumberFormat="1" applyFont="1" applyFill="1" applyBorder="1" applyAlignment="1">
      <alignment horizontal="center" vertical="center" wrapText="1"/>
    </xf>
    <xf numFmtId="0" fontId="5" fillId="0" borderId="0" xfId="0" applyFont="1" applyFill="1" applyBorder="1" applyAlignment="1">
      <alignment horizontal="justify" vertical="center"/>
    </xf>
    <xf numFmtId="0" fontId="5" fillId="0" borderId="0" xfId="0" applyFont="1" applyFill="1" applyAlignment="1">
      <alignment horizontal="center" vertical="center"/>
    </xf>
    <xf numFmtId="15" fontId="6" fillId="0" borderId="13" xfId="0" applyNumberFormat="1" applyFont="1" applyFill="1" applyBorder="1" applyAlignment="1">
      <alignment horizontal="center" vertical="center" wrapText="1"/>
    </xf>
    <xf numFmtId="0" fontId="55"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56"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9" fontId="5" fillId="0" borderId="15" xfId="0" applyNumberFormat="1" applyFont="1" applyFill="1" applyBorder="1" applyAlignment="1">
      <alignment horizontal="justify" vertical="center" wrapText="1"/>
    </xf>
    <xf numFmtId="0" fontId="55" fillId="0" borderId="0" xfId="0" applyFont="1" applyFill="1" applyBorder="1" applyAlignment="1">
      <alignment vertical="center"/>
    </xf>
    <xf numFmtId="0" fontId="6" fillId="0" borderId="10"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0" xfId="0" applyFont="1" applyFill="1" applyBorder="1" applyAlignment="1">
      <alignment horizontal="center" vertical="center"/>
    </xf>
    <xf numFmtId="0" fontId="61" fillId="0" borderId="15" xfId="0" applyFont="1" applyFill="1" applyBorder="1" applyAlignment="1">
      <alignment horizontal="justify" vertical="center" wrapText="1"/>
    </xf>
    <xf numFmtId="0" fontId="6" fillId="0" borderId="10" xfId="0" applyFont="1" applyFill="1" applyBorder="1" applyAlignment="1">
      <alignment horizontal="center" vertical="center"/>
    </xf>
    <xf numFmtId="0" fontId="56" fillId="0" borderId="10" xfId="0" applyFont="1" applyFill="1" applyBorder="1" applyAlignment="1">
      <alignment horizontal="center" vertical="center"/>
    </xf>
  </cellXfs>
  <cellStyles count="12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Comma [0]" xfId="46"/>
    <cellStyle name="Excel Built-in Normal" xfId="47"/>
    <cellStyle name="Incorrecto" xfId="48"/>
    <cellStyle name="Comma" xfId="49"/>
    <cellStyle name="Comma [0]" xfId="50"/>
    <cellStyle name="Millares 10" xfId="51"/>
    <cellStyle name="Millares 10 2" xfId="52"/>
    <cellStyle name="Millares 18 2" xfId="53"/>
    <cellStyle name="Millares 18 2 2" xfId="54"/>
    <cellStyle name="Millares 2" xfId="55"/>
    <cellStyle name="Millares 2 2" xfId="56"/>
    <cellStyle name="Millares 2 2 2" xfId="57"/>
    <cellStyle name="Millares 2 3" xfId="58"/>
    <cellStyle name="Millares 273" xfId="59"/>
    <cellStyle name="Millares 273 2" xfId="60"/>
    <cellStyle name="Millares 3" xfId="61"/>
    <cellStyle name="Millares 3 2" xfId="62"/>
    <cellStyle name="Millares 4" xfId="63"/>
    <cellStyle name="Millares 4 2" xfId="64"/>
    <cellStyle name="Currency" xfId="65"/>
    <cellStyle name="Currency [0]" xfId="66"/>
    <cellStyle name="Moneda 2" xfId="67"/>
    <cellStyle name="Moneda 2 2" xfId="68"/>
    <cellStyle name="Moneda 2 3" xfId="69"/>
    <cellStyle name="Neutral" xfId="70"/>
    <cellStyle name="Normal 10" xfId="71"/>
    <cellStyle name="Normal 10 2" xfId="72"/>
    <cellStyle name="Normal 11 2" xfId="73"/>
    <cellStyle name="Normal 11 2 2" xfId="74"/>
    <cellStyle name="Normal 12 2" xfId="75"/>
    <cellStyle name="Normal 12 2 2" xfId="76"/>
    <cellStyle name="Normal 15" xfId="77"/>
    <cellStyle name="Normal 15 2" xfId="78"/>
    <cellStyle name="Normal 2" xfId="79"/>
    <cellStyle name="Normal 2 2" xfId="80"/>
    <cellStyle name="Normal 2 2 2" xfId="81"/>
    <cellStyle name="Normal 2 2 2 2" xfId="82"/>
    <cellStyle name="Normal 2 2 3" xfId="83"/>
    <cellStyle name="Normal 2 3" xfId="84"/>
    <cellStyle name="Normal 2 3 2" xfId="85"/>
    <cellStyle name="Normal 2 4" xfId="86"/>
    <cellStyle name="Normal 2 4 2" xfId="87"/>
    <cellStyle name="Normal 2 5" xfId="88"/>
    <cellStyle name="Normal 2 6" xfId="89"/>
    <cellStyle name="Normal 2 6 2" xfId="90"/>
    <cellStyle name="Normal 3" xfId="91"/>
    <cellStyle name="Normal 3 2" xfId="92"/>
    <cellStyle name="Normal 3 2 2" xfId="93"/>
    <cellStyle name="Normal 3 2 2 2" xfId="94"/>
    <cellStyle name="Normal 3 2 3" xfId="95"/>
    <cellStyle name="Normal 3 2_Cuadro 1F Plan de Accion 2012" xfId="96"/>
    <cellStyle name="Normal 3 3" xfId="97"/>
    <cellStyle name="Normal 3 3 2" xfId="98"/>
    <cellStyle name="Normal 3 4" xfId="99"/>
    <cellStyle name="Normal 3_Cuadro 1F Plan de Accion 2012" xfId="100"/>
    <cellStyle name="Normal 36" xfId="101"/>
    <cellStyle name="Normal 36 2" xfId="102"/>
    <cellStyle name="Normal 4" xfId="103"/>
    <cellStyle name="Normal 5" xfId="104"/>
    <cellStyle name="Normal 5 2" xfId="105"/>
    <cellStyle name="Normal 6 2" xfId="106"/>
    <cellStyle name="Normal 6 2 2" xfId="107"/>
    <cellStyle name="Normal 8 2" xfId="108"/>
    <cellStyle name="Normal 8 2 2" xfId="109"/>
    <cellStyle name="Normal 9 2" xfId="110"/>
    <cellStyle name="Normal 9 2 2" xfId="111"/>
    <cellStyle name="Notas" xfId="112"/>
    <cellStyle name="Percent" xfId="113"/>
    <cellStyle name="Porcentaje 2" xfId="114"/>
    <cellStyle name="Porcentaje 2 2" xfId="115"/>
    <cellStyle name="Porcentaje 3" xfId="116"/>
    <cellStyle name="Porcentaje 3 2" xfId="117"/>
    <cellStyle name="Porcentaje 3 2 2" xfId="118"/>
    <cellStyle name="Porcentaje 3 3" xfId="119"/>
    <cellStyle name="Porcentaje 4" xfId="120"/>
    <cellStyle name="Porcentual 2" xfId="121"/>
    <cellStyle name="Porcentual 2 2" xfId="122"/>
    <cellStyle name="Porcentual 2 2 2" xfId="123"/>
    <cellStyle name="Porcentual 2 3" xfId="124"/>
    <cellStyle name="Porcentual 3" xfId="125"/>
    <cellStyle name="Porcentual 3 2" xfId="126"/>
    <cellStyle name="Porcentual 4" xfId="127"/>
    <cellStyle name="Porcentual 4 2" xfId="128"/>
    <cellStyle name="Salida" xfId="129"/>
    <cellStyle name="Texto de advertencia" xfId="130"/>
    <cellStyle name="Texto explicativo" xfId="131"/>
    <cellStyle name="Título" xfId="132"/>
    <cellStyle name="Título 2" xfId="133"/>
    <cellStyle name="Título 3" xfId="134"/>
    <cellStyle name="Total" xfId="1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0</xdr:col>
      <xdr:colOff>1476375</xdr:colOff>
      <xdr:row>1</xdr:row>
      <xdr:rowOff>981075</xdr:rowOff>
    </xdr:to>
    <xdr:pic>
      <xdr:nvPicPr>
        <xdr:cNvPr id="1" name="Imagen 10" descr="E:\VENTANILLA UNICA 2020\PLANEACIÓN\logos\LOGO CONTRALORÍA AMARILLO.png"/>
        <xdr:cNvPicPr preferRelativeResize="1">
          <a:picLocks noChangeAspect="1"/>
        </xdr:cNvPicPr>
      </xdr:nvPicPr>
      <xdr:blipFill>
        <a:blip r:embed="rId1"/>
        <a:srcRect l="8288" t="14978" r="9170" b="23786"/>
        <a:stretch>
          <a:fillRect/>
        </a:stretch>
      </xdr:blipFill>
      <xdr:spPr>
        <a:xfrm>
          <a:off x="57150" y="0"/>
          <a:ext cx="1419225" cy="981075"/>
        </a:xfrm>
        <a:prstGeom prst="rect">
          <a:avLst/>
        </a:prstGeom>
        <a:noFill/>
        <a:ln w="9525" cmpd="sng">
          <a:noFill/>
        </a:ln>
      </xdr:spPr>
    </xdr:pic>
    <xdr:clientData/>
  </xdr:twoCellAnchor>
</xdr:wsDr>
</file>

<file path=xl/tables/table1.xml><?xml version="1.0" encoding="utf-8"?>
<table xmlns="http://schemas.openxmlformats.org/spreadsheetml/2006/main" id="1" name="Tabla1" displayName="Tabla1" ref="A1:K38" comment="" totalsRowShown="0">
  <tableColumns count="11">
    <tableColumn id="1" name="Columna1"/>
    <tableColumn id="2" name="Columna2"/>
    <tableColumn id="3" name="Columna3"/>
    <tableColumn id="4" name="Columna4"/>
    <tableColumn id="5" name="Columna5"/>
    <tableColumn id="6" name="Columna6"/>
    <tableColumn id="7" name="Columna7"/>
    <tableColumn id="8" name="Columna8"/>
    <tableColumn id="9" name="Columna9"/>
    <tableColumn id="10" name="Columna10"/>
    <tableColumn id="15" name="Columna15"/>
  </tableColumns>
  <tableStyleInfo name="TableStyleMedium9" showFirstColumn="0" showLastColumn="0" showRowStripes="1" showColumnStripes="0"/>
</table>
</file>

<file path=xl/tables/table2.xml><?xml version="1.0" encoding="utf-8"?>
<table xmlns="http://schemas.openxmlformats.org/spreadsheetml/2006/main" id="2" name="Tabla13" displayName="Tabla13" ref="B1:L58" comment="" totalsRowShown="0">
  <tableColumns count="11">
    <tableColumn id="1" name="Columna1"/>
    <tableColumn id="2" name="Columna2"/>
    <tableColumn id="3" name="Columna3"/>
    <tableColumn id="4" name="Columna4"/>
    <tableColumn id="5" name="Columna5"/>
    <tableColumn id="6" name="Columna6"/>
    <tableColumn id="7" name="Columna7"/>
    <tableColumn id="8" name="Columna8"/>
    <tableColumn id="9" name="Columna9"/>
    <tableColumn id="10" name="Columna10"/>
    <tableColumn id="15" name="Columna15"/>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66"/>
    <pageSetUpPr fitToPage="1"/>
  </sheetPr>
  <dimension ref="A1:M53"/>
  <sheetViews>
    <sheetView showGridLines="0" tabSelected="1" zoomScale="85" zoomScaleNormal="85" zoomScalePageLayoutView="0" workbookViewId="0" topLeftCell="E39">
      <selection activeCell="L41" sqref="L41"/>
    </sheetView>
  </sheetViews>
  <sheetFormatPr defaultColWidth="12.8515625" defaultRowHeight="15"/>
  <cols>
    <col min="1" max="1" width="34.28125" style="42" customWidth="1"/>
    <col min="2" max="2" width="50.7109375" style="41" customWidth="1"/>
    <col min="3" max="3" width="33.00390625" style="41" customWidth="1"/>
    <col min="4" max="4" width="30.140625" style="41" customWidth="1"/>
    <col min="5" max="5" width="16.57421875" style="41" bestFit="1" customWidth="1"/>
    <col min="6" max="6" width="17.28125" style="41" bestFit="1" customWidth="1"/>
    <col min="7" max="7" width="15.140625" style="41" customWidth="1"/>
    <col min="8" max="8" width="21.00390625" style="41" customWidth="1"/>
    <col min="9" max="10" width="16.7109375" style="42" customWidth="1"/>
    <col min="11" max="11" width="40.421875" style="41" customWidth="1"/>
    <col min="12" max="12" width="3.28125" style="49" customWidth="1"/>
    <col min="13" max="16384" width="12.8515625" style="41" customWidth="1"/>
  </cols>
  <sheetData>
    <row r="1" spans="1:12" s="16" customFormat="1" ht="11.25" hidden="1">
      <c r="A1" s="18" t="s">
        <v>752</v>
      </c>
      <c r="B1" s="19" t="s">
        <v>753</v>
      </c>
      <c r="C1" s="19" t="s">
        <v>754</v>
      </c>
      <c r="D1" s="19" t="s">
        <v>755</v>
      </c>
      <c r="E1" s="19" t="s">
        <v>756</v>
      </c>
      <c r="F1" s="19" t="s">
        <v>757</v>
      </c>
      <c r="G1" s="19" t="s">
        <v>758</v>
      </c>
      <c r="H1" s="19" t="s">
        <v>759</v>
      </c>
      <c r="I1" s="22" t="s">
        <v>760</v>
      </c>
      <c r="J1" s="23" t="s">
        <v>761</v>
      </c>
      <c r="K1" s="16" t="s">
        <v>762</v>
      </c>
      <c r="L1" s="18"/>
    </row>
    <row r="2" spans="1:12" s="39" customFormat="1" ht="95.25" customHeight="1">
      <c r="A2" s="33"/>
      <c r="B2" s="34"/>
      <c r="C2" s="51"/>
      <c r="D2" s="35" t="s">
        <v>771</v>
      </c>
      <c r="E2" s="30"/>
      <c r="F2" s="36"/>
      <c r="G2" s="35"/>
      <c r="H2" s="33"/>
      <c r="I2" s="37"/>
      <c r="J2" s="38"/>
      <c r="L2" s="33"/>
    </row>
    <row r="3" spans="1:12" s="16" customFormat="1" ht="47.25" customHeight="1">
      <c r="A3" s="26" t="s">
        <v>967</v>
      </c>
      <c r="B3" s="26"/>
      <c r="C3" s="52"/>
      <c r="D3" s="26"/>
      <c r="E3" s="26"/>
      <c r="F3" s="26"/>
      <c r="G3" s="26"/>
      <c r="H3" s="25"/>
      <c r="I3" s="31">
        <f>+I4*0.2+J4*0.8</f>
        <v>76.2962962962963</v>
      </c>
      <c r="J3" s="40"/>
      <c r="K3" s="41"/>
      <c r="L3" s="18"/>
    </row>
    <row r="4" spans="1:12" s="16" customFormat="1" ht="41.25" customHeight="1">
      <c r="A4" s="28" t="s">
        <v>968</v>
      </c>
      <c r="B4" s="29"/>
      <c r="C4" s="53"/>
      <c r="D4" s="29"/>
      <c r="E4" s="29"/>
      <c r="F4" s="29"/>
      <c r="G4" s="29"/>
      <c r="H4" s="28"/>
      <c r="I4" s="32">
        <f>IF(COUNT(I6:I38)&gt;0,AVERAGE(I6:I38)*100/2,0)</f>
        <v>77.77777777777779</v>
      </c>
      <c r="J4" s="32">
        <f>IF(COUNT(J6:J38)&gt;0,AVERAGE(J6:J38)*100/2,0)</f>
        <v>75.92592592592592</v>
      </c>
      <c r="K4" s="24"/>
      <c r="L4" s="18"/>
    </row>
    <row r="5" spans="1:13" s="23" customFormat="1" ht="41.25" customHeight="1">
      <c r="A5" s="46" t="s">
        <v>764</v>
      </c>
      <c r="B5" s="46" t="s">
        <v>765</v>
      </c>
      <c r="C5" s="46" t="s">
        <v>766</v>
      </c>
      <c r="D5" s="46" t="s">
        <v>767</v>
      </c>
      <c r="E5" s="46" t="s">
        <v>768</v>
      </c>
      <c r="F5" s="46" t="s">
        <v>1012</v>
      </c>
      <c r="G5" s="78" t="s">
        <v>770</v>
      </c>
      <c r="H5" s="46" t="s">
        <v>769</v>
      </c>
      <c r="I5" s="46" t="s">
        <v>0</v>
      </c>
      <c r="J5" s="46" t="s">
        <v>1</v>
      </c>
      <c r="K5" s="47" t="s">
        <v>763</v>
      </c>
      <c r="L5" s="69" t="s">
        <v>1006</v>
      </c>
      <c r="M5" s="77"/>
    </row>
    <row r="6" spans="1:13" s="16" customFormat="1" ht="135.75" customHeight="1">
      <c r="A6" s="14" t="s">
        <v>910</v>
      </c>
      <c r="B6" s="14" t="s">
        <v>772</v>
      </c>
      <c r="C6" s="54" t="s">
        <v>814</v>
      </c>
      <c r="D6" s="14" t="s">
        <v>849</v>
      </c>
      <c r="E6" s="21" t="s">
        <v>887</v>
      </c>
      <c r="F6" s="21" t="s">
        <v>1005</v>
      </c>
      <c r="G6" s="14" t="s">
        <v>888</v>
      </c>
      <c r="H6" s="1" t="s">
        <v>969</v>
      </c>
      <c r="I6" s="50">
        <v>2</v>
      </c>
      <c r="J6" s="50">
        <v>2</v>
      </c>
      <c r="K6" s="71" t="s">
        <v>970</v>
      </c>
      <c r="L6" s="89">
        <v>1</v>
      </c>
      <c r="M6" s="15"/>
    </row>
    <row r="7" spans="1:13" s="16" customFormat="1" ht="211.5" customHeight="1">
      <c r="A7" s="17" t="s">
        <v>910</v>
      </c>
      <c r="B7" s="17" t="s">
        <v>777</v>
      </c>
      <c r="C7" s="54" t="s">
        <v>819</v>
      </c>
      <c r="D7" s="14" t="s">
        <v>854</v>
      </c>
      <c r="E7" s="44">
        <v>44018</v>
      </c>
      <c r="F7" s="45">
        <v>44227</v>
      </c>
      <c r="G7" s="14" t="s">
        <v>895</v>
      </c>
      <c r="H7" s="82" t="s">
        <v>969</v>
      </c>
      <c r="I7" s="50">
        <v>2</v>
      </c>
      <c r="J7" s="50">
        <v>2</v>
      </c>
      <c r="K7" s="71" t="s">
        <v>970</v>
      </c>
      <c r="L7" s="89"/>
      <c r="M7" s="15"/>
    </row>
    <row r="8" spans="1:13" s="16" customFormat="1" ht="186.75" customHeight="1">
      <c r="A8" s="17" t="s">
        <v>910</v>
      </c>
      <c r="B8" s="17" t="s">
        <v>775</v>
      </c>
      <c r="C8" s="54" t="s">
        <v>817</v>
      </c>
      <c r="D8" s="14" t="s">
        <v>852</v>
      </c>
      <c r="E8" s="21" t="s">
        <v>887</v>
      </c>
      <c r="F8" s="1" t="s">
        <v>1005</v>
      </c>
      <c r="G8" s="14" t="s">
        <v>892</v>
      </c>
      <c r="H8" s="1" t="s">
        <v>969</v>
      </c>
      <c r="I8" s="50">
        <v>2</v>
      </c>
      <c r="J8" s="50">
        <v>2</v>
      </c>
      <c r="K8" s="71" t="s">
        <v>979</v>
      </c>
      <c r="L8" s="89"/>
      <c r="M8" s="15"/>
    </row>
    <row r="9" spans="1:13" s="16" customFormat="1" ht="82.5" customHeight="1">
      <c r="A9" s="14" t="s">
        <v>910</v>
      </c>
      <c r="B9" s="14" t="s">
        <v>776</v>
      </c>
      <c r="C9" s="54" t="s">
        <v>818</v>
      </c>
      <c r="D9" s="14" t="s">
        <v>853</v>
      </c>
      <c r="E9" s="44">
        <v>44018</v>
      </c>
      <c r="F9" s="44">
        <v>44227</v>
      </c>
      <c r="G9" s="14" t="s">
        <v>893</v>
      </c>
      <c r="H9" s="1" t="s">
        <v>969</v>
      </c>
      <c r="I9" s="50">
        <v>2</v>
      </c>
      <c r="J9" s="50">
        <v>2</v>
      </c>
      <c r="K9" s="71" t="s">
        <v>980</v>
      </c>
      <c r="L9" s="89"/>
      <c r="M9" s="15"/>
    </row>
    <row r="10" spans="1:13" s="16" customFormat="1" ht="267.75" customHeight="1">
      <c r="A10" s="64" t="s">
        <v>1033</v>
      </c>
      <c r="B10" s="14" t="s">
        <v>789</v>
      </c>
      <c r="C10" s="54" t="s">
        <v>1038</v>
      </c>
      <c r="D10" s="14" t="s">
        <v>866</v>
      </c>
      <c r="E10" s="44">
        <v>43280</v>
      </c>
      <c r="F10" s="44">
        <v>44377</v>
      </c>
      <c r="G10" s="14" t="s">
        <v>902</v>
      </c>
      <c r="H10" s="1" t="s">
        <v>969</v>
      </c>
      <c r="I10" s="50">
        <v>2</v>
      </c>
      <c r="J10" s="50">
        <v>2</v>
      </c>
      <c r="K10" s="71" t="s">
        <v>989</v>
      </c>
      <c r="L10" s="69">
        <v>2</v>
      </c>
      <c r="M10" s="15"/>
    </row>
    <row r="11" spans="1:13" s="16" customFormat="1" ht="267" customHeight="1">
      <c r="A11" s="14" t="s">
        <v>1034</v>
      </c>
      <c r="B11" s="14" t="s">
        <v>790</v>
      </c>
      <c r="C11" s="54" t="s">
        <v>1039</v>
      </c>
      <c r="D11" s="14" t="s">
        <v>1036</v>
      </c>
      <c r="E11" s="44">
        <v>43280</v>
      </c>
      <c r="F11" s="44">
        <v>44377</v>
      </c>
      <c r="G11" s="14" t="s">
        <v>902</v>
      </c>
      <c r="H11" s="1" t="s">
        <v>969</v>
      </c>
      <c r="I11" s="50">
        <v>2</v>
      </c>
      <c r="J11" s="50">
        <v>2</v>
      </c>
      <c r="K11" s="88" t="s">
        <v>1037</v>
      </c>
      <c r="L11" s="85">
        <v>3</v>
      </c>
      <c r="M11" s="15"/>
    </row>
    <row r="12" spans="1:13" s="16" customFormat="1" ht="153" customHeight="1">
      <c r="A12" s="14" t="s">
        <v>1035</v>
      </c>
      <c r="B12" s="14" t="s">
        <v>792</v>
      </c>
      <c r="C12" s="54" t="s">
        <v>831</v>
      </c>
      <c r="D12" s="14" t="s">
        <v>870</v>
      </c>
      <c r="E12" s="44">
        <v>43280</v>
      </c>
      <c r="F12" s="44">
        <v>44195</v>
      </c>
      <c r="G12" s="14" t="s">
        <v>903</v>
      </c>
      <c r="H12" s="1" t="s">
        <v>969</v>
      </c>
      <c r="I12" s="50">
        <v>2</v>
      </c>
      <c r="J12" s="50">
        <v>2</v>
      </c>
      <c r="K12" s="71" t="s">
        <v>972</v>
      </c>
      <c r="L12" s="69">
        <v>4</v>
      </c>
      <c r="M12" s="15"/>
    </row>
    <row r="13" spans="1:13" s="16" customFormat="1" ht="116.25" customHeight="1">
      <c r="A13" s="14" t="s">
        <v>936</v>
      </c>
      <c r="B13" s="14" t="s">
        <v>798</v>
      </c>
      <c r="C13" s="54" t="s">
        <v>836</v>
      </c>
      <c r="D13" s="14" t="s">
        <v>874</v>
      </c>
      <c r="E13" s="44">
        <v>44144</v>
      </c>
      <c r="F13" s="44">
        <v>37255</v>
      </c>
      <c r="G13" s="14" t="s">
        <v>906</v>
      </c>
      <c r="H13" s="82" t="s">
        <v>984</v>
      </c>
      <c r="I13" s="50">
        <v>2</v>
      </c>
      <c r="J13" s="50">
        <v>1</v>
      </c>
      <c r="K13" s="83" t="s">
        <v>1049</v>
      </c>
      <c r="L13" s="85">
        <v>5</v>
      </c>
      <c r="M13" s="15"/>
    </row>
    <row r="14" spans="1:13" s="16" customFormat="1" ht="102" customHeight="1">
      <c r="A14" s="14" t="s">
        <v>940</v>
      </c>
      <c r="B14" s="14" t="s">
        <v>799</v>
      </c>
      <c r="C14" s="54" t="s">
        <v>837</v>
      </c>
      <c r="D14" s="14" t="s">
        <v>875</v>
      </c>
      <c r="E14" s="44">
        <v>44144</v>
      </c>
      <c r="F14" s="44">
        <v>44325</v>
      </c>
      <c r="G14" s="14" t="s">
        <v>906</v>
      </c>
      <c r="H14" s="82" t="s">
        <v>969</v>
      </c>
      <c r="I14" s="50">
        <v>2</v>
      </c>
      <c r="J14" s="50">
        <v>2</v>
      </c>
      <c r="K14" s="71" t="s">
        <v>1053</v>
      </c>
      <c r="L14" s="85">
        <v>6</v>
      </c>
      <c r="M14" s="15"/>
    </row>
    <row r="15" spans="1:13" s="16" customFormat="1" ht="92.25" customHeight="1">
      <c r="A15" s="14" t="s">
        <v>941</v>
      </c>
      <c r="B15" s="14" t="s">
        <v>800</v>
      </c>
      <c r="C15" s="54" t="s">
        <v>837</v>
      </c>
      <c r="D15" s="14" t="s">
        <v>875</v>
      </c>
      <c r="E15" s="44">
        <v>44144</v>
      </c>
      <c r="F15" s="44">
        <v>44325</v>
      </c>
      <c r="G15" s="14" t="s">
        <v>906</v>
      </c>
      <c r="H15" s="82" t="s">
        <v>969</v>
      </c>
      <c r="I15" s="50">
        <v>2</v>
      </c>
      <c r="J15" s="50">
        <v>2</v>
      </c>
      <c r="K15" s="71" t="s">
        <v>1053</v>
      </c>
      <c r="L15" s="85">
        <v>7</v>
      </c>
      <c r="M15" s="15"/>
    </row>
    <row r="16" spans="1:13" s="16" customFormat="1" ht="116.25" customHeight="1">
      <c r="A16" s="14" t="s">
        <v>937</v>
      </c>
      <c r="B16" s="14" t="s">
        <v>801</v>
      </c>
      <c r="C16" s="54" t="s">
        <v>838</v>
      </c>
      <c r="D16" s="14" t="s">
        <v>876</v>
      </c>
      <c r="E16" s="44">
        <v>44144</v>
      </c>
      <c r="F16" s="44">
        <v>44325</v>
      </c>
      <c r="G16" s="14" t="s">
        <v>906</v>
      </c>
      <c r="H16" s="82" t="s">
        <v>969</v>
      </c>
      <c r="I16" s="50">
        <v>2</v>
      </c>
      <c r="J16" s="50">
        <v>2</v>
      </c>
      <c r="K16" s="71" t="s">
        <v>1053</v>
      </c>
      <c r="L16" s="85">
        <v>8</v>
      </c>
      <c r="M16" s="15"/>
    </row>
    <row r="17" spans="1:13" s="16" customFormat="1" ht="102.75" customHeight="1">
      <c r="A17" s="14" t="s">
        <v>939</v>
      </c>
      <c r="B17" s="14" t="s">
        <v>803</v>
      </c>
      <c r="C17" s="54" t="s">
        <v>840</v>
      </c>
      <c r="D17" s="14" t="s">
        <v>878</v>
      </c>
      <c r="E17" s="44">
        <v>44144</v>
      </c>
      <c r="F17" s="44">
        <v>44325</v>
      </c>
      <c r="G17" s="14" t="s">
        <v>906</v>
      </c>
      <c r="H17" s="82" t="s">
        <v>969</v>
      </c>
      <c r="I17" s="50">
        <v>2</v>
      </c>
      <c r="J17" s="50">
        <v>2</v>
      </c>
      <c r="K17" s="71" t="s">
        <v>1053</v>
      </c>
      <c r="L17" s="85">
        <v>9</v>
      </c>
      <c r="M17" s="15"/>
    </row>
    <row r="18" spans="1:13" s="16" customFormat="1" ht="229.5" customHeight="1">
      <c r="A18" s="20" t="s">
        <v>944</v>
      </c>
      <c r="B18" s="20" t="s">
        <v>804</v>
      </c>
      <c r="C18" s="54" t="s">
        <v>943</v>
      </c>
      <c r="D18" s="65" t="s">
        <v>942</v>
      </c>
      <c r="E18" s="44">
        <v>44144</v>
      </c>
      <c r="F18" s="44">
        <v>44196</v>
      </c>
      <c r="G18" s="14" t="s">
        <v>906</v>
      </c>
      <c r="H18" s="82" t="s">
        <v>969</v>
      </c>
      <c r="I18" s="50">
        <v>2</v>
      </c>
      <c r="J18" s="50">
        <v>2</v>
      </c>
      <c r="K18" s="71" t="s">
        <v>1053</v>
      </c>
      <c r="L18" s="85">
        <v>10</v>
      </c>
      <c r="M18" s="15"/>
    </row>
    <row r="19" spans="1:12" s="84" customFormat="1" ht="101.25" customHeight="1">
      <c r="A19" s="62" t="s">
        <v>946</v>
      </c>
      <c r="B19" s="43" t="s">
        <v>806</v>
      </c>
      <c r="C19" s="67" t="s">
        <v>842</v>
      </c>
      <c r="D19" s="43" t="s">
        <v>880</v>
      </c>
      <c r="E19" s="45">
        <v>44144</v>
      </c>
      <c r="F19" s="44">
        <v>44325</v>
      </c>
      <c r="G19" s="43" t="s">
        <v>906</v>
      </c>
      <c r="H19" s="82" t="s">
        <v>969</v>
      </c>
      <c r="I19" s="50">
        <v>2</v>
      </c>
      <c r="J19" s="50">
        <v>2</v>
      </c>
      <c r="K19" s="71" t="s">
        <v>1053</v>
      </c>
      <c r="L19" s="86">
        <v>11</v>
      </c>
    </row>
    <row r="20" spans="1:12" s="84" customFormat="1" ht="86.25" customHeight="1">
      <c r="A20" s="62" t="s">
        <v>947</v>
      </c>
      <c r="B20" s="43" t="s">
        <v>807</v>
      </c>
      <c r="C20" s="67" t="s">
        <v>840</v>
      </c>
      <c r="D20" s="43" t="s">
        <v>878</v>
      </c>
      <c r="E20" s="45">
        <v>44144</v>
      </c>
      <c r="F20" s="44">
        <v>44325</v>
      </c>
      <c r="G20" s="43" t="s">
        <v>906</v>
      </c>
      <c r="H20" s="82" t="s">
        <v>969</v>
      </c>
      <c r="I20" s="50">
        <v>2</v>
      </c>
      <c r="J20" s="50">
        <v>2</v>
      </c>
      <c r="K20" s="71" t="s">
        <v>1053</v>
      </c>
      <c r="L20" s="86">
        <v>12</v>
      </c>
    </row>
    <row r="21" spans="1:12" s="84" customFormat="1" ht="114.75" customHeight="1">
      <c r="A21" s="62" t="s">
        <v>948</v>
      </c>
      <c r="B21" s="43" t="s">
        <v>808</v>
      </c>
      <c r="C21" s="67" t="s">
        <v>837</v>
      </c>
      <c r="D21" s="43" t="s">
        <v>875</v>
      </c>
      <c r="E21" s="45">
        <v>44144</v>
      </c>
      <c r="F21" s="44">
        <v>44325</v>
      </c>
      <c r="G21" s="43" t="s">
        <v>906</v>
      </c>
      <c r="H21" s="82" t="s">
        <v>969</v>
      </c>
      <c r="I21" s="50">
        <v>2</v>
      </c>
      <c r="J21" s="50">
        <v>2</v>
      </c>
      <c r="K21" s="71" t="s">
        <v>1053</v>
      </c>
      <c r="L21" s="86">
        <v>13</v>
      </c>
    </row>
    <row r="22" spans="1:12" ht="258.75">
      <c r="A22" s="62" t="s">
        <v>949</v>
      </c>
      <c r="B22" s="43" t="s">
        <v>809</v>
      </c>
      <c r="C22" s="67" t="s">
        <v>843</v>
      </c>
      <c r="D22" s="43" t="s">
        <v>881</v>
      </c>
      <c r="E22" s="45">
        <v>44179</v>
      </c>
      <c r="F22" s="44">
        <v>44361</v>
      </c>
      <c r="G22" s="43" t="s">
        <v>908</v>
      </c>
      <c r="H22" s="1" t="s">
        <v>969</v>
      </c>
      <c r="I22" s="50">
        <v>2</v>
      </c>
      <c r="J22" s="50">
        <v>2</v>
      </c>
      <c r="K22" s="71" t="s">
        <v>1054</v>
      </c>
      <c r="L22" s="70">
        <v>14</v>
      </c>
    </row>
    <row r="23" spans="1:12" ht="156.75" customHeight="1">
      <c r="A23" s="66" t="s">
        <v>951</v>
      </c>
      <c r="B23" s="43" t="s">
        <v>810</v>
      </c>
      <c r="C23" s="54" t="s">
        <v>950</v>
      </c>
      <c r="D23" s="14" t="s">
        <v>1050</v>
      </c>
      <c r="E23" s="45">
        <v>44211</v>
      </c>
      <c r="F23" s="44">
        <v>44410</v>
      </c>
      <c r="G23" s="43" t="s">
        <v>906</v>
      </c>
      <c r="H23" s="1" t="s">
        <v>984</v>
      </c>
      <c r="I23" s="50">
        <v>1</v>
      </c>
      <c r="J23" s="50">
        <v>1</v>
      </c>
      <c r="K23" s="68" t="s">
        <v>1051</v>
      </c>
      <c r="L23" s="70">
        <v>15</v>
      </c>
    </row>
    <row r="24" spans="1:12" ht="116.25" customHeight="1">
      <c r="A24" s="66" t="s">
        <v>953</v>
      </c>
      <c r="B24" s="14" t="s">
        <v>1048</v>
      </c>
      <c r="C24" s="54" t="s">
        <v>952</v>
      </c>
      <c r="D24" s="43" t="s">
        <v>883</v>
      </c>
      <c r="E24" s="45">
        <v>44211</v>
      </c>
      <c r="F24" s="44">
        <v>44410</v>
      </c>
      <c r="G24" s="43" t="s">
        <v>906</v>
      </c>
      <c r="H24" s="1" t="s">
        <v>984</v>
      </c>
      <c r="I24" s="50">
        <v>0</v>
      </c>
      <c r="J24" s="50">
        <v>0</v>
      </c>
      <c r="K24" s="83" t="s">
        <v>1052</v>
      </c>
      <c r="L24" s="70">
        <v>16</v>
      </c>
    </row>
    <row r="25" spans="1:12" ht="101.25" customHeight="1">
      <c r="A25" s="66" t="s">
        <v>954</v>
      </c>
      <c r="B25" s="43" t="s">
        <v>812</v>
      </c>
      <c r="C25" s="67" t="s">
        <v>844</v>
      </c>
      <c r="D25" s="14" t="s">
        <v>962</v>
      </c>
      <c r="E25" s="45">
        <v>44211</v>
      </c>
      <c r="F25" s="44">
        <v>44410</v>
      </c>
      <c r="G25" s="43" t="s">
        <v>906</v>
      </c>
      <c r="H25" s="1" t="s">
        <v>984</v>
      </c>
      <c r="I25" s="50">
        <v>0</v>
      </c>
      <c r="J25" s="50">
        <v>0</v>
      </c>
      <c r="K25" s="83" t="s">
        <v>1052</v>
      </c>
      <c r="L25" s="70">
        <v>17</v>
      </c>
    </row>
    <row r="26" spans="1:12" ht="112.5" customHeight="1">
      <c r="A26" s="62" t="s">
        <v>961</v>
      </c>
      <c r="B26" s="43" t="s">
        <v>813</v>
      </c>
      <c r="C26" s="54" t="s">
        <v>955</v>
      </c>
      <c r="D26" s="75" t="s">
        <v>958</v>
      </c>
      <c r="E26" s="45">
        <v>44270</v>
      </c>
      <c r="F26" s="44">
        <v>44561</v>
      </c>
      <c r="G26" s="48" t="s">
        <v>909</v>
      </c>
      <c r="H26" s="1" t="s">
        <v>984</v>
      </c>
      <c r="I26" s="50">
        <v>1</v>
      </c>
      <c r="J26" s="50">
        <v>1</v>
      </c>
      <c r="K26" s="68" t="s">
        <v>1055</v>
      </c>
      <c r="L26" s="90">
        <v>18</v>
      </c>
    </row>
    <row r="27" spans="1:12" ht="112.5" customHeight="1">
      <c r="A27" s="62" t="s">
        <v>961</v>
      </c>
      <c r="B27" s="43" t="s">
        <v>813</v>
      </c>
      <c r="C27" s="54" t="s">
        <v>956</v>
      </c>
      <c r="D27" s="1" t="s">
        <v>959</v>
      </c>
      <c r="E27" s="45">
        <v>44270</v>
      </c>
      <c r="F27" s="44">
        <v>44561</v>
      </c>
      <c r="G27" s="48" t="s">
        <v>909</v>
      </c>
      <c r="H27" s="1" t="s">
        <v>984</v>
      </c>
      <c r="I27" s="50">
        <v>1</v>
      </c>
      <c r="J27" s="50">
        <v>1</v>
      </c>
      <c r="K27" s="83" t="s">
        <v>1055</v>
      </c>
      <c r="L27" s="90"/>
    </row>
    <row r="28" spans="1:12" ht="150" customHeight="1">
      <c r="A28" s="62" t="s">
        <v>961</v>
      </c>
      <c r="B28" s="43" t="s">
        <v>813</v>
      </c>
      <c r="C28" s="54" t="s">
        <v>957</v>
      </c>
      <c r="D28" s="1" t="s">
        <v>960</v>
      </c>
      <c r="E28" s="45">
        <v>44270</v>
      </c>
      <c r="F28" s="44">
        <v>44561</v>
      </c>
      <c r="G28" s="48" t="s">
        <v>909</v>
      </c>
      <c r="H28" s="1" t="s">
        <v>984</v>
      </c>
      <c r="I28" s="50">
        <v>1</v>
      </c>
      <c r="J28" s="50">
        <v>1</v>
      </c>
      <c r="K28" s="83" t="s">
        <v>1055</v>
      </c>
      <c r="L28" s="90"/>
    </row>
    <row r="29" spans="1:12" ht="118.5" customHeight="1">
      <c r="A29" s="62" t="s">
        <v>961</v>
      </c>
      <c r="B29" s="43" t="s">
        <v>813</v>
      </c>
      <c r="C29" s="54" t="s">
        <v>845</v>
      </c>
      <c r="D29" s="1" t="s">
        <v>884</v>
      </c>
      <c r="E29" s="45">
        <v>44270</v>
      </c>
      <c r="F29" s="44">
        <v>44561</v>
      </c>
      <c r="G29" s="48" t="s">
        <v>909</v>
      </c>
      <c r="H29" s="1" t="s">
        <v>984</v>
      </c>
      <c r="I29" s="50">
        <v>1</v>
      </c>
      <c r="J29" s="50">
        <v>1</v>
      </c>
      <c r="K29" s="83" t="s">
        <v>1055</v>
      </c>
      <c r="L29" s="90"/>
    </row>
    <row r="30" spans="1:12" ht="120.75" customHeight="1">
      <c r="A30" s="62" t="s">
        <v>961</v>
      </c>
      <c r="B30" s="43" t="s">
        <v>813</v>
      </c>
      <c r="C30" s="54" t="s">
        <v>846</v>
      </c>
      <c r="D30" s="1" t="s">
        <v>885</v>
      </c>
      <c r="E30" s="45">
        <v>44270</v>
      </c>
      <c r="F30" s="44">
        <v>44561</v>
      </c>
      <c r="G30" s="48" t="s">
        <v>909</v>
      </c>
      <c r="H30" s="1" t="s">
        <v>984</v>
      </c>
      <c r="I30" s="50">
        <v>1</v>
      </c>
      <c r="J30" s="50">
        <v>1</v>
      </c>
      <c r="K30" s="83" t="s">
        <v>1055</v>
      </c>
      <c r="L30" s="90"/>
    </row>
    <row r="31" spans="1:12" ht="99.75" customHeight="1">
      <c r="A31" s="62" t="s">
        <v>961</v>
      </c>
      <c r="B31" s="43" t="s">
        <v>813</v>
      </c>
      <c r="C31" s="54" t="s">
        <v>847</v>
      </c>
      <c r="D31" s="1" t="s">
        <v>886</v>
      </c>
      <c r="E31" s="45">
        <v>44270</v>
      </c>
      <c r="F31" s="44">
        <v>44561</v>
      </c>
      <c r="G31" s="48" t="s">
        <v>909</v>
      </c>
      <c r="H31" s="1" t="s">
        <v>984</v>
      </c>
      <c r="I31" s="50">
        <v>1</v>
      </c>
      <c r="J31" s="50">
        <v>1</v>
      </c>
      <c r="K31" s="83" t="s">
        <v>1055</v>
      </c>
      <c r="L31" s="90"/>
    </row>
    <row r="32" spans="1:12" ht="100.5" customHeight="1">
      <c r="A32" s="62" t="s">
        <v>961</v>
      </c>
      <c r="B32" s="43" t="s">
        <v>813</v>
      </c>
      <c r="C32" s="54" t="s">
        <v>848</v>
      </c>
      <c r="D32" s="1" t="s">
        <v>886</v>
      </c>
      <c r="E32" s="45">
        <v>44270</v>
      </c>
      <c r="F32" s="44">
        <v>44561</v>
      </c>
      <c r="G32" s="48" t="s">
        <v>909</v>
      </c>
      <c r="H32" s="1" t="s">
        <v>984</v>
      </c>
      <c r="I32" s="50">
        <v>1</v>
      </c>
      <c r="J32" s="50">
        <v>1</v>
      </c>
      <c r="K32" s="83" t="s">
        <v>1055</v>
      </c>
      <c r="L32" s="90"/>
    </row>
    <row r="33" spans="1:12" ht="123.75" customHeight="1">
      <c r="A33" s="62" t="s">
        <v>1009</v>
      </c>
      <c r="B33" s="14" t="s">
        <v>993</v>
      </c>
      <c r="C33" s="54" t="s">
        <v>997</v>
      </c>
      <c r="D33" s="63" t="s">
        <v>996</v>
      </c>
      <c r="E33" s="45">
        <v>44306</v>
      </c>
      <c r="F33" s="44">
        <v>44495</v>
      </c>
      <c r="G33" s="14" t="s">
        <v>1001</v>
      </c>
      <c r="H33" s="1" t="s">
        <v>984</v>
      </c>
      <c r="I33" s="50"/>
      <c r="J33" s="50"/>
      <c r="K33" s="68" t="s">
        <v>1056</v>
      </c>
      <c r="L33" s="70">
        <v>19</v>
      </c>
    </row>
    <row r="34" spans="1:12" ht="135.75" customHeight="1">
      <c r="A34" s="62" t="s">
        <v>1010</v>
      </c>
      <c r="B34" s="14" t="s">
        <v>994</v>
      </c>
      <c r="C34" s="54" t="s">
        <v>998</v>
      </c>
      <c r="D34" s="63" t="s">
        <v>999</v>
      </c>
      <c r="E34" s="45">
        <v>44306</v>
      </c>
      <c r="F34" s="44">
        <v>44495</v>
      </c>
      <c r="G34" s="43" t="s">
        <v>906</v>
      </c>
      <c r="H34" s="1" t="s">
        <v>984</v>
      </c>
      <c r="I34" s="50"/>
      <c r="J34" s="50"/>
      <c r="K34" s="83" t="s">
        <v>1056</v>
      </c>
      <c r="L34" s="70">
        <v>20</v>
      </c>
    </row>
    <row r="35" spans="1:12" s="84" customFormat="1" ht="132" customHeight="1">
      <c r="A35" s="62" t="s">
        <v>1011</v>
      </c>
      <c r="B35" s="14" t="s">
        <v>995</v>
      </c>
      <c r="C35" s="17" t="s">
        <v>1000</v>
      </c>
      <c r="D35" s="14" t="s">
        <v>1002</v>
      </c>
      <c r="E35" s="45">
        <v>44306</v>
      </c>
      <c r="F35" s="44">
        <v>44495</v>
      </c>
      <c r="G35" s="14" t="s">
        <v>1001</v>
      </c>
      <c r="H35" s="82" t="s">
        <v>984</v>
      </c>
      <c r="I35" s="50"/>
      <c r="J35" s="50"/>
      <c r="K35" s="83" t="s">
        <v>1056</v>
      </c>
      <c r="L35" s="86">
        <v>21</v>
      </c>
    </row>
    <row r="36" spans="1:12" s="84" customFormat="1" ht="123.75" customHeight="1">
      <c r="A36" s="62" t="s">
        <v>1028</v>
      </c>
      <c r="B36" s="14" t="s">
        <v>1029</v>
      </c>
      <c r="C36" s="54" t="s">
        <v>1030</v>
      </c>
      <c r="D36" s="63" t="s">
        <v>1031</v>
      </c>
      <c r="E36" s="45">
        <v>44377</v>
      </c>
      <c r="F36" s="44">
        <v>44530</v>
      </c>
      <c r="G36" s="14" t="s">
        <v>1032</v>
      </c>
      <c r="H36" s="82" t="s">
        <v>984</v>
      </c>
      <c r="I36" s="50"/>
      <c r="J36" s="50"/>
      <c r="K36" s="83" t="s">
        <v>1057</v>
      </c>
      <c r="L36" s="87">
        <v>22</v>
      </c>
    </row>
    <row r="37" spans="1:12" s="84" customFormat="1" ht="123.75" customHeight="1">
      <c r="A37" s="62" t="s">
        <v>1040</v>
      </c>
      <c r="B37" s="14" t="s">
        <v>1041</v>
      </c>
      <c r="C37" s="54" t="s">
        <v>1044</v>
      </c>
      <c r="D37" s="82" t="s">
        <v>1045</v>
      </c>
      <c r="E37" s="45">
        <v>44377</v>
      </c>
      <c r="F37" s="44">
        <v>44560</v>
      </c>
      <c r="G37" s="14" t="s">
        <v>907</v>
      </c>
      <c r="H37" s="82"/>
      <c r="I37" s="50"/>
      <c r="J37" s="50"/>
      <c r="K37" s="83"/>
      <c r="L37" s="87">
        <v>23</v>
      </c>
    </row>
    <row r="38" spans="1:12" s="84" customFormat="1" ht="123.75" customHeight="1">
      <c r="A38" s="62" t="s">
        <v>1042</v>
      </c>
      <c r="B38" s="14" t="s">
        <v>1043</v>
      </c>
      <c r="C38" s="54" t="s">
        <v>1046</v>
      </c>
      <c r="D38" s="82" t="s">
        <v>1047</v>
      </c>
      <c r="E38" s="45">
        <v>44377</v>
      </c>
      <c r="F38" s="44">
        <v>44560</v>
      </c>
      <c r="G38" s="14" t="s">
        <v>907</v>
      </c>
      <c r="H38" s="82"/>
      <c r="I38" s="50"/>
      <c r="J38" s="50"/>
      <c r="K38" s="83"/>
      <c r="L38" s="87">
        <v>24</v>
      </c>
    </row>
    <row r="39" spans="1:12" s="84" customFormat="1" ht="285" customHeight="1">
      <c r="A39" s="62" t="s">
        <v>1058</v>
      </c>
      <c r="B39" s="14" t="s">
        <v>1059</v>
      </c>
      <c r="C39" s="64" t="s">
        <v>1064</v>
      </c>
      <c r="D39" s="82" t="s">
        <v>1061</v>
      </c>
      <c r="E39" s="45" t="s">
        <v>1062</v>
      </c>
      <c r="F39" s="44" t="s">
        <v>1063</v>
      </c>
      <c r="G39" s="14" t="s">
        <v>1065</v>
      </c>
      <c r="H39" s="82"/>
      <c r="I39" s="50"/>
      <c r="J39" s="50"/>
      <c r="K39" s="83"/>
      <c r="L39" s="86">
        <v>25</v>
      </c>
    </row>
    <row r="40" spans="1:12" s="84" customFormat="1" ht="177.75" customHeight="1">
      <c r="A40" s="62" t="s">
        <v>1058</v>
      </c>
      <c r="B40" s="14" t="s">
        <v>1043</v>
      </c>
      <c r="C40" s="64" t="s">
        <v>1066</v>
      </c>
      <c r="D40" s="82" t="s">
        <v>1067</v>
      </c>
      <c r="E40" s="45">
        <v>44392</v>
      </c>
      <c r="F40" s="44">
        <v>44561</v>
      </c>
      <c r="G40" s="14" t="s">
        <v>1060</v>
      </c>
      <c r="H40" s="82"/>
      <c r="I40" s="50"/>
      <c r="J40" s="50"/>
      <c r="K40" s="83"/>
      <c r="L40" s="86">
        <v>26</v>
      </c>
    </row>
    <row r="41" spans="1:11" ht="11.25">
      <c r="A41" s="55"/>
      <c r="B41" s="56"/>
      <c r="C41" s="76"/>
      <c r="D41" s="56"/>
      <c r="E41" s="57"/>
      <c r="F41" s="58"/>
      <c r="G41" s="56"/>
      <c r="H41" s="59"/>
      <c r="I41" s="60"/>
      <c r="J41" s="60"/>
      <c r="K41" s="61"/>
    </row>
    <row r="42" spans="1:11" ht="11.25">
      <c r="A42" s="55"/>
      <c r="B42" s="56"/>
      <c r="C42" s="76"/>
      <c r="D42" s="56"/>
      <c r="E42" s="57"/>
      <c r="F42" s="58"/>
      <c r="G42" s="56"/>
      <c r="H42" s="59"/>
      <c r="I42" s="60"/>
      <c r="J42" s="60"/>
      <c r="K42" s="61"/>
    </row>
    <row r="43" spans="1:11" ht="11.25">
      <c r="A43" s="55"/>
      <c r="B43" s="56"/>
      <c r="C43" s="76"/>
      <c r="D43" s="56"/>
      <c r="E43" s="57"/>
      <c r="F43" s="58"/>
      <c r="G43" s="56"/>
      <c r="H43" s="59"/>
      <c r="I43" s="60"/>
      <c r="J43" s="60"/>
      <c r="K43" s="61"/>
    </row>
    <row r="44" spans="1:11" ht="11.25">
      <c r="A44" s="55"/>
      <c r="B44" s="56"/>
      <c r="C44" s="76"/>
      <c r="D44" s="56"/>
      <c r="E44" s="57"/>
      <c r="F44" s="58"/>
      <c r="G44" s="56"/>
      <c r="H44" s="59"/>
      <c r="I44" s="60"/>
      <c r="J44" s="60"/>
      <c r="K44" s="61"/>
    </row>
    <row r="45" spans="1:11" ht="11.25">
      <c r="A45" s="55"/>
      <c r="B45" s="56"/>
      <c r="C45" s="76"/>
      <c r="D45" s="56"/>
      <c r="E45" s="57"/>
      <c r="F45" s="58"/>
      <c r="G45" s="56"/>
      <c r="H45" s="59"/>
      <c r="I45" s="60"/>
      <c r="J45" s="60"/>
      <c r="K45" s="61"/>
    </row>
    <row r="46" spans="1:11" ht="11.25">
      <c r="A46" s="55"/>
      <c r="B46" s="56"/>
      <c r="C46" s="76"/>
      <c r="D46" s="56"/>
      <c r="E46" s="57"/>
      <c r="F46" s="58"/>
      <c r="G46" s="56"/>
      <c r="H46" s="59"/>
      <c r="I46" s="60"/>
      <c r="J46" s="60"/>
      <c r="K46" s="61"/>
    </row>
    <row r="47" spans="1:11" ht="11.25">
      <c r="A47" s="55"/>
      <c r="B47" s="56"/>
      <c r="C47" s="76"/>
      <c r="D47" s="56"/>
      <c r="E47" s="57"/>
      <c r="F47" s="58"/>
      <c r="G47" s="56"/>
      <c r="H47" s="59"/>
      <c r="I47" s="60"/>
      <c r="J47" s="60"/>
      <c r="K47" s="61"/>
    </row>
    <row r="48" spans="1:11" ht="11.25">
      <c r="A48" s="55"/>
      <c r="B48" s="56"/>
      <c r="C48" s="76"/>
      <c r="D48" s="56"/>
      <c r="E48" s="57"/>
      <c r="F48" s="58"/>
      <c r="G48" s="56"/>
      <c r="H48" s="59"/>
      <c r="I48" s="60"/>
      <c r="J48" s="60"/>
      <c r="K48" s="61"/>
    </row>
    <row r="51" spans="2:9" ht="11.25">
      <c r="B51" s="24"/>
      <c r="G51" s="24"/>
      <c r="H51" s="24"/>
      <c r="I51" s="79"/>
    </row>
    <row r="52" spans="2:8" ht="11.25">
      <c r="B52" s="49" t="s">
        <v>963</v>
      </c>
      <c r="H52" s="49" t="s">
        <v>964</v>
      </c>
    </row>
    <row r="53" spans="2:8" ht="11.25">
      <c r="B53" s="42" t="s">
        <v>965</v>
      </c>
      <c r="H53" s="42" t="s">
        <v>966</v>
      </c>
    </row>
  </sheetData>
  <sheetProtection formatCells="0" formatColumns="0" formatRows="0" insertColumns="0" insertRows="0" insertHyperlinks="0" deleteColumns="0" deleteRows="0" selectLockedCells="1" sort="0"/>
  <mergeCells count="2">
    <mergeCell ref="L6:L9"/>
    <mergeCell ref="L26:L32"/>
  </mergeCells>
  <printOptions horizontalCentered="1"/>
  <pageMargins left="0.2362204724409449" right="0.2362204724409449" top="0.7480314960629921" bottom="0.7480314960629921" header="0.31496062992125984" footer="0.31496062992125984"/>
  <pageSetup fitToHeight="12" fitToWidth="1" horizontalDpi="600" verticalDpi="600" orientation="landscape" paperSize="203" scale="49" r:id="rId5"/>
  <headerFooter>
    <oddFooter>&amp;R
Pagina &amp;P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1:N73"/>
  <sheetViews>
    <sheetView zoomScalePageLayoutView="0" workbookViewId="0" topLeftCell="A56">
      <selection activeCell="D58" sqref="D58"/>
    </sheetView>
  </sheetViews>
  <sheetFormatPr defaultColWidth="12.8515625" defaultRowHeight="15"/>
  <cols>
    <col min="1" max="1" width="12.8515625" style="41" customWidth="1"/>
    <col min="2" max="2" width="25.140625" style="42" customWidth="1"/>
    <col min="3" max="3" width="25.28125" style="41" customWidth="1"/>
    <col min="4" max="4" width="23.7109375" style="41" customWidth="1"/>
    <col min="5" max="5" width="21.140625" style="41" customWidth="1"/>
    <col min="6" max="6" width="14.421875" style="41" customWidth="1"/>
    <col min="7" max="7" width="13.140625" style="41" customWidth="1"/>
    <col min="8" max="8" width="15.140625" style="41" customWidth="1"/>
    <col min="9" max="9" width="14.421875" style="41" customWidth="1"/>
    <col min="10" max="10" width="6.8515625" style="42" customWidth="1"/>
    <col min="11" max="11" width="7.421875" style="42" customWidth="1"/>
    <col min="12" max="12" width="22.140625" style="41" customWidth="1"/>
    <col min="13" max="13" width="3.28125" style="49" customWidth="1"/>
    <col min="14" max="16384" width="12.8515625" style="41" customWidth="1"/>
  </cols>
  <sheetData>
    <row r="1" spans="2:13" s="16" customFormat="1" ht="11.25" hidden="1">
      <c r="B1" s="18" t="s">
        <v>752</v>
      </c>
      <c r="C1" s="19" t="s">
        <v>753</v>
      </c>
      <c r="D1" s="19" t="s">
        <v>754</v>
      </c>
      <c r="E1" s="19" t="s">
        <v>755</v>
      </c>
      <c r="F1" s="19" t="s">
        <v>756</v>
      </c>
      <c r="G1" s="19" t="s">
        <v>757</v>
      </c>
      <c r="H1" s="19" t="s">
        <v>758</v>
      </c>
      <c r="I1" s="19" t="s">
        <v>759</v>
      </c>
      <c r="J1" s="22" t="s">
        <v>760</v>
      </c>
      <c r="K1" s="23" t="s">
        <v>761</v>
      </c>
      <c r="L1" s="16" t="s">
        <v>762</v>
      </c>
      <c r="M1" s="18"/>
    </row>
    <row r="2" spans="2:13" s="39" customFormat="1" ht="95.25" customHeight="1">
      <c r="B2" s="33"/>
      <c r="C2" s="34"/>
      <c r="D2" s="51"/>
      <c r="E2" s="35" t="s">
        <v>771</v>
      </c>
      <c r="F2" s="30"/>
      <c r="G2" s="36"/>
      <c r="H2" s="35"/>
      <c r="I2" s="33"/>
      <c r="J2" s="37"/>
      <c r="K2" s="38"/>
      <c r="M2" s="33"/>
    </row>
    <row r="3" spans="2:13" s="16" customFormat="1" ht="47.25" customHeight="1">
      <c r="B3" s="26" t="s">
        <v>967</v>
      </c>
      <c r="C3" s="26"/>
      <c r="D3" s="52"/>
      <c r="E3" s="26"/>
      <c r="F3" s="26"/>
      <c r="G3" s="26"/>
      <c r="H3" s="26"/>
      <c r="I3" s="25"/>
      <c r="J3" s="31">
        <f>+J4*0.2+K4*0.8</f>
        <v>98.33333333333333</v>
      </c>
      <c r="K3" s="40"/>
      <c r="L3" s="41"/>
      <c r="M3" s="18"/>
    </row>
    <row r="4" spans="2:13" s="16" customFormat="1" ht="41.25" customHeight="1">
      <c r="B4" s="28" t="s">
        <v>968</v>
      </c>
      <c r="C4" s="29"/>
      <c r="D4" s="53"/>
      <c r="E4" s="29"/>
      <c r="F4" s="29"/>
      <c r="G4" s="29"/>
      <c r="H4" s="29"/>
      <c r="I4" s="28"/>
      <c r="J4" s="32">
        <f>IF(COUNT(J6:J58)&gt;0,AVERAGE(J6:J58)*100/2,0)</f>
        <v>100</v>
      </c>
      <c r="K4" s="32">
        <f>IF(COUNT(K6:K58)&gt;0,AVERAGE(K6:K58)*100/2,0)</f>
        <v>97.91666666666666</v>
      </c>
      <c r="L4" s="24"/>
      <c r="M4" s="18"/>
    </row>
    <row r="5" spans="1:14" s="23" customFormat="1" ht="41.25" customHeight="1">
      <c r="A5" s="23" t="s">
        <v>1018</v>
      </c>
      <c r="B5" s="46" t="s">
        <v>764</v>
      </c>
      <c r="C5" s="46" t="s">
        <v>765</v>
      </c>
      <c r="D5" s="46" t="s">
        <v>766</v>
      </c>
      <c r="E5" s="46" t="s">
        <v>767</v>
      </c>
      <c r="F5" s="46" t="s">
        <v>768</v>
      </c>
      <c r="G5" s="46" t="s">
        <v>1012</v>
      </c>
      <c r="H5" s="78" t="s">
        <v>770</v>
      </c>
      <c r="I5" s="46" t="s">
        <v>769</v>
      </c>
      <c r="J5" s="46" t="s">
        <v>0</v>
      </c>
      <c r="K5" s="46" t="s">
        <v>1</v>
      </c>
      <c r="L5" s="47" t="s">
        <v>763</v>
      </c>
      <c r="M5" s="80" t="s">
        <v>1006</v>
      </c>
      <c r="N5" s="77"/>
    </row>
    <row r="6" spans="1:14" s="16" customFormat="1" ht="135.75" customHeight="1">
      <c r="A6" s="16" t="s">
        <v>1020</v>
      </c>
      <c r="B6" s="14" t="s">
        <v>910</v>
      </c>
      <c r="C6" s="14" t="s">
        <v>772</v>
      </c>
      <c r="D6" s="54" t="s">
        <v>814</v>
      </c>
      <c r="E6" s="14" t="s">
        <v>849</v>
      </c>
      <c r="F6" s="21" t="s">
        <v>887</v>
      </c>
      <c r="G6" s="21" t="s">
        <v>1005</v>
      </c>
      <c r="H6" s="14" t="s">
        <v>888</v>
      </c>
      <c r="I6" s="1" t="s">
        <v>969</v>
      </c>
      <c r="J6" s="50">
        <v>2</v>
      </c>
      <c r="K6" s="50">
        <v>2</v>
      </c>
      <c r="L6" s="71" t="s">
        <v>970</v>
      </c>
      <c r="M6" s="89">
        <v>1</v>
      </c>
      <c r="N6" s="15"/>
    </row>
    <row r="7" spans="1:14" s="16" customFormat="1" ht="189.75">
      <c r="A7" s="16" t="s">
        <v>1019</v>
      </c>
      <c r="B7" s="17" t="s">
        <v>910</v>
      </c>
      <c r="C7" s="17" t="s">
        <v>773</v>
      </c>
      <c r="D7" s="54" t="s">
        <v>815</v>
      </c>
      <c r="E7" s="14" t="s">
        <v>850</v>
      </c>
      <c r="F7" s="44">
        <v>44018</v>
      </c>
      <c r="G7" s="45">
        <v>44195</v>
      </c>
      <c r="H7" s="14" t="s">
        <v>889</v>
      </c>
      <c r="I7" s="1" t="s">
        <v>969</v>
      </c>
      <c r="J7" s="50">
        <v>2</v>
      </c>
      <c r="K7" s="50">
        <v>2</v>
      </c>
      <c r="L7" s="71" t="s">
        <v>981</v>
      </c>
      <c r="M7" s="89"/>
      <c r="N7" s="15"/>
    </row>
    <row r="8" spans="1:14" s="16" customFormat="1" ht="94.5" customHeight="1">
      <c r="A8" s="16" t="s">
        <v>1021</v>
      </c>
      <c r="B8" s="17" t="s">
        <v>910</v>
      </c>
      <c r="C8" s="17" t="s">
        <v>774</v>
      </c>
      <c r="D8" s="54" t="s">
        <v>816</v>
      </c>
      <c r="E8" s="14" t="s">
        <v>851</v>
      </c>
      <c r="F8" s="44">
        <v>44018</v>
      </c>
      <c r="G8" s="45">
        <v>44195</v>
      </c>
      <c r="H8" s="14" t="s">
        <v>890</v>
      </c>
      <c r="I8" s="1" t="s">
        <v>969</v>
      </c>
      <c r="J8" s="50">
        <v>2</v>
      </c>
      <c r="K8" s="50">
        <v>2</v>
      </c>
      <c r="L8" s="71" t="s">
        <v>976</v>
      </c>
      <c r="M8" s="89"/>
      <c r="N8" s="27"/>
    </row>
    <row r="9" spans="1:14" s="16" customFormat="1" ht="186.75" customHeight="1">
      <c r="A9" s="16" t="s">
        <v>1019</v>
      </c>
      <c r="B9" s="17" t="s">
        <v>910</v>
      </c>
      <c r="C9" s="17" t="s">
        <v>775</v>
      </c>
      <c r="D9" s="54" t="s">
        <v>817</v>
      </c>
      <c r="E9" s="14" t="s">
        <v>852</v>
      </c>
      <c r="F9" s="21" t="s">
        <v>887</v>
      </c>
      <c r="G9" s="1" t="s">
        <v>1005</v>
      </c>
      <c r="H9" s="14" t="s">
        <v>892</v>
      </c>
      <c r="I9" s="1" t="s">
        <v>969</v>
      </c>
      <c r="J9" s="50">
        <v>2</v>
      </c>
      <c r="K9" s="50">
        <v>2</v>
      </c>
      <c r="L9" s="71" t="s">
        <v>979</v>
      </c>
      <c r="M9" s="89"/>
      <c r="N9" s="15"/>
    </row>
    <row r="10" spans="1:14" s="16" customFormat="1" ht="82.5" customHeight="1">
      <c r="A10" s="16" t="s">
        <v>1019</v>
      </c>
      <c r="B10" s="14" t="s">
        <v>910</v>
      </c>
      <c r="C10" s="14" t="s">
        <v>776</v>
      </c>
      <c r="D10" s="54" t="s">
        <v>818</v>
      </c>
      <c r="E10" s="14" t="s">
        <v>853</v>
      </c>
      <c r="F10" s="44">
        <v>44018</v>
      </c>
      <c r="G10" s="44">
        <v>44227</v>
      </c>
      <c r="H10" s="14" t="s">
        <v>893</v>
      </c>
      <c r="I10" s="1" t="s">
        <v>969</v>
      </c>
      <c r="J10" s="50">
        <v>2</v>
      </c>
      <c r="K10" s="50">
        <v>2</v>
      </c>
      <c r="L10" s="71" t="s">
        <v>980</v>
      </c>
      <c r="M10" s="89"/>
      <c r="N10" s="15"/>
    </row>
    <row r="11" spans="1:14" s="16" customFormat="1" ht="211.5" customHeight="1">
      <c r="A11" s="16" t="s">
        <v>1022</v>
      </c>
      <c r="B11" s="17" t="s">
        <v>910</v>
      </c>
      <c r="C11" s="17" t="s">
        <v>777</v>
      </c>
      <c r="D11" s="54" t="s">
        <v>819</v>
      </c>
      <c r="E11" s="14" t="s">
        <v>854</v>
      </c>
      <c r="F11" s="44">
        <v>44018</v>
      </c>
      <c r="G11" s="45">
        <v>44227</v>
      </c>
      <c r="H11" s="14" t="s">
        <v>895</v>
      </c>
      <c r="I11" s="1" t="s">
        <v>969</v>
      </c>
      <c r="J11" s="50">
        <v>2</v>
      </c>
      <c r="K11" s="50">
        <v>2</v>
      </c>
      <c r="L11" s="71" t="s">
        <v>970</v>
      </c>
      <c r="M11" s="89"/>
      <c r="N11" s="15"/>
    </row>
    <row r="12" spans="1:14" s="16" customFormat="1" ht="112.5" customHeight="1">
      <c r="A12" s="16" t="s">
        <v>1019</v>
      </c>
      <c r="B12" s="14" t="s">
        <v>910</v>
      </c>
      <c r="C12" s="14" t="s">
        <v>778</v>
      </c>
      <c r="D12" s="54" t="s">
        <v>820</v>
      </c>
      <c r="E12" s="14" t="s">
        <v>855</v>
      </c>
      <c r="F12" s="44">
        <v>44018</v>
      </c>
      <c r="G12" s="44">
        <v>44195</v>
      </c>
      <c r="H12" s="14" t="s">
        <v>891</v>
      </c>
      <c r="I12" s="1" t="s">
        <v>969</v>
      </c>
      <c r="J12" s="50">
        <v>2</v>
      </c>
      <c r="K12" s="50">
        <v>2</v>
      </c>
      <c r="L12" s="71" t="s">
        <v>977</v>
      </c>
      <c r="M12" s="89"/>
      <c r="N12" s="15"/>
    </row>
    <row r="13" spans="1:14" s="16" customFormat="1" ht="117" customHeight="1">
      <c r="A13" s="16" t="s">
        <v>1019</v>
      </c>
      <c r="B13" s="17" t="s">
        <v>910</v>
      </c>
      <c r="C13" s="17" t="s">
        <v>779</v>
      </c>
      <c r="D13" s="54" t="s">
        <v>1014</v>
      </c>
      <c r="E13" s="14" t="s">
        <v>856</v>
      </c>
      <c r="F13" s="44">
        <v>44018</v>
      </c>
      <c r="G13" s="45">
        <v>44195</v>
      </c>
      <c r="H13" s="14" t="s">
        <v>896</v>
      </c>
      <c r="I13" s="1" t="s">
        <v>969</v>
      </c>
      <c r="J13" s="50">
        <v>2</v>
      </c>
      <c r="K13" s="50">
        <v>2</v>
      </c>
      <c r="L13" s="71" t="s">
        <v>978</v>
      </c>
      <c r="M13" s="89"/>
      <c r="N13" s="15"/>
    </row>
    <row r="14" spans="1:14" s="16" customFormat="1" ht="128.25" customHeight="1">
      <c r="A14" s="16" t="s">
        <v>1023</v>
      </c>
      <c r="B14" s="14" t="s">
        <v>910</v>
      </c>
      <c r="C14" s="14" t="s">
        <v>780</v>
      </c>
      <c r="D14" s="54" t="s">
        <v>821</v>
      </c>
      <c r="E14" s="14" t="s">
        <v>857</v>
      </c>
      <c r="F14" s="44">
        <v>44018</v>
      </c>
      <c r="G14" s="45">
        <v>44195</v>
      </c>
      <c r="H14" s="14" t="s">
        <v>897</v>
      </c>
      <c r="I14" s="1" t="s">
        <v>969</v>
      </c>
      <c r="J14" s="50">
        <v>2</v>
      </c>
      <c r="K14" s="50">
        <v>2</v>
      </c>
      <c r="L14" s="71" t="s">
        <v>988</v>
      </c>
      <c r="M14" s="89"/>
      <c r="N14" s="15"/>
    </row>
    <row r="15" spans="1:14" s="16" customFormat="1" ht="409.5">
      <c r="A15" s="16" t="s">
        <v>1024</v>
      </c>
      <c r="B15" s="14" t="s">
        <v>913</v>
      </c>
      <c r="C15" s="14" t="s">
        <v>781</v>
      </c>
      <c r="D15" s="54" t="s">
        <v>912</v>
      </c>
      <c r="E15" s="14" t="s">
        <v>858</v>
      </c>
      <c r="F15" s="44">
        <v>44018</v>
      </c>
      <c r="G15" s="45">
        <v>44195</v>
      </c>
      <c r="H15" s="14" t="s">
        <v>911</v>
      </c>
      <c r="I15" s="1" t="s">
        <v>969</v>
      </c>
      <c r="J15" s="50">
        <v>2</v>
      </c>
      <c r="K15" s="50">
        <v>2</v>
      </c>
      <c r="L15" s="71" t="s">
        <v>991</v>
      </c>
      <c r="M15" s="89"/>
      <c r="N15" s="15"/>
    </row>
    <row r="16" spans="1:14" s="16" customFormat="1" ht="167.25" customHeight="1">
      <c r="A16" s="16" t="s">
        <v>1019</v>
      </c>
      <c r="B16" s="14" t="s">
        <v>914</v>
      </c>
      <c r="C16" s="14" t="s">
        <v>782</v>
      </c>
      <c r="D16" s="54" t="s">
        <v>822</v>
      </c>
      <c r="E16" s="14" t="s">
        <v>859</v>
      </c>
      <c r="F16" s="44">
        <v>44018</v>
      </c>
      <c r="G16" s="45">
        <v>44195</v>
      </c>
      <c r="H16" s="14" t="s">
        <v>899</v>
      </c>
      <c r="I16" s="1" t="s">
        <v>969</v>
      </c>
      <c r="J16" s="50">
        <v>2</v>
      </c>
      <c r="K16" s="50">
        <v>2</v>
      </c>
      <c r="L16" s="71" t="s">
        <v>982</v>
      </c>
      <c r="M16" s="80">
        <v>2</v>
      </c>
      <c r="N16" s="15"/>
    </row>
    <row r="17" spans="1:14" s="16" customFormat="1" ht="219" customHeight="1">
      <c r="A17" s="16" t="s">
        <v>1023</v>
      </c>
      <c r="B17" s="64" t="s">
        <v>915</v>
      </c>
      <c r="C17" s="14" t="s">
        <v>783</v>
      </c>
      <c r="D17" s="54" t="s">
        <v>823</v>
      </c>
      <c r="E17" s="14" t="s">
        <v>860</v>
      </c>
      <c r="F17" s="44">
        <v>44018</v>
      </c>
      <c r="G17" s="45">
        <v>44195</v>
      </c>
      <c r="H17" s="14" t="s">
        <v>983</v>
      </c>
      <c r="I17" s="1" t="s">
        <v>969</v>
      </c>
      <c r="J17" s="50">
        <v>2</v>
      </c>
      <c r="K17" s="50">
        <v>2</v>
      </c>
      <c r="L17" s="71" t="s">
        <v>985</v>
      </c>
      <c r="M17" s="80">
        <v>3</v>
      </c>
      <c r="N17" s="15"/>
    </row>
    <row r="18" spans="1:14" s="16" customFormat="1" ht="189.75" customHeight="1">
      <c r="A18" s="16" t="s">
        <v>1022</v>
      </c>
      <c r="B18" s="64" t="s">
        <v>916</v>
      </c>
      <c r="C18" s="14" t="s">
        <v>784</v>
      </c>
      <c r="D18" s="54" t="s">
        <v>1013</v>
      </c>
      <c r="E18" s="14" t="s">
        <v>861</v>
      </c>
      <c r="F18" s="44">
        <v>44018</v>
      </c>
      <c r="G18" s="45">
        <v>44195</v>
      </c>
      <c r="H18" s="14" t="s">
        <v>894</v>
      </c>
      <c r="I18" s="1" t="s">
        <v>969</v>
      </c>
      <c r="J18" s="50">
        <v>2</v>
      </c>
      <c r="K18" s="50">
        <v>2</v>
      </c>
      <c r="L18" s="71" t="s">
        <v>987</v>
      </c>
      <c r="M18" s="80">
        <v>4</v>
      </c>
      <c r="N18" s="15"/>
    </row>
    <row r="19" spans="1:14" s="16" customFormat="1" ht="315">
      <c r="A19" s="16" t="s">
        <v>1025</v>
      </c>
      <c r="B19" s="64" t="s">
        <v>917</v>
      </c>
      <c r="C19" s="14" t="s">
        <v>785</v>
      </c>
      <c r="D19" s="54" t="s">
        <v>824</v>
      </c>
      <c r="E19" s="14" t="s">
        <v>862</v>
      </c>
      <c r="F19" s="44">
        <v>44018</v>
      </c>
      <c r="G19" s="45">
        <v>44195</v>
      </c>
      <c r="H19" s="14" t="s">
        <v>900</v>
      </c>
      <c r="I19" s="1" t="s">
        <v>969</v>
      </c>
      <c r="J19" s="50">
        <v>2</v>
      </c>
      <c r="K19" s="50">
        <v>2</v>
      </c>
      <c r="L19" s="72" t="s">
        <v>992</v>
      </c>
      <c r="M19" s="80">
        <v>5</v>
      </c>
      <c r="N19" s="15"/>
    </row>
    <row r="20" spans="1:14" s="16" customFormat="1" ht="330" customHeight="1">
      <c r="A20" s="16" t="s">
        <v>1019</v>
      </c>
      <c r="B20" s="64" t="s">
        <v>918</v>
      </c>
      <c r="C20" s="14" t="s">
        <v>786</v>
      </c>
      <c r="D20" s="54" t="s">
        <v>825</v>
      </c>
      <c r="E20" s="14" t="s">
        <v>863</v>
      </c>
      <c r="F20" s="44">
        <v>44018</v>
      </c>
      <c r="G20" s="44">
        <v>44195</v>
      </c>
      <c r="H20" s="14" t="s">
        <v>1017</v>
      </c>
      <c r="I20" s="1" t="s">
        <v>969</v>
      </c>
      <c r="J20" s="50">
        <v>2</v>
      </c>
      <c r="K20" s="50">
        <v>2</v>
      </c>
      <c r="L20" s="73" t="s">
        <v>1003</v>
      </c>
      <c r="M20" s="80">
        <v>6</v>
      </c>
      <c r="N20" s="15"/>
    </row>
    <row r="21" spans="1:14" s="16" customFormat="1" ht="153.75" customHeight="1">
      <c r="A21" s="16" t="s">
        <v>1023</v>
      </c>
      <c r="B21" s="64" t="s">
        <v>919</v>
      </c>
      <c r="C21" s="14" t="s">
        <v>787</v>
      </c>
      <c r="D21" s="54" t="s">
        <v>1015</v>
      </c>
      <c r="E21" s="14" t="s">
        <v>864</v>
      </c>
      <c r="F21" s="44">
        <v>44018</v>
      </c>
      <c r="G21" s="44">
        <v>44195</v>
      </c>
      <c r="H21" s="14" t="s">
        <v>901</v>
      </c>
      <c r="I21" s="1" t="s">
        <v>969</v>
      </c>
      <c r="J21" s="50">
        <v>2</v>
      </c>
      <c r="K21" s="50">
        <v>2</v>
      </c>
      <c r="L21" s="72" t="s">
        <v>1007</v>
      </c>
      <c r="M21" s="80">
        <v>7</v>
      </c>
      <c r="N21" s="15"/>
    </row>
    <row r="22" spans="1:14" s="16" customFormat="1" ht="261" customHeight="1">
      <c r="A22" s="16" t="s">
        <v>1019</v>
      </c>
      <c r="B22" s="64" t="s">
        <v>920</v>
      </c>
      <c r="C22" s="14" t="s">
        <v>788</v>
      </c>
      <c r="D22" s="54" t="s">
        <v>826</v>
      </c>
      <c r="E22" s="14" t="s">
        <v>865</v>
      </c>
      <c r="F22" s="44">
        <v>44018</v>
      </c>
      <c r="G22" s="44">
        <v>44195</v>
      </c>
      <c r="H22" s="14" t="s">
        <v>1017</v>
      </c>
      <c r="I22" s="1" t="s">
        <v>969</v>
      </c>
      <c r="J22" s="50">
        <v>2</v>
      </c>
      <c r="K22" s="50">
        <v>2</v>
      </c>
      <c r="L22" s="73" t="s">
        <v>1004</v>
      </c>
      <c r="M22" s="80">
        <v>8</v>
      </c>
      <c r="N22" s="15"/>
    </row>
    <row r="23" spans="1:14" s="16" customFormat="1" ht="157.5" customHeight="1">
      <c r="A23" s="16" t="s">
        <v>1023</v>
      </c>
      <c r="B23" s="64" t="s">
        <v>921</v>
      </c>
      <c r="C23" s="14" t="s">
        <v>789</v>
      </c>
      <c r="D23" s="54" t="s">
        <v>827</v>
      </c>
      <c r="E23" s="14" t="s">
        <v>866</v>
      </c>
      <c r="F23" s="44">
        <v>43280</v>
      </c>
      <c r="G23" s="44">
        <v>44377</v>
      </c>
      <c r="H23" s="14" t="s">
        <v>902</v>
      </c>
      <c r="I23" s="1" t="s">
        <v>984</v>
      </c>
      <c r="J23" s="50"/>
      <c r="K23" s="50"/>
      <c r="L23" s="71" t="s">
        <v>989</v>
      </c>
      <c r="M23" s="80">
        <v>9</v>
      </c>
      <c r="N23" s="15"/>
    </row>
    <row r="24" spans="1:14" s="16" customFormat="1" ht="161.25" customHeight="1">
      <c r="A24" s="16" t="s">
        <v>1023</v>
      </c>
      <c r="B24" s="14" t="s">
        <v>922</v>
      </c>
      <c r="C24" s="14" t="s">
        <v>790</v>
      </c>
      <c r="D24" s="54" t="s">
        <v>828</v>
      </c>
      <c r="E24" s="14" t="s">
        <v>867</v>
      </c>
      <c r="F24" s="44">
        <v>43280</v>
      </c>
      <c r="G24" s="44">
        <v>44377</v>
      </c>
      <c r="H24" s="14" t="s">
        <v>902</v>
      </c>
      <c r="I24" s="1" t="s">
        <v>984</v>
      </c>
      <c r="J24" s="50"/>
      <c r="K24" s="50"/>
      <c r="L24" s="74" t="s">
        <v>1008</v>
      </c>
      <c r="M24" s="89">
        <v>10</v>
      </c>
      <c r="N24" s="15"/>
    </row>
    <row r="25" spans="1:14" s="16" customFormat="1" ht="168.75" customHeight="1">
      <c r="A25" s="16" t="s">
        <v>1023</v>
      </c>
      <c r="B25" s="20" t="s">
        <v>922</v>
      </c>
      <c r="C25" s="20" t="s">
        <v>790</v>
      </c>
      <c r="D25" s="54" t="s">
        <v>829</v>
      </c>
      <c r="E25" s="14" t="s">
        <v>868</v>
      </c>
      <c r="F25" s="44">
        <v>43280</v>
      </c>
      <c r="G25" s="44">
        <v>44377</v>
      </c>
      <c r="H25" s="14" t="s">
        <v>902</v>
      </c>
      <c r="I25" s="1" t="s">
        <v>984</v>
      </c>
      <c r="J25" s="50"/>
      <c r="K25" s="50"/>
      <c r="L25" s="71" t="s">
        <v>989</v>
      </c>
      <c r="M25" s="89"/>
      <c r="N25" s="15"/>
    </row>
    <row r="26" spans="1:14" s="16" customFormat="1" ht="147" customHeight="1">
      <c r="A26" s="16" t="s">
        <v>1023</v>
      </c>
      <c r="B26" s="20" t="s">
        <v>922</v>
      </c>
      <c r="C26" s="20" t="s">
        <v>790</v>
      </c>
      <c r="D26" s="54" t="s">
        <v>830</v>
      </c>
      <c r="E26" s="14" t="s">
        <v>869</v>
      </c>
      <c r="F26" s="44">
        <v>43280</v>
      </c>
      <c r="G26" s="44">
        <v>44377</v>
      </c>
      <c r="H26" s="14" t="s">
        <v>902</v>
      </c>
      <c r="I26" s="1" t="s">
        <v>984</v>
      </c>
      <c r="J26" s="50"/>
      <c r="K26" s="50"/>
      <c r="L26" s="71" t="s">
        <v>989</v>
      </c>
      <c r="M26" s="89"/>
      <c r="N26" s="15"/>
    </row>
    <row r="27" spans="1:14" s="16" customFormat="1" ht="251.25" customHeight="1">
      <c r="A27" s="16" t="s">
        <v>1020</v>
      </c>
      <c r="B27" s="14" t="s">
        <v>927</v>
      </c>
      <c r="C27" s="14" t="s">
        <v>791</v>
      </c>
      <c r="D27" s="54" t="s">
        <v>923</v>
      </c>
      <c r="E27" s="14" t="s">
        <v>924</v>
      </c>
      <c r="F27" s="44" t="s">
        <v>925</v>
      </c>
      <c r="G27" s="44" t="s">
        <v>926</v>
      </c>
      <c r="H27" s="14" t="s">
        <v>898</v>
      </c>
      <c r="I27" s="1" t="s">
        <v>969</v>
      </c>
      <c r="J27" s="50">
        <v>2</v>
      </c>
      <c r="K27" s="50">
        <v>2</v>
      </c>
      <c r="L27" s="71" t="s">
        <v>971</v>
      </c>
      <c r="M27" s="80">
        <v>11</v>
      </c>
      <c r="N27" s="15"/>
    </row>
    <row r="28" spans="1:14" s="16" customFormat="1" ht="153" customHeight="1">
      <c r="A28" s="16" t="s">
        <v>1020</v>
      </c>
      <c r="B28" s="14" t="s">
        <v>928</v>
      </c>
      <c r="C28" s="14" t="s">
        <v>792</v>
      </c>
      <c r="D28" s="54" t="s">
        <v>831</v>
      </c>
      <c r="E28" s="14" t="s">
        <v>870</v>
      </c>
      <c r="F28" s="44">
        <v>43280</v>
      </c>
      <c r="G28" s="44">
        <v>44195</v>
      </c>
      <c r="H28" s="14" t="s">
        <v>903</v>
      </c>
      <c r="I28" s="1" t="s">
        <v>969</v>
      </c>
      <c r="J28" s="50">
        <v>2</v>
      </c>
      <c r="K28" s="50">
        <v>2</v>
      </c>
      <c r="L28" s="71" t="s">
        <v>972</v>
      </c>
      <c r="M28" s="80">
        <v>12</v>
      </c>
      <c r="N28" s="15"/>
    </row>
    <row r="29" spans="1:14" s="16" customFormat="1" ht="205.5" customHeight="1">
      <c r="A29" s="16" t="s">
        <v>1019</v>
      </c>
      <c r="B29" s="14" t="s">
        <v>929</v>
      </c>
      <c r="C29" s="14" t="s">
        <v>793</v>
      </c>
      <c r="D29" s="54" t="s">
        <v>832</v>
      </c>
      <c r="E29" s="14" t="s">
        <v>871</v>
      </c>
      <c r="F29" s="44">
        <v>43280</v>
      </c>
      <c r="G29" s="44">
        <v>44195</v>
      </c>
      <c r="H29" s="14" t="s">
        <v>1016</v>
      </c>
      <c r="I29" s="1" t="s">
        <v>969</v>
      </c>
      <c r="J29" s="50">
        <v>2</v>
      </c>
      <c r="K29" s="50">
        <v>1</v>
      </c>
      <c r="L29" s="71" t="s">
        <v>986</v>
      </c>
      <c r="M29" s="80">
        <v>13</v>
      </c>
      <c r="N29" s="15"/>
    </row>
    <row r="30" spans="1:14" s="16" customFormat="1" ht="148.5" customHeight="1">
      <c r="A30" s="16" t="s">
        <v>1020</v>
      </c>
      <c r="B30" s="14" t="s">
        <v>930</v>
      </c>
      <c r="C30" s="14" t="s">
        <v>794</v>
      </c>
      <c r="D30" s="54" t="s">
        <v>833</v>
      </c>
      <c r="E30" s="14" t="s">
        <v>864</v>
      </c>
      <c r="F30" s="44">
        <v>43280</v>
      </c>
      <c r="G30" s="44">
        <v>44195</v>
      </c>
      <c r="H30" s="14" t="s">
        <v>898</v>
      </c>
      <c r="I30" s="1" t="s">
        <v>969</v>
      </c>
      <c r="J30" s="50">
        <v>2</v>
      </c>
      <c r="K30" s="50">
        <v>2</v>
      </c>
      <c r="L30" s="71" t="s">
        <v>973</v>
      </c>
      <c r="M30" s="80">
        <v>14</v>
      </c>
      <c r="N30" s="15"/>
    </row>
    <row r="31" spans="1:14" s="16" customFormat="1" ht="225.75" customHeight="1">
      <c r="A31" s="16" t="s">
        <v>1020</v>
      </c>
      <c r="B31" s="20" t="s">
        <v>931</v>
      </c>
      <c r="C31" s="20" t="s">
        <v>795</v>
      </c>
      <c r="D31" s="54" t="s">
        <v>834</v>
      </c>
      <c r="E31" s="14" t="s">
        <v>872</v>
      </c>
      <c r="F31" s="44">
        <v>43280</v>
      </c>
      <c r="G31" s="44">
        <v>44195</v>
      </c>
      <c r="H31" s="14" t="s">
        <v>904</v>
      </c>
      <c r="I31" s="1" t="s">
        <v>969</v>
      </c>
      <c r="J31" s="50">
        <v>2</v>
      </c>
      <c r="K31" s="50">
        <v>2</v>
      </c>
      <c r="L31" s="71" t="s">
        <v>974</v>
      </c>
      <c r="M31" s="80">
        <v>15</v>
      </c>
      <c r="N31" s="15"/>
    </row>
    <row r="32" spans="1:14" s="16" customFormat="1" ht="149.25" customHeight="1">
      <c r="A32" s="16" t="s">
        <v>1023</v>
      </c>
      <c r="B32" s="14" t="s">
        <v>932</v>
      </c>
      <c r="C32" s="14" t="s">
        <v>796</v>
      </c>
      <c r="D32" s="54" t="s">
        <v>835</v>
      </c>
      <c r="E32" s="14" t="s">
        <v>873</v>
      </c>
      <c r="F32" s="44">
        <v>43647</v>
      </c>
      <c r="G32" s="44">
        <v>43830</v>
      </c>
      <c r="H32" s="14" t="s">
        <v>902</v>
      </c>
      <c r="I32" s="1" t="s">
        <v>969</v>
      </c>
      <c r="J32" s="50">
        <v>2</v>
      </c>
      <c r="K32" s="50">
        <v>2</v>
      </c>
      <c r="L32" s="71" t="s">
        <v>990</v>
      </c>
      <c r="M32" s="80">
        <v>16</v>
      </c>
      <c r="N32" s="15"/>
    </row>
    <row r="33" spans="1:14" s="16" customFormat="1" ht="231" customHeight="1">
      <c r="A33" s="16" t="s">
        <v>1020</v>
      </c>
      <c r="B33" s="14" t="s">
        <v>935</v>
      </c>
      <c r="C33" s="14" t="s">
        <v>797</v>
      </c>
      <c r="D33" s="54" t="s">
        <v>933</v>
      </c>
      <c r="E33" s="65" t="s">
        <v>934</v>
      </c>
      <c r="F33" s="44">
        <v>44075</v>
      </c>
      <c r="G33" s="44">
        <v>44196</v>
      </c>
      <c r="H33" s="14" t="s">
        <v>905</v>
      </c>
      <c r="I33" s="1" t="s">
        <v>969</v>
      </c>
      <c r="J33" s="50">
        <v>2</v>
      </c>
      <c r="K33" s="50">
        <v>2</v>
      </c>
      <c r="L33" s="71" t="s">
        <v>975</v>
      </c>
      <c r="M33" s="80">
        <v>17</v>
      </c>
      <c r="N33" s="15"/>
    </row>
    <row r="34" spans="1:14" s="16" customFormat="1" ht="116.25" customHeight="1">
      <c r="A34" s="16" t="s">
        <v>1026</v>
      </c>
      <c r="B34" s="14" t="s">
        <v>936</v>
      </c>
      <c r="C34" s="14" t="s">
        <v>798</v>
      </c>
      <c r="D34" s="54" t="s">
        <v>836</v>
      </c>
      <c r="E34" s="14" t="s">
        <v>874</v>
      </c>
      <c r="F34" s="44">
        <v>44144</v>
      </c>
      <c r="G34" s="44">
        <v>44325</v>
      </c>
      <c r="H34" s="14" t="s">
        <v>906</v>
      </c>
      <c r="I34" s="1" t="s">
        <v>984</v>
      </c>
      <c r="J34" s="50"/>
      <c r="K34" s="50"/>
      <c r="L34" s="71"/>
      <c r="M34" s="80">
        <v>18</v>
      </c>
      <c r="N34" s="15"/>
    </row>
    <row r="35" spans="1:14" s="16" customFormat="1" ht="102" customHeight="1">
      <c r="A35" s="16" t="s">
        <v>1026</v>
      </c>
      <c r="B35" s="14" t="s">
        <v>940</v>
      </c>
      <c r="C35" s="14" t="s">
        <v>799</v>
      </c>
      <c r="D35" s="54" t="s">
        <v>837</v>
      </c>
      <c r="E35" s="14" t="s">
        <v>875</v>
      </c>
      <c r="F35" s="44">
        <v>44144</v>
      </c>
      <c r="G35" s="44">
        <v>44325</v>
      </c>
      <c r="H35" s="14" t="s">
        <v>906</v>
      </c>
      <c r="I35" s="1" t="s">
        <v>984</v>
      </c>
      <c r="J35" s="50"/>
      <c r="K35" s="50"/>
      <c r="L35" s="71"/>
      <c r="M35" s="80">
        <v>19</v>
      </c>
      <c r="N35" s="15"/>
    </row>
    <row r="36" spans="1:14" s="16" customFormat="1" ht="92.25" customHeight="1">
      <c r="A36" s="16" t="s">
        <v>1026</v>
      </c>
      <c r="B36" s="14" t="s">
        <v>941</v>
      </c>
      <c r="C36" s="14" t="s">
        <v>800</v>
      </c>
      <c r="D36" s="54" t="s">
        <v>837</v>
      </c>
      <c r="E36" s="14" t="s">
        <v>875</v>
      </c>
      <c r="F36" s="44">
        <v>44144</v>
      </c>
      <c r="G36" s="44">
        <v>44325</v>
      </c>
      <c r="H36" s="14" t="s">
        <v>906</v>
      </c>
      <c r="I36" s="1" t="s">
        <v>984</v>
      </c>
      <c r="J36" s="50"/>
      <c r="K36" s="50"/>
      <c r="L36" s="71"/>
      <c r="M36" s="80">
        <v>20</v>
      </c>
      <c r="N36" s="15"/>
    </row>
    <row r="37" spans="1:14" s="16" customFormat="1" ht="116.25" customHeight="1">
      <c r="A37" s="16" t="s">
        <v>1026</v>
      </c>
      <c r="B37" s="14" t="s">
        <v>937</v>
      </c>
      <c r="C37" s="14" t="s">
        <v>801</v>
      </c>
      <c r="D37" s="54" t="s">
        <v>838</v>
      </c>
      <c r="E37" s="14" t="s">
        <v>876</v>
      </c>
      <c r="F37" s="44">
        <v>44144</v>
      </c>
      <c r="G37" s="44">
        <v>44325</v>
      </c>
      <c r="H37" s="14" t="s">
        <v>906</v>
      </c>
      <c r="I37" s="1" t="s">
        <v>984</v>
      </c>
      <c r="J37" s="50"/>
      <c r="K37" s="50"/>
      <c r="L37" s="71"/>
      <c r="M37" s="80">
        <v>21</v>
      </c>
      <c r="N37" s="15"/>
    </row>
    <row r="38" spans="1:14" s="16" customFormat="1" ht="149.25" customHeight="1">
      <c r="A38" s="16" t="s">
        <v>1026</v>
      </c>
      <c r="B38" s="14" t="s">
        <v>938</v>
      </c>
      <c r="C38" s="14" t="s">
        <v>802</v>
      </c>
      <c r="D38" s="54" t="s">
        <v>839</v>
      </c>
      <c r="E38" s="14" t="s">
        <v>877</v>
      </c>
      <c r="F38" s="44">
        <v>44144</v>
      </c>
      <c r="G38" s="44">
        <v>44196</v>
      </c>
      <c r="H38" s="14" t="s">
        <v>907</v>
      </c>
      <c r="I38" s="1" t="s">
        <v>984</v>
      </c>
      <c r="J38" s="50"/>
      <c r="K38" s="50"/>
      <c r="L38" s="71"/>
      <c r="M38" s="80">
        <v>22</v>
      </c>
      <c r="N38" s="15"/>
    </row>
    <row r="39" spans="1:14" s="16" customFormat="1" ht="102.75" customHeight="1">
      <c r="A39" s="16" t="s">
        <v>1026</v>
      </c>
      <c r="B39" s="14" t="s">
        <v>939</v>
      </c>
      <c r="C39" s="14" t="s">
        <v>803</v>
      </c>
      <c r="D39" s="54" t="s">
        <v>840</v>
      </c>
      <c r="E39" s="14" t="s">
        <v>878</v>
      </c>
      <c r="F39" s="44">
        <v>44144</v>
      </c>
      <c r="G39" s="44">
        <v>44325</v>
      </c>
      <c r="H39" s="14" t="s">
        <v>906</v>
      </c>
      <c r="I39" s="1" t="s">
        <v>984</v>
      </c>
      <c r="J39" s="50"/>
      <c r="K39" s="50"/>
      <c r="L39" s="68"/>
      <c r="M39" s="80">
        <v>23</v>
      </c>
      <c r="N39" s="15"/>
    </row>
    <row r="40" spans="1:14" s="16" customFormat="1" ht="229.5" customHeight="1">
      <c r="A40" s="16" t="s">
        <v>1026</v>
      </c>
      <c r="B40" s="20" t="s">
        <v>944</v>
      </c>
      <c r="C40" s="20" t="s">
        <v>804</v>
      </c>
      <c r="D40" s="54" t="s">
        <v>943</v>
      </c>
      <c r="E40" s="65" t="s">
        <v>942</v>
      </c>
      <c r="F40" s="44">
        <v>44144</v>
      </c>
      <c r="G40" s="44">
        <v>44196</v>
      </c>
      <c r="H40" s="14" t="s">
        <v>906</v>
      </c>
      <c r="I40" s="1" t="s">
        <v>984</v>
      </c>
      <c r="J40" s="50"/>
      <c r="K40" s="50"/>
      <c r="L40" s="68"/>
      <c r="M40" s="80">
        <v>24</v>
      </c>
      <c r="N40" s="15"/>
    </row>
    <row r="41" spans="1:13" ht="99.75" customHeight="1">
      <c r="A41" s="41" t="s">
        <v>1026</v>
      </c>
      <c r="B41" s="66" t="s">
        <v>945</v>
      </c>
      <c r="C41" s="43" t="s">
        <v>805</v>
      </c>
      <c r="D41" s="67" t="s">
        <v>841</v>
      </c>
      <c r="E41" s="43" t="s">
        <v>879</v>
      </c>
      <c r="F41" s="45">
        <v>44144</v>
      </c>
      <c r="G41" s="44">
        <v>44325</v>
      </c>
      <c r="H41" s="43" t="s">
        <v>906</v>
      </c>
      <c r="I41" s="1" t="s">
        <v>984</v>
      </c>
      <c r="J41" s="50"/>
      <c r="K41" s="50"/>
      <c r="L41" s="68"/>
      <c r="M41" s="81">
        <v>25</v>
      </c>
    </row>
    <row r="42" spans="1:13" ht="101.25" customHeight="1">
      <c r="A42" s="41" t="s">
        <v>1026</v>
      </c>
      <c r="B42" s="62" t="s">
        <v>946</v>
      </c>
      <c r="C42" s="43" t="s">
        <v>806</v>
      </c>
      <c r="D42" s="67" t="s">
        <v>842</v>
      </c>
      <c r="E42" s="43" t="s">
        <v>880</v>
      </c>
      <c r="F42" s="45">
        <v>44144</v>
      </c>
      <c r="G42" s="44">
        <v>44325</v>
      </c>
      <c r="H42" s="43" t="s">
        <v>906</v>
      </c>
      <c r="I42" s="1" t="s">
        <v>984</v>
      </c>
      <c r="J42" s="50"/>
      <c r="K42" s="50"/>
      <c r="L42" s="68"/>
      <c r="M42" s="81">
        <v>26</v>
      </c>
    </row>
    <row r="43" spans="1:13" ht="86.25" customHeight="1">
      <c r="A43" s="41" t="s">
        <v>1026</v>
      </c>
      <c r="B43" s="62" t="s">
        <v>947</v>
      </c>
      <c r="C43" s="43" t="s">
        <v>807</v>
      </c>
      <c r="D43" s="67" t="s">
        <v>840</v>
      </c>
      <c r="E43" s="43" t="s">
        <v>878</v>
      </c>
      <c r="F43" s="45">
        <v>44144</v>
      </c>
      <c r="G43" s="44">
        <v>44325</v>
      </c>
      <c r="H43" s="43" t="s">
        <v>906</v>
      </c>
      <c r="I43" s="1" t="s">
        <v>984</v>
      </c>
      <c r="J43" s="50"/>
      <c r="K43" s="50"/>
      <c r="L43" s="68"/>
      <c r="M43" s="81">
        <v>27</v>
      </c>
    </row>
    <row r="44" spans="1:13" ht="114.75" customHeight="1">
      <c r="A44" s="41" t="s">
        <v>1026</v>
      </c>
      <c r="B44" s="62" t="s">
        <v>948</v>
      </c>
      <c r="C44" s="43" t="s">
        <v>808</v>
      </c>
      <c r="D44" s="67" t="s">
        <v>837</v>
      </c>
      <c r="E44" s="43" t="s">
        <v>875</v>
      </c>
      <c r="F44" s="45">
        <v>44144</v>
      </c>
      <c r="G44" s="44">
        <v>44325</v>
      </c>
      <c r="H44" s="43" t="s">
        <v>906</v>
      </c>
      <c r="I44" s="1" t="s">
        <v>984</v>
      </c>
      <c r="J44" s="50"/>
      <c r="K44" s="50"/>
      <c r="L44" s="68"/>
      <c r="M44" s="81">
        <v>28</v>
      </c>
    </row>
    <row r="45" spans="1:13" ht="348.75">
      <c r="A45" s="41" t="s">
        <v>1019</v>
      </c>
      <c r="B45" s="62" t="s">
        <v>949</v>
      </c>
      <c r="C45" s="43" t="s">
        <v>809</v>
      </c>
      <c r="D45" s="67" t="s">
        <v>843</v>
      </c>
      <c r="E45" s="43" t="s">
        <v>881</v>
      </c>
      <c r="F45" s="45">
        <v>44179</v>
      </c>
      <c r="G45" s="44">
        <v>44361</v>
      </c>
      <c r="H45" s="43" t="s">
        <v>908</v>
      </c>
      <c r="I45" s="1" t="s">
        <v>984</v>
      </c>
      <c r="J45" s="50"/>
      <c r="K45" s="50"/>
      <c r="L45" s="68"/>
      <c r="M45" s="81">
        <v>29</v>
      </c>
    </row>
    <row r="46" spans="1:13" ht="156.75" customHeight="1">
      <c r="A46" s="41" t="s">
        <v>1026</v>
      </c>
      <c r="B46" s="66" t="s">
        <v>951</v>
      </c>
      <c r="C46" s="43" t="s">
        <v>810</v>
      </c>
      <c r="D46" s="54" t="s">
        <v>950</v>
      </c>
      <c r="E46" s="43" t="s">
        <v>882</v>
      </c>
      <c r="F46" s="45">
        <v>44211</v>
      </c>
      <c r="G46" s="44">
        <v>44362</v>
      </c>
      <c r="H46" s="43" t="s">
        <v>906</v>
      </c>
      <c r="I46" s="1" t="s">
        <v>984</v>
      </c>
      <c r="J46" s="50"/>
      <c r="K46" s="50"/>
      <c r="L46" s="68"/>
      <c r="M46" s="81">
        <v>30</v>
      </c>
    </row>
    <row r="47" spans="1:13" ht="116.25" customHeight="1">
      <c r="A47" s="41" t="s">
        <v>1026</v>
      </c>
      <c r="B47" s="66" t="s">
        <v>953</v>
      </c>
      <c r="C47" s="43" t="s">
        <v>811</v>
      </c>
      <c r="D47" s="54" t="s">
        <v>952</v>
      </c>
      <c r="E47" s="43" t="s">
        <v>883</v>
      </c>
      <c r="F47" s="45">
        <v>44211</v>
      </c>
      <c r="G47" s="44">
        <v>44362</v>
      </c>
      <c r="H47" s="43" t="s">
        <v>906</v>
      </c>
      <c r="I47" s="1" t="s">
        <v>984</v>
      </c>
      <c r="J47" s="50"/>
      <c r="K47" s="50"/>
      <c r="L47" s="68"/>
      <c r="M47" s="81">
        <v>31</v>
      </c>
    </row>
    <row r="48" spans="1:13" ht="101.25" customHeight="1">
      <c r="A48" s="41" t="s">
        <v>1026</v>
      </c>
      <c r="B48" s="66" t="s">
        <v>954</v>
      </c>
      <c r="C48" s="43" t="s">
        <v>812</v>
      </c>
      <c r="D48" s="67" t="s">
        <v>844</v>
      </c>
      <c r="E48" s="14" t="s">
        <v>962</v>
      </c>
      <c r="F48" s="45">
        <v>44211</v>
      </c>
      <c r="G48" s="44">
        <v>44362</v>
      </c>
      <c r="H48" s="43" t="s">
        <v>906</v>
      </c>
      <c r="I48" s="1" t="s">
        <v>984</v>
      </c>
      <c r="J48" s="50"/>
      <c r="K48" s="50"/>
      <c r="L48" s="68"/>
      <c r="M48" s="81">
        <v>32</v>
      </c>
    </row>
    <row r="49" spans="1:13" ht="112.5" customHeight="1">
      <c r="A49" s="41" t="s">
        <v>1027</v>
      </c>
      <c r="B49" s="62" t="s">
        <v>961</v>
      </c>
      <c r="C49" s="43" t="s">
        <v>813</v>
      </c>
      <c r="D49" s="54" t="s">
        <v>955</v>
      </c>
      <c r="E49" s="75" t="s">
        <v>958</v>
      </c>
      <c r="F49" s="45">
        <v>44270</v>
      </c>
      <c r="G49" s="44">
        <v>44561</v>
      </c>
      <c r="H49" s="48" t="s">
        <v>909</v>
      </c>
      <c r="I49" s="1" t="s">
        <v>984</v>
      </c>
      <c r="J49" s="50"/>
      <c r="K49" s="50"/>
      <c r="L49" s="68"/>
      <c r="M49" s="90">
        <v>33</v>
      </c>
    </row>
    <row r="50" spans="1:13" ht="112.5" customHeight="1">
      <c r="A50" s="41" t="s">
        <v>1027</v>
      </c>
      <c r="B50" s="62" t="s">
        <v>961</v>
      </c>
      <c r="C50" s="43" t="s">
        <v>813</v>
      </c>
      <c r="D50" s="54" t="s">
        <v>956</v>
      </c>
      <c r="E50" s="1" t="s">
        <v>959</v>
      </c>
      <c r="F50" s="45">
        <v>44270</v>
      </c>
      <c r="G50" s="44">
        <v>44561</v>
      </c>
      <c r="H50" s="48" t="s">
        <v>909</v>
      </c>
      <c r="I50" s="1" t="s">
        <v>984</v>
      </c>
      <c r="J50" s="50"/>
      <c r="K50" s="50"/>
      <c r="L50" s="68"/>
      <c r="M50" s="90"/>
    </row>
    <row r="51" spans="1:13" ht="150" customHeight="1">
      <c r="A51" s="41" t="s">
        <v>1027</v>
      </c>
      <c r="B51" s="62" t="s">
        <v>961</v>
      </c>
      <c r="C51" s="43" t="s">
        <v>813</v>
      </c>
      <c r="D51" s="54" t="s">
        <v>957</v>
      </c>
      <c r="E51" s="1" t="s">
        <v>960</v>
      </c>
      <c r="F51" s="45">
        <v>44270</v>
      </c>
      <c r="G51" s="44">
        <v>44561</v>
      </c>
      <c r="H51" s="48" t="s">
        <v>909</v>
      </c>
      <c r="I51" s="1" t="s">
        <v>984</v>
      </c>
      <c r="J51" s="50"/>
      <c r="K51" s="50"/>
      <c r="L51" s="68"/>
      <c r="M51" s="90"/>
    </row>
    <row r="52" spans="1:13" ht="118.5" customHeight="1">
      <c r="A52" s="41" t="s">
        <v>1027</v>
      </c>
      <c r="B52" s="62" t="s">
        <v>961</v>
      </c>
      <c r="C52" s="43" t="s">
        <v>813</v>
      </c>
      <c r="D52" s="54" t="s">
        <v>845</v>
      </c>
      <c r="E52" s="1" t="s">
        <v>884</v>
      </c>
      <c r="F52" s="45">
        <v>44270</v>
      </c>
      <c r="G52" s="44">
        <v>44561</v>
      </c>
      <c r="H52" s="48" t="s">
        <v>909</v>
      </c>
      <c r="I52" s="1" t="s">
        <v>984</v>
      </c>
      <c r="J52" s="50"/>
      <c r="K52" s="50"/>
      <c r="L52" s="68"/>
      <c r="M52" s="90"/>
    </row>
    <row r="53" spans="1:13" ht="120.75" customHeight="1">
      <c r="A53" s="41" t="s">
        <v>1027</v>
      </c>
      <c r="B53" s="62" t="s">
        <v>961</v>
      </c>
      <c r="C53" s="43" t="s">
        <v>813</v>
      </c>
      <c r="D53" s="54" t="s">
        <v>846</v>
      </c>
      <c r="E53" s="1" t="s">
        <v>885</v>
      </c>
      <c r="F53" s="45">
        <v>44270</v>
      </c>
      <c r="G53" s="44">
        <v>44561</v>
      </c>
      <c r="H53" s="48" t="s">
        <v>909</v>
      </c>
      <c r="I53" s="1" t="s">
        <v>984</v>
      </c>
      <c r="J53" s="50"/>
      <c r="K53" s="50"/>
      <c r="L53" s="68"/>
      <c r="M53" s="90"/>
    </row>
    <row r="54" spans="1:13" ht="99.75" customHeight="1">
      <c r="A54" s="41" t="s">
        <v>1027</v>
      </c>
      <c r="B54" s="62" t="s">
        <v>961</v>
      </c>
      <c r="C54" s="43" t="s">
        <v>813</v>
      </c>
      <c r="D54" s="54" t="s">
        <v>847</v>
      </c>
      <c r="E54" s="1" t="s">
        <v>886</v>
      </c>
      <c r="F54" s="45">
        <v>44270</v>
      </c>
      <c r="G54" s="44">
        <v>44561</v>
      </c>
      <c r="H54" s="48" t="s">
        <v>909</v>
      </c>
      <c r="I54" s="1" t="s">
        <v>984</v>
      </c>
      <c r="J54" s="50"/>
      <c r="K54" s="50"/>
      <c r="L54" s="68"/>
      <c r="M54" s="90"/>
    </row>
    <row r="55" spans="1:13" ht="100.5" customHeight="1">
      <c r="A55" s="41" t="s">
        <v>1027</v>
      </c>
      <c r="B55" s="62" t="s">
        <v>961</v>
      </c>
      <c r="C55" s="43" t="s">
        <v>813</v>
      </c>
      <c r="D55" s="54" t="s">
        <v>848</v>
      </c>
      <c r="E55" s="1" t="s">
        <v>886</v>
      </c>
      <c r="F55" s="45">
        <v>44270</v>
      </c>
      <c r="G55" s="44">
        <v>44561</v>
      </c>
      <c r="H55" s="48" t="s">
        <v>909</v>
      </c>
      <c r="I55" s="1" t="s">
        <v>984</v>
      </c>
      <c r="J55" s="50"/>
      <c r="K55" s="50"/>
      <c r="L55" s="68"/>
      <c r="M55" s="90"/>
    </row>
    <row r="56" spans="1:13" ht="123.75" customHeight="1">
      <c r="A56" s="41" t="s">
        <v>1026</v>
      </c>
      <c r="B56" s="62" t="s">
        <v>1009</v>
      </c>
      <c r="C56" s="14" t="s">
        <v>993</v>
      </c>
      <c r="D56" s="54" t="s">
        <v>997</v>
      </c>
      <c r="E56" s="63" t="s">
        <v>996</v>
      </c>
      <c r="F56" s="45">
        <v>44306</v>
      </c>
      <c r="G56" s="44">
        <v>44495</v>
      </c>
      <c r="H56" s="14" t="s">
        <v>1001</v>
      </c>
      <c r="I56" s="1" t="s">
        <v>984</v>
      </c>
      <c r="J56" s="50"/>
      <c r="K56" s="50"/>
      <c r="L56" s="68"/>
      <c r="M56" s="81">
        <v>34</v>
      </c>
    </row>
    <row r="57" spans="1:13" ht="135.75" customHeight="1">
      <c r="A57" s="41" t="s">
        <v>1026</v>
      </c>
      <c r="B57" s="62" t="s">
        <v>1010</v>
      </c>
      <c r="C57" s="14" t="s">
        <v>994</v>
      </c>
      <c r="D57" s="54" t="s">
        <v>998</v>
      </c>
      <c r="E57" s="63" t="s">
        <v>999</v>
      </c>
      <c r="F57" s="45">
        <v>44306</v>
      </c>
      <c r="G57" s="44">
        <v>44495</v>
      </c>
      <c r="H57" s="43" t="s">
        <v>906</v>
      </c>
      <c r="I57" s="1" t="s">
        <v>984</v>
      </c>
      <c r="J57" s="50"/>
      <c r="K57" s="50"/>
      <c r="L57" s="68"/>
      <c r="M57" s="81">
        <v>35</v>
      </c>
    </row>
    <row r="58" spans="1:13" ht="132" customHeight="1">
      <c r="A58" s="41" t="s">
        <v>1026</v>
      </c>
      <c r="B58" s="62" t="s">
        <v>1011</v>
      </c>
      <c r="C58" s="14" t="s">
        <v>995</v>
      </c>
      <c r="D58" s="17" t="s">
        <v>1000</v>
      </c>
      <c r="E58" s="14" t="s">
        <v>1002</v>
      </c>
      <c r="F58" s="45">
        <v>44306</v>
      </c>
      <c r="G58" s="44">
        <v>44495</v>
      </c>
      <c r="H58" s="14" t="s">
        <v>1001</v>
      </c>
      <c r="I58" s="1" t="s">
        <v>984</v>
      </c>
      <c r="J58" s="50"/>
      <c r="K58" s="50"/>
      <c r="L58" s="68"/>
      <c r="M58" s="81">
        <v>36</v>
      </c>
    </row>
    <row r="59" spans="2:12" ht="11.25">
      <c r="B59" s="55"/>
      <c r="C59" s="56"/>
      <c r="D59" s="76"/>
      <c r="E59" s="56"/>
      <c r="F59" s="57"/>
      <c r="G59" s="58"/>
      <c r="H59" s="56"/>
      <c r="I59" s="59"/>
      <c r="J59" s="60"/>
      <c r="K59" s="60"/>
      <c r="L59" s="61"/>
    </row>
    <row r="60" spans="2:12" ht="11.25">
      <c r="B60" s="55"/>
      <c r="C60" s="56"/>
      <c r="D60" s="76"/>
      <c r="E60" s="56"/>
      <c r="F60" s="57"/>
      <c r="G60" s="58"/>
      <c r="H60" s="56"/>
      <c r="I60" s="59"/>
      <c r="J60" s="60"/>
      <c r="K60" s="60"/>
      <c r="L60" s="61"/>
    </row>
    <row r="61" spans="2:12" ht="11.25">
      <c r="B61" s="55"/>
      <c r="C61" s="56"/>
      <c r="D61" s="76"/>
      <c r="E61" s="56"/>
      <c r="F61" s="57"/>
      <c r="G61" s="58"/>
      <c r="H61" s="56"/>
      <c r="I61" s="59"/>
      <c r="J61" s="60"/>
      <c r="K61" s="60"/>
      <c r="L61" s="61"/>
    </row>
    <row r="62" spans="2:12" ht="11.25">
      <c r="B62" s="55"/>
      <c r="C62" s="56"/>
      <c r="D62" s="76"/>
      <c r="E62" s="56"/>
      <c r="F62" s="57"/>
      <c r="G62" s="58"/>
      <c r="H62" s="56"/>
      <c r="I62" s="59"/>
      <c r="J62" s="60"/>
      <c r="K62" s="60"/>
      <c r="L62" s="61"/>
    </row>
    <row r="63" spans="2:12" ht="11.25">
      <c r="B63" s="55"/>
      <c r="C63" s="56"/>
      <c r="D63" s="76"/>
      <c r="E63" s="56"/>
      <c r="F63" s="57"/>
      <c r="G63" s="58"/>
      <c r="H63" s="56"/>
      <c r="I63" s="59"/>
      <c r="J63" s="60"/>
      <c r="K63" s="60"/>
      <c r="L63" s="61"/>
    </row>
    <row r="64" spans="2:12" ht="11.25">
      <c r="B64" s="55"/>
      <c r="C64" s="56"/>
      <c r="D64" s="76"/>
      <c r="E64" s="56"/>
      <c r="F64" s="57"/>
      <c r="G64" s="58"/>
      <c r="H64" s="56"/>
      <c r="I64" s="59"/>
      <c r="J64" s="60"/>
      <c r="K64" s="60"/>
      <c r="L64" s="61"/>
    </row>
    <row r="65" spans="2:12" ht="11.25">
      <c r="B65" s="55"/>
      <c r="C65" s="56"/>
      <c r="D65" s="76"/>
      <c r="E65" s="56"/>
      <c r="F65" s="57"/>
      <c r="G65" s="58"/>
      <c r="H65" s="56"/>
      <c r="I65" s="59"/>
      <c r="J65" s="60"/>
      <c r="K65" s="60"/>
      <c r="L65" s="61"/>
    </row>
    <row r="66" spans="2:12" ht="11.25">
      <c r="B66" s="55"/>
      <c r="C66" s="56"/>
      <c r="D66" s="76"/>
      <c r="E66" s="56"/>
      <c r="F66" s="57"/>
      <c r="G66" s="58"/>
      <c r="H66" s="56"/>
      <c r="I66" s="59"/>
      <c r="J66" s="60"/>
      <c r="K66" s="60"/>
      <c r="L66" s="61"/>
    </row>
    <row r="67" spans="2:12" ht="11.25">
      <c r="B67" s="55"/>
      <c r="C67" s="56"/>
      <c r="D67" s="76"/>
      <c r="E67" s="56"/>
      <c r="F67" s="57"/>
      <c r="G67" s="58"/>
      <c r="H67" s="56"/>
      <c r="I67" s="59"/>
      <c r="J67" s="60"/>
      <c r="K67" s="60"/>
      <c r="L67" s="61"/>
    </row>
    <row r="68" spans="2:12" ht="11.25">
      <c r="B68" s="55"/>
      <c r="C68" s="56"/>
      <c r="D68" s="76"/>
      <c r="E68" s="56"/>
      <c r="F68" s="57"/>
      <c r="G68" s="58"/>
      <c r="H68" s="56"/>
      <c r="I68" s="59"/>
      <c r="J68" s="60"/>
      <c r="K68" s="60"/>
      <c r="L68" s="61"/>
    </row>
    <row r="71" spans="3:10" ht="11.25">
      <c r="C71" s="24"/>
      <c r="H71" s="24"/>
      <c r="I71" s="24"/>
      <c r="J71" s="79"/>
    </row>
    <row r="72" spans="3:9" ht="11.25">
      <c r="C72" s="49" t="s">
        <v>963</v>
      </c>
      <c r="I72" s="49" t="s">
        <v>964</v>
      </c>
    </row>
    <row r="73" spans="3:9" ht="11.25">
      <c r="C73" s="42" t="s">
        <v>965</v>
      </c>
      <c r="I73" s="42" t="s">
        <v>966</v>
      </c>
    </row>
  </sheetData>
  <sheetProtection/>
  <mergeCells count="3">
    <mergeCell ref="M6:M15"/>
    <mergeCell ref="M24:M26"/>
    <mergeCell ref="M49:M55"/>
  </mergeCells>
  <printOptions/>
  <pageMargins left="0.7" right="0.7" top="0.75" bottom="0.75" header="0.3" footer="0.3"/>
  <pageSetup horizontalDpi="360" verticalDpi="36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3:O333"/>
  <sheetViews>
    <sheetView zoomScalePageLayoutView="0" workbookViewId="0" topLeftCell="A13">
      <selection activeCell="M332" sqref="M332"/>
    </sheetView>
  </sheetViews>
  <sheetFormatPr defaultColWidth="11.421875" defaultRowHeight="15"/>
  <cols>
    <col min="5" max="5" width="16.28125" style="2" bestFit="1" customWidth="1"/>
    <col min="6" max="6" width="15.140625" style="2" bestFit="1" customWidth="1"/>
    <col min="7" max="7" width="15.28125" style="4" customWidth="1"/>
    <col min="9" max="9" width="14.7109375" style="3" bestFit="1" customWidth="1"/>
  </cols>
  <sheetData>
    <row r="3" spans="5:7" ht="15">
      <c r="E3" s="6" t="s">
        <v>748</v>
      </c>
      <c r="F3" s="6" t="s">
        <v>749</v>
      </c>
      <c r="G3" s="7" t="s">
        <v>750</v>
      </c>
    </row>
    <row r="4" spans="1:9" ht="15">
      <c r="A4" t="s">
        <v>2</v>
      </c>
      <c r="C4">
        <v>25</v>
      </c>
      <c r="D4" t="s">
        <v>3</v>
      </c>
      <c r="E4" s="2">
        <v>2855185322</v>
      </c>
      <c r="F4" s="2">
        <v>2532302841</v>
      </c>
      <c r="G4" s="4">
        <f>F4/E4</f>
        <v>0.8869136519748472</v>
      </c>
      <c r="I4" s="3">
        <v>0.8869136519748472</v>
      </c>
    </row>
    <row r="5" spans="1:9" ht="15">
      <c r="A5" t="s">
        <v>4</v>
      </c>
      <c r="C5">
        <v>3</v>
      </c>
      <c r="D5" t="s">
        <v>5</v>
      </c>
      <c r="E5" s="2">
        <v>480832833</v>
      </c>
      <c r="F5" s="2">
        <v>409040943</v>
      </c>
      <c r="G5" s="4">
        <f aca="true" t="shared" si="0" ref="G5:G68">F5/E5</f>
        <v>0.8506926210673305</v>
      </c>
      <c r="I5" s="3">
        <v>0.8506926210673305</v>
      </c>
    </row>
    <row r="6" spans="1:9" ht="15">
      <c r="A6" t="s">
        <v>6</v>
      </c>
      <c r="B6">
        <v>1</v>
      </c>
      <c r="C6">
        <v>1</v>
      </c>
      <c r="D6" t="s">
        <v>7</v>
      </c>
      <c r="E6" s="2">
        <v>713730102</v>
      </c>
      <c r="F6" s="2">
        <v>684607466</v>
      </c>
      <c r="G6" s="4">
        <f t="shared" si="0"/>
        <v>0.9591965703584686</v>
      </c>
      <c r="I6" s="3">
        <v>0.9591965703584686</v>
      </c>
    </row>
    <row r="7" spans="1:9" ht="15">
      <c r="A7" t="s">
        <v>8</v>
      </c>
      <c r="B7">
        <v>1</v>
      </c>
      <c r="C7">
        <v>1</v>
      </c>
      <c r="D7" t="s">
        <v>9</v>
      </c>
      <c r="E7" s="2">
        <v>1228178935</v>
      </c>
      <c r="F7" s="2">
        <v>1147031480</v>
      </c>
      <c r="G7" s="4">
        <f t="shared" si="0"/>
        <v>0.933928638012343</v>
      </c>
      <c r="I7" s="3">
        <v>0.933928638012343</v>
      </c>
    </row>
    <row r="8" spans="1:9" ht="15">
      <c r="A8" t="s">
        <v>10</v>
      </c>
      <c r="B8">
        <v>1</v>
      </c>
      <c r="C8">
        <v>1</v>
      </c>
      <c r="D8" t="s">
        <v>11</v>
      </c>
      <c r="E8" s="2">
        <v>346335714</v>
      </c>
      <c r="F8" s="2">
        <v>335322428</v>
      </c>
      <c r="G8" s="4">
        <f t="shared" si="0"/>
        <v>0.9682005477494591</v>
      </c>
      <c r="I8" s="3">
        <v>0.9682005477494591</v>
      </c>
    </row>
    <row r="9" spans="1:9" ht="15">
      <c r="A9" t="s">
        <v>12</v>
      </c>
      <c r="C9">
        <v>0</v>
      </c>
      <c r="D9" t="s">
        <v>13</v>
      </c>
      <c r="E9" s="2">
        <v>370000000</v>
      </c>
      <c r="F9" s="2">
        <v>369846996</v>
      </c>
      <c r="G9" s="4">
        <f t="shared" si="0"/>
        <v>0.9995864756756757</v>
      </c>
      <c r="I9" s="3">
        <v>0.9995864756756757</v>
      </c>
    </row>
    <row r="10" spans="1:9" ht="15">
      <c r="A10" t="s">
        <v>14</v>
      </c>
      <c r="C10">
        <v>0</v>
      </c>
      <c r="D10" t="s">
        <v>13</v>
      </c>
      <c r="E10" s="2">
        <v>17744018044</v>
      </c>
      <c r="F10" s="2">
        <v>17664019913</v>
      </c>
      <c r="G10" s="4">
        <f t="shared" si="0"/>
        <v>0.9954915436401367</v>
      </c>
      <c r="I10" s="3">
        <v>0.9954915436401367</v>
      </c>
    </row>
    <row r="11" spans="1:9" ht="15">
      <c r="A11" t="s">
        <v>15</v>
      </c>
      <c r="C11">
        <v>0</v>
      </c>
      <c r="D11" t="s">
        <v>16</v>
      </c>
      <c r="E11" s="2">
        <v>1383568034</v>
      </c>
      <c r="F11" s="2">
        <v>1169682448</v>
      </c>
      <c r="G11" s="4">
        <f t="shared" si="0"/>
        <v>0.8454101419345166</v>
      </c>
      <c r="I11" s="3">
        <v>0.8454101419345166</v>
      </c>
    </row>
    <row r="12" spans="1:9" ht="15">
      <c r="A12" t="s">
        <v>17</v>
      </c>
      <c r="B12">
        <v>1</v>
      </c>
      <c r="C12">
        <v>1</v>
      </c>
      <c r="D12" t="s">
        <v>18</v>
      </c>
      <c r="E12" s="2">
        <v>68259070</v>
      </c>
      <c r="F12" s="2">
        <v>67317728</v>
      </c>
      <c r="G12" s="4">
        <f t="shared" si="0"/>
        <v>0.9862092759247966</v>
      </c>
      <c r="I12" s="3">
        <v>0.9862092759247966</v>
      </c>
    </row>
    <row r="13" spans="1:9" ht="15">
      <c r="A13" t="s">
        <v>19</v>
      </c>
      <c r="B13">
        <v>35</v>
      </c>
      <c r="C13">
        <v>35</v>
      </c>
      <c r="D13" t="s">
        <v>20</v>
      </c>
      <c r="E13" s="2">
        <v>72354614</v>
      </c>
      <c r="F13" s="2">
        <v>4667017</v>
      </c>
      <c r="G13" s="4">
        <f t="shared" si="0"/>
        <v>0.06450199568475343</v>
      </c>
      <c r="I13" s="3">
        <v>0.06450199568475343</v>
      </c>
    </row>
    <row r="14" spans="1:9" ht="15">
      <c r="A14" t="s">
        <v>21</v>
      </c>
      <c r="C14">
        <v>47765</v>
      </c>
      <c r="D14" t="s">
        <v>22</v>
      </c>
      <c r="E14" s="2">
        <v>1165440000</v>
      </c>
      <c r="F14" s="2">
        <v>1165440000</v>
      </c>
      <c r="G14" s="4">
        <f t="shared" si="0"/>
        <v>1</v>
      </c>
      <c r="I14" s="3">
        <v>1</v>
      </c>
    </row>
    <row r="15" spans="1:9" ht="15">
      <c r="A15" t="s">
        <v>23</v>
      </c>
      <c r="C15">
        <v>47765</v>
      </c>
      <c r="D15" t="s">
        <v>22</v>
      </c>
      <c r="E15" s="2">
        <v>766549595</v>
      </c>
      <c r="F15" s="2">
        <v>748794001</v>
      </c>
      <c r="G15" s="4">
        <f t="shared" si="0"/>
        <v>0.9768369925236214</v>
      </c>
      <c r="I15" s="3">
        <v>0.9768369925236214</v>
      </c>
    </row>
    <row r="16" spans="1:9" ht="15">
      <c r="A16" t="s">
        <v>24</v>
      </c>
      <c r="C16">
        <v>0</v>
      </c>
      <c r="D16" t="s">
        <v>25</v>
      </c>
      <c r="E16" s="2">
        <v>563111630</v>
      </c>
      <c r="F16" s="2">
        <v>539670787</v>
      </c>
      <c r="G16" s="4">
        <f t="shared" si="0"/>
        <v>0.9583726533937862</v>
      </c>
      <c r="I16" s="3">
        <v>0.9583726533937862</v>
      </c>
    </row>
    <row r="17" spans="1:9" ht="15">
      <c r="A17" t="s">
        <v>26</v>
      </c>
      <c r="C17">
        <v>5</v>
      </c>
      <c r="D17" t="s">
        <v>27</v>
      </c>
      <c r="E17" s="2">
        <v>547917500</v>
      </c>
      <c r="F17" s="2">
        <v>547232500</v>
      </c>
      <c r="G17" s="4">
        <f t="shared" si="0"/>
        <v>0.9987498117873584</v>
      </c>
      <c r="I17" s="3">
        <v>0.9987498117873584</v>
      </c>
    </row>
    <row r="18" spans="1:9" ht="15">
      <c r="A18" t="s">
        <v>26</v>
      </c>
      <c r="C18">
        <v>5</v>
      </c>
      <c r="D18" t="s">
        <v>27</v>
      </c>
      <c r="E18" s="2">
        <v>196042000</v>
      </c>
      <c r="F18" s="2">
        <v>195808000</v>
      </c>
      <c r="G18" s="4">
        <f t="shared" si="0"/>
        <v>0.9988063782250742</v>
      </c>
      <c r="I18" s="3">
        <v>0.9988063782250742</v>
      </c>
    </row>
    <row r="19" spans="1:9" ht="15">
      <c r="A19" t="s">
        <v>28</v>
      </c>
      <c r="C19">
        <v>0</v>
      </c>
      <c r="D19" t="s">
        <v>29</v>
      </c>
      <c r="E19" s="2">
        <v>222395295</v>
      </c>
      <c r="F19" s="2">
        <v>221601740</v>
      </c>
      <c r="G19" s="4">
        <f t="shared" si="0"/>
        <v>0.996431781526673</v>
      </c>
      <c r="I19" s="3">
        <v>0.996431781526673</v>
      </c>
    </row>
    <row r="20" spans="1:9" ht="15">
      <c r="A20" t="s">
        <v>30</v>
      </c>
      <c r="C20">
        <v>0</v>
      </c>
      <c r="D20" t="s">
        <v>31</v>
      </c>
      <c r="E20" s="2">
        <v>2562003524</v>
      </c>
      <c r="F20" s="2">
        <v>2562003522</v>
      </c>
      <c r="G20" s="4">
        <f t="shared" si="0"/>
        <v>0.999999999219361</v>
      </c>
      <c r="I20" s="3">
        <v>0.999999999219361</v>
      </c>
    </row>
    <row r="21" spans="1:9" ht="15">
      <c r="A21" t="s">
        <v>32</v>
      </c>
      <c r="C21">
        <v>0</v>
      </c>
      <c r="D21" t="s">
        <v>33</v>
      </c>
      <c r="E21" s="2">
        <v>100000000</v>
      </c>
      <c r="F21" s="2">
        <v>2562003522</v>
      </c>
      <c r="G21" s="4">
        <f t="shared" si="0"/>
        <v>25.62003522</v>
      </c>
      <c r="I21" s="3">
        <v>25.62003522</v>
      </c>
    </row>
    <row r="22" spans="1:9" ht="15">
      <c r="A22" t="s">
        <v>35</v>
      </c>
      <c r="C22">
        <v>1</v>
      </c>
      <c r="D22" t="s">
        <v>36</v>
      </c>
      <c r="E22" s="2">
        <v>939004927</v>
      </c>
      <c r="F22" s="2">
        <v>836525071</v>
      </c>
      <c r="G22" s="4">
        <f t="shared" si="0"/>
        <v>0.890863345810751</v>
      </c>
      <c r="I22" s="3">
        <v>0.890863345810751</v>
      </c>
    </row>
    <row r="23" spans="1:9" ht="15">
      <c r="A23" t="s">
        <v>37</v>
      </c>
      <c r="C23">
        <v>0</v>
      </c>
      <c r="D23" t="s">
        <v>38</v>
      </c>
      <c r="E23" s="2">
        <v>849769427</v>
      </c>
      <c r="F23" s="2">
        <v>837503750</v>
      </c>
      <c r="G23" s="4">
        <f t="shared" si="0"/>
        <v>0.9855658763303566</v>
      </c>
      <c r="I23" s="3">
        <v>0.9855658763303566</v>
      </c>
    </row>
    <row r="24" spans="1:7" ht="15">
      <c r="A24" t="s">
        <v>39</v>
      </c>
      <c r="C24" t="s">
        <v>40</v>
      </c>
      <c r="D24" t="s">
        <v>41</v>
      </c>
      <c r="E24" s="5">
        <v>0</v>
      </c>
      <c r="F24" s="2">
        <v>350000000</v>
      </c>
      <c r="G24" s="4" t="e">
        <f t="shared" si="0"/>
        <v>#DIV/0!</v>
      </c>
    </row>
    <row r="25" spans="1:7" ht="15">
      <c r="A25" t="s">
        <v>42</v>
      </c>
      <c r="C25" t="s">
        <v>40</v>
      </c>
      <c r="D25" t="s">
        <v>43</v>
      </c>
      <c r="E25" s="5">
        <v>164</v>
      </c>
      <c r="F25" s="2">
        <v>1933381600</v>
      </c>
      <c r="G25" s="4">
        <f t="shared" si="0"/>
        <v>11788912.195121951</v>
      </c>
    </row>
    <row r="26" spans="1:7" ht="15">
      <c r="A26" t="s">
        <v>44</v>
      </c>
      <c r="C26" t="s">
        <v>40</v>
      </c>
      <c r="D26" t="s">
        <v>45</v>
      </c>
      <c r="E26" s="5">
        <v>2</v>
      </c>
      <c r="F26" s="2">
        <v>2110707286</v>
      </c>
      <c r="G26" s="4">
        <f t="shared" si="0"/>
        <v>1055353643</v>
      </c>
    </row>
    <row r="27" spans="1:7" ht="15">
      <c r="A27" t="s">
        <v>46</v>
      </c>
      <c r="C27" t="s">
        <v>40</v>
      </c>
      <c r="D27" t="s">
        <v>47</v>
      </c>
      <c r="E27" s="5">
        <v>100</v>
      </c>
      <c r="F27" s="2">
        <v>2700000000</v>
      </c>
      <c r="G27" s="4">
        <f t="shared" si="0"/>
        <v>27000000</v>
      </c>
    </row>
    <row r="28" spans="1:7" ht="15">
      <c r="A28" t="s">
        <v>48</v>
      </c>
      <c r="C28" t="s">
        <v>40</v>
      </c>
      <c r="D28" t="s">
        <v>646</v>
      </c>
      <c r="E28" s="5">
        <v>96</v>
      </c>
      <c r="F28" s="2">
        <v>104199036</v>
      </c>
      <c r="G28" s="4">
        <f t="shared" si="0"/>
        <v>1085406.625</v>
      </c>
    </row>
    <row r="29" spans="1:9" ht="15">
      <c r="A29" t="s">
        <v>49</v>
      </c>
      <c r="C29">
        <v>9</v>
      </c>
      <c r="D29" t="s">
        <v>50</v>
      </c>
      <c r="E29" s="2">
        <v>543942430</v>
      </c>
      <c r="F29" s="2">
        <v>608379099</v>
      </c>
      <c r="G29" s="4">
        <f t="shared" si="0"/>
        <v>1.1184622957249355</v>
      </c>
      <c r="I29" s="3">
        <v>1.1184622957249355</v>
      </c>
    </row>
    <row r="30" spans="1:9" ht="15">
      <c r="A30" t="s">
        <v>51</v>
      </c>
      <c r="C30">
        <v>42</v>
      </c>
      <c r="D30" t="s">
        <v>52</v>
      </c>
      <c r="E30" s="2">
        <v>518834200</v>
      </c>
      <c r="F30" s="2">
        <v>829450173</v>
      </c>
      <c r="G30" s="4">
        <f t="shared" si="0"/>
        <v>1.5986806054805176</v>
      </c>
      <c r="I30" s="3">
        <v>1.5986806054805176</v>
      </c>
    </row>
    <row r="31" spans="1:9" ht="15">
      <c r="A31" t="s">
        <v>53</v>
      </c>
      <c r="C31">
        <v>0</v>
      </c>
      <c r="D31" t="s">
        <v>54</v>
      </c>
      <c r="E31" s="2">
        <v>250300000</v>
      </c>
      <c r="F31" s="2">
        <v>250300000</v>
      </c>
      <c r="G31" s="4">
        <f t="shared" si="0"/>
        <v>1</v>
      </c>
      <c r="I31" s="3">
        <v>1</v>
      </c>
    </row>
    <row r="32" spans="1:9" ht="15">
      <c r="A32" t="s">
        <v>55</v>
      </c>
      <c r="C32">
        <v>0</v>
      </c>
      <c r="D32" t="s">
        <v>56</v>
      </c>
      <c r="E32" s="2">
        <v>200000000</v>
      </c>
      <c r="F32" s="2">
        <v>200000000</v>
      </c>
      <c r="G32" s="4">
        <f t="shared" si="0"/>
        <v>1</v>
      </c>
      <c r="I32" s="3">
        <v>1</v>
      </c>
    </row>
    <row r="33" spans="1:9" ht="15">
      <c r="A33" t="s">
        <v>57</v>
      </c>
      <c r="C33">
        <v>0</v>
      </c>
      <c r="D33" t="s">
        <v>58</v>
      </c>
      <c r="E33" s="2">
        <v>100000000</v>
      </c>
      <c r="F33" s="2">
        <v>52624000</v>
      </c>
      <c r="G33" s="4">
        <f t="shared" si="0"/>
        <v>0.52624</v>
      </c>
      <c r="I33" s="3">
        <v>0.52624</v>
      </c>
    </row>
    <row r="34" spans="1:9" ht="15">
      <c r="A34" t="s">
        <v>59</v>
      </c>
      <c r="C34">
        <v>70</v>
      </c>
      <c r="D34" t="s">
        <v>60</v>
      </c>
      <c r="E34" s="2">
        <v>350000000</v>
      </c>
      <c r="F34" s="2">
        <v>313530581</v>
      </c>
      <c r="G34" s="4">
        <f t="shared" si="0"/>
        <v>0.89580166</v>
      </c>
      <c r="I34" s="3">
        <v>0.89580166</v>
      </c>
    </row>
    <row r="35" spans="1:9" ht="15">
      <c r="A35" t="s">
        <v>61</v>
      </c>
      <c r="C35">
        <v>0</v>
      </c>
      <c r="D35" t="s">
        <v>62</v>
      </c>
      <c r="E35" s="2">
        <v>348590210</v>
      </c>
      <c r="F35" s="2">
        <v>264555765</v>
      </c>
      <c r="G35" s="4">
        <f t="shared" si="0"/>
        <v>0.7589305649174715</v>
      </c>
      <c r="I35" s="3">
        <v>0.7589305649174715</v>
      </c>
    </row>
    <row r="36" spans="1:9" ht="15">
      <c r="A36" t="s">
        <v>63</v>
      </c>
      <c r="C36">
        <v>0</v>
      </c>
      <c r="D36" t="s">
        <v>64</v>
      </c>
      <c r="E36" s="2">
        <v>80000000</v>
      </c>
      <c r="F36" s="2">
        <v>74700000</v>
      </c>
      <c r="G36" s="4">
        <f t="shared" si="0"/>
        <v>0.93375</v>
      </c>
      <c r="I36" s="3">
        <v>0.93375</v>
      </c>
    </row>
    <row r="37" ht="15">
      <c r="A37" t="s">
        <v>65</v>
      </c>
    </row>
    <row r="38" spans="1:9" ht="15">
      <c r="A38" t="s">
        <v>66</v>
      </c>
      <c r="B38">
        <v>8042834</v>
      </c>
      <c r="C38">
        <v>16</v>
      </c>
      <c r="D38" t="s">
        <v>67</v>
      </c>
      <c r="E38" s="2">
        <v>481248000</v>
      </c>
      <c r="F38" s="2">
        <v>481247997</v>
      </c>
      <c r="G38" s="4">
        <f t="shared" si="0"/>
        <v>0.9999999937662079</v>
      </c>
      <c r="I38" s="3">
        <v>0.9999999937662079</v>
      </c>
    </row>
    <row r="39" spans="1:9" ht="15">
      <c r="A39" t="s">
        <v>68</v>
      </c>
      <c r="B39">
        <v>8042861</v>
      </c>
      <c r="C39">
        <v>4179</v>
      </c>
      <c r="D39" t="s">
        <v>69</v>
      </c>
      <c r="E39" s="2">
        <v>3535312252</v>
      </c>
      <c r="F39" s="2">
        <v>3403245888</v>
      </c>
      <c r="G39" s="4">
        <f t="shared" si="0"/>
        <v>0.9626436493904358</v>
      </c>
      <c r="I39" s="3">
        <v>0.9626436493904358</v>
      </c>
    </row>
    <row r="40" spans="1:9" ht="15">
      <c r="A40" t="s">
        <v>70</v>
      </c>
      <c r="B40">
        <v>26000723</v>
      </c>
      <c r="C40">
        <v>4179</v>
      </c>
      <c r="D40" t="s">
        <v>71</v>
      </c>
      <c r="E40" s="2">
        <v>3823829220</v>
      </c>
      <c r="F40" s="2">
        <v>2531265670</v>
      </c>
      <c r="G40" s="4">
        <f t="shared" si="0"/>
        <v>0.6619714229810714</v>
      </c>
      <c r="I40" s="3">
        <v>0.6619714229810714</v>
      </c>
    </row>
    <row r="41" spans="1:9" ht="15">
      <c r="A41" t="s">
        <v>72</v>
      </c>
      <c r="B41">
        <v>23042766</v>
      </c>
      <c r="C41">
        <v>99</v>
      </c>
      <c r="D41" t="s">
        <v>73</v>
      </c>
      <c r="E41" s="2">
        <v>453200000</v>
      </c>
      <c r="F41" s="2">
        <v>430613650</v>
      </c>
      <c r="G41" s="4">
        <f t="shared" si="0"/>
        <v>0.9501625110326567</v>
      </c>
      <c r="I41" s="3">
        <v>0.9501625110326567</v>
      </c>
    </row>
    <row r="42" spans="1:9" ht="15">
      <c r="A42" t="s">
        <v>74</v>
      </c>
      <c r="B42">
        <v>8042843</v>
      </c>
      <c r="C42">
        <v>5</v>
      </c>
      <c r="D42" t="s">
        <v>75</v>
      </c>
      <c r="E42" s="2">
        <v>10317330387</v>
      </c>
      <c r="F42" s="2">
        <v>10170444278</v>
      </c>
      <c r="G42" s="4">
        <f t="shared" si="0"/>
        <v>0.9857631670703229</v>
      </c>
      <c r="I42" s="3">
        <v>0.9857631670703229</v>
      </c>
    </row>
    <row r="43" spans="4:7" ht="15">
      <c r="D43" s="8" t="s">
        <v>76</v>
      </c>
      <c r="G43" s="4" t="e">
        <f t="shared" si="0"/>
        <v>#DIV/0!</v>
      </c>
    </row>
    <row r="44" spans="4:7" ht="15">
      <c r="D44" s="8" t="s">
        <v>77</v>
      </c>
      <c r="G44" s="4" t="e">
        <f t="shared" si="0"/>
        <v>#DIV/0!</v>
      </c>
    </row>
    <row r="45" spans="4:7" ht="15">
      <c r="D45" s="8" t="s">
        <v>78</v>
      </c>
      <c r="G45" s="4" t="e">
        <f t="shared" si="0"/>
        <v>#DIV/0!</v>
      </c>
    </row>
    <row r="46" spans="4:7" ht="15">
      <c r="D46" s="8" t="s">
        <v>79</v>
      </c>
      <c r="G46" s="4" t="e">
        <f t="shared" si="0"/>
        <v>#DIV/0!</v>
      </c>
    </row>
    <row r="47" spans="4:7" ht="15">
      <c r="D47" s="8" t="s">
        <v>80</v>
      </c>
      <c r="G47" s="4" t="e">
        <f t="shared" si="0"/>
        <v>#DIV/0!</v>
      </c>
    </row>
    <row r="48" spans="1:9" ht="15">
      <c r="A48" t="s">
        <v>43</v>
      </c>
      <c r="B48">
        <v>8042833</v>
      </c>
      <c r="C48">
        <v>0</v>
      </c>
      <c r="D48" t="s">
        <v>81</v>
      </c>
      <c r="E48" s="2">
        <v>1933381600</v>
      </c>
      <c r="F48" s="2">
        <v>1933380544</v>
      </c>
      <c r="G48" s="4">
        <f t="shared" si="0"/>
        <v>0.9999994538067395</v>
      </c>
      <c r="I48" s="3">
        <v>0.9999994538067395</v>
      </c>
    </row>
    <row r="49" ht="15">
      <c r="A49" t="s">
        <v>82</v>
      </c>
    </row>
    <row r="50" spans="1:9" ht="15">
      <c r="A50" t="s">
        <v>83</v>
      </c>
      <c r="B50" t="s">
        <v>84</v>
      </c>
      <c r="C50">
        <v>95</v>
      </c>
      <c r="E50" s="2">
        <v>373816888</v>
      </c>
      <c r="F50" s="2">
        <v>373816888</v>
      </c>
      <c r="G50" s="4">
        <f t="shared" si="0"/>
        <v>1</v>
      </c>
      <c r="I50" s="3">
        <v>1</v>
      </c>
    </row>
    <row r="51" spans="1:9" ht="15">
      <c r="A51" t="s">
        <v>85</v>
      </c>
      <c r="B51" t="s">
        <v>86</v>
      </c>
      <c r="C51">
        <v>0</v>
      </c>
      <c r="E51" s="2">
        <v>742816694</v>
      </c>
      <c r="F51" s="2">
        <v>538453748</v>
      </c>
      <c r="G51" s="4">
        <f t="shared" si="0"/>
        <v>0.724881053898339</v>
      </c>
      <c r="I51" s="3">
        <v>0.724881053898339</v>
      </c>
    </row>
    <row r="52" spans="1:9" ht="15">
      <c r="A52" t="s">
        <v>87</v>
      </c>
      <c r="B52" t="s">
        <v>88</v>
      </c>
      <c r="C52">
        <v>0</v>
      </c>
      <c r="E52" s="2">
        <v>550000000</v>
      </c>
      <c r="F52" s="2">
        <v>550000000</v>
      </c>
      <c r="G52" s="4">
        <f t="shared" si="0"/>
        <v>1</v>
      </c>
      <c r="I52" s="3">
        <v>1</v>
      </c>
    </row>
    <row r="53" spans="1:9" ht="15">
      <c r="A53" t="s">
        <v>89</v>
      </c>
      <c r="B53" t="s">
        <v>90</v>
      </c>
      <c r="C53">
        <v>3</v>
      </c>
      <c r="E53" s="2">
        <v>120000000</v>
      </c>
      <c r="F53" s="2">
        <v>120000000</v>
      </c>
      <c r="G53" s="4">
        <f t="shared" si="0"/>
        <v>1</v>
      </c>
      <c r="I53" s="3">
        <v>1</v>
      </c>
    </row>
    <row r="54" spans="1:9" ht="15">
      <c r="A54" t="s">
        <v>91</v>
      </c>
      <c r="B54" t="s">
        <v>90</v>
      </c>
      <c r="C54">
        <v>3</v>
      </c>
      <c r="E54" s="2">
        <v>40000000</v>
      </c>
      <c r="F54" s="2">
        <v>40000000</v>
      </c>
      <c r="G54" s="4">
        <f t="shared" si="0"/>
        <v>1</v>
      </c>
      <c r="I54" s="3">
        <v>1</v>
      </c>
    </row>
    <row r="55" spans="1:9" ht="15">
      <c r="A55" t="s">
        <v>92</v>
      </c>
      <c r="B55" t="s">
        <v>93</v>
      </c>
      <c r="C55">
        <v>0</v>
      </c>
      <c r="E55" s="2">
        <v>250000000</v>
      </c>
      <c r="F55" s="2">
        <v>250000000</v>
      </c>
      <c r="G55" s="4">
        <f t="shared" si="0"/>
        <v>1</v>
      </c>
      <c r="I55" s="3">
        <v>1</v>
      </c>
    </row>
    <row r="56" spans="1:9" ht="15">
      <c r="A56" t="s">
        <v>94</v>
      </c>
      <c r="B56" t="s">
        <v>95</v>
      </c>
      <c r="C56">
        <v>0</v>
      </c>
      <c r="E56" s="2">
        <v>255100000</v>
      </c>
      <c r="F56" s="2">
        <v>255099999</v>
      </c>
      <c r="G56" s="4">
        <f t="shared" si="0"/>
        <v>0.9999999960799686</v>
      </c>
      <c r="I56" s="3">
        <v>0.9999999960799686</v>
      </c>
    </row>
    <row r="57" spans="1:9" ht="15">
      <c r="A57" t="s">
        <v>96</v>
      </c>
      <c r="B57" t="s">
        <v>97</v>
      </c>
      <c r="C57">
        <v>0</v>
      </c>
      <c r="E57" s="2">
        <v>2000000</v>
      </c>
      <c r="F57" s="2">
        <v>2000000</v>
      </c>
      <c r="G57" s="4">
        <f t="shared" si="0"/>
        <v>1</v>
      </c>
      <c r="I57" s="3">
        <v>1</v>
      </c>
    </row>
    <row r="58" ht="15">
      <c r="A58" t="s">
        <v>98</v>
      </c>
    </row>
    <row r="59" spans="1:9" ht="15">
      <c r="A59" t="s">
        <v>99</v>
      </c>
      <c r="B59" t="s">
        <v>100</v>
      </c>
      <c r="C59">
        <v>30</v>
      </c>
      <c r="E59" s="2">
        <v>300000000</v>
      </c>
      <c r="F59" s="2">
        <v>298677747</v>
      </c>
      <c r="G59" s="4">
        <f t="shared" si="0"/>
        <v>0.99559249</v>
      </c>
      <c r="I59" s="3">
        <v>0.99559249</v>
      </c>
    </row>
    <row r="60" spans="1:9" ht="15">
      <c r="A60" t="s">
        <v>101</v>
      </c>
      <c r="B60" t="s">
        <v>102</v>
      </c>
      <c r="C60">
        <v>1511</v>
      </c>
      <c r="E60" s="2">
        <v>1138423034</v>
      </c>
      <c r="F60" s="2">
        <v>1113583989</v>
      </c>
      <c r="G60" s="4">
        <f t="shared" si="0"/>
        <v>0.9781811819875739</v>
      </c>
      <c r="I60" s="3">
        <v>0.9781811819875739</v>
      </c>
    </row>
    <row r="61" spans="1:9" ht="15">
      <c r="A61" t="s">
        <v>103</v>
      </c>
      <c r="B61" t="s">
        <v>102</v>
      </c>
      <c r="C61">
        <v>1511</v>
      </c>
      <c r="E61" s="2">
        <v>1138423034</v>
      </c>
      <c r="F61" s="2">
        <v>1113583989</v>
      </c>
      <c r="G61" s="4">
        <f t="shared" si="0"/>
        <v>0.9781811819875739</v>
      </c>
      <c r="I61" s="3">
        <v>0.9781811819875739</v>
      </c>
    </row>
    <row r="62" spans="1:9" ht="15">
      <c r="A62" t="s">
        <v>104</v>
      </c>
      <c r="B62" t="s">
        <v>102</v>
      </c>
      <c r="C62">
        <v>1511</v>
      </c>
      <c r="E62" s="2">
        <v>1138423034</v>
      </c>
      <c r="F62" s="2">
        <v>1113583989</v>
      </c>
      <c r="G62" s="4">
        <f t="shared" si="0"/>
        <v>0.9781811819875739</v>
      </c>
      <c r="I62" s="3">
        <v>0.9781811819875739</v>
      </c>
    </row>
    <row r="63" spans="1:9" ht="15">
      <c r="A63" t="s">
        <v>105</v>
      </c>
      <c r="B63" t="s">
        <v>106</v>
      </c>
      <c r="C63">
        <v>64</v>
      </c>
      <c r="E63" s="2">
        <v>1010849844</v>
      </c>
      <c r="F63" s="2">
        <v>644446300</v>
      </c>
      <c r="G63" s="4">
        <f t="shared" si="0"/>
        <v>0.6375292075526106</v>
      </c>
      <c r="I63" s="3">
        <v>0.6375292075526106</v>
      </c>
    </row>
    <row r="64" spans="1:9" ht="15">
      <c r="A64" t="s">
        <v>107</v>
      </c>
      <c r="B64" t="s">
        <v>102</v>
      </c>
      <c r="C64">
        <v>1511</v>
      </c>
      <c r="E64" s="2">
        <v>1138423034</v>
      </c>
      <c r="F64" s="2">
        <v>1113583989</v>
      </c>
      <c r="G64" s="4">
        <f t="shared" si="0"/>
        <v>0.9781811819875739</v>
      </c>
      <c r="I64" s="3">
        <v>0.9781811819875739</v>
      </c>
    </row>
    <row r="65" spans="1:9" ht="15">
      <c r="A65" t="s">
        <v>108</v>
      </c>
      <c r="B65" t="s">
        <v>109</v>
      </c>
      <c r="C65">
        <v>1</v>
      </c>
      <c r="E65" s="2">
        <v>73251860</v>
      </c>
      <c r="F65" s="2">
        <v>62000000</v>
      </c>
      <c r="G65" s="4">
        <f t="shared" si="0"/>
        <v>0.8463948901775327</v>
      </c>
      <c r="I65" s="3">
        <v>0.8463948901775327</v>
      </c>
    </row>
    <row r="66" spans="1:9" ht="15">
      <c r="A66" t="s">
        <v>110</v>
      </c>
      <c r="B66" t="s">
        <v>111</v>
      </c>
      <c r="C66">
        <v>1</v>
      </c>
      <c r="E66" s="2">
        <v>80000000</v>
      </c>
      <c r="F66" s="2">
        <v>61900000</v>
      </c>
      <c r="G66" s="4">
        <f t="shared" si="0"/>
        <v>0.77375</v>
      </c>
      <c r="I66" s="3">
        <v>0.77375</v>
      </c>
    </row>
    <row r="67" spans="1:9" ht="15">
      <c r="A67" t="s">
        <v>112</v>
      </c>
      <c r="B67" t="s">
        <v>113</v>
      </c>
      <c r="C67">
        <v>0</v>
      </c>
      <c r="E67" s="2">
        <v>129000000</v>
      </c>
      <c r="F67" s="2">
        <v>129000000</v>
      </c>
      <c r="G67" s="4">
        <f t="shared" si="0"/>
        <v>1</v>
      </c>
      <c r="I67" s="3">
        <v>1</v>
      </c>
    </row>
    <row r="68" spans="1:9" ht="15">
      <c r="A68" t="s">
        <v>114</v>
      </c>
      <c r="B68" t="s">
        <v>115</v>
      </c>
      <c r="C68">
        <v>22212</v>
      </c>
      <c r="E68" s="2">
        <v>56300000</v>
      </c>
      <c r="F68" s="2">
        <v>56300000</v>
      </c>
      <c r="G68" s="4">
        <f t="shared" si="0"/>
        <v>1</v>
      </c>
      <c r="I68" s="3">
        <v>1</v>
      </c>
    </row>
    <row r="69" spans="1:9" ht="15">
      <c r="A69" t="s">
        <v>116</v>
      </c>
      <c r="B69" t="s">
        <v>117</v>
      </c>
      <c r="C69">
        <v>22212</v>
      </c>
      <c r="E69" s="2">
        <v>130000000</v>
      </c>
      <c r="F69" s="2">
        <v>130000000</v>
      </c>
      <c r="G69" s="4">
        <f aca="true" t="shared" si="1" ref="G69:G132">F69/E69</f>
        <v>1</v>
      </c>
      <c r="I69" s="3">
        <v>1</v>
      </c>
    </row>
    <row r="70" spans="1:9" ht="15">
      <c r="A70" t="s">
        <v>118</v>
      </c>
      <c r="B70" t="s">
        <v>119</v>
      </c>
      <c r="C70">
        <v>0</v>
      </c>
      <c r="E70" s="2">
        <v>1874000000</v>
      </c>
      <c r="F70" s="2">
        <v>1842396638</v>
      </c>
      <c r="G70" s="4">
        <f t="shared" si="1"/>
        <v>0.9831358794023479</v>
      </c>
      <c r="I70" s="3">
        <v>0.9831358794023479</v>
      </c>
    </row>
    <row r="71" spans="1:9" ht="15">
      <c r="A71" t="s">
        <v>120</v>
      </c>
      <c r="B71" t="s">
        <v>121</v>
      </c>
      <c r="C71">
        <v>7480</v>
      </c>
      <c r="E71" s="2">
        <v>80000000</v>
      </c>
      <c r="F71" s="2">
        <v>80000000</v>
      </c>
      <c r="G71" s="4">
        <f t="shared" si="1"/>
        <v>1</v>
      </c>
      <c r="I71" s="3">
        <v>1</v>
      </c>
    </row>
    <row r="72" spans="1:9" ht="15">
      <c r="A72" t="s">
        <v>122</v>
      </c>
      <c r="B72" t="s">
        <v>123</v>
      </c>
      <c r="C72">
        <v>0</v>
      </c>
      <c r="E72" s="2">
        <v>500000000</v>
      </c>
      <c r="F72" s="2">
        <v>342774666</v>
      </c>
      <c r="G72" s="4">
        <f t="shared" si="1"/>
        <v>0.685549332</v>
      </c>
      <c r="I72" s="3">
        <v>0.685549332</v>
      </c>
    </row>
    <row r="73" spans="1:9" ht="15">
      <c r="A73" t="s">
        <v>124</v>
      </c>
      <c r="B73" t="s">
        <v>125</v>
      </c>
      <c r="C73">
        <v>0</v>
      </c>
      <c r="E73" s="2">
        <v>300000000</v>
      </c>
      <c r="F73" s="2">
        <v>300000000</v>
      </c>
      <c r="G73" s="4">
        <f t="shared" si="1"/>
        <v>1</v>
      </c>
      <c r="I73" s="3">
        <v>1</v>
      </c>
    </row>
    <row r="74" spans="1:9" ht="15">
      <c r="A74" t="s">
        <v>126</v>
      </c>
      <c r="B74" t="s">
        <v>127</v>
      </c>
      <c r="C74">
        <v>22212</v>
      </c>
      <c r="E74" s="2">
        <v>200000000</v>
      </c>
      <c r="F74" s="2">
        <v>300000000</v>
      </c>
      <c r="G74" s="4">
        <f t="shared" si="1"/>
        <v>1.5</v>
      </c>
      <c r="I74" s="3">
        <v>1.5</v>
      </c>
    </row>
    <row r="75" ht="15">
      <c r="A75" t="s">
        <v>128</v>
      </c>
    </row>
    <row r="76" spans="1:9" ht="15">
      <c r="A76" t="s">
        <v>743</v>
      </c>
      <c r="B76" t="s">
        <v>129</v>
      </c>
      <c r="D76" t="s">
        <v>130</v>
      </c>
      <c r="E76" s="2">
        <v>175500000</v>
      </c>
      <c r="F76" s="2">
        <v>175500000</v>
      </c>
      <c r="G76" s="4">
        <f t="shared" si="1"/>
        <v>1</v>
      </c>
      <c r="I76" s="3">
        <v>1</v>
      </c>
    </row>
    <row r="77" spans="1:9" ht="15">
      <c r="A77" t="s">
        <v>131</v>
      </c>
      <c r="B77" t="s">
        <v>132</v>
      </c>
      <c r="D77" t="s">
        <v>133</v>
      </c>
      <c r="E77" s="2">
        <v>200000000</v>
      </c>
      <c r="F77" s="2">
        <v>198348115</v>
      </c>
      <c r="G77" s="4">
        <f t="shared" si="1"/>
        <v>0.991740575</v>
      </c>
      <c r="I77" s="3">
        <v>0.991740575</v>
      </c>
    </row>
    <row r="78" spans="1:9" ht="15">
      <c r="A78" t="s">
        <v>134</v>
      </c>
      <c r="B78" t="s">
        <v>135</v>
      </c>
      <c r="D78" t="s">
        <v>744</v>
      </c>
      <c r="E78" s="2">
        <v>120000000</v>
      </c>
      <c r="F78" s="2">
        <v>119007801</v>
      </c>
      <c r="G78" s="4">
        <f t="shared" si="1"/>
        <v>0.991731675</v>
      </c>
      <c r="I78" s="3">
        <v>0.991731675</v>
      </c>
    </row>
    <row r="79" spans="1:9" ht="15">
      <c r="A79" t="s">
        <v>745</v>
      </c>
      <c r="B79" t="s">
        <v>136</v>
      </c>
      <c r="D79" t="s">
        <v>137</v>
      </c>
      <c r="E79" s="2">
        <v>35000000</v>
      </c>
      <c r="F79" s="2">
        <v>34712340</v>
      </c>
      <c r="G79" s="4">
        <f t="shared" si="1"/>
        <v>0.9917811428571428</v>
      </c>
      <c r="I79" s="3">
        <v>0.9917811428571428</v>
      </c>
    </row>
    <row r="80" spans="1:9" ht="15">
      <c r="A80" t="s">
        <v>138</v>
      </c>
      <c r="B80" t="s">
        <v>139</v>
      </c>
      <c r="D80" t="s">
        <v>746</v>
      </c>
      <c r="E80" s="2">
        <v>717183128</v>
      </c>
      <c r="F80" s="2">
        <v>708929421</v>
      </c>
      <c r="G80" s="4">
        <f t="shared" si="1"/>
        <v>0.9884914930681414</v>
      </c>
      <c r="I80" s="3">
        <v>0.9884914930681414</v>
      </c>
    </row>
    <row r="81" spans="1:9" ht="15">
      <c r="A81" t="s">
        <v>140</v>
      </c>
      <c r="B81" t="s">
        <v>141</v>
      </c>
      <c r="D81" t="s">
        <v>142</v>
      </c>
      <c r="E81" s="2">
        <v>1252451072</v>
      </c>
      <c r="F81" s="2">
        <v>1153230179</v>
      </c>
      <c r="G81" s="4">
        <f t="shared" si="1"/>
        <v>0.9207786274304853</v>
      </c>
      <c r="I81" s="3">
        <v>0.9207786274304853</v>
      </c>
    </row>
    <row r="82" spans="1:9" ht="15">
      <c r="A82" t="s">
        <v>143</v>
      </c>
      <c r="B82" t="s">
        <v>141</v>
      </c>
      <c r="D82" t="s">
        <v>144</v>
      </c>
      <c r="E82" s="2">
        <v>2165680000</v>
      </c>
      <c r="F82" s="2">
        <v>2055550185</v>
      </c>
      <c r="G82" s="4">
        <f t="shared" si="1"/>
        <v>0.9491476972590596</v>
      </c>
      <c r="I82" s="3">
        <v>0.9491476972590596</v>
      </c>
    </row>
    <row r="83" ht="15">
      <c r="A83" t="s">
        <v>145</v>
      </c>
    </row>
    <row r="84" spans="1:9" ht="15">
      <c r="A84" t="s">
        <v>146</v>
      </c>
      <c r="B84" t="s">
        <v>147</v>
      </c>
      <c r="D84" t="s">
        <v>148</v>
      </c>
      <c r="E84" s="2">
        <v>135926162</v>
      </c>
      <c r="F84" s="2">
        <v>126446162</v>
      </c>
      <c r="G84" s="4">
        <f t="shared" si="1"/>
        <v>0.9302562519200682</v>
      </c>
      <c r="I84" s="3">
        <v>0.9302562519200682</v>
      </c>
    </row>
    <row r="85" spans="1:9" ht="15">
      <c r="A85" t="s">
        <v>149</v>
      </c>
      <c r="B85" t="s">
        <v>150</v>
      </c>
      <c r="D85" t="s">
        <v>151</v>
      </c>
      <c r="E85" s="2">
        <v>9800000000</v>
      </c>
      <c r="F85" s="2">
        <v>9732133419</v>
      </c>
      <c r="G85" s="4">
        <f t="shared" si="1"/>
        <v>0.9930748386734694</v>
      </c>
      <c r="I85" s="3">
        <v>0.9930748386734694</v>
      </c>
    </row>
    <row r="86" ht="15">
      <c r="A86" t="s">
        <v>152</v>
      </c>
    </row>
    <row r="87" spans="1:9" ht="15">
      <c r="A87" t="s">
        <v>153</v>
      </c>
      <c r="B87" t="s">
        <v>154</v>
      </c>
      <c r="D87" t="s">
        <v>155</v>
      </c>
      <c r="E87" s="2">
        <v>693014000</v>
      </c>
      <c r="F87" s="2">
        <v>660227212</v>
      </c>
      <c r="G87" s="4">
        <f t="shared" si="1"/>
        <v>0.9526895733708122</v>
      </c>
      <c r="I87" s="3">
        <v>0.9526895733708122</v>
      </c>
    </row>
    <row r="88" spans="1:9" ht="15">
      <c r="A88" t="s">
        <v>156</v>
      </c>
      <c r="B88" t="s">
        <v>157</v>
      </c>
      <c r="D88" t="s">
        <v>158</v>
      </c>
      <c r="E88" s="2">
        <v>660977055</v>
      </c>
      <c r="F88" s="2">
        <v>581431407</v>
      </c>
      <c r="G88" s="4">
        <f t="shared" si="1"/>
        <v>0.8796544488219792</v>
      </c>
      <c r="I88" s="3">
        <v>0.8796544488219792</v>
      </c>
    </row>
    <row r="89" spans="1:9" ht="15">
      <c r="A89" t="s">
        <v>159</v>
      </c>
      <c r="B89" t="s">
        <v>160</v>
      </c>
      <c r="D89" t="s">
        <v>161</v>
      </c>
      <c r="E89" s="2">
        <v>614465810</v>
      </c>
      <c r="F89" s="2">
        <v>609410810</v>
      </c>
      <c r="G89" s="4">
        <f t="shared" si="1"/>
        <v>0.9917733421164637</v>
      </c>
      <c r="I89" s="3">
        <v>0.9917733421164637</v>
      </c>
    </row>
    <row r="90" spans="1:9" ht="15">
      <c r="A90" t="s">
        <v>747</v>
      </c>
      <c r="B90" t="s">
        <v>162</v>
      </c>
      <c r="D90" t="s">
        <v>163</v>
      </c>
      <c r="E90" s="2">
        <v>309948015</v>
      </c>
      <c r="F90" s="2">
        <v>298377370</v>
      </c>
      <c r="G90" s="4">
        <f t="shared" si="1"/>
        <v>0.9626690785549957</v>
      </c>
      <c r="I90" s="3">
        <v>0.9626690785549957</v>
      </c>
    </row>
    <row r="91" spans="1:9" ht="15">
      <c r="A91" t="s">
        <v>164</v>
      </c>
      <c r="B91" t="s">
        <v>165</v>
      </c>
      <c r="D91" t="s">
        <v>166</v>
      </c>
      <c r="E91" s="2">
        <v>1190442625</v>
      </c>
      <c r="F91" s="2">
        <v>931182750</v>
      </c>
      <c r="G91" s="4">
        <f t="shared" si="1"/>
        <v>0.782215564567843</v>
      </c>
      <c r="I91" s="3">
        <v>0.782215564567843</v>
      </c>
    </row>
    <row r="92" spans="1:9" ht="15">
      <c r="A92" t="s">
        <v>167</v>
      </c>
      <c r="B92" t="s">
        <v>168</v>
      </c>
      <c r="D92" t="s">
        <v>169</v>
      </c>
      <c r="E92" s="2">
        <v>124440000</v>
      </c>
      <c r="F92" s="2">
        <v>101227996</v>
      </c>
      <c r="G92" s="4">
        <f t="shared" si="1"/>
        <v>0.813468306010929</v>
      </c>
      <c r="I92" s="3">
        <v>0.813468306010929</v>
      </c>
    </row>
    <row r="93" spans="1:9" ht="15">
      <c r="A93" t="s">
        <v>170</v>
      </c>
      <c r="B93" t="s">
        <v>171</v>
      </c>
      <c r="D93" t="s">
        <v>172</v>
      </c>
      <c r="E93" s="2">
        <v>162387970</v>
      </c>
      <c r="F93" s="2">
        <v>160766663</v>
      </c>
      <c r="G93" s="4">
        <f t="shared" si="1"/>
        <v>0.9900158429223544</v>
      </c>
      <c r="I93" s="3">
        <v>0.9900158429223544</v>
      </c>
    </row>
    <row r="94" spans="1:9" ht="15">
      <c r="A94" t="s">
        <v>173</v>
      </c>
      <c r="B94" t="s">
        <v>174</v>
      </c>
      <c r="D94" t="s">
        <v>175</v>
      </c>
      <c r="E94" s="2">
        <v>551847715</v>
      </c>
      <c r="F94" s="2">
        <v>541383604</v>
      </c>
      <c r="G94" s="4">
        <f t="shared" si="1"/>
        <v>0.981038045976144</v>
      </c>
      <c r="I94" s="3">
        <v>0.981038045976144</v>
      </c>
    </row>
    <row r="95" spans="1:9" ht="15">
      <c r="A95" t="s">
        <v>176</v>
      </c>
      <c r="B95" t="s">
        <v>174</v>
      </c>
      <c r="D95" t="s">
        <v>177</v>
      </c>
      <c r="E95" s="2">
        <v>220000000</v>
      </c>
      <c r="F95" s="2">
        <v>220000000</v>
      </c>
      <c r="G95" s="4">
        <f t="shared" si="1"/>
        <v>1</v>
      </c>
      <c r="I95" s="3">
        <v>1</v>
      </c>
    </row>
    <row r="96" ht="15">
      <c r="A96" t="s">
        <v>178</v>
      </c>
    </row>
    <row r="97" spans="1:9" ht="15">
      <c r="A97" t="s">
        <v>179</v>
      </c>
      <c r="B97" t="s">
        <v>180</v>
      </c>
      <c r="D97" t="s">
        <v>181</v>
      </c>
      <c r="E97" s="2">
        <v>163524181</v>
      </c>
      <c r="F97" s="2">
        <v>134715000</v>
      </c>
      <c r="G97" s="4">
        <f t="shared" si="1"/>
        <v>0.8238231139650227</v>
      </c>
      <c r="I97" s="3">
        <v>0.8238231139650227</v>
      </c>
    </row>
    <row r="98" spans="1:9" ht="15">
      <c r="A98" t="s">
        <v>182</v>
      </c>
      <c r="B98" t="s">
        <v>183</v>
      </c>
      <c r="D98" t="s">
        <v>184</v>
      </c>
      <c r="E98" s="2">
        <v>3204786000</v>
      </c>
      <c r="F98" s="2">
        <v>3025348240</v>
      </c>
      <c r="G98" s="4">
        <f t="shared" si="1"/>
        <v>0.9440094408799838</v>
      </c>
      <c r="I98" s="3">
        <v>0.9440094408799838</v>
      </c>
    </row>
    <row r="99" ht="15">
      <c r="A99" t="s">
        <v>185</v>
      </c>
    </row>
    <row r="100" spans="1:9" ht="15">
      <c r="A100" t="s">
        <v>186</v>
      </c>
      <c r="B100" t="s">
        <v>188</v>
      </c>
      <c r="C100">
        <v>0</v>
      </c>
      <c r="D100" t="s">
        <v>190</v>
      </c>
      <c r="E100" s="2">
        <v>25800000</v>
      </c>
      <c r="F100" s="2">
        <v>25800000</v>
      </c>
      <c r="G100" s="4">
        <f t="shared" si="1"/>
        <v>1</v>
      </c>
      <c r="I100" s="3">
        <v>1</v>
      </c>
    </row>
    <row r="101" spans="1:9" ht="15">
      <c r="A101" t="s">
        <v>187</v>
      </c>
      <c r="B101" t="s">
        <v>189</v>
      </c>
      <c r="C101">
        <v>0</v>
      </c>
      <c r="D101" t="s">
        <v>191</v>
      </c>
      <c r="E101" s="2">
        <v>21600000</v>
      </c>
      <c r="F101" s="2">
        <v>21600000</v>
      </c>
      <c r="G101" s="4">
        <f t="shared" si="1"/>
        <v>1</v>
      </c>
      <c r="I101" s="3">
        <v>1</v>
      </c>
    </row>
    <row r="102" ht="15">
      <c r="A102" t="s">
        <v>215</v>
      </c>
    </row>
    <row r="103" spans="1:9" ht="15">
      <c r="A103" t="s">
        <v>192</v>
      </c>
      <c r="B103" t="s">
        <v>199</v>
      </c>
      <c r="C103">
        <v>1</v>
      </c>
      <c r="D103" t="s">
        <v>207</v>
      </c>
      <c r="E103" s="2">
        <v>111340078</v>
      </c>
      <c r="F103" s="2">
        <v>111340078</v>
      </c>
      <c r="G103" s="4">
        <f t="shared" si="1"/>
        <v>1</v>
      </c>
      <c r="I103" s="3">
        <v>1</v>
      </c>
    </row>
    <row r="104" spans="1:9" ht="15">
      <c r="A104" t="s">
        <v>193</v>
      </c>
      <c r="B104" t="s">
        <v>200</v>
      </c>
      <c r="D104" t="s">
        <v>208</v>
      </c>
      <c r="E104" s="2">
        <v>378383000</v>
      </c>
      <c r="F104" s="2">
        <v>378383000</v>
      </c>
      <c r="G104" s="4">
        <f t="shared" si="1"/>
        <v>1</v>
      </c>
      <c r="I104" s="3">
        <v>1</v>
      </c>
    </row>
    <row r="105" spans="1:9" ht="15">
      <c r="A105" t="s">
        <v>193</v>
      </c>
      <c r="B105" t="s">
        <v>201</v>
      </c>
      <c r="D105" t="s">
        <v>209</v>
      </c>
      <c r="E105" s="2">
        <v>324043783</v>
      </c>
      <c r="F105" s="2">
        <v>324043783</v>
      </c>
      <c r="G105" s="4">
        <f t="shared" si="1"/>
        <v>1</v>
      </c>
      <c r="I105" s="3">
        <v>1</v>
      </c>
    </row>
    <row r="106" spans="1:9" ht="15">
      <c r="A106" t="s">
        <v>194</v>
      </c>
      <c r="B106" t="s">
        <v>202</v>
      </c>
      <c r="C106">
        <v>1</v>
      </c>
      <c r="D106" t="s">
        <v>210</v>
      </c>
      <c r="E106" s="2">
        <v>1819916294</v>
      </c>
      <c r="F106" s="2">
        <v>1819047161</v>
      </c>
      <c r="G106" s="4">
        <f t="shared" si="1"/>
        <v>0.9995224324311698</v>
      </c>
      <c r="I106" s="3">
        <v>0.9995224324311698</v>
      </c>
    </row>
    <row r="107" spans="1:9" ht="15">
      <c r="A107" t="s">
        <v>195</v>
      </c>
      <c r="B107" t="s">
        <v>203</v>
      </c>
      <c r="D107" t="s">
        <v>211</v>
      </c>
      <c r="E107" s="2">
        <v>132084372</v>
      </c>
      <c r="F107" s="2">
        <v>132084372</v>
      </c>
      <c r="G107" s="4">
        <f t="shared" si="1"/>
        <v>1</v>
      </c>
      <c r="I107" s="3">
        <v>1</v>
      </c>
    </row>
    <row r="108" spans="1:9" ht="15">
      <c r="A108" t="s">
        <v>196</v>
      </c>
      <c r="B108" t="s">
        <v>204</v>
      </c>
      <c r="D108" t="s">
        <v>212</v>
      </c>
      <c r="E108" s="2">
        <v>116322500</v>
      </c>
      <c r="F108" s="2">
        <v>116322500</v>
      </c>
      <c r="G108" s="4">
        <f t="shared" si="1"/>
        <v>1</v>
      </c>
      <c r="I108" s="3">
        <v>1</v>
      </c>
    </row>
    <row r="109" spans="1:9" ht="15">
      <c r="A109" t="s">
        <v>197</v>
      </c>
      <c r="B109" t="s">
        <v>205</v>
      </c>
      <c r="D109" t="s">
        <v>213</v>
      </c>
      <c r="E109" s="2">
        <v>82610500</v>
      </c>
      <c r="F109" s="2">
        <v>82610500</v>
      </c>
      <c r="G109" s="4">
        <f t="shared" si="1"/>
        <v>1</v>
      </c>
      <c r="I109" s="3">
        <v>1</v>
      </c>
    </row>
    <row r="110" spans="1:9" ht="15">
      <c r="A110" t="s">
        <v>198</v>
      </c>
      <c r="B110" t="s">
        <v>206</v>
      </c>
      <c r="D110" t="s">
        <v>214</v>
      </c>
      <c r="E110" s="2">
        <v>80148769</v>
      </c>
      <c r="F110" s="2">
        <v>80148769</v>
      </c>
      <c r="G110" s="4">
        <f t="shared" si="1"/>
        <v>1</v>
      </c>
      <c r="I110" s="3">
        <v>1</v>
      </c>
    </row>
    <row r="111" ht="15">
      <c r="A111" t="s">
        <v>216</v>
      </c>
    </row>
    <row r="112" spans="1:9" ht="15">
      <c r="A112" t="s">
        <v>217</v>
      </c>
      <c r="B112" t="s">
        <v>223</v>
      </c>
      <c r="D112" t="s">
        <v>227</v>
      </c>
      <c r="E112" s="2">
        <v>1833561919</v>
      </c>
      <c r="F112" s="2">
        <v>1833561919</v>
      </c>
      <c r="G112" s="4">
        <f t="shared" si="1"/>
        <v>1</v>
      </c>
      <c r="I112" s="3">
        <v>1</v>
      </c>
    </row>
    <row r="113" spans="1:9" ht="15">
      <c r="A113" t="s">
        <v>218</v>
      </c>
      <c r="B113" t="s">
        <v>223</v>
      </c>
      <c r="D113" t="s">
        <v>227</v>
      </c>
      <c r="E113" s="2">
        <v>1519941551</v>
      </c>
      <c r="F113" s="2">
        <v>1519941551</v>
      </c>
      <c r="G113" s="4">
        <f t="shared" si="1"/>
        <v>1</v>
      </c>
      <c r="I113" s="3">
        <v>1</v>
      </c>
    </row>
    <row r="114" spans="1:9" ht="15">
      <c r="A114" t="s">
        <v>219</v>
      </c>
      <c r="B114" t="s">
        <v>224</v>
      </c>
      <c r="D114" t="s">
        <v>228</v>
      </c>
      <c r="E114" s="2">
        <v>1602659187</v>
      </c>
      <c r="F114" s="2">
        <v>1602659187</v>
      </c>
      <c r="G114" s="4">
        <f t="shared" si="1"/>
        <v>1</v>
      </c>
      <c r="I114" s="3">
        <v>1</v>
      </c>
    </row>
    <row r="115" spans="1:9" ht="15">
      <c r="A115" t="s">
        <v>220</v>
      </c>
      <c r="B115" t="s">
        <v>225</v>
      </c>
      <c r="D115" t="s">
        <v>229</v>
      </c>
      <c r="E115" s="2">
        <v>2392795328</v>
      </c>
      <c r="F115" s="2">
        <v>2392795328</v>
      </c>
      <c r="G115" s="4">
        <f t="shared" si="1"/>
        <v>1</v>
      </c>
      <c r="I115" s="3">
        <v>1</v>
      </c>
    </row>
    <row r="116" ht="15">
      <c r="A116" t="s">
        <v>221</v>
      </c>
    </row>
    <row r="117" spans="1:9" ht="15">
      <c r="A117" t="s">
        <v>222</v>
      </c>
      <c r="B117" t="s">
        <v>226</v>
      </c>
      <c r="D117" t="s">
        <v>230</v>
      </c>
      <c r="E117" s="2">
        <v>3276979852</v>
      </c>
      <c r="F117" s="2">
        <v>3276979852</v>
      </c>
      <c r="G117" s="4">
        <f t="shared" si="1"/>
        <v>1</v>
      </c>
      <c r="I117" s="3">
        <v>1</v>
      </c>
    </row>
    <row r="118" ht="15">
      <c r="A118" t="s">
        <v>231</v>
      </c>
    </row>
    <row r="119" spans="1:9" ht="15">
      <c r="A119" t="s">
        <v>232</v>
      </c>
      <c r="B119" t="s">
        <v>240</v>
      </c>
      <c r="D119" t="s">
        <v>249</v>
      </c>
      <c r="E119" s="2">
        <v>709887228</v>
      </c>
      <c r="F119" s="2">
        <v>837233904</v>
      </c>
      <c r="G119" s="4">
        <f t="shared" si="1"/>
        <v>1.1793900086902254</v>
      </c>
      <c r="I119" s="3">
        <v>1.1793900086902254</v>
      </c>
    </row>
    <row r="120" spans="1:9" ht="15">
      <c r="A120" t="s">
        <v>233</v>
      </c>
      <c r="B120" t="s">
        <v>241</v>
      </c>
      <c r="D120" t="s">
        <v>250</v>
      </c>
      <c r="E120" s="2">
        <v>1244049601</v>
      </c>
      <c r="F120" s="2">
        <v>1244000000</v>
      </c>
      <c r="G120" s="4">
        <f t="shared" si="1"/>
        <v>0.9999601294032326</v>
      </c>
      <c r="I120" s="3">
        <v>0.9999601294032326</v>
      </c>
    </row>
    <row r="121" spans="1:9" ht="15">
      <c r="A121" t="s">
        <v>233</v>
      </c>
      <c r="B121" t="s">
        <v>241</v>
      </c>
      <c r="D121" t="s">
        <v>251</v>
      </c>
      <c r="E121" s="2">
        <v>1304071359</v>
      </c>
      <c r="F121" s="2">
        <v>1304071359</v>
      </c>
      <c r="G121" s="4">
        <f t="shared" si="1"/>
        <v>1</v>
      </c>
      <c r="I121" s="3">
        <v>1</v>
      </c>
    </row>
    <row r="122" spans="1:9" ht="15">
      <c r="A122" t="s">
        <v>234</v>
      </c>
      <c r="B122" t="s">
        <v>242</v>
      </c>
      <c r="C122">
        <v>100</v>
      </c>
      <c r="D122" t="s">
        <v>252</v>
      </c>
      <c r="E122" s="2">
        <v>406408337</v>
      </c>
      <c r="F122" s="2">
        <v>406408337</v>
      </c>
      <c r="G122" s="4">
        <f t="shared" si="1"/>
        <v>1</v>
      </c>
      <c r="I122" s="3">
        <v>1</v>
      </c>
    </row>
    <row r="123" spans="1:9" ht="15">
      <c r="A123" t="s">
        <v>235</v>
      </c>
      <c r="C123">
        <v>100</v>
      </c>
      <c r="E123" s="2">
        <v>6045956798</v>
      </c>
      <c r="F123" s="2">
        <v>6387116173</v>
      </c>
      <c r="G123" s="4">
        <f t="shared" si="1"/>
        <v>1.0564276898427152</v>
      </c>
      <c r="I123" s="3">
        <v>1.0564276898427152</v>
      </c>
    </row>
    <row r="124" spans="1:3" ht="15">
      <c r="A124" t="s">
        <v>236</v>
      </c>
      <c r="C124" t="s">
        <v>247</v>
      </c>
    </row>
    <row r="125" spans="1:9" ht="15">
      <c r="A125" t="s">
        <v>237</v>
      </c>
      <c r="B125" t="s">
        <v>243</v>
      </c>
      <c r="C125">
        <v>0</v>
      </c>
      <c r="D125" t="s">
        <v>253</v>
      </c>
      <c r="E125" s="2">
        <v>650061187</v>
      </c>
      <c r="F125" s="2">
        <v>649807565</v>
      </c>
      <c r="G125" s="4">
        <f t="shared" si="1"/>
        <v>0.9996098490341033</v>
      </c>
      <c r="I125" s="3">
        <v>0.9996098490341033</v>
      </c>
    </row>
    <row r="126" spans="1:9" ht="15">
      <c r="A126" t="s">
        <v>238</v>
      </c>
      <c r="C126">
        <v>78290</v>
      </c>
      <c r="E126" s="2">
        <v>5389038278</v>
      </c>
      <c r="F126" s="2">
        <v>5261380209</v>
      </c>
      <c r="G126" s="4">
        <f t="shared" si="1"/>
        <v>0.9763115304782402</v>
      </c>
      <c r="I126" s="3">
        <v>0.9763115304782402</v>
      </c>
    </row>
    <row r="127" spans="1:9" ht="15">
      <c r="A127" t="s">
        <v>234</v>
      </c>
      <c r="B127" t="s">
        <v>244</v>
      </c>
      <c r="C127">
        <v>78290</v>
      </c>
      <c r="D127" t="s">
        <v>254</v>
      </c>
      <c r="E127" s="2">
        <v>324041760</v>
      </c>
      <c r="F127" s="2">
        <v>324041760</v>
      </c>
      <c r="G127" s="4">
        <f t="shared" si="1"/>
        <v>1</v>
      </c>
      <c r="I127" s="3">
        <v>1</v>
      </c>
    </row>
    <row r="128" spans="1:9" ht="15">
      <c r="A128" t="s">
        <v>234</v>
      </c>
      <c r="B128" t="s">
        <v>245</v>
      </c>
      <c r="C128">
        <v>78290</v>
      </c>
      <c r="D128" t="s">
        <v>255</v>
      </c>
      <c r="E128" s="2">
        <v>24849900</v>
      </c>
      <c r="F128" s="5">
        <v>248499537</v>
      </c>
      <c r="G128" s="10">
        <f t="shared" si="1"/>
        <v>10.000021609744909</v>
      </c>
      <c r="I128" s="3">
        <v>10.000021609744909</v>
      </c>
    </row>
    <row r="129" spans="1:9" ht="15">
      <c r="A129" t="s">
        <v>239</v>
      </c>
      <c r="B129" t="s">
        <v>246</v>
      </c>
      <c r="C129" t="s">
        <v>248</v>
      </c>
      <c r="D129" t="s">
        <v>256</v>
      </c>
      <c r="E129" s="2">
        <v>200527481</v>
      </c>
      <c r="F129" s="2">
        <v>200527481</v>
      </c>
      <c r="G129" s="4">
        <f t="shared" si="1"/>
        <v>1</v>
      </c>
      <c r="I129" s="3">
        <v>1</v>
      </c>
    </row>
    <row r="130" spans="1:9" ht="15">
      <c r="A130" t="s">
        <v>257</v>
      </c>
      <c r="C130">
        <v>0.7</v>
      </c>
      <c r="E130" s="2">
        <v>30102014805</v>
      </c>
      <c r="F130" s="2">
        <v>27287244001</v>
      </c>
      <c r="G130" s="4">
        <f t="shared" si="1"/>
        <v>0.9064922789310282</v>
      </c>
      <c r="I130" s="3">
        <v>0.9064922789310282</v>
      </c>
    </row>
    <row r="131" spans="2:9" ht="15">
      <c r="B131" t="s">
        <v>258</v>
      </c>
      <c r="D131" t="s">
        <v>259</v>
      </c>
      <c r="E131" s="2">
        <v>29778564798</v>
      </c>
      <c r="F131" s="2">
        <v>26963793994</v>
      </c>
      <c r="G131" s="4">
        <f t="shared" si="1"/>
        <v>0.905476613023706</v>
      </c>
      <c r="I131" s="3">
        <v>0.905476613023706</v>
      </c>
    </row>
    <row r="132" spans="2:9" ht="15">
      <c r="B132" t="s">
        <v>260</v>
      </c>
      <c r="D132" t="s">
        <v>261</v>
      </c>
      <c r="E132" s="2">
        <v>323450007</v>
      </c>
      <c r="F132" s="2">
        <v>323450007</v>
      </c>
      <c r="G132" s="4">
        <f t="shared" si="1"/>
        <v>1</v>
      </c>
      <c r="I132" s="3">
        <v>1</v>
      </c>
    </row>
    <row r="133" spans="1:9" ht="15">
      <c r="A133" t="s">
        <v>262</v>
      </c>
      <c r="C133">
        <v>0</v>
      </c>
      <c r="E133" s="2">
        <v>2398301548</v>
      </c>
      <c r="F133" s="2">
        <v>2364432492</v>
      </c>
      <c r="G133" s="4">
        <f aca="true" t="shared" si="2" ref="G133:G196">F133/E133</f>
        <v>0.9858778992874169</v>
      </c>
      <c r="I133" s="3">
        <v>0.9858778992874169</v>
      </c>
    </row>
    <row r="134" spans="2:9" ht="15">
      <c r="B134" t="s">
        <v>263</v>
      </c>
      <c r="D134" t="s">
        <v>264</v>
      </c>
      <c r="E134" s="2">
        <v>2338911408</v>
      </c>
      <c r="F134" s="2">
        <v>2305042352</v>
      </c>
      <c r="G134" s="4">
        <f t="shared" si="2"/>
        <v>0.9855193078779494</v>
      </c>
      <c r="I134" s="3">
        <v>0.9855193078779494</v>
      </c>
    </row>
    <row r="135" spans="2:9" ht="15">
      <c r="B135" t="s">
        <v>265</v>
      </c>
      <c r="D135" t="s">
        <v>266</v>
      </c>
      <c r="E135" s="2">
        <v>59390140</v>
      </c>
      <c r="F135" s="2">
        <v>59390140</v>
      </c>
      <c r="G135" s="4">
        <f t="shared" si="2"/>
        <v>1</v>
      </c>
      <c r="I135" s="3">
        <v>1</v>
      </c>
    </row>
    <row r="136" spans="1:9" ht="15">
      <c r="A136" t="s">
        <v>267</v>
      </c>
      <c r="C136">
        <v>1</v>
      </c>
      <c r="E136" s="2">
        <v>4349334911</v>
      </c>
      <c r="F136" s="2">
        <v>4218040487</v>
      </c>
      <c r="G136" s="4">
        <f t="shared" si="2"/>
        <v>0.9698127583442838</v>
      </c>
      <c r="I136" s="3">
        <v>0.9698127583442838</v>
      </c>
    </row>
    <row r="137" spans="2:9" ht="15">
      <c r="B137" t="s">
        <v>268</v>
      </c>
      <c r="D137" t="s">
        <v>269</v>
      </c>
      <c r="E137" s="2">
        <v>83200000</v>
      </c>
      <c r="F137" s="2">
        <v>83200000</v>
      </c>
      <c r="G137" s="4">
        <f t="shared" si="2"/>
        <v>1</v>
      </c>
      <c r="I137" s="3">
        <v>1</v>
      </c>
    </row>
    <row r="138" spans="2:9" ht="15">
      <c r="B138" t="s">
        <v>270</v>
      </c>
      <c r="D138" t="s">
        <v>271</v>
      </c>
      <c r="E138" s="2">
        <v>981646328</v>
      </c>
      <c r="F138" s="2">
        <v>981642449</v>
      </c>
      <c r="G138" s="4">
        <f t="shared" si="2"/>
        <v>0.9999960484750063</v>
      </c>
      <c r="I138" s="3">
        <v>0.9999960484750063</v>
      </c>
    </row>
    <row r="139" spans="2:9" ht="15">
      <c r="B139" t="s">
        <v>272</v>
      </c>
      <c r="D139" t="s">
        <v>273</v>
      </c>
      <c r="E139" s="2">
        <v>534037777</v>
      </c>
      <c r="F139" s="2">
        <v>509946799</v>
      </c>
      <c r="G139" s="4">
        <f t="shared" si="2"/>
        <v>0.9548890002963217</v>
      </c>
      <c r="I139" s="3">
        <v>0.9548890002963217</v>
      </c>
    </row>
    <row r="140" spans="2:9" ht="15">
      <c r="B140" t="s">
        <v>274</v>
      </c>
      <c r="D140" t="s">
        <v>275</v>
      </c>
      <c r="E140" s="2">
        <v>393444649</v>
      </c>
      <c r="F140" s="2">
        <v>390795988</v>
      </c>
      <c r="G140" s="4">
        <f t="shared" si="2"/>
        <v>0.9932680212916049</v>
      </c>
      <c r="I140" s="3">
        <v>0.9932680212916049</v>
      </c>
    </row>
    <row r="141" spans="2:9" ht="15">
      <c r="B141" t="s">
        <v>276</v>
      </c>
      <c r="D141" t="s">
        <v>277</v>
      </c>
      <c r="E141" s="2">
        <v>449371104</v>
      </c>
      <c r="F141" s="2">
        <v>449371104</v>
      </c>
      <c r="G141" s="4">
        <f t="shared" si="2"/>
        <v>1</v>
      </c>
      <c r="I141" s="3">
        <v>1</v>
      </c>
    </row>
    <row r="142" spans="2:9" ht="15">
      <c r="B142" t="s">
        <v>278</v>
      </c>
      <c r="D142" t="s">
        <v>279</v>
      </c>
      <c r="E142" s="2">
        <v>1479235053</v>
      </c>
      <c r="F142" s="2">
        <v>1374684147</v>
      </c>
      <c r="G142" s="4">
        <f t="shared" si="2"/>
        <v>0.9293209650569306</v>
      </c>
      <c r="I142" s="3">
        <v>0.9293209650569306</v>
      </c>
    </row>
    <row r="143" spans="2:9" ht="15">
      <c r="B143" t="s">
        <v>280</v>
      </c>
      <c r="D143" t="s">
        <v>372</v>
      </c>
      <c r="E143" s="2">
        <v>428400000</v>
      </c>
      <c r="F143" s="2">
        <v>428400000</v>
      </c>
      <c r="G143" s="4">
        <f t="shared" si="2"/>
        <v>1</v>
      </c>
      <c r="I143" s="3">
        <v>1</v>
      </c>
    </row>
    <row r="144" spans="1:9" ht="15">
      <c r="A144" t="s">
        <v>281</v>
      </c>
      <c r="C144">
        <v>0</v>
      </c>
      <c r="E144" s="2">
        <v>1373250681</v>
      </c>
      <c r="F144" s="2">
        <v>1369398947</v>
      </c>
      <c r="G144" s="4">
        <f t="shared" si="2"/>
        <v>0.9971951705152658</v>
      </c>
      <c r="I144" s="3">
        <v>0.9971951705152658</v>
      </c>
    </row>
    <row r="145" spans="2:9" ht="15">
      <c r="B145" t="s">
        <v>282</v>
      </c>
      <c r="D145" t="s">
        <v>283</v>
      </c>
      <c r="E145" s="2">
        <v>33474871</v>
      </c>
      <c r="F145" s="2">
        <v>33474871</v>
      </c>
      <c r="G145" s="4">
        <f t="shared" si="2"/>
        <v>1</v>
      </c>
      <c r="I145" s="3">
        <v>1</v>
      </c>
    </row>
    <row r="146" spans="2:9" ht="15">
      <c r="B146" t="s">
        <v>284</v>
      </c>
      <c r="D146" t="s">
        <v>285</v>
      </c>
      <c r="E146" s="2">
        <v>1333600841</v>
      </c>
      <c r="F146" s="2">
        <v>1332494222</v>
      </c>
      <c r="G146" s="4">
        <f t="shared" si="2"/>
        <v>0.9991702022329484</v>
      </c>
      <c r="I146" s="3">
        <v>0.9991702022329484</v>
      </c>
    </row>
    <row r="147" spans="2:9" ht="15">
      <c r="B147" t="s">
        <v>286</v>
      </c>
      <c r="D147" t="s">
        <v>287</v>
      </c>
      <c r="E147" s="2">
        <v>6174969</v>
      </c>
      <c r="F147" s="2">
        <v>3429854</v>
      </c>
      <c r="G147" s="4">
        <f t="shared" si="2"/>
        <v>0.5554447317873175</v>
      </c>
      <c r="I147" s="3">
        <v>0.5554447317873175</v>
      </c>
    </row>
    <row r="148" spans="1:9" ht="15">
      <c r="A148" t="s">
        <v>288</v>
      </c>
      <c r="C148">
        <v>1188000</v>
      </c>
      <c r="E148" s="2">
        <v>6378707461</v>
      </c>
      <c r="F148" s="2">
        <v>5797589999</v>
      </c>
      <c r="G148" s="4">
        <f t="shared" si="2"/>
        <v>0.9088973016002058</v>
      </c>
      <c r="I148" s="3">
        <v>0.9088973016002058</v>
      </c>
    </row>
    <row r="149" spans="2:9" ht="15">
      <c r="B149" t="s">
        <v>289</v>
      </c>
      <c r="D149" t="s">
        <v>290</v>
      </c>
      <c r="E149" s="2">
        <v>2036260410</v>
      </c>
      <c r="F149" s="2">
        <v>2003090814</v>
      </c>
      <c r="G149" s="4">
        <f t="shared" si="2"/>
        <v>0.9837105333693542</v>
      </c>
      <c r="I149" s="3">
        <v>0.9837105333693542</v>
      </c>
    </row>
    <row r="150" spans="2:9" ht="15">
      <c r="B150" t="s">
        <v>291</v>
      </c>
      <c r="D150" t="s">
        <v>292</v>
      </c>
      <c r="E150" s="2">
        <v>1410854626</v>
      </c>
      <c r="F150" s="2">
        <v>928661962</v>
      </c>
      <c r="G150" s="4">
        <f t="shared" si="2"/>
        <v>0.6582265421866363</v>
      </c>
      <c r="I150" s="3">
        <v>0.6582265421866363</v>
      </c>
    </row>
    <row r="151" spans="2:9" ht="15">
      <c r="B151" t="s">
        <v>293</v>
      </c>
      <c r="D151" t="s">
        <v>294</v>
      </c>
      <c r="E151" s="2">
        <v>1363571307</v>
      </c>
      <c r="F151" s="2">
        <v>1353511267</v>
      </c>
      <c r="G151" s="4">
        <f t="shared" si="2"/>
        <v>0.9926222853558475</v>
      </c>
      <c r="I151" s="3">
        <v>0.9926222853558475</v>
      </c>
    </row>
    <row r="152" spans="2:9" ht="15">
      <c r="B152" t="s">
        <v>295</v>
      </c>
      <c r="D152" t="s">
        <v>296</v>
      </c>
      <c r="E152" s="2">
        <v>336657620</v>
      </c>
      <c r="F152" s="2">
        <v>348417683</v>
      </c>
      <c r="G152" s="4">
        <f t="shared" si="2"/>
        <v>1.0349318188609544</v>
      </c>
      <c r="I152" s="3">
        <v>1.0349318188609544</v>
      </c>
    </row>
    <row r="153" spans="2:9" ht="15">
      <c r="B153" t="s">
        <v>297</v>
      </c>
      <c r="D153" t="s">
        <v>298</v>
      </c>
      <c r="E153" s="2">
        <v>523635014</v>
      </c>
      <c r="F153" s="2">
        <v>473045106</v>
      </c>
      <c r="G153" s="4">
        <f t="shared" si="2"/>
        <v>0.9033870794591288</v>
      </c>
      <c r="I153" s="3">
        <v>0.9033870794591288</v>
      </c>
    </row>
    <row r="154" spans="2:9" ht="15">
      <c r="B154" t="s">
        <v>299</v>
      </c>
      <c r="D154" t="s">
        <v>300</v>
      </c>
      <c r="E154" s="2">
        <v>588222481</v>
      </c>
      <c r="F154" s="2">
        <v>573922759</v>
      </c>
      <c r="G154" s="4">
        <f t="shared" si="2"/>
        <v>0.975689943071047</v>
      </c>
      <c r="I154" s="3">
        <v>0.975689943071047</v>
      </c>
    </row>
    <row r="155" spans="2:9" ht="15">
      <c r="B155" t="s">
        <v>301</v>
      </c>
      <c r="D155" t="s">
        <v>302</v>
      </c>
      <c r="E155" s="2">
        <v>119506003</v>
      </c>
      <c r="F155" s="2">
        <v>116940408</v>
      </c>
      <c r="G155" s="4">
        <f t="shared" si="2"/>
        <v>0.9785316642210852</v>
      </c>
      <c r="I155" s="3">
        <v>0.9785316642210852</v>
      </c>
    </row>
    <row r="156" spans="1:9" ht="15">
      <c r="A156" t="s">
        <v>303</v>
      </c>
      <c r="C156">
        <v>73</v>
      </c>
      <c r="E156" s="2">
        <v>3644183625</v>
      </c>
      <c r="F156" s="2">
        <v>3166066692</v>
      </c>
      <c r="G156" s="4">
        <f t="shared" si="2"/>
        <v>0.8687999886394309</v>
      </c>
      <c r="I156" s="3">
        <v>0.8687999886394309</v>
      </c>
    </row>
    <row r="157" spans="2:9" ht="15">
      <c r="B157" t="s">
        <v>304</v>
      </c>
      <c r="D157" t="s">
        <v>305</v>
      </c>
      <c r="E157" s="2">
        <v>900577734</v>
      </c>
      <c r="F157" s="2">
        <v>837070674</v>
      </c>
      <c r="G157" s="4">
        <f t="shared" si="2"/>
        <v>0.9294818674697547</v>
      </c>
      <c r="I157" s="3">
        <v>0.9294818674697547</v>
      </c>
    </row>
    <row r="158" spans="2:9" ht="15">
      <c r="B158" t="s">
        <v>306</v>
      </c>
      <c r="D158" t="s">
        <v>307</v>
      </c>
      <c r="E158" s="2">
        <v>207689519</v>
      </c>
      <c r="F158" s="2">
        <v>142933188</v>
      </c>
      <c r="G158" s="4">
        <f t="shared" si="2"/>
        <v>0.6882060716795246</v>
      </c>
      <c r="I158" s="3">
        <v>0.6882060716795246</v>
      </c>
    </row>
    <row r="159" spans="2:9" ht="15">
      <c r="B159" t="s">
        <v>308</v>
      </c>
      <c r="D159" t="s">
        <v>309</v>
      </c>
      <c r="E159" s="2">
        <v>717535858</v>
      </c>
      <c r="F159" s="2">
        <v>524615564</v>
      </c>
      <c r="G159" s="4">
        <f t="shared" si="2"/>
        <v>0.7311349783441764</v>
      </c>
      <c r="I159" s="3">
        <v>0.7311349783441764</v>
      </c>
    </row>
    <row r="160" spans="2:9" ht="15">
      <c r="B160" t="s">
        <v>310</v>
      </c>
      <c r="D160" t="s">
        <v>311</v>
      </c>
      <c r="E160" s="2">
        <v>880284838</v>
      </c>
      <c r="F160" s="2">
        <v>846400456</v>
      </c>
      <c r="G160" s="4">
        <f t="shared" si="2"/>
        <v>0.9615074796960208</v>
      </c>
      <c r="I160" s="3">
        <v>0.9615074796960208</v>
      </c>
    </row>
    <row r="161" spans="2:9" ht="15">
      <c r="B161" t="s">
        <v>312</v>
      </c>
      <c r="D161" t="s">
        <v>313</v>
      </c>
      <c r="E161" s="2">
        <v>346780823</v>
      </c>
      <c r="F161" s="2">
        <v>336133743</v>
      </c>
      <c r="G161" s="4">
        <f t="shared" si="2"/>
        <v>0.9692973795151296</v>
      </c>
      <c r="I161" s="3">
        <v>0.9692973795151296</v>
      </c>
    </row>
    <row r="162" spans="2:9" ht="15">
      <c r="B162" t="s">
        <v>314</v>
      </c>
      <c r="D162" t="s">
        <v>315</v>
      </c>
      <c r="E162" s="2">
        <v>231944969</v>
      </c>
      <c r="F162" s="2">
        <v>150858262</v>
      </c>
      <c r="G162" s="4">
        <f t="shared" si="2"/>
        <v>0.6504054071550049</v>
      </c>
      <c r="I162" s="3">
        <v>0.6504054071550049</v>
      </c>
    </row>
    <row r="163" spans="2:9" ht="15">
      <c r="B163" t="s">
        <v>316</v>
      </c>
      <c r="D163" t="s">
        <v>317</v>
      </c>
      <c r="E163" s="2">
        <v>332195512</v>
      </c>
      <c r="F163" s="2">
        <v>307108879</v>
      </c>
      <c r="G163" s="4">
        <f t="shared" si="2"/>
        <v>0.9244823241320611</v>
      </c>
      <c r="I163" s="3">
        <v>0.9244823241320611</v>
      </c>
    </row>
    <row r="164" spans="2:9" ht="15">
      <c r="B164" t="s">
        <v>318</v>
      </c>
      <c r="D164" t="s">
        <v>319</v>
      </c>
      <c r="E164" s="2">
        <v>27174372</v>
      </c>
      <c r="F164" s="2">
        <v>20945926</v>
      </c>
      <c r="G164" s="4">
        <f t="shared" si="2"/>
        <v>0.7707970583460033</v>
      </c>
      <c r="I164" s="3">
        <v>0.7707970583460033</v>
      </c>
    </row>
    <row r="165" spans="1:9" ht="15">
      <c r="A165" t="s">
        <v>320</v>
      </c>
      <c r="C165">
        <v>0</v>
      </c>
      <c r="E165" s="2">
        <v>7386880181</v>
      </c>
      <c r="F165" s="2">
        <v>5497000592</v>
      </c>
      <c r="G165" s="4">
        <f t="shared" si="2"/>
        <v>0.7441572703641502</v>
      </c>
      <c r="I165" s="3">
        <v>0.7441572703641502</v>
      </c>
    </row>
    <row r="166" spans="2:9" ht="15">
      <c r="B166" t="s">
        <v>321</v>
      </c>
      <c r="D166" t="s">
        <v>322</v>
      </c>
      <c r="E166" s="2">
        <v>741247099</v>
      </c>
      <c r="F166" s="2">
        <v>721311682</v>
      </c>
      <c r="G166" s="4">
        <f t="shared" si="2"/>
        <v>0.973105571641502</v>
      </c>
      <c r="I166" s="3">
        <v>0.973105571641502</v>
      </c>
    </row>
    <row r="167" spans="2:9" ht="15">
      <c r="B167" t="s">
        <v>323</v>
      </c>
      <c r="D167" t="s">
        <v>324</v>
      </c>
      <c r="E167" s="2">
        <v>504011606</v>
      </c>
      <c r="F167" s="2">
        <v>504011601</v>
      </c>
      <c r="G167" s="4">
        <f t="shared" si="2"/>
        <v>0.9999999900795935</v>
      </c>
      <c r="I167" s="3">
        <v>0.9999999900795935</v>
      </c>
    </row>
    <row r="168" spans="2:9" ht="15">
      <c r="B168" t="s">
        <v>325</v>
      </c>
      <c r="D168" t="s">
        <v>326</v>
      </c>
      <c r="E168" s="2">
        <v>5244478866</v>
      </c>
      <c r="F168" s="2">
        <v>3374534699</v>
      </c>
      <c r="G168" s="4">
        <f t="shared" si="2"/>
        <v>0.6434451897360358</v>
      </c>
      <c r="I168" s="3">
        <v>0.6434451897360358</v>
      </c>
    </row>
    <row r="169" spans="2:9" ht="15">
      <c r="B169" t="s">
        <v>327</v>
      </c>
      <c r="D169" t="s">
        <v>328</v>
      </c>
      <c r="E169" s="2">
        <v>364088592</v>
      </c>
      <c r="F169" s="2">
        <v>364088592</v>
      </c>
      <c r="G169" s="4">
        <f t="shared" si="2"/>
        <v>1</v>
      </c>
      <c r="I169" s="3">
        <v>1</v>
      </c>
    </row>
    <row r="170" spans="2:9" ht="15">
      <c r="B170" t="s">
        <v>329</v>
      </c>
      <c r="D170" t="s">
        <v>330</v>
      </c>
      <c r="E170" s="2">
        <v>533054018</v>
      </c>
      <c r="F170" s="2">
        <v>533054018</v>
      </c>
      <c r="G170" s="4">
        <f t="shared" si="2"/>
        <v>1</v>
      </c>
      <c r="I170" s="3">
        <v>1</v>
      </c>
    </row>
    <row r="171" spans="1:9" ht="15">
      <c r="A171" t="s">
        <v>331</v>
      </c>
      <c r="C171">
        <v>10000</v>
      </c>
      <c r="E171" s="2">
        <v>2598925628</v>
      </c>
      <c r="F171" s="2">
        <v>2596429575</v>
      </c>
      <c r="G171" s="4">
        <f t="shared" si="2"/>
        <v>0.9990395827517693</v>
      </c>
      <c r="I171" s="3">
        <v>0.9990395827517693</v>
      </c>
    </row>
    <row r="172" spans="2:9" ht="15">
      <c r="B172" t="s">
        <v>332</v>
      </c>
      <c r="D172" t="s">
        <v>333</v>
      </c>
      <c r="E172" s="2">
        <v>2598925628</v>
      </c>
      <c r="F172" s="2">
        <v>2596429575</v>
      </c>
      <c r="G172" s="4">
        <f t="shared" si="2"/>
        <v>0.9990395827517693</v>
      </c>
      <c r="I172" s="3">
        <v>0.9990395827517693</v>
      </c>
    </row>
    <row r="173" spans="1:9" ht="15">
      <c r="A173" t="s">
        <v>334</v>
      </c>
      <c r="C173">
        <v>0</v>
      </c>
      <c r="E173" s="2">
        <v>607037030</v>
      </c>
      <c r="F173" s="2">
        <v>591082165</v>
      </c>
      <c r="G173" s="4">
        <f t="shared" si="2"/>
        <v>0.9737168175720681</v>
      </c>
      <c r="I173" s="3">
        <v>0.9737168175720681</v>
      </c>
    </row>
    <row r="174" spans="2:9" ht="15">
      <c r="B174" t="s">
        <v>335</v>
      </c>
      <c r="D174" t="s">
        <v>336</v>
      </c>
      <c r="E174" s="2">
        <v>110127030</v>
      </c>
      <c r="F174" s="2">
        <v>106872743</v>
      </c>
      <c r="G174" s="4">
        <f t="shared" si="2"/>
        <v>0.9704496979533545</v>
      </c>
      <c r="I174" s="3">
        <v>0.9704496979533545</v>
      </c>
    </row>
    <row r="175" spans="2:9" ht="15">
      <c r="B175" t="s">
        <v>337</v>
      </c>
      <c r="D175" t="s">
        <v>338</v>
      </c>
      <c r="E175" s="2">
        <v>366230000</v>
      </c>
      <c r="F175" s="2">
        <v>362238121</v>
      </c>
      <c r="G175" s="4">
        <f t="shared" si="2"/>
        <v>0.9891000764546869</v>
      </c>
      <c r="I175" s="3">
        <v>0.9891000764546869</v>
      </c>
    </row>
    <row r="176" spans="2:9" ht="15">
      <c r="B176" t="s">
        <v>339</v>
      </c>
      <c r="D176" t="s">
        <v>340</v>
      </c>
      <c r="E176" s="2">
        <v>66480000</v>
      </c>
      <c r="F176" s="2">
        <v>62427544</v>
      </c>
      <c r="G176" s="4">
        <f t="shared" si="2"/>
        <v>0.9390424789410349</v>
      </c>
      <c r="I176" s="3">
        <v>0.9390424789410349</v>
      </c>
    </row>
    <row r="177" spans="2:9" ht="15">
      <c r="B177" t="s">
        <v>341</v>
      </c>
      <c r="D177" t="s">
        <v>342</v>
      </c>
      <c r="E177" s="2">
        <v>64200000</v>
      </c>
      <c r="F177" s="2">
        <v>59543757</v>
      </c>
      <c r="G177" s="4">
        <f t="shared" si="2"/>
        <v>0.9274728504672897</v>
      </c>
      <c r="I177" s="3">
        <v>0.9274728504672897</v>
      </c>
    </row>
    <row r="178" spans="1:9" ht="15">
      <c r="A178" t="s">
        <v>343</v>
      </c>
      <c r="C178">
        <v>25119</v>
      </c>
      <c r="E178" s="2">
        <v>2078743474</v>
      </c>
      <c r="F178" s="2">
        <v>1995801840</v>
      </c>
      <c r="G178" s="4">
        <f t="shared" si="2"/>
        <v>0.9601001109384601</v>
      </c>
      <c r="I178" s="3">
        <v>0.9601001109384601</v>
      </c>
    </row>
    <row r="179" spans="2:9" ht="15">
      <c r="B179" t="s">
        <v>344</v>
      </c>
      <c r="D179" t="s">
        <v>345</v>
      </c>
      <c r="E179" s="2">
        <v>99275253</v>
      </c>
      <c r="F179" s="2">
        <v>99153777</v>
      </c>
      <c r="G179" s="4">
        <f t="shared" si="2"/>
        <v>0.998776371791266</v>
      </c>
      <c r="I179" s="3">
        <v>0.998776371791266</v>
      </c>
    </row>
    <row r="180" spans="2:9" ht="15">
      <c r="B180" t="s">
        <v>346</v>
      </c>
      <c r="D180" t="s">
        <v>347</v>
      </c>
      <c r="E180" s="2">
        <v>180675282</v>
      </c>
      <c r="F180" s="2">
        <v>178506080</v>
      </c>
      <c r="G180" s="4">
        <f t="shared" si="2"/>
        <v>0.9879939193895931</v>
      </c>
      <c r="I180" s="3">
        <v>0.9879939193895931</v>
      </c>
    </row>
    <row r="181" spans="2:9" ht="15">
      <c r="B181" t="s">
        <v>348</v>
      </c>
      <c r="D181" t="s">
        <v>349</v>
      </c>
      <c r="E181" s="2">
        <v>47728889</v>
      </c>
      <c r="F181" s="2">
        <v>47728889</v>
      </c>
      <c r="G181" s="4">
        <f t="shared" si="2"/>
        <v>1</v>
      </c>
      <c r="I181" s="3">
        <v>1</v>
      </c>
    </row>
    <row r="182" spans="2:9" ht="15">
      <c r="B182" t="s">
        <v>350</v>
      </c>
      <c r="D182" t="s">
        <v>351</v>
      </c>
      <c r="E182" s="2">
        <v>238769749</v>
      </c>
      <c r="F182" s="2">
        <v>183865987</v>
      </c>
      <c r="G182" s="4">
        <f t="shared" si="2"/>
        <v>0.7700556195667819</v>
      </c>
      <c r="I182" s="3">
        <v>0.7700556195667819</v>
      </c>
    </row>
    <row r="183" spans="2:9" ht="15">
      <c r="B183" t="s">
        <v>352</v>
      </c>
      <c r="D183" t="s">
        <v>353</v>
      </c>
      <c r="E183" s="2">
        <v>168047624</v>
      </c>
      <c r="F183" s="2">
        <v>168047620</v>
      </c>
      <c r="G183" s="4">
        <f t="shared" si="2"/>
        <v>0.9999999761972237</v>
      </c>
      <c r="I183" s="3">
        <v>0.9999999761972237</v>
      </c>
    </row>
    <row r="184" spans="2:9" ht="15">
      <c r="B184" t="s">
        <v>354</v>
      </c>
      <c r="D184" t="s">
        <v>355</v>
      </c>
      <c r="E184" s="2">
        <v>313377504</v>
      </c>
      <c r="F184" s="2">
        <v>313377504</v>
      </c>
      <c r="G184" s="4">
        <f t="shared" si="2"/>
        <v>1</v>
      </c>
      <c r="I184" s="3">
        <v>1</v>
      </c>
    </row>
    <row r="185" spans="2:9" ht="15">
      <c r="B185" t="s">
        <v>356</v>
      </c>
      <c r="D185" t="s">
        <v>357</v>
      </c>
      <c r="E185" s="2">
        <v>58752252</v>
      </c>
      <c r="F185" s="2">
        <v>58752252</v>
      </c>
      <c r="G185" s="4">
        <f t="shared" si="2"/>
        <v>1</v>
      </c>
      <c r="I185" s="3">
        <v>1</v>
      </c>
    </row>
    <row r="186" spans="2:9" ht="15">
      <c r="B186" t="s">
        <v>358</v>
      </c>
      <c r="D186" t="s">
        <v>359</v>
      </c>
      <c r="E186" s="2">
        <v>29637228</v>
      </c>
      <c r="F186" s="2">
        <v>29637228</v>
      </c>
      <c r="G186" s="4">
        <f t="shared" si="2"/>
        <v>1</v>
      </c>
      <c r="I186" s="3">
        <v>1</v>
      </c>
    </row>
    <row r="187" spans="2:9" ht="15">
      <c r="B187" t="s">
        <v>360</v>
      </c>
      <c r="D187" t="s">
        <v>361</v>
      </c>
      <c r="E187" s="2">
        <v>49891634</v>
      </c>
      <c r="F187" s="2">
        <v>49891634</v>
      </c>
      <c r="G187" s="4">
        <f t="shared" si="2"/>
        <v>1</v>
      </c>
      <c r="I187" s="3">
        <v>1</v>
      </c>
    </row>
    <row r="188" spans="2:9" ht="15">
      <c r="B188" t="s">
        <v>362</v>
      </c>
      <c r="D188" t="s">
        <v>363</v>
      </c>
      <c r="E188" s="2">
        <v>213338152</v>
      </c>
      <c r="F188" s="2">
        <v>213338152</v>
      </c>
      <c r="G188" s="4">
        <f t="shared" si="2"/>
        <v>1</v>
      </c>
      <c r="I188" s="3">
        <v>1</v>
      </c>
    </row>
    <row r="189" spans="2:9" ht="15">
      <c r="B189" t="s">
        <v>364</v>
      </c>
      <c r="D189" t="s">
        <v>365</v>
      </c>
      <c r="E189" s="2">
        <v>38117217</v>
      </c>
      <c r="F189" s="2">
        <v>38117217</v>
      </c>
      <c r="G189" s="4">
        <f t="shared" si="2"/>
        <v>1</v>
      </c>
      <c r="I189" s="3">
        <v>1</v>
      </c>
    </row>
    <row r="190" spans="2:9" ht="15">
      <c r="B190" t="s">
        <v>366</v>
      </c>
      <c r="D190" t="s">
        <v>367</v>
      </c>
      <c r="E190" s="2">
        <v>46567990</v>
      </c>
      <c r="F190" s="2">
        <v>46567990</v>
      </c>
      <c r="G190" s="4">
        <f t="shared" si="2"/>
        <v>1</v>
      </c>
      <c r="I190" s="3">
        <v>1</v>
      </c>
    </row>
    <row r="191" spans="2:9" ht="15">
      <c r="B191" t="s">
        <v>368</v>
      </c>
      <c r="D191" t="s">
        <v>369</v>
      </c>
      <c r="E191" s="2">
        <v>281928361</v>
      </c>
      <c r="F191" s="2">
        <v>263042031</v>
      </c>
      <c r="G191" s="4">
        <f t="shared" si="2"/>
        <v>0.933010180554343</v>
      </c>
      <c r="I191" s="3">
        <v>0.933010180554343</v>
      </c>
    </row>
    <row r="192" spans="2:9" ht="15">
      <c r="B192" t="s">
        <v>370</v>
      </c>
      <c r="D192" t="s">
        <v>371</v>
      </c>
      <c r="E192" s="2">
        <v>312636339</v>
      </c>
      <c r="F192" s="2">
        <v>305775479</v>
      </c>
      <c r="G192" s="4">
        <f t="shared" si="2"/>
        <v>0.9780548223474431</v>
      </c>
      <c r="I192" s="3">
        <v>0.9780548223474431</v>
      </c>
    </row>
    <row r="193" ht="15">
      <c r="A193" t="s">
        <v>34</v>
      </c>
    </row>
    <row r="194" spans="1:9" ht="15">
      <c r="A194" t="s">
        <v>373</v>
      </c>
      <c r="B194" t="s">
        <v>374</v>
      </c>
      <c r="C194">
        <v>20</v>
      </c>
      <c r="D194" t="s">
        <v>375</v>
      </c>
      <c r="E194" s="2">
        <v>168029920</v>
      </c>
      <c r="F194" s="2">
        <v>166225552</v>
      </c>
      <c r="G194" s="4">
        <f t="shared" si="2"/>
        <v>0.989261626738857</v>
      </c>
      <c r="I194" s="3">
        <v>0.989261626738857</v>
      </c>
    </row>
    <row r="195" spans="1:9" ht="15">
      <c r="A195" t="s">
        <v>376</v>
      </c>
      <c r="B195" t="s">
        <v>377</v>
      </c>
      <c r="C195">
        <v>0</v>
      </c>
      <c r="D195" t="s">
        <v>378</v>
      </c>
      <c r="E195" s="2">
        <v>150000000</v>
      </c>
      <c r="F195" s="2">
        <v>0.001</v>
      </c>
      <c r="G195" s="4">
        <f t="shared" si="2"/>
        <v>6.666666666666667E-12</v>
      </c>
      <c r="I195" s="3">
        <v>6.666666666666667E-12</v>
      </c>
    </row>
    <row r="196" spans="1:9" ht="15">
      <c r="A196" t="s">
        <v>379</v>
      </c>
      <c r="B196" t="s">
        <v>380</v>
      </c>
      <c r="C196">
        <v>0</v>
      </c>
      <c r="D196" t="s">
        <v>381</v>
      </c>
      <c r="E196" s="2">
        <v>100000000</v>
      </c>
      <c r="F196" s="2">
        <v>0.001</v>
      </c>
      <c r="G196" s="4">
        <f t="shared" si="2"/>
        <v>1.0000000000000001E-11</v>
      </c>
      <c r="I196" s="3">
        <v>1.0000000000000001E-11</v>
      </c>
    </row>
    <row r="197" spans="1:9" ht="15">
      <c r="A197" t="s">
        <v>382</v>
      </c>
      <c r="B197" t="s">
        <v>383</v>
      </c>
      <c r="C197">
        <v>0</v>
      </c>
      <c r="D197" t="s">
        <v>384</v>
      </c>
      <c r="E197" s="2">
        <v>3140474178</v>
      </c>
      <c r="F197" s="2">
        <v>2660977364</v>
      </c>
      <c r="G197" s="4">
        <f aca="true" t="shared" si="3" ref="G197:G260">F197/E197</f>
        <v>0.8473170652511571</v>
      </c>
      <c r="I197" s="3">
        <v>0.8473170652511571</v>
      </c>
    </row>
    <row r="198" spans="1:9" ht="15">
      <c r="A198" t="s">
        <v>385</v>
      </c>
      <c r="B198" t="s">
        <v>386</v>
      </c>
      <c r="C198">
        <v>5</v>
      </c>
      <c r="D198" t="s">
        <v>387</v>
      </c>
      <c r="E198" s="2">
        <v>227180000</v>
      </c>
      <c r="F198" s="2">
        <v>211014784</v>
      </c>
      <c r="G198" s="4">
        <f t="shared" si="3"/>
        <v>0.9288440179593274</v>
      </c>
      <c r="I198" s="3">
        <v>0.9288440179593274</v>
      </c>
    </row>
    <row r="199" spans="1:9" ht="15">
      <c r="A199" t="s">
        <v>388</v>
      </c>
      <c r="B199" t="s">
        <v>389</v>
      </c>
      <c r="C199">
        <v>0</v>
      </c>
      <c r="D199" t="s">
        <v>390</v>
      </c>
      <c r="E199" s="2">
        <v>899608000</v>
      </c>
      <c r="F199" s="2">
        <v>806848833</v>
      </c>
      <c r="G199" s="4">
        <f t="shared" si="3"/>
        <v>0.8968893484717788</v>
      </c>
      <c r="I199" s="3">
        <v>0.8968893484717788</v>
      </c>
    </row>
    <row r="200" spans="1:9" ht="15">
      <c r="A200" t="s">
        <v>391</v>
      </c>
      <c r="B200" t="s">
        <v>392</v>
      </c>
      <c r="C200">
        <v>405530</v>
      </c>
      <c r="D200" t="s">
        <v>393</v>
      </c>
      <c r="E200" s="2">
        <v>160243200</v>
      </c>
      <c r="F200" s="2">
        <v>154500000</v>
      </c>
      <c r="G200" s="4">
        <f t="shared" si="3"/>
        <v>0.9641594775940571</v>
      </c>
      <c r="I200" s="3">
        <v>0.9641594775940571</v>
      </c>
    </row>
    <row r="201" spans="1:9" ht="15">
      <c r="A201" t="s">
        <v>394</v>
      </c>
      <c r="B201" t="s">
        <v>395</v>
      </c>
      <c r="C201">
        <v>0</v>
      </c>
      <c r="D201" t="s">
        <v>396</v>
      </c>
      <c r="E201" s="2">
        <v>2450386821</v>
      </c>
      <c r="F201" s="2">
        <v>365985118</v>
      </c>
      <c r="G201" s="4">
        <f t="shared" si="3"/>
        <v>0.14935809924518037</v>
      </c>
      <c r="I201" s="3">
        <v>0.14935809924518037</v>
      </c>
    </row>
    <row r="202" spans="1:9" ht="15">
      <c r="A202" t="s">
        <v>397</v>
      </c>
      <c r="B202" t="s">
        <v>398</v>
      </c>
      <c r="C202">
        <v>10</v>
      </c>
      <c r="D202" t="s">
        <v>399</v>
      </c>
      <c r="E202" s="2">
        <v>1655635993</v>
      </c>
      <c r="F202" s="2">
        <v>354330437</v>
      </c>
      <c r="G202" s="4">
        <f t="shared" si="3"/>
        <v>0.21401469797594572</v>
      </c>
      <c r="I202" s="3">
        <v>0.21401469797594572</v>
      </c>
    </row>
    <row r="203" spans="1:9" ht="15">
      <c r="A203" t="s">
        <v>400</v>
      </c>
      <c r="B203" t="s">
        <v>401</v>
      </c>
      <c r="C203">
        <v>0</v>
      </c>
      <c r="D203" t="s">
        <v>402</v>
      </c>
      <c r="E203" s="2">
        <v>1060630993</v>
      </c>
      <c r="F203" s="2">
        <v>994234300</v>
      </c>
      <c r="G203" s="4">
        <f t="shared" si="3"/>
        <v>0.9373988753504208</v>
      </c>
      <c r="I203" s="3">
        <v>0.9373988753504208</v>
      </c>
    </row>
    <row r="204" spans="1:9" ht="15">
      <c r="A204" t="s">
        <v>403</v>
      </c>
      <c r="B204" t="s">
        <v>404</v>
      </c>
      <c r="C204">
        <v>0</v>
      </c>
      <c r="D204" t="s">
        <v>405</v>
      </c>
      <c r="E204" s="2">
        <v>1033557746</v>
      </c>
      <c r="F204" s="2">
        <v>979562556</v>
      </c>
      <c r="G204" s="4">
        <f t="shared" si="3"/>
        <v>0.9477579359170126</v>
      </c>
      <c r="I204" s="3">
        <v>0.9477579359170126</v>
      </c>
    </row>
    <row r="205" spans="1:9" ht="15">
      <c r="A205" t="s">
        <v>406</v>
      </c>
      <c r="B205" t="s">
        <v>407</v>
      </c>
      <c r="C205">
        <v>100</v>
      </c>
      <c r="D205" t="s">
        <v>408</v>
      </c>
      <c r="E205" s="2">
        <v>266845000</v>
      </c>
      <c r="F205" s="2">
        <v>174271496</v>
      </c>
      <c r="G205" s="4">
        <f t="shared" si="3"/>
        <v>0.65308136183927</v>
      </c>
      <c r="I205" s="3">
        <v>0.65308136183927</v>
      </c>
    </row>
    <row r="206" spans="1:9" ht="15">
      <c r="A206" t="s">
        <v>409</v>
      </c>
      <c r="B206" t="s">
        <v>410</v>
      </c>
      <c r="C206">
        <v>0</v>
      </c>
      <c r="D206" t="s">
        <v>411</v>
      </c>
      <c r="E206" s="2">
        <v>196255000</v>
      </c>
      <c r="F206" s="2">
        <v>193680000</v>
      </c>
      <c r="G206" s="4">
        <f t="shared" si="3"/>
        <v>0.9868793151766834</v>
      </c>
      <c r="I206" s="3">
        <v>0.9868793151766834</v>
      </c>
    </row>
    <row r="207" spans="1:9" ht="15">
      <c r="A207" t="s">
        <v>412</v>
      </c>
      <c r="B207" t="s">
        <v>413</v>
      </c>
      <c r="C207">
        <v>100</v>
      </c>
      <c r="D207" t="s">
        <v>411</v>
      </c>
      <c r="E207" s="2">
        <v>291975000</v>
      </c>
      <c r="F207" s="2">
        <v>265367700</v>
      </c>
      <c r="G207" s="4">
        <f t="shared" si="3"/>
        <v>0.908871307474955</v>
      </c>
      <c r="I207" s="3">
        <v>0.908871307474955</v>
      </c>
    </row>
    <row r="208" spans="1:9" ht="15">
      <c r="A208" t="s">
        <v>414</v>
      </c>
      <c r="B208" t="s">
        <v>415</v>
      </c>
      <c r="C208">
        <v>1950</v>
      </c>
      <c r="D208" t="s">
        <v>416</v>
      </c>
      <c r="E208" s="2">
        <v>1346374974</v>
      </c>
      <c r="F208" s="2">
        <v>959250068</v>
      </c>
      <c r="G208" s="4">
        <f t="shared" si="3"/>
        <v>0.7124687301265895</v>
      </c>
      <c r="I208" s="3">
        <v>0.7124687301265895</v>
      </c>
    </row>
    <row r="209" spans="1:9" ht="15">
      <c r="A209" t="s">
        <v>417</v>
      </c>
      <c r="B209" t="s">
        <v>418</v>
      </c>
      <c r="C209">
        <v>10</v>
      </c>
      <c r="D209" t="s">
        <v>419</v>
      </c>
      <c r="E209" s="2">
        <v>2393384384</v>
      </c>
      <c r="F209" s="2">
        <v>1284654811</v>
      </c>
      <c r="G209" s="4">
        <f t="shared" si="3"/>
        <v>0.5367523994841942</v>
      </c>
      <c r="I209" s="3">
        <v>0.5367523994841942</v>
      </c>
    </row>
    <row r="210" spans="1:9" ht="15">
      <c r="A210" t="s">
        <v>420</v>
      </c>
      <c r="B210" t="s">
        <v>421</v>
      </c>
      <c r="C210">
        <v>0</v>
      </c>
      <c r="D210" t="s">
        <v>422</v>
      </c>
      <c r="E210" s="2">
        <v>822000000</v>
      </c>
      <c r="F210" s="2">
        <v>248546325</v>
      </c>
      <c r="G210" s="4">
        <f t="shared" si="3"/>
        <v>0.30236779197080293</v>
      </c>
      <c r="I210" s="3">
        <v>0.30236779197080293</v>
      </c>
    </row>
    <row r="211" spans="1:9" ht="15">
      <c r="A211" t="s">
        <v>423</v>
      </c>
      <c r="B211" t="s">
        <v>424</v>
      </c>
      <c r="C211">
        <v>0</v>
      </c>
      <c r="D211" t="s">
        <v>425</v>
      </c>
      <c r="E211" s="2">
        <v>2017996048</v>
      </c>
      <c r="F211" s="2">
        <v>1740319596</v>
      </c>
      <c r="G211" s="4">
        <f t="shared" si="3"/>
        <v>0.8623999029754295</v>
      </c>
      <c r="I211" s="3">
        <v>0.8623999029754295</v>
      </c>
    </row>
    <row r="212" spans="1:9" ht="15">
      <c r="A212" t="s">
        <v>426</v>
      </c>
      <c r="B212" t="s">
        <v>427</v>
      </c>
      <c r="C212">
        <v>30</v>
      </c>
      <c r="D212" t="s">
        <v>428</v>
      </c>
      <c r="E212" s="2">
        <v>563340675</v>
      </c>
      <c r="F212" s="2">
        <v>218801296</v>
      </c>
      <c r="G212" s="4">
        <f t="shared" si="3"/>
        <v>0.3883996056205244</v>
      </c>
      <c r="I212" s="3">
        <v>0.3883996056205244</v>
      </c>
    </row>
    <row r="213" spans="1:9" ht="15">
      <c r="A213" t="s">
        <v>429</v>
      </c>
      <c r="B213" t="s">
        <v>430</v>
      </c>
      <c r="C213">
        <v>0</v>
      </c>
      <c r="D213" t="s">
        <v>431</v>
      </c>
      <c r="E213" s="2">
        <v>200000000</v>
      </c>
      <c r="F213" s="2">
        <v>0.001</v>
      </c>
      <c r="G213" s="4">
        <f t="shared" si="3"/>
        <v>5.0000000000000005E-12</v>
      </c>
      <c r="I213" s="3">
        <v>5.0000000000000005E-12</v>
      </c>
    </row>
    <row r="214" spans="1:9" ht="15">
      <c r="A214" t="s">
        <v>432</v>
      </c>
      <c r="B214" t="s">
        <v>433</v>
      </c>
      <c r="C214">
        <v>2</v>
      </c>
      <c r="D214" t="s">
        <v>434</v>
      </c>
      <c r="E214" s="2">
        <v>1104814080</v>
      </c>
      <c r="F214" s="2">
        <v>999305257</v>
      </c>
      <c r="G214" s="4">
        <f t="shared" si="3"/>
        <v>0.904500834203706</v>
      </c>
      <c r="I214" s="3">
        <v>0.904500834203706</v>
      </c>
    </row>
    <row r="215" spans="1:9" ht="15">
      <c r="A215" t="s">
        <v>435</v>
      </c>
      <c r="B215" t="s">
        <v>436</v>
      </c>
      <c r="C215">
        <v>7</v>
      </c>
      <c r="D215" t="s">
        <v>437</v>
      </c>
      <c r="E215" s="2">
        <v>841587109</v>
      </c>
      <c r="F215" s="2">
        <v>660586207</v>
      </c>
      <c r="G215" s="4">
        <f t="shared" si="3"/>
        <v>0.7849290940125367</v>
      </c>
      <c r="I215" s="3">
        <v>0.7849290940125367</v>
      </c>
    </row>
    <row r="216" spans="1:9" ht="15">
      <c r="A216" t="s">
        <v>438</v>
      </c>
      <c r="B216" t="s">
        <v>439</v>
      </c>
      <c r="C216">
        <v>1</v>
      </c>
      <c r="D216" t="s">
        <v>440</v>
      </c>
      <c r="E216" s="2">
        <v>5725832387</v>
      </c>
      <c r="F216" s="2">
        <v>3230435035</v>
      </c>
      <c r="G216" s="4">
        <f t="shared" si="3"/>
        <v>0.5641860984848979</v>
      </c>
      <c r="I216" s="3">
        <v>0.5641860984848979</v>
      </c>
    </row>
    <row r="217" spans="1:9" ht="15">
      <c r="A217" t="s">
        <v>441</v>
      </c>
      <c r="B217" t="s">
        <v>442</v>
      </c>
      <c r="C217">
        <v>0</v>
      </c>
      <c r="D217" t="s">
        <v>443</v>
      </c>
      <c r="E217" s="2">
        <v>1314867915</v>
      </c>
      <c r="F217" s="2">
        <v>597961604</v>
      </c>
      <c r="G217" s="4">
        <f t="shared" si="3"/>
        <v>0.4547693324770192</v>
      </c>
      <c r="I217" s="3">
        <v>0.4547693324770192</v>
      </c>
    </row>
    <row r="218" spans="1:9" ht="15">
      <c r="A218" t="s">
        <v>444</v>
      </c>
      <c r="B218" t="s">
        <v>445</v>
      </c>
      <c r="C218">
        <v>0</v>
      </c>
      <c r="D218" t="s">
        <v>446</v>
      </c>
      <c r="E218" s="2">
        <v>87869658</v>
      </c>
      <c r="F218" s="2">
        <v>79726500</v>
      </c>
      <c r="G218" s="4">
        <f t="shared" si="3"/>
        <v>0.9073268499576953</v>
      </c>
      <c r="I218" s="3">
        <v>0.9073268499576953</v>
      </c>
    </row>
    <row r="219" spans="1:9" ht="15">
      <c r="A219" t="s">
        <v>447</v>
      </c>
      <c r="B219" t="s">
        <v>448</v>
      </c>
      <c r="C219">
        <v>0</v>
      </c>
      <c r="D219" t="s">
        <v>449</v>
      </c>
      <c r="E219" s="2">
        <v>189837375</v>
      </c>
      <c r="F219" s="2">
        <v>189837373</v>
      </c>
      <c r="G219" s="4">
        <f t="shared" si="3"/>
        <v>0.9999999894646668</v>
      </c>
      <c r="I219" s="3">
        <v>0.9999999894646668</v>
      </c>
    </row>
    <row r="220" spans="1:9" ht="15">
      <c r="A220" t="s">
        <v>450</v>
      </c>
      <c r="B220" t="s">
        <v>451</v>
      </c>
      <c r="C220">
        <v>0</v>
      </c>
      <c r="D220" t="s">
        <v>452</v>
      </c>
      <c r="E220" s="2">
        <v>772543884</v>
      </c>
      <c r="F220" s="2">
        <v>0.001</v>
      </c>
      <c r="G220" s="4">
        <f t="shared" si="3"/>
        <v>1.2944248484918432E-12</v>
      </c>
      <c r="I220" s="3">
        <v>1.2944248484918432E-12</v>
      </c>
    </row>
    <row r="221" spans="1:9" ht="15">
      <c r="A221" t="s">
        <v>453</v>
      </c>
      <c r="B221" t="s">
        <v>454</v>
      </c>
      <c r="C221">
        <v>0</v>
      </c>
      <c r="D221" t="s">
        <v>455</v>
      </c>
      <c r="E221" s="2">
        <v>6284705666</v>
      </c>
      <c r="F221" s="2">
        <v>5906208389</v>
      </c>
      <c r="G221" s="4">
        <f t="shared" si="3"/>
        <v>0.9397748602535748</v>
      </c>
      <c r="I221" s="3">
        <v>0.9397748602535748</v>
      </c>
    </row>
    <row r="222" spans="1:9" ht="15">
      <c r="A222" t="s">
        <v>456</v>
      </c>
      <c r="B222" t="s">
        <v>457</v>
      </c>
      <c r="C222">
        <v>0</v>
      </c>
      <c r="D222" t="s">
        <v>458</v>
      </c>
      <c r="E222" s="2">
        <v>200598500</v>
      </c>
      <c r="F222" s="2">
        <v>195871021</v>
      </c>
      <c r="G222" s="4">
        <f t="shared" si="3"/>
        <v>0.9764331288618808</v>
      </c>
      <c r="I222" s="3">
        <v>0.9764331288618808</v>
      </c>
    </row>
    <row r="223" spans="1:9" ht="15">
      <c r="A223" t="s">
        <v>459</v>
      </c>
      <c r="B223" t="s">
        <v>460</v>
      </c>
      <c r="C223">
        <v>70</v>
      </c>
      <c r="D223" t="s">
        <v>461</v>
      </c>
      <c r="E223" s="2">
        <v>541913304</v>
      </c>
      <c r="F223" s="2">
        <v>475834683</v>
      </c>
      <c r="G223" s="4">
        <f t="shared" si="3"/>
        <v>0.8780642207669439</v>
      </c>
      <c r="I223" s="3">
        <v>0.8780642207669439</v>
      </c>
    </row>
    <row r="224" spans="1:9" ht="15">
      <c r="A224" t="s">
        <v>462</v>
      </c>
      <c r="B224" t="s">
        <v>463</v>
      </c>
      <c r="C224">
        <v>0</v>
      </c>
      <c r="D224" t="s">
        <v>464</v>
      </c>
      <c r="E224" s="2">
        <v>15700000</v>
      </c>
      <c r="F224" s="2">
        <v>0.001</v>
      </c>
      <c r="G224" s="4">
        <f t="shared" si="3"/>
        <v>6.369426751592356E-11</v>
      </c>
      <c r="I224" s="3">
        <v>6.369426751592356E-11</v>
      </c>
    </row>
    <row r="225" spans="1:9" ht="15">
      <c r="A225" t="s">
        <v>465</v>
      </c>
      <c r="B225" t="s">
        <v>466</v>
      </c>
      <c r="C225">
        <v>40</v>
      </c>
      <c r="D225" t="s">
        <v>467</v>
      </c>
      <c r="E225" s="2">
        <v>1149300000</v>
      </c>
      <c r="F225" s="2">
        <v>1075433650</v>
      </c>
      <c r="G225" s="4">
        <f t="shared" si="3"/>
        <v>0.9357292699904289</v>
      </c>
      <c r="I225" s="3">
        <v>0.9357292699904289</v>
      </c>
    </row>
    <row r="226" spans="1:9" ht="15">
      <c r="A226" t="s">
        <v>468</v>
      </c>
      <c r="B226" t="s">
        <v>469</v>
      </c>
      <c r="C226">
        <v>30</v>
      </c>
      <c r="D226" t="s">
        <v>470</v>
      </c>
      <c r="E226" s="2">
        <v>177156000</v>
      </c>
      <c r="F226" s="2">
        <v>170465208</v>
      </c>
      <c r="G226" s="4">
        <f t="shared" si="3"/>
        <v>0.9622322021269389</v>
      </c>
      <c r="I226" s="3">
        <v>0.9622322021269389</v>
      </c>
    </row>
    <row r="227" spans="1:9" ht="15">
      <c r="A227" t="s">
        <v>471</v>
      </c>
      <c r="B227" t="s">
        <v>472</v>
      </c>
      <c r="C227">
        <v>0</v>
      </c>
      <c r="D227" t="s">
        <v>473</v>
      </c>
      <c r="E227" s="2">
        <v>70000000</v>
      </c>
      <c r="F227" s="2">
        <v>69000000</v>
      </c>
      <c r="G227" s="4">
        <f t="shared" si="3"/>
        <v>0.9857142857142858</v>
      </c>
      <c r="I227" s="3">
        <v>0.9857142857142858</v>
      </c>
    </row>
    <row r="228" spans="1:9" ht="15">
      <c r="A228" t="s">
        <v>474</v>
      </c>
      <c r="B228" t="s">
        <v>475</v>
      </c>
      <c r="C228">
        <v>120</v>
      </c>
      <c r="D228" t="s">
        <v>476</v>
      </c>
      <c r="E228" s="2">
        <v>1360226429</v>
      </c>
      <c r="F228" s="2">
        <v>1255088009</v>
      </c>
      <c r="G228" s="4">
        <f t="shared" si="3"/>
        <v>0.922705207193118</v>
      </c>
      <c r="I228" s="3">
        <v>0.922705207193118</v>
      </c>
    </row>
    <row r="229" spans="1:9" ht="15">
      <c r="A229" t="s">
        <v>477</v>
      </c>
      <c r="B229" t="s">
        <v>478</v>
      </c>
      <c r="C229">
        <v>0</v>
      </c>
      <c r="D229" t="s">
        <v>479</v>
      </c>
      <c r="E229" s="2">
        <v>155624000</v>
      </c>
      <c r="F229" s="2">
        <v>151440388</v>
      </c>
      <c r="G229" s="4">
        <f t="shared" si="3"/>
        <v>0.9731171798694289</v>
      </c>
      <c r="I229" s="3">
        <v>0.9731171798694289</v>
      </c>
    </row>
    <row r="230" spans="1:9" ht="15">
      <c r="A230" t="s">
        <v>480</v>
      </c>
      <c r="B230" t="s">
        <v>481</v>
      </c>
      <c r="C230">
        <v>0</v>
      </c>
      <c r="D230" t="s">
        <v>482</v>
      </c>
      <c r="E230" s="2">
        <v>680671757</v>
      </c>
      <c r="F230" s="2">
        <v>416341875</v>
      </c>
      <c r="G230" s="4">
        <f t="shared" si="3"/>
        <v>0.611663214638124</v>
      </c>
      <c r="I230" s="3">
        <v>0.611663214638124</v>
      </c>
    </row>
    <row r="231" spans="1:9" ht="15">
      <c r="A231" t="s">
        <v>483</v>
      </c>
      <c r="B231" t="s">
        <v>484</v>
      </c>
      <c r="C231">
        <v>0</v>
      </c>
      <c r="D231" t="s">
        <v>485</v>
      </c>
      <c r="E231" s="2">
        <v>10806903644</v>
      </c>
      <c r="F231" s="2">
        <v>10430009261</v>
      </c>
      <c r="G231" s="4">
        <f t="shared" si="3"/>
        <v>0.9651246651755564</v>
      </c>
      <c r="I231" s="3">
        <v>0.9651246651755564</v>
      </c>
    </row>
    <row r="232" spans="1:9" ht="15">
      <c r="A232" t="s">
        <v>486</v>
      </c>
      <c r="B232" t="s">
        <v>487</v>
      </c>
      <c r="C232">
        <v>1</v>
      </c>
      <c r="D232" t="s">
        <v>488</v>
      </c>
      <c r="E232" s="2">
        <v>1031864080</v>
      </c>
      <c r="F232" s="2">
        <v>995109908</v>
      </c>
      <c r="G232" s="4">
        <f t="shared" si="3"/>
        <v>0.9643808010062721</v>
      </c>
      <c r="I232" s="3">
        <v>0.9643808010062721</v>
      </c>
    </row>
    <row r="233" spans="1:9" ht="15">
      <c r="A233" t="s">
        <v>489</v>
      </c>
      <c r="B233" t="s">
        <v>490</v>
      </c>
      <c r="C233">
        <v>0</v>
      </c>
      <c r="D233" t="s">
        <v>491</v>
      </c>
      <c r="E233" s="2">
        <v>50000000</v>
      </c>
      <c r="F233" s="2">
        <v>0.001</v>
      </c>
      <c r="G233" s="4">
        <f t="shared" si="3"/>
        <v>2.0000000000000002E-11</v>
      </c>
      <c r="I233" s="3">
        <v>2.0000000000000002E-11</v>
      </c>
    </row>
    <row r="234" spans="1:9" ht="15">
      <c r="A234" t="s">
        <v>492</v>
      </c>
      <c r="B234" t="s">
        <v>493</v>
      </c>
      <c r="C234">
        <v>2</v>
      </c>
      <c r="D234" t="s">
        <v>494</v>
      </c>
      <c r="E234" s="2">
        <v>383640000</v>
      </c>
      <c r="F234" s="2">
        <v>383640000</v>
      </c>
      <c r="G234" s="4">
        <f t="shared" si="3"/>
        <v>1</v>
      </c>
      <c r="I234" s="3">
        <v>1</v>
      </c>
    </row>
    <row r="235" spans="1:9" ht="15">
      <c r="A235" t="s">
        <v>495</v>
      </c>
      <c r="B235" t="s">
        <v>496</v>
      </c>
      <c r="C235">
        <v>80</v>
      </c>
      <c r="D235" t="s">
        <v>497</v>
      </c>
      <c r="E235" s="2">
        <v>1083763182</v>
      </c>
      <c r="F235" s="2">
        <v>1083750938</v>
      </c>
      <c r="G235" s="4">
        <f t="shared" si="3"/>
        <v>0.999988702328882</v>
      </c>
      <c r="I235" s="3">
        <v>0.999988702328882</v>
      </c>
    </row>
    <row r="236" spans="1:9" ht="15">
      <c r="A236" t="s">
        <v>498</v>
      </c>
      <c r="B236" t="s">
        <v>499</v>
      </c>
      <c r="C236">
        <v>1</v>
      </c>
      <c r="D236" t="s">
        <v>500</v>
      </c>
      <c r="E236" s="2">
        <v>170000000</v>
      </c>
      <c r="F236" s="2">
        <v>151534378</v>
      </c>
      <c r="G236" s="4">
        <f t="shared" si="3"/>
        <v>0.891378694117647</v>
      </c>
      <c r="I236" s="3">
        <v>0.891378694117647</v>
      </c>
    </row>
    <row r="237" ht="15">
      <c r="A237" t="s">
        <v>501</v>
      </c>
    </row>
    <row r="238" spans="1:9" ht="15">
      <c r="A238" t="s">
        <v>502</v>
      </c>
      <c r="B238" t="s">
        <v>503</v>
      </c>
      <c r="C238">
        <v>0.3</v>
      </c>
      <c r="D238" t="s">
        <v>504</v>
      </c>
      <c r="E238" s="2">
        <v>8372108424</v>
      </c>
      <c r="F238" s="2">
        <v>8372108424</v>
      </c>
      <c r="G238" s="4">
        <f t="shared" si="3"/>
        <v>1</v>
      </c>
      <c r="I238" s="3">
        <v>1</v>
      </c>
    </row>
    <row r="239" spans="1:9" ht="15">
      <c r="A239" t="s">
        <v>505</v>
      </c>
      <c r="B239" t="s">
        <v>506</v>
      </c>
      <c r="C239">
        <v>1</v>
      </c>
      <c r="D239" t="s">
        <v>507</v>
      </c>
      <c r="E239" s="2">
        <v>176530675</v>
      </c>
      <c r="F239" s="2">
        <v>165410509</v>
      </c>
      <c r="G239" s="4">
        <f t="shared" si="3"/>
        <v>0.9370071745321316</v>
      </c>
      <c r="I239" s="3">
        <v>0.9370071745321316</v>
      </c>
    </row>
    <row r="240" spans="1:9" ht="15">
      <c r="A240" t="s">
        <v>508</v>
      </c>
      <c r="B240" t="s">
        <v>509</v>
      </c>
      <c r="C240">
        <v>49843</v>
      </c>
      <c r="D240" t="s">
        <v>510</v>
      </c>
      <c r="E240" s="2">
        <v>146417384644</v>
      </c>
      <c r="F240" s="2">
        <v>144887897</v>
      </c>
      <c r="G240" s="4">
        <f t="shared" si="3"/>
        <v>0.0009895539204738645</v>
      </c>
      <c r="I240" s="3">
        <v>0.0009895539204738645</v>
      </c>
    </row>
    <row r="241" spans="1:9" ht="15">
      <c r="A241" t="s">
        <v>511</v>
      </c>
      <c r="B241" t="s">
        <v>512</v>
      </c>
      <c r="C241">
        <v>12</v>
      </c>
      <c r="D241" t="s">
        <v>513</v>
      </c>
      <c r="E241" s="2">
        <v>18515647121</v>
      </c>
      <c r="F241" s="2">
        <v>16622072059</v>
      </c>
      <c r="G241" s="4">
        <f t="shared" si="3"/>
        <v>0.8977310892983938</v>
      </c>
      <c r="I241" s="3">
        <v>0.8977310892983938</v>
      </c>
    </row>
    <row r="242" spans="1:9" ht="15">
      <c r="A242" t="s">
        <v>514</v>
      </c>
      <c r="B242" t="s">
        <v>515</v>
      </c>
      <c r="C242">
        <v>100</v>
      </c>
      <c r="D242" t="s">
        <v>516</v>
      </c>
      <c r="E242" s="2">
        <v>47894994458</v>
      </c>
      <c r="F242" s="2">
        <v>37138155985</v>
      </c>
      <c r="G242" s="4">
        <f t="shared" si="3"/>
        <v>0.7754078772796839</v>
      </c>
      <c r="I242" s="3">
        <v>0.7754078772796839</v>
      </c>
    </row>
    <row r="243" spans="1:9" ht="15">
      <c r="A243" t="s">
        <v>517</v>
      </c>
      <c r="B243" t="s">
        <v>518</v>
      </c>
      <c r="C243">
        <v>100</v>
      </c>
      <c r="D243" t="s">
        <v>519</v>
      </c>
      <c r="E243" s="2">
        <v>11862309581</v>
      </c>
      <c r="F243" s="2">
        <v>11256093129</v>
      </c>
      <c r="G243" s="4">
        <f t="shared" si="3"/>
        <v>0.9488955799154842</v>
      </c>
      <c r="I243" s="3">
        <v>0.9488955799154842</v>
      </c>
    </row>
    <row r="244" spans="1:9" ht="15">
      <c r="A244" t="s">
        <v>520</v>
      </c>
      <c r="B244" t="s">
        <v>521</v>
      </c>
      <c r="C244">
        <v>35</v>
      </c>
      <c r="D244" t="s">
        <v>522</v>
      </c>
      <c r="E244" s="2">
        <v>50000000</v>
      </c>
      <c r="F244" s="2">
        <v>47839190</v>
      </c>
      <c r="G244" s="4">
        <f t="shared" si="3"/>
        <v>0.9567838</v>
      </c>
      <c r="I244" s="3">
        <v>0.9567838</v>
      </c>
    </row>
    <row r="245" spans="1:9" ht="15">
      <c r="A245" t="s">
        <v>523</v>
      </c>
      <c r="B245" t="s">
        <v>524</v>
      </c>
      <c r="C245">
        <v>17</v>
      </c>
      <c r="D245" t="s">
        <v>525</v>
      </c>
      <c r="E245" s="2">
        <v>11828853707</v>
      </c>
      <c r="F245" s="2">
        <v>2473436663</v>
      </c>
      <c r="G245" s="4">
        <f t="shared" si="3"/>
        <v>0.20910197422902324</v>
      </c>
      <c r="I245" s="3">
        <v>0.20910197422902324</v>
      </c>
    </row>
    <row r="246" spans="1:9" ht="15">
      <c r="A246" t="s">
        <v>526</v>
      </c>
      <c r="B246" t="s">
        <v>527</v>
      </c>
      <c r="C246">
        <v>250</v>
      </c>
      <c r="D246" t="s">
        <v>528</v>
      </c>
      <c r="E246" s="2">
        <v>1056632949</v>
      </c>
      <c r="F246" s="2">
        <v>888834659</v>
      </c>
      <c r="G246" s="4">
        <f t="shared" si="3"/>
        <v>0.8411952890937153</v>
      </c>
      <c r="I246" s="3">
        <v>0.8411952890937153</v>
      </c>
    </row>
    <row r="247" spans="1:9" ht="15">
      <c r="A247" t="s">
        <v>529</v>
      </c>
      <c r="B247" t="s">
        <v>530</v>
      </c>
      <c r="C247">
        <v>1</v>
      </c>
      <c r="D247" t="s">
        <v>531</v>
      </c>
      <c r="E247" s="2">
        <v>3863112880</v>
      </c>
      <c r="F247" s="2">
        <v>3299488300</v>
      </c>
      <c r="G247" s="4">
        <f t="shared" si="3"/>
        <v>0.8541009290932239</v>
      </c>
      <c r="I247" s="3">
        <v>0.8541009290932239</v>
      </c>
    </row>
    <row r="248" spans="1:9" ht="15">
      <c r="A248" t="s">
        <v>532</v>
      </c>
      <c r="B248" t="s">
        <v>533</v>
      </c>
      <c r="C248">
        <v>1</v>
      </c>
      <c r="D248" t="s">
        <v>534</v>
      </c>
      <c r="E248" s="2">
        <v>2000000000</v>
      </c>
      <c r="F248" s="2">
        <v>942287758</v>
      </c>
      <c r="G248" s="4">
        <f t="shared" si="3"/>
        <v>0.471143879</v>
      </c>
      <c r="I248" s="3">
        <v>0.471143879</v>
      </c>
    </row>
    <row r="249" spans="1:9" ht="15">
      <c r="A249" t="s">
        <v>535</v>
      </c>
      <c r="B249" t="s">
        <v>536</v>
      </c>
      <c r="C249" t="s">
        <v>537</v>
      </c>
      <c r="D249" t="s">
        <v>538</v>
      </c>
      <c r="E249" s="2">
        <v>2859448623</v>
      </c>
      <c r="F249" s="2">
        <v>2535236580</v>
      </c>
      <c r="G249" s="4">
        <f t="shared" si="3"/>
        <v>0.8866172868460732</v>
      </c>
      <c r="I249" s="3">
        <v>0.8866172868460732</v>
      </c>
    </row>
    <row r="250" spans="1:9" ht="15">
      <c r="A250" t="s">
        <v>539</v>
      </c>
      <c r="B250" t="s">
        <v>540</v>
      </c>
      <c r="C250">
        <v>1</v>
      </c>
      <c r="D250" t="s">
        <v>541</v>
      </c>
      <c r="E250" s="2">
        <v>650000000</v>
      </c>
      <c r="F250" s="2">
        <v>160200000</v>
      </c>
      <c r="G250" s="4">
        <f t="shared" si="3"/>
        <v>0.24646153846153845</v>
      </c>
      <c r="I250" s="3">
        <v>0.24646153846153845</v>
      </c>
    </row>
    <row r="251" spans="1:9" ht="15">
      <c r="A251" t="s">
        <v>542</v>
      </c>
      <c r="B251" t="s">
        <v>543</v>
      </c>
      <c r="C251">
        <v>2</v>
      </c>
      <c r="D251" t="s">
        <v>544</v>
      </c>
      <c r="E251" s="2">
        <v>70000000</v>
      </c>
      <c r="F251" s="2">
        <v>67431350</v>
      </c>
      <c r="G251" s="4">
        <f t="shared" si="3"/>
        <v>0.963305</v>
      </c>
      <c r="I251" s="3">
        <v>0.963305</v>
      </c>
    </row>
    <row r="252" spans="1:9" ht="15">
      <c r="A252" t="s">
        <v>545</v>
      </c>
      <c r="B252" t="s">
        <v>546</v>
      </c>
      <c r="C252">
        <v>1</v>
      </c>
      <c r="D252" t="s">
        <v>547</v>
      </c>
      <c r="E252" s="2">
        <v>200000000</v>
      </c>
      <c r="F252" s="2">
        <v>156690400</v>
      </c>
      <c r="G252" s="4">
        <f t="shared" si="3"/>
        <v>0.783452</v>
      </c>
      <c r="I252" s="3">
        <v>0.783452</v>
      </c>
    </row>
    <row r="253" spans="1:9" ht="15">
      <c r="A253" t="s">
        <v>548</v>
      </c>
      <c r="B253" t="s">
        <v>549</v>
      </c>
      <c r="C253">
        <v>2</v>
      </c>
      <c r="D253" t="s">
        <v>550</v>
      </c>
      <c r="E253" s="2">
        <v>890000000</v>
      </c>
      <c r="F253" s="2">
        <v>0.001</v>
      </c>
      <c r="G253" s="4">
        <f t="shared" si="3"/>
        <v>1.1235955056179775E-12</v>
      </c>
      <c r="I253" s="3">
        <v>1.1235955056179775E-12</v>
      </c>
    </row>
    <row r="254" spans="1:9" ht="15">
      <c r="A254" t="s">
        <v>551</v>
      </c>
      <c r="B254" t="s">
        <v>552</v>
      </c>
      <c r="C254">
        <v>1</v>
      </c>
      <c r="D254" t="s">
        <v>553</v>
      </c>
      <c r="E254" s="2">
        <v>890000000</v>
      </c>
      <c r="F254" s="2">
        <v>503322399</v>
      </c>
      <c r="G254" s="4">
        <f t="shared" si="3"/>
        <v>0.5655307853932584</v>
      </c>
      <c r="I254" s="3">
        <v>0.5655307853932584</v>
      </c>
    </row>
    <row r="255" spans="1:9" ht="15">
      <c r="A255" t="s">
        <v>554</v>
      </c>
      <c r="B255" t="s">
        <v>555</v>
      </c>
      <c r="C255">
        <v>1</v>
      </c>
      <c r="D255" t="s">
        <v>556</v>
      </c>
      <c r="E255" s="2">
        <v>477254112</v>
      </c>
      <c r="F255" s="2">
        <v>266326522</v>
      </c>
      <c r="G255" s="4">
        <f t="shared" si="3"/>
        <v>0.5580392401103084</v>
      </c>
      <c r="I255" s="3">
        <v>0.5580392401103084</v>
      </c>
    </row>
    <row r="256" spans="1:2" ht="15">
      <c r="A256" t="s">
        <v>557</v>
      </c>
      <c r="B256" t="s">
        <v>558</v>
      </c>
    </row>
    <row r="257" spans="1:9" ht="15">
      <c r="A257" t="s">
        <v>559</v>
      </c>
      <c r="B257" t="s">
        <v>560</v>
      </c>
      <c r="C257">
        <v>100</v>
      </c>
      <c r="D257" t="s">
        <v>561</v>
      </c>
      <c r="E257" s="2">
        <v>738061000</v>
      </c>
      <c r="F257" s="2">
        <v>502326684</v>
      </c>
      <c r="G257" s="4">
        <f t="shared" si="3"/>
        <v>0.6806032075939522</v>
      </c>
      <c r="I257" s="3">
        <v>0.6806032075939522</v>
      </c>
    </row>
    <row r="258" spans="1:9" ht="15">
      <c r="A258" t="s">
        <v>562</v>
      </c>
      <c r="B258" t="s">
        <v>563</v>
      </c>
      <c r="C258">
        <v>0</v>
      </c>
      <c r="D258" t="s">
        <v>564</v>
      </c>
      <c r="E258" s="2">
        <v>1348655760</v>
      </c>
      <c r="F258" s="2">
        <v>1232899356</v>
      </c>
      <c r="G258" s="4">
        <f t="shared" si="3"/>
        <v>0.9141690508184238</v>
      </c>
      <c r="I258" s="3">
        <v>0.9141690508184238</v>
      </c>
    </row>
    <row r="259" spans="1:9" ht="15">
      <c r="A259" t="s">
        <v>565</v>
      </c>
      <c r="B259" t="s">
        <v>566</v>
      </c>
      <c r="C259">
        <v>0</v>
      </c>
      <c r="E259" s="2">
        <v>0.001</v>
      </c>
      <c r="F259" s="2">
        <v>0.001</v>
      </c>
      <c r="G259" s="4">
        <f t="shared" si="3"/>
        <v>1</v>
      </c>
      <c r="I259" s="3">
        <v>1</v>
      </c>
    </row>
    <row r="260" spans="1:9" ht="15">
      <c r="A260" t="s">
        <v>567</v>
      </c>
      <c r="B260" t="s">
        <v>568</v>
      </c>
      <c r="C260">
        <v>0</v>
      </c>
      <c r="D260" t="s">
        <v>569</v>
      </c>
      <c r="E260" s="2">
        <v>3000818285</v>
      </c>
      <c r="F260" s="2">
        <v>2823206424</v>
      </c>
      <c r="G260" s="4">
        <f t="shared" si="3"/>
        <v>0.9408121904988992</v>
      </c>
      <c r="I260" s="3">
        <v>0.9408121904988992</v>
      </c>
    </row>
    <row r="261" spans="1:9" ht="15">
      <c r="A261" t="s">
        <v>570</v>
      </c>
      <c r="B261" t="s">
        <v>571</v>
      </c>
      <c r="C261">
        <v>22</v>
      </c>
      <c r="D261" t="s">
        <v>572</v>
      </c>
      <c r="E261" s="2">
        <v>250000000</v>
      </c>
      <c r="F261" s="2">
        <v>249657562</v>
      </c>
      <c r="G261" s="4">
        <f aca="true" t="shared" si="4" ref="G261:G324">F261/E261</f>
        <v>0.998630248</v>
      </c>
      <c r="I261" s="3">
        <v>0.998630248</v>
      </c>
    </row>
    <row r="262" spans="1:9" ht="15">
      <c r="A262" t="s">
        <v>573</v>
      </c>
      <c r="B262" t="s">
        <v>574</v>
      </c>
      <c r="C262">
        <v>13878</v>
      </c>
      <c r="D262" t="s">
        <v>575</v>
      </c>
      <c r="E262" s="2">
        <v>3066414411</v>
      </c>
      <c r="F262" s="2">
        <v>3038617256</v>
      </c>
      <c r="G262" s="4">
        <f t="shared" si="4"/>
        <v>0.9909349646609132</v>
      </c>
      <c r="I262" s="3">
        <v>0.9909349646609132</v>
      </c>
    </row>
    <row r="263" spans="1:9" ht="15">
      <c r="A263" t="s">
        <v>576</v>
      </c>
      <c r="B263" t="s">
        <v>577</v>
      </c>
      <c r="C263">
        <v>4868</v>
      </c>
      <c r="D263" t="s">
        <v>578</v>
      </c>
      <c r="E263" s="2">
        <v>1475142996</v>
      </c>
      <c r="F263" s="2">
        <v>1464355</v>
      </c>
      <c r="G263" s="4">
        <f t="shared" si="4"/>
        <v>0.0009926868133941912</v>
      </c>
      <c r="I263" s="3">
        <v>0.0009926868133941912</v>
      </c>
    </row>
    <row r="264" spans="1:9" ht="15">
      <c r="A264" t="s">
        <v>579</v>
      </c>
      <c r="B264" t="s">
        <v>580</v>
      </c>
      <c r="C264">
        <v>3.905</v>
      </c>
      <c r="D264" t="s">
        <v>581</v>
      </c>
      <c r="E264" s="2">
        <v>2064905365</v>
      </c>
      <c r="F264" s="2">
        <v>2050865365</v>
      </c>
      <c r="G264" s="4">
        <f t="shared" si="4"/>
        <v>0.9932006569221151</v>
      </c>
      <c r="I264" s="3">
        <v>0.9932006569221151</v>
      </c>
    </row>
    <row r="265" spans="1:9" ht="15">
      <c r="A265" t="s">
        <v>582</v>
      </c>
      <c r="B265" t="s">
        <v>583</v>
      </c>
      <c r="C265">
        <v>0</v>
      </c>
      <c r="D265" t="s">
        <v>584</v>
      </c>
      <c r="E265" s="2">
        <v>699215104</v>
      </c>
      <c r="F265" s="2">
        <v>403851639</v>
      </c>
      <c r="G265" s="4">
        <f t="shared" si="4"/>
        <v>0.5775785401226116</v>
      </c>
      <c r="I265" s="3">
        <v>0.5775785401226116</v>
      </c>
    </row>
    <row r="266" spans="1:9" ht="15">
      <c r="A266" t="s">
        <v>585</v>
      </c>
      <c r="B266" t="s">
        <v>586</v>
      </c>
      <c r="C266">
        <v>0</v>
      </c>
      <c r="D266" t="s">
        <v>587</v>
      </c>
      <c r="E266" s="2">
        <v>160000000</v>
      </c>
      <c r="F266" s="2">
        <v>159642195</v>
      </c>
      <c r="G266" s="4">
        <f t="shared" si="4"/>
        <v>0.99776371875</v>
      </c>
      <c r="I266" s="3">
        <v>0.99776371875</v>
      </c>
    </row>
    <row r="267" spans="1:9" ht="15">
      <c r="A267" t="s">
        <v>588</v>
      </c>
      <c r="B267" t="s">
        <v>589</v>
      </c>
      <c r="C267">
        <v>5</v>
      </c>
      <c r="D267" t="s">
        <v>590</v>
      </c>
      <c r="E267" s="2">
        <v>1094587500</v>
      </c>
      <c r="F267" s="2">
        <v>94587500</v>
      </c>
      <c r="G267" s="4">
        <f t="shared" si="4"/>
        <v>0.08641383169458815</v>
      </c>
      <c r="I267" s="3">
        <v>0.08641383169458815</v>
      </c>
    </row>
    <row r="268" spans="1:9" ht="15">
      <c r="A268" t="s">
        <v>591</v>
      </c>
      <c r="B268" t="s">
        <v>592</v>
      </c>
      <c r="C268">
        <v>639</v>
      </c>
      <c r="D268" t="s">
        <v>593</v>
      </c>
      <c r="E268" s="2">
        <v>775676196</v>
      </c>
      <c r="F268" s="2">
        <v>682856018</v>
      </c>
      <c r="G268" s="4">
        <f t="shared" si="4"/>
        <v>0.8803364361589872</v>
      </c>
      <c r="I268" s="3">
        <v>0.8803364361589872</v>
      </c>
    </row>
    <row r="269" spans="1:9" ht="15">
      <c r="A269" t="s">
        <v>594</v>
      </c>
      <c r="B269" t="s">
        <v>595</v>
      </c>
      <c r="C269">
        <v>1860</v>
      </c>
      <c r="D269" t="s">
        <v>596</v>
      </c>
      <c r="E269" s="2">
        <v>2482174408</v>
      </c>
      <c r="F269" s="2">
        <v>2339669673</v>
      </c>
      <c r="G269" s="4">
        <f t="shared" si="4"/>
        <v>0.9425887501938985</v>
      </c>
      <c r="I269" s="3">
        <v>0.9425887501938985</v>
      </c>
    </row>
    <row r="270" spans="1:9" ht="15">
      <c r="A270" t="s">
        <v>597</v>
      </c>
      <c r="B270" t="s">
        <v>598</v>
      </c>
      <c r="C270">
        <v>0</v>
      </c>
      <c r="D270" t="s">
        <v>599</v>
      </c>
      <c r="E270" s="2">
        <v>3498250000</v>
      </c>
      <c r="F270" s="2">
        <v>2384155819</v>
      </c>
      <c r="G270" s="4">
        <f t="shared" si="4"/>
        <v>0.6815281409276066</v>
      </c>
      <c r="I270" s="3">
        <v>0.6815281409276066</v>
      </c>
    </row>
    <row r="271" spans="1:9" ht="15">
      <c r="A271" t="s">
        <v>600</v>
      </c>
      <c r="B271" t="s">
        <v>601</v>
      </c>
      <c r="C271">
        <v>0</v>
      </c>
      <c r="D271" t="s">
        <v>602</v>
      </c>
      <c r="E271" s="2">
        <v>256327104</v>
      </c>
      <c r="F271" s="2">
        <v>255546300</v>
      </c>
      <c r="G271" s="4">
        <f t="shared" si="4"/>
        <v>0.9969538765592264</v>
      </c>
      <c r="I271" s="3">
        <v>0.9969538765592264</v>
      </c>
    </row>
    <row r="272" spans="1:9" ht="15">
      <c r="A272" t="s">
        <v>603</v>
      </c>
      <c r="B272" t="s">
        <v>604</v>
      </c>
      <c r="C272">
        <v>1077</v>
      </c>
      <c r="D272" t="s">
        <v>605</v>
      </c>
      <c r="E272" s="2">
        <v>386873660</v>
      </c>
      <c r="F272" s="2">
        <v>385263660</v>
      </c>
      <c r="G272" s="4">
        <f t="shared" si="4"/>
        <v>0.9958384346972601</v>
      </c>
      <c r="I272" s="3">
        <v>0.9958384346972601</v>
      </c>
    </row>
    <row r="273" spans="1:9" ht="15">
      <c r="A273" t="s">
        <v>606</v>
      </c>
      <c r="B273" t="s">
        <v>607</v>
      </c>
      <c r="C273">
        <v>2900</v>
      </c>
      <c r="D273" t="s">
        <v>608</v>
      </c>
      <c r="E273" s="2">
        <v>480400000</v>
      </c>
      <c r="F273" s="2">
        <v>476026500</v>
      </c>
      <c r="G273" s="4">
        <f t="shared" si="4"/>
        <v>0.990896128226478</v>
      </c>
      <c r="I273" s="3">
        <v>0.990896128226478</v>
      </c>
    </row>
    <row r="274" spans="1:9" ht="15">
      <c r="A274" t="s">
        <v>609</v>
      </c>
      <c r="B274" t="s">
        <v>610</v>
      </c>
      <c r="C274">
        <v>9</v>
      </c>
      <c r="D274" t="s">
        <v>611</v>
      </c>
      <c r="E274" s="2">
        <v>638866840</v>
      </c>
      <c r="F274" s="2">
        <v>608379099</v>
      </c>
      <c r="G274" s="4">
        <f t="shared" si="4"/>
        <v>0.9522784106309227</v>
      </c>
      <c r="I274" s="3">
        <v>0.9522784106309227</v>
      </c>
    </row>
    <row r="275" ht="15">
      <c r="A275" t="s">
        <v>612</v>
      </c>
    </row>
    <row r="276" spans="1:9" ht="15">
      <c r="A276" t="s">
        <v>613</v>
      </c>
      <c r="B276" t="s">
        <v>614</v>
      </c>
      <c r="C276">
        <v>0</v>
      </c>
      <c r="D276" t="s">
        <v>615</v>
      </c>
      <c r="E276" s="2">
        <v>2217200000</v>
      </c>
      <c r="F276" s="2">
        <v>2144191842</v>
      </c>
      <c r="G276" s="4">
        <f t="shared" si="4"/>
        <v>0.9670719114198087</v>
      </c>
      <c r="I276" s="3">
        <v>0.9670719114198087</v>
      </c>
    </row>
    <row r="277" spans="1:9" ht="15">
      <c r="A277" t="s">
        <v>616</v>
      </c>
      <c r="B277" t="s">
        <v>617</v>
      </c>
      <c r="C277">
        <v>0</v>
      </c>
      <c r="D277" t="s">
        <v>618</v>
      </c>
      <c r="E277" s="2">
        <v>230000000</v>
      </c>
      <c r="F277" s="2">
        <v>229999998</v>
      </c>
      <c r="G277" s="4">
        <f t="shared" si="4"/>
        <v>0.9999999913043478</v>
      </c>
      <c r="I277" s="3">
        <v>0.9999999913043478</v>
      </c>
    </row>
    <row r="278" spans="1:9" ht="15">
      <c r="A278" t="s">
        <v>619</v>
      </c>
      <c r="B278" t="s">
        <v>620</v>
      </c>
      <c r="C278">
        <v>0.8</v>
      </c>
      <c r="D278" t="s">
        <v>621</v>
      </c>
      <c r="E278" s="2">
        <v>250000000</v>
      </c>
      <c r="F278" s="2">
        <v>250000000</v>
      </c>
      <c r="G278" s="4">
        <f t="shared" si="4"/>
        <v>1</v>
      </c>
      <c r="I278" s="3">
        <v>1</v>
      </c>
    </row>
    <row r="279" spans="1:9" ht="15">
      <c r="A279" t="s">
        <v>622</v>
      </c>
      <c r="B279" t="s">
        <v>623</v>
      </c>
      <c r="C279">
        <v>0</v>
      </c>
      <c r="D279" t="s">
        <v>624</v>
      </c>
      <c r="E279" s="2">
        <v>420000000</v>
      </c>
      <c r="F279" s="2">
        <v>419940499</v>
      </c>
      <c r="G279" s="4">
        <f t="shared" si="4"/>
        <v>0.999858330952381</v>
      </c>
      <c r="I279" s="3">
        <v>0.999858330952381</v>
      </c>
    </row>
    <row r="280" spans="1:9" ht="15">
      <c r="A280" t="s">
        <v>625</v>
      </c>
      <c r="B280" t="s">
        <v>626</v>
      </c>
      <c r="C280">
        <v>4</v>
      </c>
      <c r="D280" t="s">
        <v>627</v>
      </c>
      <c r="E280" s="2">
        <v>27274723701</v>
      </c>
      <c r="F280" s="2">
        <v>26689402231</v>
      </c>
      <c r="G280" s="4">
        <f t="shared" si="4"/>
        <v>0.9785397837053601</v>
      </c>
      <c r="I280" s="3">
        <v>0.9785397837053601</v>
      </c>
    </row>
    <row r="281" spans="1:9" ht="15">
      <c r="A281" t="s">
        <v>628</v>
      </c>
      <c r="B281" t="s">
        <v>629</v>
      </c>
      <c r="C281">
        <v>0</v>
      </c>
      <c r="D281" t="s">
        <v>630</v>
      </c>
      <c r="E281" s="2">
        <v>350000000</v>
      </c>
      <c r="F281" s="2">
        <v>349999998</v>
      </c>
      <c r="G281" s="4">
        <f t="shared" si="4"/>
        <v>0.9999999942857143</v>
      </c>
      <c r="I281" s="3">
        <v>0.9999999942857143</v>
      </c>
    </row>
    <row r="282" spans="1:9" ht="15">
      <c r="A282" t="s">
        <v>631</v>
      </c>
      <c r="B282" t="s">
        <v>632</v>
      </c>
      <c r="C282">
        <v>0</v>
      </c>
      <c r="D282" t="s">
        <v>633</v>
      </c>
      <c r="E282" s="2">
        <v>300000000</v>
      </c>
      <c r="F282" s="2">
        <v>267348712</v>
      </c>
      <c r="G282" s="4">
        <f t="shared" si="4"/>
        <v>0.8911623733333334</v>
      </c>
      <c r="I282" s="3">
        <v>0.8911623733333334</v>
      </c>
    </row>
    <row r="283" spans="1:9" ht="15">
      <c r="A283" t="s">
        <v>634</v>
      </c>
      <c r="B283" t="s">
        <v>635</v>
      </c>
      <c r="C283">
        <v>0</v>
      </c>
      <c r="D283" t="s">
        <v>636</v>
      </c>
      <c r="E283" s="2">
        <v>160000000</v>
      </c>
      <c r="F283" s="2">
        <v>159817000</v>
      </c>
      <c r="G283" s="4">
        <f t="shared" si="4"/>
        <v>0.99885625</v>
      </c>
      <c r="I283" s="3">
        <v>0.99885625</v>
      </c>
    </row>
    <row r="284" spans="1:9" ht="15">
      <c r="A284" t="s">
        <v>637</v>
      </c>
      <c r="B284" t="s">
        <v>638</v>
      </c>
      <c r="C284">
        <v>1860</v>
      </c>
      <c r="D284" t="s">
        <v>639</v>
      </c>
      <c r="E284" s="2">
        <v>18880642759</v>
      </c>
      <c r="F284" s="2">
        <v>10453541984</v>
      </c>
      <c r="G284" s="4">
        <f t="shared" si="4"/>
        <v>0.5536645185989243</v>
      </c>
      <c r="I284" s="3">
        <v>0.5536645185989243</v>
      </c>
    </row>
    <row r="285" spans="1:9" ht="15">
      <c r="A285" t="s">
        <v>640</v>
      </c>
      <c r="B285" t="s">
        <v>641</v>
      </c>
      <c r="C285">
        <v>0</v>
      </c>
      <c r="D285" t="s">
        <v>642</v>
      </c>
      <c r="E285" s="2">
        <v>240000000</v>
      </c>
      <c r="F285" s="2">
        <v>240000000</v>
      </c>
      <c r="G285" s="4">
        <f t="shared" si="4"/>
        <v>1</v>
      </c>
      <c r="I285" s="3">
        <v>1</v>
      </c>
    </row>
    <row r="286" spans="1:9" ht="15">
      <c r="A286" t="s">
        <v>643</v>
      </c>
      <c r="B286" t="s">
        <v>644</v>
      </c>
      <c r="C286">
        <v>0</v>
      </c>
      <c r="D286" t="s">
        <v>645</v>
      </c>
      <c r="E286" s="2">
        <v>80000000</v>
      </c>
      <c r="F286" s="2">
        <v>61096048</v>
      </c>
      <c r="G286" s="4">
        <f t="shared" si="4"/>
        <v>0.7637006</v>
      </c>
      <c r="I286" s="3">
        <v>0.7637006</v>
      </c>
    </row>
    <row r="287" spans="1:9" ht="15">
      <c r="A287" t="s">
        <v>647</v>
      </c>
      <c r="B287" t="s">
        <v>648</v>
      </c>
      <c r="C287">
        <v>1</v>
      </c>
      <c r="D287" t="s">
        <v>649</v>
      </c>
      <c r="E287" s="2">
        <v>78001000000</v>
      </c>
      <c r="F287" s="2">
        <v>78001000000</v>
      </c>
      <c r="G287" s="4">
        <f t="shared" si="4"/>
        <v>1</v>
      </c>
      <c r="I287" s="3">
        <v>1</v>
      </c>
    </row>
    <row r="288" spans="1:9" ht="15">
      <c r="A288" t="s">
        <v>650</v>
      </c>
      <c r="B288" t="s">
        <v>651</v>
      </c>
      <c r="C288">
        <v>1</v>
      </c>
      <c r="D288" t="s">
        <v>652</v>
      </c>
      <c r="E288" s="2">
        <v>1344020000</v>
      </c>
      <c r="F288" s="2">
        <v>906024000</v>
      </c>
      <c r="G288" s="4">
        <f t="shared" si="4"/>
        <v>0.674114968527254</v>
      </c>
      <c r="I288" s="3">
        <v>0.674114968527254</v>
      </c>
    </row>
    <row r="289" spans="1:9" ht="15">
      <c r="A289" t="s">
        <v>650</v>
      </c>
      <c r="B289" t="s">
        <v>651</v>
      </c>
      <c r="C289">
        <v>1</v>
      </c>
      <c r="D289" t="s">
        <v>653</v>
      </c>
      <c r="E289" s="2">
        <v>757889266</v>
      </c>
      <c r="F289" s="2">
        <v>390803710</v>
      </c>
      <c r="G289" s="4">
        <f t="shared" si="4"/>
        <v>0.5156475062149779</v>
      </c>
      <c r="I289" s="3">
        <v>0.5156475062149779</v>
      </c>
    </row>
    <row r="290" spans="1:9" ht="15">
      <c r="A290" t="s">
        <v>654</v>
      </c>
      <c r="B290" t="s">
        <v>651</v>
      </c>
      <c r="C290">
        <v>1</v>
      </c>
      <c r="D290" t="s">
        <v>655</v>
      </c>
      <c r="E290" s="2">
        <v>52841824807</v>
      </c>
      <c r="F290" s="2">
        <v>48409510391</v>
      </c>
      <c r="G290" s="4">
        <f t="shared" si="4"/>
        <v>0.9161210947542288</v>
      </c>
      <c r="I290" s="3">
        <v>0.9161210947542288</v>
      </c>
    </row>
    <row r="291" spans="1:9" ht="15">
      <c r="A291" t="s">
        <v>654</v>
      </c>
      <c r="B291" t="s">
        <v>651</v>
      </c>
      <c r="C291">
        <v>1</v>
      </c>
      <c r="D291" t="s">
        <v>656</v>
      </c>
      <c r="E291" s="2">
        <v>1960000000</v>
      </c>
      <c r="F291" s="2">
        <v>1959978589</v>
      </c>
      <c r="G291" s="4">
        <f t="shared" si="4"/>
        <v>0.9999890760204082</v>
      </c>
      <c r="I291" s="3">
        <v>0.9999890760204082</v>
      </c>
    </row>
    <row r="292" spans="1:9" ht="15">
      <c r="A292" t="s">
        <v>654</v>
      </c>
      <c r="B292" t="s">
        <v>651</v>
      </c>
      <c r="C292">
        <v>1</v>
      </c>
      <c r="D292" t="s">
        <v>657</v>
      </c>
      <c r="E292" s="2">
        <v>200000000</v>
      </c>
      <c r="F292" s="2">
        <v>16865343</v>
      </c>
      <c r="G292" s="4">
        <f t="shared" si="4"/>
        <v>0.084326715</v>
      </c>
      <c r="I292" s="3">
        <v>0.084326715</v>
      </c>
    </row>
    <row r="293" spans="1:9" ht="15">
      <c r="A293" t="s">
        <v>654</v>
      </c>
      <c r="B293" t="s">
        <v>651</v>
      </c>
      <c r="C293">
        <v>1</v>
      </c>
      <c r="D293" t="s">
        <v>658</v>
      </c>
      <c r="E293" s="2">
        <v>450000000</v>
      </c>
      <c r="F293" s="2">
        <v>250000000</v>
      </c>
      <c r="G293" s="4">
        <f t="shared" si="4"/>
        <v>0.5555555555555556</v>
      </c>
      <c r="I293" s="3">
        <v>0.5555555555555556</v>
      </c>
    </row>
    <row r="294" spans="1:9" ht="15">
      <c r="A294" t="s">
        <v>654</v>
      </c>
      <c r="B294" t="s">
        <v>651</v>
      </c>
      <c r="C294">
        <v>1</v>
      </c>
      <c r="D294" t="s">
        <v>659</v>
      </c>
      <c r="E294" s="2">
        <v>80000000</v>
      </c>
      <c r="F294" s="2">
        <v>51287215</v>
      </c>
      <c r="G294" s="4">
        <f t="shared" si="4"/>
        <v>0.6410901875</v>
      </c>
      <c r="I294" s="3">
        <v>0.6410901875</v>
      </c>
    </row>
    <row r="295" spans="1:9" ht="15">
      <c r="A295" t="s">
        <v>654</v>
      </c>
      <c r="B295" t="s">
        <v>651</v>
      </c>
      <c r="C295">
        <v>1</v>
      </c>
      <c r="D295" t="s">
        <v>660</v>
      </c>
      <c r="E295" s="2">
        <v>54624017</v>
      </c>
      <c r="F295" s="2">
        <v>50000000</v>
      </c>
      <c r="G295" s="4">
        <f t="shared" si="4"/>
        <v>0.9153482798601209</v>
      </c>
      <c r="I295" s="3">
        <v>0.9153482798601209</v>
      </c>
    </row>
    <row r="296" spans="1:9" ht="15">
      <c r="A296" t="s">
        <v>654</v>
      </c>
      <c r="B296" t="s">
        <v>651</v>
      </c>
      <c r="C296">
        <v>1</v>
      </c>
      <c r="D296" t="s">
        <v>661</v>
      </c>
      <c r="E296" s="2">
        <v>90000000</v>
      </c>
      <c r="F296" s="2">
        <v>71100512</v>
      </c>
      <c r="G296" s="4">
        <f t="shared" si="4"/>
        <v>0.7900056888888889</v>
      </c>
      <c r="I296" s="3">
        <v>0.7900056888888889</v>
      </c>
    </row>
    <row r="297" spans="1:9" ht="15">
      <c r="A297" t="s">
        <v>654</v>
      </c>
      <c r="B297" t="s">
        <v>651</v>
      </c>
      <c r="C297">
        <v>1</v>
      </c>
      <c r="D297" t="s">
        <v>662</v>
      </c>
      <c r="E297" s="2">
        <v>504091258</v>
      </c>
      <c r="F297" s="2">
        <v>504091258</v>
      </c>
      <c r="G297" s="4">
        <f t="shared" si="4"/>
        <v>1</v>
      </c>
      <c r="I297" s="3">
        <v>1</v>
      </c>
    </row>
    <row r="298" spans="1:9" ht="15">
      <c r="A298" t="s">
        <v>663</v>
      </c>
      <c r="B298" t="s">
        <v>664</v>
      </c>
      <c r="C298">
        <v>1</v>
      </c>
      <c r="D298" t="s">
        <v>665</v>
      </c>
      <c r="E298" s="2">
        <v>2300000000</v>
      </c>
      <c r="F298" s="2">
        <v>2027004915</v>
      </c>
      <c r="G298" s="4">
        <f t="shared" si="4"/>
        <v>0.8813064847826086</v>
      </c>
      <c r="I298" s="3">
        <v>0.8813064847826086</v>
      </c>
    </row>
    <row r="299" spans="1:9" ht="15">
      <c r="A299" t="s">
        <v>666</v>
      </c>
      <c r="B299" t="s">
        <v>667</v>
      </c>
      <c r="C299">
        <v>1</v>
      </c>
      <c r="D299" t="s">
        <v>668</v>
      </c>
      <c r="E299" s="2">
        <v>1125000000</v>
      </c>
      <c r="F299" s="2">
        <v>807826922</v>
      </c>
      <c r="G299" s="4">
        <f t="shared" si="4"/>
        <v>0.7180683751111111</v>
      </c>
      <c r="I299" s="3">
        <v>0.7180683751111111</v>
      </c>
    </row>
    <row r="300" spans="1:9" ht="15">
      <c r="A300" t="s">
        <v>669</v>
      </c>
      <c r="B300" t="s">
        <v>670</v>
      </c>
      <c r="C300">
        <v>1</v>
      </c>
      <c r="D300" t="s">
        <v>671</v>
      </c>
      <c r="E300" s="2">
        <v>8020000000</v>
      </c>
      <c r="F300" s="2">
        <v>4393619596</v>
      </c>
      <c r="G300" s="4">
        <f t="shared" si="4"/>
        <v>0.5478328673316708</v>
      </c>
      <c r="I300" s="3">
        <v>0.5478328673316708</v>
      </c>
    </row>
    <row r="301" spans="1:9" ht="15">
      <c r="A301" t="s">
        <v>672</v>
      </c>
      <c r="B301" t="s">
        <v>673</v>
      </c>
      <c r="C301">
        <v>1</v>
      </c>
      <c r="D301" t="s">
        <v>674</v>
      </c>
      <c r="E301" s="2">
        <v>20000000</v>
      </c>
      <c r="F301" s="2">
        <v>9470000</v>
      </c>
      <c r="G301" s="4">
        <f t="shared" si="4"/>
        <v>0.4735</v>
      </c>
      <c r="I301" s="3">
        <v>0.4735</v>
      </c>
    </row>
    <row r="302" spans="1:9" ht="15">
      <c r="A302" t="s">
        <v>675</v>
      </c>
      <c r="B302" t="s">
        <v>676</v>
      </c>
      <c r="C302">
        <v>1</v>
      </c>
      <c r="D302" t="s">
        <v>677</v>
      </c>
      <c r="E302" s="2">
        <v>200000000</v>
      </c>
      <c r="F302" s="2">
        <v>194210343</v>
      </c>
      <c r="G302" s="4">
        <f t="shared" si="4"/>
        <v>0.971051715</v>
      </c>
      <c r="I302" s="3">
        <v>0.971051715</v>
      </c>
    </row>
    <row r="303" spans="1:9" ht="15">
      <c r="A303" t="s">
        <v>675</v>
      </c>
      <c r="B303" t="s">
        <v>676</v>
      </c>
      <c r="C303">
        <v>1</v>
      </c>
      <c r="D303" t="s">
        <v>678</v>
      </c>
      <c r="E303" s="2">
        <v>100000000</v>
      </c>
      <c r="F303" s="2">
        <v>44849999</v>
      </c>
      <c r="G303" s="4">
        <f t="shared" si="4"/>
        <v>0.44849999</v>
      </c>
      <c r="I303" s="3">
        <v>0.44849999</v>
      </c>
    </row>
    <row r="304" spans="1:9" ht="15">
      <c r="A304" t="s">
        <v>675</v>
      </c>
      <c r="B304" t="s">
        <v>676</v>
      </c>
      <c r="C304">
        <v>1</v>
      </c>
      <c r="D304" t="s">
        <v>679</v>
      </c>
      <c r="E304" s="2">
        <v>435000000</v>
      </c>
      <c r="F304" s="2">
        <v>411712079</v>
      </c>
      <c r="G304" s="4">
        <f t="shared" si="4"/>
        <v>0.9464645494252873</v>
      </c>
      <c r="I304" s="3">
        <v>0.9464645494252873</v>
      </c>
    </row>
    <row r="305" spans="1:9" ht="15">
      <c r="A305" t="s">
        <v>675</v>
      </c>
      <c r="B305" t="s">
        <v>676</v>
      </c>
      <c r="C305">
        <v>1</v>
      </c>
      <c r="D305" t="s">
        <v>680</v>
      </c>
      <c r="E305" s="2">
        <v>104004927</v>
      </c>
      <c r="F305" s="2">
        <v>89559000</v>
      </c>
      <c r="G305" s="4">
        <f t="shared" si="4"/>
        <v>0.8611034359939506</v>
      </c>
      <c r="I305" s="3">
        <v>0.8611034359939506</v>
      </c>
    </row>
    <row r="306" spans="1:9" ht="15">
      <c r="A306" t="s">
        <v>681</v>
      </c>
      <c r="B306" t="s">
        <v>682</v>
      </c>
      <c r="C306">
        <v>1</v>
      </c>
      <c r="D306" t="s">
        <v>683</v>
      </c>
      <c r="E306" s="2">
        <v>17605365183</v>
      </c>
      <c r="F306" s="2">
        <v>0</v>
      </c>
      <c r="G306" s="4">
        <f t="shared" si="4"/>
        <v>0</v>
      </c>
      <c r="I306" s="3">
        <v>0</v>
      </c>
    </row>
    <row r="307" spans="1:9" ht="15">
      <c r="A307" t="s">
        <v>681</v>
      </c>
      <c r="B307" t="s">
        <v>682</v>
      </c>
      <c r="C307">
        <v>1</v>
      </c>
      <c r="D307" t="s">
        <v>684</v>
      </c>
      <c r="E307" s="2">
        <v>4630651601</v>
      </c>
      <c r="F307" s="2">
        <v>2198347002</v>
      </c>
      <c r="G307" s="4">
        <f t="shared" si="4"/>
        <v>0.474738155970374</v>
      </c>
      <c r="I307" s="3">
        <v>0.474738155970374</v>
      </c>
    </row>
    <row r="308" spans="1:9" ht="15">
      <c r="A308" t="s">
        <v>681</v>
      </c>
      <c r="B308" t="s">
        <v>682</v>
      </c>
      <c r="C308">
        <v>1</v>
      </c>
      <c r="D308" t="s">
        <v>685</v>
      </c>
      <c r="E308" s="2">
        <v>1674622076</v>
      </c>
      <c r="F308" s="2">
        <v>762455658</v>
      </c>
      <c r="G308" s="4">
        <f t="shared" si="4"/>
        <v>0.4553001354318704</v>
      </c>
      <c r="I308" s="3">
        <v>0.4553001354318704</v>
      </c>
    </row>
    <row r="309" spans="1:9" ht="15">
      <c r="A309" t="s">
        <v>686</v>
      </c>
      <c r="B309" t="s">
        <v>687</v>
      </c>
      <c r="C309">
        <v>1</v>
      </c>
      <c r="D309" t="s">
        <v>688</v>
      </c>
      <c r="E309" s="2">
        <v>1402861980</v>
      </c>
      <c r="F309" s="2">
        <v>1228807081</v>
      </c>
      <c r="G309" s="4">
        <f t="shared" si="4"/>
        <v>0.8759287075411367</v>
      </c>
      <c r="I309" s="3">
        <v>0.8759287075411367</v>
      </c>
    </row>
    <row r="310" spans="1:9" ht="15">
      <c r="A310" t="s">
        <v>689</v>
      </c>
      <c r="B310" t="s">
        <v>690</v>
      </c>
      <c r="C310">
        <v>1</v>
      </c>
      <c r="D310" t="s">
        <v>691</v>
      </c>
      <c r="E310" s="2">
        <v>8726060800</v>
      </c>
      <c r="F310" s="2">
        <v>7569184039</v>
      </c>
      <c r="G310" s="4">
        <f t="shared" si="4"/>
        <v>0.8674227939140648</v>
      </c>
      <c r="I310" s="3">
        <v>0.8674227939140648</v>
      </c>
    </row>
    <row r="311" spans="1:9" ht="15">
      <c r="A311" t="s">
        <v>689</v>
      </c>
      <c r="B311" t="s">
        <v>690</v>
      </c>
      <c r="C311">
        <v>1</v>
      </c>
      <c r="D311" t="s">
        <v>692</v>
      </c>
      <c r="E311" s="2">
        <v>1163939200</v>
      </c>
      <c r="F311" s="2">
        <v>649657509</v>
      </c>
      <c r="G311" s="4">
        <f t="shared" si="4"/>
        <v>0.5581541621761686</v>
      </c>
      <c r="I311" s="3">
        <v>0.5581541621761686</v>
      </c>
    </row>
    <row r="312" spans="1:9" ht="15">
      <c r="A312" t="s">
        <v>693</v>
      </c>
      <c r="B312" t="s">
        <v>694</v>
      </c>
      <c r="C312">
        <v>1</v>
      </c>
      <c r="D312" t="s">
        <v>695</v>
      </c>
      <c r="E312" s="2">
        <v>9389745869</v>
      </c>
      <c r="F312" s="2">
        <v>9341844476</v>
      </c>
      <c r="G312" s="4">
        <f t="shared" si="4"/>
        <v>0.9948985421258156</v>
      </c>
      <c r="I312" s="3">
        <v>0.9948985421258156</v>
      </c>
    </row>
    <row r="313" spans="1:9" ht="15">
      <c r="A313" t="s">
        <v>693</v>
      </c>
      <c r="B313" t="s">
        <v>694</v>
      </c>
      <c r="C313">
        <v>1</v>
      </c>
      <c r="D313" t="s">
        <v>696</v>
      </c>
      <c r="E313" s="2">
        <v>1024136944</v>
      </c>
      <c r="F313" s="2">
        <v>1023519285</v>
      </c>
      <c r="G313" s="4">
        <f t="shared" si="4"/>
        <v>0.9993968980382764</v>
      </c>
      <c r="I313" s="3">
        <v>0.9993968980382764</v>
      </c>
    </row>
    <row r="314" spans="1:9" ht="15">
      <c r="A314" t="s">
        <v>697</v>
      </c>
      <c r="B314" t="s">
        <v>694</v>
      </c>
      <c r="C314">
        <v>1</v>
      </c>
      <c r="D314" t="s">
        <v>698</v>
      </c>
      <c r="E314" s="2">
        <v>37866292757</v>
      </c>
      <c r="F314" s="2">
        <v>27657301491</v>
      </c>
      <c r="G314" s="4">
        <f t="shared" si="4"/>
        <v>0.7303936952182161</v>
      </c>
      <c r="I314" s="3">
        <v>0.7303936952182161</v>
      </c>
    </row>
    <row r="315" spans="1:9" ht="15">
      <c r="A315" t="s">
        <v>697</v>
      </c>
      <c r="B315" t="s">
        <v>694</v>
      </c>
      <c r="C315">
        <v>1</v>
      </c>
      <c r="D315" t="s">
        <v>699</v>
      </c>
      <c r="E315" s="2">
        <v>8209888101</v>
      </c>
      <c r="F315" s="2">
        <v>8213532101</v>
      </c>
      <c r="G315" s="4">
        <f t="shared" si="4"/>
        <v>1.0004438550142427</v>
      </c>
      <c r="I315" s="3">
        <v>1.0004438550142427</v>
      </c>
    </row>
    <row r="316" spans="1:9" ht="15">
      <c r="A316" t="s">
        <v>700</v>
      </c>
      <c r="B316" t="s">
        <v>701</v>
      </c>
      <c r="C316">
        <v>4</v>
      </c>
      <c r="D316" t="s">
        <v>702</v>
      </c>
      <c r="E316" s="2">
        <v>19067103895</v>
      </c>
      <c r="F316" s="2">
        <v>19011660628</v>
      </c>
      <c r="G316" s="4">
        <f t="shared" si="4"/>
        <v>0.9970922030264628</v>
      </c>
      <c r="I316" s="3">
        <v>0.9970922030264628</v>
      </c>
    </row>
    <row r="317" spans="1:9" ht="15">
      <c r="A317" t="s">
        <v>700</v>
      </c>
      <c r="B317" t="s">
        <v>701</v>
      </c>
      <c r="C317">
        <v>4</v>
      </c>
      <c r="D317" t="s">
        <v>703</v>
      </c>
      <c r="E317" s="2">
        <v>19067103895</v>
      </c>
      <c r="F317" s="2">
        <v>19011660628</v>
      </c>
      <c r="G317" s="4">
        <f t="shared" si="4"/>
        <v>0.9970922030264628</v>
      </c>
      <c r="I317" s="3">
        <v>0.9970922030264628</v>
      </c>
    </row>
    <row r="318" spans="1:15" ht="15">
      <c r="A318" t="s">
        <v>700</v>
      </c>
      <c r="B318" t="s">
        <v>701</v>
      </c>
      <c r="C318" t="s">
        <v>704</v>
      </c>
      <c r="D318" s="9" t="s">
        <v>705</v>
      </c>
      <c r="E318" s="5" t="s">
        <v>706</v>
      </c>
      <c r="F318" s="5" t="s">
        <v>707</v>
      </c>
      <c r="G318" s="10"/>
      <c r="H318" s="8"/>
      <c r="I318" s="11"/>
      <c r="J318" s="8"/>
      <c r="K318" s="8"/>
      <c r="L318" s="8"/>
      <c r="M318" s="8"/>
      <c r="N318" s="8"/>
      <c r="O318" s="8"/>
    </row>
    <row r="319" spans="1:9" ht="15">
      <c r="A319" t="s">
        <v>708</v>
      </c>
      <c r="B319" t="s">
        <v>709</v>
      </c>
      <c r="C319">
        <v>62</v>
      </c>
      <c r="D319" t="s">
        <v>710</v>
      </c>
      <c r="E319" s="2">
        <v>539265570</v>
      </c>
      <c r="F319" s="2">
        <v>525492640</v>
      </c>
      <c r="G319" s="4">
        <f t="shared" si="4"/>
        <v>0.9744598380349037</v>
      </c>
      <c r="I319" s="3">
        <v>0.9744598380349037</v>
      </c>
    </row>
    <row r="320" spans="1:9" ht="15">
      <c r="A320" t="s">
        <v>711</v>
      </c>
      <c r="B320" t="s">
        <v>709</v>
      </c>
      <c r="C320">
        <v>62</v>
      </c>
      <c r="D320" t="s">
        <v>712</v>
      </c>
      <c r="E320" s="2">
        <v>516000000</v>
      </c>
      <c r="F320" s="2">
        <v>500373247</v>
      </c>
      <c r="G320" s="4">
        <f t="shared" si="4"/>
        <v>0.9697155949612403</v>
      </c>
      <c r="I320" s="3">
        <v>0.9697155949612403</v>
      </c>
    </row>
    <row r="321" spans="1:9" ht="15">
      <c r="A321" t="s">
        <v>713</v>
      </c>
      <c r="B321" t="s">
        <v>709</v>
      </c>
      <c r="C321">
        <v>25</v>
      </c>
      <c r="D321" t="s">
        <v>714</v>
      </c>
      <c r="E321" s="2">
        <v>508673213</v>
      </c>
      <c r="F321" s="2">
        <v>496045999</v>
      </c>
      <c r="G321" s="4">
        <f t="shared" si="4"/>
        <v>0.9751761766153784</v>
      </c>
      <c r="I321" s="3">
        <v>0.9751761766153784</v>
      </c>
    </row>
    <row r="322" spans="1:9" ht="15">
      <c r="A322" t="s">
        <v>715</v>
      </c>
      <c r="B322" t="s">
        <v>716</v>
      </c>
      <c r="C322">
        <v>0</v>
      </c>
      <c r="D322" t="s">
        <v>717</v>
      </c>
      <c r="E322" s="2">
        <v>435120000</v>
      </c>
      <c r="F322" s="2">
        <v>435120000</v>
      </c>
      <c r="G322" s="4">
        <f t="shared" si="4"/>
        <v>1</v>
      </c>
      <c r="I322" s="3">
        <v>1</v>
      </c>
    </row>
    <row r="323" spans="1:9" ht="15">
      <c r="A323" t="s">
        <v>718</v>
      </c>
      <c r="B323" t="s">
        <v>719</v>
      </c>
      <c r="C323">
        <v>25</v>
      </c>
      <c r="D323" t="s">
        <v>720</v>
      </c>
      <c r="E323" s="2">
        <v>430000000</v>
      </c>
      <c r="F323" s="2">
        <v>374932210</v>
      </c>
      <c r="G323" s="4">
        <f t="shared" si="4"/>
        <v>0.8719353720930233</v>
      </c>
      <c r="I323" s="3">
        <v>0.8719353720930233</v>
      </c>
    </row>
    <row r="324" spans="1:9" ht="15">
      <c r="A324" t="s">
        <v>711</v>
      </c>
      <c r="B324" t="s">
        <v>719</v>
      </c>
      <c r="C324">
        <v>62</v>
      </c>
      <c r="D324" t="s">
        <v>721</v>
      </c>
      <c r="E324" s="2">
        <v>318915750</v>
      </c>
      <c r="F324" s="2">
        <v>314725880</v>
      </c>
      <c r="G324" s="4">
        <f t="shared" si="4"/>
        <v>0.9868621414903466</v>
      </c>
      <c r="I324" s="3">
        <v>0.9868621414903466</v>
      </c>
    </row>
    <row r="325" spans="1:9" ht="15">
      <c r="A325" t="s">
        <v>722</v>
      </c>
      <c r="B325" t="s">
        <v>723</v>
      </c>
      <c r="C325" t="s">
        <v>724</v>
      </c>
      <c r="D325" t="s">
        <v>725</v>
      </c>
      <c r="E325" s="2">
        <v>9904395464</v>
      </c>
      <c r="F325" s="2">
        <v>7450759082</v>
      </c>
      <c r="G325" s="4">
        <f aca="true" t="shared" si="5" ref="G325:G332">F325/E325</f>
        <v>0.7522679308476369</v>
      </c>
      <c r="I325" s="3">
        <v>0.7522679308476369</v>
      </c>
    </row>
    <row r="326" spans="1:9" ht="15">
      <c r="A326" t="s">
        <v>726</v>
      </c>
      <c r="B326" t="s">
        <v>727</v>
      </c>
      <c r="C326">
        <v>6</v>
      </c>
      <c r="D326" t="s">
        <v>728</v>
      </c>
      <c r="E326" s="2">
        <v>1936480000</v>
      </c>
      <c r="F326" s="2">
        <v>1181624461</v>
      </c>
      <c r="G326" s="4">
        <f t="shared" si="5"/>
        <v>0.6101919260720483</v>
      </c>
      <c r="I326" s="3">
        <v>0.6101919260720483</v>
      </c>
    </row>
    <row r="327" spans="1:9" ht="15">
      <c r="A327" t="s">
        <v>729</v>
      </c>
      <c r="B327" t="s">
        <v>730</v>
      </c>
      <c r="C327">
        <v>242389</v>
      </c>
      <c r="D327" t="s">
        <v>731</v>
      </c>
      <c r="E327" s="2">
        <v>4021558308</v>
      </c>
      <c r="F327" s="2">
        <v>3723378048</v>
      </c>
      <c r="G327" s="4">
        <f t="shared" si="5"/>
        <v>0.9258545476247761</v>
      </c>
      <c r="I327" s="3">
        <v>0.9258545476247761</v>
      </c>
    </row>
    <row r="328" spans="1:9" ht="15">
      <c r="A328" t="s">
        <v>732</v>
      </c>
      <c r="B328" t="s">
        <v>733</v>
      </c>
      <c r="C328">
        <v>0</v>
      </c>
      <c r="D328" t="s">
        <v>734</v>
      </c>
      <c r="E328" s="2">
        <v>252000000</v>
      </c>
      <c r="F328" s="2">
        <v>239425200</v>
      </c>
      <c r="G328" s="4">
        <f t="shared" si="5"/>
        <v>0.9501</v>
      </c>
      <c r="I328" s="3">
        <v>0.9501</v>
      </c>
    </row>
    <row r="329" spans="1:9" ht="15">
      <c r="A329" t="s">
        <v>735</v>
      </c>
      <c r="B329" t="s">
        <v>736</v>
      </c>
      <c r="C329">
        <v>0</v>
      </c>
      <c r="D329" t="s">
        <v>737</v>
      </c>
      <c r="E329" s="2">
        <v>238095235</v>
      </c>
      <c r="F329" s="2">
        <v>238095235</v>
      </c>
      <c r="G329" s="4">
        <f t="shared" si="5"/>
        <v>1</v>
      </c>
      <c r="I329" s="3">
        <v>1</v>
      </c>
    </row>
    <row r="330" spans="1:9" ht="15">
      <c r="A330" t="s">
        <v>715</v>
      </c>
      <c r="B330" t="s">
        <v>716</v>
      </c>
      <c r="C330">
        <v>7060</v>
      </c>
      <c r="D330" t="s">
        <v>738</v>
      </c>
      <c r="E330" s="2">
        <v>1604022085</v>
      </c>
      <c r="F330" s="2">
        <v>1137217737</v>
      </c>
      <c r="G330" s="4">
        <f t="shared" si="5"/>
        <v>0.7089788523703525</v>
      </c>
      <c r="I330" s="3">
        <v>0.7089788523703525</v>
      </c>
    </row>
    <row r="331" spans="1:9" ht="15">
      <c r="A331" t="s">
        <v>739</v>
      </c>
      <c r="B331" t="s">
        <v>740</v>
      </c>
      <c r="C331">
        <v>4</v>
      </c>
      <c r="D331" t="s">
        <v>741</v>
      </c>
      <c r="E331" s="2">
        <v>1004523810</v>
      </c>
      <c r="F331" s="2">
        <v>969231136</v>
      </c>
      <c r="G331" s="4">
        <f t="shared" si="5"/>
        <v>0.9648662643446948</v>
      </c>
      <c r="I331" s="3">
        <v>0.9648662643446948</v>
      </c>
    </row>
    <row r="332" spans="1:9" ht="15">
      <c r="A332" t="s">
        <v>726</v>
      </c>
      <c r="B332" t="s">
        <v>727</v>
      </c>
      <c r="C332">
        <v>6</v>
      </c>
      <c r="D332" t="s">
        <v>742</v>
      </c>
      <c r="E332" s="2">
        <v>219762660</v>
      </c>
      <c r="F332" s="2">
        <v>219762660</v>
      </c>
      <c r="G332" s="4">
        <f t="shared" si="5"/>
        <v>1</v>
      </c>
      <c r="I332" s="3">
        <v>1</v>
      </c>
    </row>
    <row r="333" spans="8:9" ht="15">
      <c r="H333" s="12" t="s">
        <v>751</v>
      </c>
      <c r="I333" s="13">
        <f>AVERAGE(I4:I332)</f>
        <v>0.974937422789633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subject/>
  <dc:creator>JOSE MARIO GRISALES</dc:creator>
  <cp:keywords/>
  <dc:description/>
  <cp:lastModifiedBy>AUXCONTROL10</cp:lastModifiedBy>
  <cp:lastPrinted>2021-06-17T17:39:04Z</cp:lastPrinted>
  <dcterms:created xsi:type="dcterms:W3CDTF">2010-02-24T13:59:50Z</dcterms:created>
  <dcterms:modified xsi:type="dcterms:W3CDTF">2021-07-13T15:31:46Z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y fmtid="{D5CDD505-2E9C-101B-9397-08002B2CF9AE}" pid="4" name="Fecha">
    <vt:lpwstr/>
  </property>
</Properties>
</file>