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650"/>
  </bookViews>
  <sheets>
    <sheet name="FBM" sheetId="1" r:id="rId1"/>
    <sheet name="Hoja1" sheetId="2" r:id="rId2"/>
  </sheets>
  <definedNames>
    <definedName name="_xlnm.Print_Area" localSheetId="0">FBM!$A$1:$CO$1227</definedName>
  </definedNames>
  <calcPr calcId="145621"/>
</workbook>
</file>

<file path=xl/calcChain.xml><?xml version="1.0" encoding="utf-8"?>
<calcChain xmlns="http://schemas.openxmlformats.org/spreadsheetml/2006/main">
  <c r="EI412" i="1" l="1"/>
  <c r="EI413" i="1"/>
  <c r="EI414" i="1"/>
  <c r="EI415" i="1"/>
  <c r="EI416" i="1"/>
  <c r="EI417" i="1"/>
  <c r="EI418" i="1"/>
  <c r="EI411" i="1"/>
  <c r="CI390" i="1" l="1"/>
  <c r="CC390" i="1"/>
  <c r="BQ390" i="1"/>
  <c r="BK390" i="1"/>
  <c r="AY390" i="1"/>
  <c r="AS390" i="1"/>
  <c r="BW389" i="1"/>
  <c r="BE389" i="1"/>
  <c r="AM389" i="1"/>
  <c r="AG389" i="1"/>
  <c r="AA389" i="1"/>
  <c r="U389" i="1"/>
  <c r="BW388" i="1"/>
  <c r="BE388" i="1"/>
  <c r="AM388" i="1"/>
  <c r="U388" i="1" s="1"/>
  <c r="AG388" i="1"/>
  <c r="AA388" i="1"/>
  <c r="BW387" i="1"/>
  <c r="BE387" i="1"/>
  <c r="U387" i="1" s="1"/>
  <c r="AM387" i="1"/>
  <c r="AG387" i="1"/>
  <c r="AA387" i="1"/>
  <c r="BW386" i="1"/>
  <c r="BE386" i="1"/>
  <c r="AM386" i="1"/>
  <c r="U386" i="1" s="1"/>
  <c r="AG386" i="1"/>
  <c r="AA386" i="1"/>
  <c r="BW385" i="1"/>
  <c r="BE385" i="1"/>
  <c r="AM385" i="1"/>
  <c r="AG385" i="1"/>
  <c r="AA385" i="1"/>
  <c r="U385" i="1"/>
  <c r="BW384" i="1"/>
  <c r="BE384" i="1"/>
  <c r="AM384" i="1"/>
  <c r="U384" i="1" s="1"/>
  <c r="AG384" i="1"/>
  <c r="AA384" i="1"/>
  <c r="BW383" i="1"/>
  <c r="BE383" i="1"/>
  <c r="U383" i="1" s="1"/>
  <c r="AM383" i="1"/>
  <c r="AG383" i="1"/>
  <c r="AA383" i="1"/>
  <c r="BW382" i="1"/>
  <c r="BE382" i="1"/>
  <c r="AM382" i="1"/>
  <c r="U382" i="1" s="1"/>
  <c r="AG382" i="1"/>
  <c r="AA382" i="1"/>
  <c r="BW381" i="1"/>
  <c r="BE381" i="1"/>
  <c r="AM381" i="1"/>
  <c r="AG381" i="1"/>
  <c r="AA381" i="1"/>
  <c r="U381" i="1"/>
  <c r="BW380" i="1"/>
  <c r="BE380" i="1"/>
  <c r="AM380" i="1"/>
  <c r="U380" i="1" s="1"/>
  <c r="AG380" i="1"/>
  <c r="AA380" i="1"/>
  <c r="BW379" i="1"/>
  <c r="BE379" i="1"/>
  <c r="U379" i="1" s="1"/>
  <c r="AM379" i="1"/>
  <c r="AG379" i="1"/>
  <c r="AA379" i="1"/>
  <c r="BW378" i="1"/>
  <c r="BE378" i="1"/>
  <c r="AM378" i="1"/>
  <c r="U378" i="1" s="1"/>
  <c r="AG378" i="1"/>
  <c r="AA378" i="1"/>
  <c r="BW377" i="1"/>
  <c r="BE377" i="1"/>
  <c r="AM377" i="1"/>
  <c r="AG377" i="1"/>
  <c r="AA377" i="1"/>
  <c r="U377" i="1"/>
  <c r="BW376" i="1"/>
  <c r="BE376" i="1"/>
  <c r="AM376" i="1"/>
  <c r="U376" i="1" s="1"/>
  <c r="AG376" i="1"/>
  <c r="AA376" i="1"/>
  <c r="BW375" i="1"/>
  <c r="BE375" i="1"/>
  <c r="U375" i="1" s="1"/>
  <c r="AM375" i="1"/>
  <c r="AG375" i="1"/>
  <c r="AA375" i="1"/>
  <c r="BW374" i="1"/>
  <c r="BE374" i="1"/>
  <c r="AM374" i="1"/>
  <c r="U374" i="1" s="1"/>
  <c r="AG374" i="1"/>
  <c r="AA374" i="1"/>
  <c r="BE373" i="1"/>
  <c r="U373" i="1" s="1"/>
  <c r="AM373" i="1"/>
  <c r="AG373" i="1"/>
  <c r="AA373" i="1"/>
  <c r="BW372" i="1"/>
  <c r="BW390" i="1" s="1"/>
  <c r="BE372" i="1"/>
  <c r="BE390" i="1" s="1"/>
  <c r="AM372" i="1"/>
  <c r="AM390" i="1" s="1"/>
  <c r="AG372" i="1"/>
  <c r="AG390" i="1" s="1"/>
  <c r="AA372" i="1"/>
  <c r="AA390" i="1" s="1"/>
  <c r="U372" i="1" l="1"/>
  <c r="U390" i="1" s="1"/>
  <c r="CG484" i="1" l="1"/>
  <c r="CG485" i="1"/>
  <c r="CG486" i="1"/>
  <c r="CG483" i="1"/>
  <c r="BT487" i="1"/>
  <c r="AL475" i="1"/>
  <c r="AL474" i="1"/>
  <c r="AL476" i="1" s="1"/>
  <c r="AR500" i="1"/>
  <c r="AO500" i="1"/>
  <c r="AK500" i="1"/>
  <c r="AG500" i="1"/>
  <c r="AM487" i="1"/>
  <c r="AM486" i="1"/>
  <c r="AM485" i="1"/>
  <c r="AM484" i="1"/>
  <c r="AC476" i="1"/>
  <c r="T476" i="1"/>
  <c r="K476" i="1"/>
  <c r="CK617" i="1" l="1"/>
  <c r="CG617" i="1"/>
  <c r="CD617" i="1"/>
  <c r="BT617" i="1"/>
  <c r="BX617" i="1"/>
  <c r="EJ562" i="1"/>
  <c r="EJ561" i="1"/>
  <c r="EI562" i="1"/>
  <c r="EI561" i="1"/>
  <c r="EN273" i="1" l="1"/>
  <c r="AW195" i="1" l="1"/>
  <c r="EO520" i="1" l="1"/>
  <c r="EN520" i="1"/>
  <c r="EM520" i="1"/>
  <c r="EO519" i="1"/>
  <c r="EN519" i="1"/>
  <c r="EM519" i="1"/>
  <c r="EL520" i="1"/>
  <c r="EK520" i="1"/>
  <c r="EJ520" i="1"/>
  <c r="EI519" i="1"/>
  <c r="EI520" i="1"/>
  <c r="AA565" i="1" l="1"/>
  <c r="AK565" i="1"/>
  <c r="EH412" i="1" l="1"/>
  <c r="EH413" i="1"/>
  <c r="EH414" i="1"/>
  <c r="EH415" i="1"/>
  <c r="EH416" i="1"/>
  <c r="EH417" i="1"/>
  <c r="EH418" i="1"/>
  <c r="EH411" i="1"/>
  <c r="EQ1202" i="1" l="1"/>
  <c r="EQ1203" i="1"/>
  <c r="EQ1204" i="1"/>
  <c r="EQ1201" i="1"/>
  <c r="EN1202" i="1"/>
  <c r="EN1203" i="1"/>
  <c r="EN1204" i="1"/>
  <c r="EN1201" i="1"/>
  <c r="EO970" i="1" l="1"/>
  <c r="EO968" i="1"/>
  <c r="EO969" i="1"/>
  <c r="EN951" i="1"/>
  <c r="EN952" i="1"/>
  <c r="EN950" i="1"/>
  <c r="EO971" i="1" l="1"/>
  <c r="CE802" i="1"/>
  <c r="BW802" i="1"/>
  <c r="BO802" i="1"/>
  <c r="EN969" i="1" l="1"/>
  <c r="EN970" i="1"/>
  <c r="EN968" i="1"/>
  <c r="CB714" i="1"/>
  <c r="BM714" i="1"/>
  <c r="EN693" i="1" l="1"/>
  <c r="EN692" i="1"/>
  <c r="EN691" i="1"/>
  <c r="EN690" i="1"/>
  <c r="EN689" i="1"/>
  <c r="EN688" i="1"/>
  <c r="CJ675" i="1" l="1"/>
  <c r="CF675" i="1"/>
  <c r="CB675" i="1"/>
  <c r="BX675" i="1"/>
  <c r="BT675" i="1"/>
  <c r="BP675" i="1"/>
  <c r="EK590" i="1"/>
  <c r="EJ590" i="1"/>
  <c r="EK585" i="1"/>
  <c r="CA617" i="1"/>
  <c r="EJ585" i="1" s="1"/>
  <c r="EI585" i="1"/>
  <c r="EH585" i="1"/>
  <c r="BP617" i="1"/>
  <c r="EI590" i="1" s="1"/>
  <c r="BL617" i="1"/>
  <c r="EH590" i="1" s="1"/>
  <c r="BV463" i="1"/>
  <c r="EI353" i="1"/>
  <c r="EI352" i="1"/>
  <c r="EI351" i="1"/>
  <c r="CD342" i="1"/>
  <c r="AM335" i="1"/>
  <c r="EP334" i="1" s="1"/>
  <c r="AE335" i="1"/>
  <c r="EO334" i="1" s="1"/>
  <c r="W335" i="1"/>
  <c r="EN334" i="1" s="1"/>
  <c r="AM334" i="1"/>
  <c r="EP333" i="1" s="1"/>
  <c r="AE334" i="1"/>
  <c r="EO333" i="1" s="1"/>
  <c r="W334" i="1"/>
  <c r="EN333" i="1" s="1"/>
  <c r="AM333" i="1"/>
  <c r="EP332" i="1" s="1"/>
  <c r="AE333" i="1"/>
  <c r="EO332" i="1" s="1"/>
  <c r="W333" i="1"/>
  <c r="EN332" i="1" s="1"/>
  <c r="AM332" i="1"/>
  <c r="EP331" i="1" s="1"/>
  <c r="AE332" i="1"/>
  <c r="EO331" i="1" s="1"/>
  <c r="W332" i="1"/>
  <c r="EN331" i="1" s="1"/>
  <c r="AM331" i="1"/>
  <c r="EP330" i="1" s="1"/>
  <c r="AE331" i="1"/>
  <c r="EO330" i="1" s="1"/>
  <c r="W331" i="1"/>
  <c r="EN330" i="1" s="1"/>
  <c r="AM330" i="1"/>
  <c r="EP329" i="1" s="1"/>
  <c r="AE330" i="1"/>
  <c r="EO329" i="1" s="1"/>
  <c r="W330" i="1"/>
  <c r="EN329" i="1" s="1"/>
  <c r="AM329" i="1"/>
  <c r="EP328" i="1" s="1"/>
  <c r="AE329" i="1"/>
  <c r="EO328" i="1" s="1"/>
  <c r="W329" i="1"/>
  <c r="EN328" i="1" s="1"/>
  <c r="AM328" i="1"/>
  <c r="EP327" i="1" s="1"/>
  <c r="AE328" i="1"/>
  <c r="EO327" i="1" s="1"/>
  <c r="W328" i="1"/>
  <c r="EN327" i="1" s="1"/>
  <c r="AM327" i="1"/>
  <c r="EP326" i="1" s="1"/>
  <c r="AE327" i="1"/>
  <c r="EO326" i="1" s="1"/>
  <c r="W327" i="1"/>
  <c r="EN326" i="1" s="1"/>
  <c r="BL320" i="1"/>
  <c r="CF319" i="1" s="1"/>
  <c r="EJ304" i="1"/>
  <c r="EI304" i="1"/>
  <c r="EH304" i="1"/>
  <c r="EJ303" i="1"/>
  <c r="EI303" i="1"/>
  <c r="EH303" i="1"/>
  <c r="EJ302" i="1"/>
  <c r="EI302" i="1"/>
  <c r="EH302" i="1"/>
  <c r="EJ301" i="1"/>
  <c r="EI301" i="1"/>
  <c r="EH301" i="1"/>
  <c r="EJ300" i="1"/>
  <c r="EI300" i="1"/>
  <c r="EH300" i="1"/>
  <c r="EJ299" i="1"/>
  <c r="EI299" i="1"/>
  <c r="EH299" i="1"/>
  <c r="EJ298" i="1"/>
  <c r="EI298" i="1"/>
  <c r="EH298" i="1"/>
  <c r="EJ297" i="1"/>
  <c r="EI297" i="1"/>
  <c r="EH297" i="1"/>
  <c r="EJ296" i="1"/>
  <c r="EI296" i="1"/>
  <c r="EH296" i="1"/>
  <c r="EJ295" i="1"/>
  <c r="EI295" i="1"/>
  <c r="EH295" i="1"/>
  <c r="EJ294" i="1"/>
  <c r="EI294" i="1"/>
  <c r="EH294" i="1"/>
  <c r="EJ293" i="1"/>
  <c r="EI293" i="1"/>
  <c r="EH293" i="1"/>
  <c r="EJ292" i="1"/>
  <c r="EI292" i="1"/>
  <c r="EH292" i="1"/>
  <c r="EJ291" i="1"/>
  <c r="EI291" i="1"/>
  <c r="EH291" i="1"/>
  <c r="EJ290" i="1"/>
  <c r="EI290" i="1"/>
  <c r="EH290" i="1"/>
  <c r="EJ289" i="1"/>
  <c r="EI289" i="1"/>
  <c r="EH289" i="1"/>
  <c r="EJ288" i="1"/>
  <c r="EI288" i="1"/>
  <c r="EH288" i="1"/>
  <c r="EO283" i="1"/>
  <c r="EN283" i="1"/>
  <c r="EI283" i="1"/>
  <c r="EO282" i="1"/>
  <c r="EN282" i="1"/>
  <c r="EI282" i="1"/>
  <c r="EO281" i="1"/>
  <c r="EN281" i="1"/>
  <c r="EI281" i="1"/>
  <c r="EO280" i="1"/>
  <c r="EN280" i="1"/>
  <c r="EI280" i="1"/>
  <c r="EO279" i="1"/>
  <c r="EN279" i="1"/>
  <c r="EI279" i="1"/>
  <c r="EO278" i="1"/>
  <c r="EN278" i="1"/>
  <c r="EI278" i="1"/>
  <c r="EO277" i="1"/>
  <c r="EN277" i="1"/>
  <c r="EI277" i="1"/>
  <c r="EO276" i="1"/>
  <c r="EN276" i="1"/>
  <c r="EI276" i="1"/>
  <c r="EO275" i="1"/>
  <c r="EN275" i="1"/>
  <c r="EI275" i="1"/>
  <c r="EO274" i="1"/>
  <c r="EN274" i="1"/>
  <c r="EI274" i="1"/>
  <c r="EO273" i="1"/>
  <c r="EI273" i="1"/>
  <c r="EI272" i="1"/>
  <c r="EJ260" i="1"/>
  <c r="EI260" i="1"/>
  <c r="EH260" i="1"/>
  <c r="CB195" i="1"/>
  <c r="EM273" i="1" l="1"/>
  <c r="BZ342" i="1"/>
  <c r="BL342" i="1"/>
  <c r="EM280" i="1"/>
  <c r="EM275" i="1"/>
  <c r="EM283" i="1"/>
  <c r="EM281" i="1"/>
  <c r="EM279" i="1"/>
  <c r="EM278" i="1"/>
  <c r="EM274" i="1"/>
  <c r="EM282" i="1"/>
  <c r="EM277" i="1"/>
  <c r="CF315" i="1"/>
  <c r="EM276" i="1"/>
  <c r="CF317" i="1"/>
  <c r="EL590" i="1"/>
  <c r="EK591" i="1" s="1"/>
  <c r="EL585" i="1"/>
  <c r="EJ591" i="1" l="1"/>
  <c r="EK586" i="1"/>
  <c r="EI586" i="1"/>
  <c r="EH586" i="1"/>
  <c r="EI591" i="1"/>
  <c r="EJ586" i="1"/>
  <c r="EH591" i="1"/>
</calcChain>
</file>

<file path=xl/sharedStrings.xml><?xml version="1.0" encoding="utf-8"?>
<sst xmlns="http://schemas.openxmlformats.org/spreadsheetml/2006/main" count="1642" uniqueCount="1032">
  <si>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</si>
  <si>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</si>
  <si>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</si>
  <si>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</si>
  <si>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</si>
  <si>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</si>
  <si>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</si>
  <si>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</si>
  <si>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</si>
  <si>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</si>
  <si>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</si>
  <si>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</si>
  <si>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</si>
  <si>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</si>
  <si>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</si>
  <si>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</si>
  <si>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</si>
  <si>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</si>
  <si>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</si>
  <si>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</si>
  <si>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</si>
  <si>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</si>
  <si>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</si>
  <si>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</si>
  <si>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</si>
  <si>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</si>
  <si>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</si>
  <si>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Sur</t>
  </si>
  <si>
    <t>Por el Oriente</t>
  </si>
  <si>
    <t>Puntos Cardinales</t>
  </si>
  <si>
    <t>Municipios</t>
  </si>
  <si>
    <t>Longitud (Kms)</t>
  </si>
  <si>
    <t>Localización</t>
  </si>
  <si>
    <t>Latitud Norte</t>
  </si>
  <si>
    <t>Longitud Oeste</t>
  </si>
  <si>
    <t>Altura sobre el Nivel del Mar</t>
  </si>
  <si>
    <t>Temperatura Media</t>
  </si>
  <si>
    <t>Distancia a la Capital (Kms)</t>
  </si>
  <si>
    <t>Área Total</t>
  </si>
  <si>
    <t>Área Urbana</t>
  </si>
  <si>
    <t>Área Rural</t>
  </si>
  <si>
    <t>Población Total
2016</t>
  </si>
  <si>
    <t>Densidad Poblacional (hab/km2)</t>
  </si>
  <si>
    <t>Nombre de las Alturas</t>
  </si>
  <si>
    <t>Vereda</t>
  </si>
  <si>
    <r>
      <rPr>
        <b/>
        <sz val="9"/>
        <color theme="1"/>
        <rFont val="Gill Sans MT"/>
        <family val="2"/>
      </rPr>
      <t>Fuente:</t>
    </r>
    <r>
      <rPr>
        <sz val="9"/>
        <color theme="1"/>
        <rFont val="Gill Sans MT"/>
        <family val="2"/>
      </rPr>
      <t xml:space="preserve"> Secretaría de Planeación</t>
    </r>
  </si>
  <si>
    <t>Ubicación</t>
  </si>
  <si>
    <t>N.A</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</si>
  <si>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</si>
  <si>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</si>
  <si>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</si>
  <si>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</si>
  <si>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</si>
  <si>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</si>
  <si>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</si>
  <si>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</si>
  <si>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</si>
  <si>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</si>
  <si>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</si>
  <si>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</si>
  <si>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</si>
  <si>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</si>
  <si>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</si>
  <si>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</si>
  <si>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</si>
  <si>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</si>
  <si>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</si>
  <si>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</si>
  <si>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</si>
  <si>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</si>
  <si>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</si>
  <si>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</si>
  <si>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</si>
  <si>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</si>
  <si>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</si>
  <si>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</si>
  <si>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</si>
  <si>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</si>
  <si>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</si>
  <si>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</si>
  <si>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</si>
  <si>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</si>
  <si>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</si>
  <si>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</si>
  <si>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</si>
  <si>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</si>
  <si>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</si>
  <si>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</si>
  <si>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</si>
  <si>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</si>
  <si>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</si>
  <si>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</si>
  <si>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</si>
  <si>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</si>
  <si>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</si>
  <si>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</si>
  <si>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</si>
  <si>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</si>
  <si>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</si>
  <si>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</si>
  <si>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</si>
  <si>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</si>
  <si>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</si>
  <si>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</si>
  <si>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</si>
  <si>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</si>
  <si>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</si>
  <si>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</si>
  <si>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</si>
  <si>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</si>
  <si>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</si>
  <si>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</si>
  <si>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</si>
  <si>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</si>
  <si>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</si>
  <si>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</si>
  <si>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</si>
  <si>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</si>
  <si>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</si>
  <si>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</si>
  <si>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</si>
  <si>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</si>
  <si>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</si>
  <si>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</si>
  <si>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</si>
  <si>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</si>
  <si>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</si>
  <si>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</si>
  <si>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</si>
  <si>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</si>
  <si>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</si>
  <si>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</si>
  <si>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</si>
  <si>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</si>
  <si>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</si>
  <si>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</si>
  <si>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</si>
  <si>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</si>
  <si>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</si>
  <si>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</si>
  <si>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</si>
  <si>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</si>
  <si>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</si>
  <si>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</si>
  <si>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</si>
  <si>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</si>
  <si>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</si>
  <si>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</si>
  <si>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</si>
  <si>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</si>
  <si>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</si>
  <si>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</si>
  <si>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</si>
  <si>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</si>
  <si>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</si>
  <si>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</si>
  <si>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</si>
  <si>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</si>
  <si>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</si>
  <si>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</si>
  <si>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</si>
  <si>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</si>
  <si>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</si>
  <si>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</si>
  <si>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</si>
  <si>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</si>
  <si>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</si>
  <si>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</si>
  <si>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</si>
  <si>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</si>
  <si>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</si>
  <si>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</si>
  <si>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</si>
  <si>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</si>
  <si>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2.3 PROYECCIONES DE POBLACIÓN SEGÚN GRUPOS QUINQUENALES DE EDAD AÑO 2016</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</si>
  <si>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</si>
  <si>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</si>
  <si>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</si>
  <si>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</si>
  <si>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</si>
  <si>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</si>
  <si>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</si>
  <si>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</si>
  <si>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</si>
  <si>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</si>
  <si>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</si>
  <si>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</si>
  <si>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</si>
  <si>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</si>
  <si>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</si>
  <si>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</si>
  <si>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</si>
  <si>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</si>
  <si>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</si>
  <si>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</si>
  <si>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</si>
  <si>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</si>
  <si>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</si>
  <si>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</si>
  <si>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</si>
  <si>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</si>
  <si>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</si>
  <si>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</si>
  <si>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</si>
  <si>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</si>
  <si>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</si>
  <si>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</si>
  <si>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</si>
  <si>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</si>
  <si>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</si>
  <si>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</si>
  <si>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</si>
  <si>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</si>
  <si>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</si>
  <si>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</si>
  <si>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</si>
  <si>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</si>
  <si>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</si>
  <si>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</si>
  <si>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</si>
  <si>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2.7 POBLACIÓN DESPLAZADA AÑO 2016</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</si>
  <si>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</si>
  <si>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</si>
  <si>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</si>
  <si>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</si>
  <si>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</si>
  <si>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</si>
  <si>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</si>
  <si>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</si>
  <si>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</si>
  <si>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</si>
  <si>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</si>
  <si>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</si>
  <si>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</si>
  <si>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</si>
  <si>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</si>
  <si>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</si>
  <si>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</si>
  <si>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</si>
  <si>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</si>
  <si>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</si>
  <si>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</si>
  <si>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</si>
  <si>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</si>
  <si>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</si>
  <si>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</si>
  <si>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</si>
  <si>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</si>
  <si>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</si>
  <si>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</si>
  <si>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</si>
  <si>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</si>
  <si>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</si>
  <si>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</si>
  <si>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</si>
  <si>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</si>
  <si>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</si>
  <si>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</si>
  <si>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</si>
  <si>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</si>
  <si>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</si>
  <si>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</si>
  <si>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</si>
  <si>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</si>
  <si>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</si>
  <si>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</si>
  <si>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</si>
  <si>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</si>
  <si>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</si>
  <si>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Año 2015</t>
  </si>
  <si>
    <t>Año 2016</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</si>
  <si>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</si>
  <si>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</si>
  <si>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</si>
  <si>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</si>
  <si>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</si>
  <si>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</si>
  <si>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</si>
  <si>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</si>
  <si>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</si>
  <si>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</si>
  <si>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</si>
  <si>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</si>
  <si>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r>
      <rPr>
        <b/>
        <sz val="8"/>
        <color theme="1"/>
        <rFont val="Gill Sans MT"/>
        <family val="2"/>
      </rPr>
      <t xml:space="preserve">Fuente: </t>
    </r>
    <r>
      <rPr>
        <sz val="8"/>
        <color theme="1"/>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</si>
  <si>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</si>
  <si>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</si>
  <si>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</si>
  <si>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</si>
  <si>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</si>
  <si>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</si>
  <si>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</si>
  <si>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</si>
  <si>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</si>
  <si>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</si>
  <si>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</si>
  <si>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</si>
  <si>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</si>
  <si>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</si>
  <si>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</si>
  <si>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</si>
  <si>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Triple Viral</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</si>
  <si>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</si>
  <si>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</si>
  <si>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</si>
  <si>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</si>
  <si>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</si>
  <si>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</si>
  <si>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</si>
  <si>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</si>
  <si>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</si>
  <si>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</si>
  <si>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</si>
  <si>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</si>
  <si>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</si>
  <si>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</si>
  <si>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</si>
  <si>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</si>
  <si>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</si>
  <si>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</si>
  <si>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</si>
  <si>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</si>
  <si>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Tos Ferina</t>
  </si>
  <si>
    <t>Sarampión</t>
  </si>
  <si>
    <r>
      <rPr>
        <b/>
        <sz val="9"/>
        <color theme="1"/>
        <rFont val="Gill Sans MT"/>
        <family val="2"/>
      </rPr>
      <t>Fuente:</t>
    </r>
    <r>
      <rPr>
        <sz val="9"/>
        <color theme="1"/>
        <rFont val="Gill Sans MT"/>
        <family val="2"/>
      </rPr>
      <t xml:space="preserve"> Secretaría de Salud Municipal</t>
    </r>
  </si>
  <si>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</si>
  <si>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</si>
  <si>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</si>
  <si>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</si>
  <si>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</si>
  <si>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</si>
  <si>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</si>
  <si>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</si>
  <si>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</si>
  <si>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</si>
  <si>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</si>
  <si>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</si>
  <si>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</si>
  <si>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</si>
  <si>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</si>
  <si>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</si>
  <si>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</si>
  <si>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</si>
  <si>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</si>
  <si>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</si>
  <si>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</si>
  <si>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De 45 - 59 años</t>
  </si>
  <si>
    <t>60 y más</t>
  </si>
  <si>
    <t>Nacidos</t>
  </si>
  <si>
    <t>Programa</t>
  </si>
  <si>
    <t>Población Atendida</t>
  </si>
  <si>
    <t>Restaurante escolar</t>
  </si>
  <si>
    <t>Desayunos infantiles</t>
  </si>
  <si>
    <t>Hogares Comunitarios</t>
  </si>
  <si>
    <t>Hogares FAMI</t>
  </si>
  <si>
    <t>Programa Nacional de Alimentación al Adulto Mayor Juan Luis Londoño de la Cuesta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</si>
  <si>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</si>
  <si>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</si>
  <si>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</si>
  <si>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</si>
  <si>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</si>
  <si>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</si>
  <si>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</si>
  <si>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</si>
  <si>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</si>
  <si>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</si>
  <si>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</si>
  <si>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</si>
  <si>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</si>
  <si>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</si>
  <si>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</si>
  <si>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</si>
  <si>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</si>
  <si>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</si>
  <si>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</si>
  <si>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</si>
  <si>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t>1.5.5 SUPERFICIE (Kms</t>
    </r>
    <r>
      <rPr>
        <b/>
        <vertAlign val="superscript"/>
        <sz val="11"/>
        <color rgb="FF002060"/>
        <rFont val="Gill Sans MT"/>
        <family val="2"/>
      </rPr>
      <t>2</t>
    </r>
    <r>
      <rPr>
        <b/>
        <sz val="11"/>
        <color rgb="FF002060"/>
        <rFont val="Gill Sans MT"/>
        <family val="2"/>
      </rPr>
      <t>)</t>
    </r>
  </si>
  <si>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</si>
  <si>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</si>
  <si>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</si>
  <si>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</si>
  <si>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</si>
  <si>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</si>
  <si>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</si>
  <si>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</si>
  <si>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</si>
  <si>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</si>
  <si>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</si>
  <si>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</si>
  <si>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</si>
  <si>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</si>
  <si>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</si>
  <si>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</si>
  <si>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</si>
  <si>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</si>
  <si>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</si>
  <si>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</si>
  <si>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</si>
  <si>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</si>
  <si>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</si>
  <si>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</si>
  <si>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t>X</t>
  </si>
  <si>
    <t>La Cabaña</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</si>
  <si>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</si>
  <si>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</si>
  <si>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</si>
  <si>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</si>
  <si>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</si>
  <si>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</si>
  <si>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</si>
  <si>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</si>
  <si>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</si>
  <si>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</si>
  <si>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</si>
  <si>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</si>
  <si>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</si>
  <si>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</si>
  <si>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</si>
  <si>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</si>
  <si>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</si>
  <si>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</si>
  <si>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</si>
  <si>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</si>
  <si>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</si>
  <si>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</si>
  <si>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Repitencia</t>
  </si>
  <si>
    <t>Tasa Aprobación</t>
  </si>
  <si>
    <t>Tasa Deserción</t>
  </si>
  <si>
    <t>Tasa Reprobación</t>
  </si>
  <si>
    <r>
      <rPr>
        <b/>
        <sz val="9"/>
        <color theme="1"/>
        <rFont val="Calibri"/>
        <family val="2"/>
        <scheme val="minor"/>
      </rPr>
      <t>Fuente:</t>
    </r>
    <r>
      <rPr>
        <sz val="9"/>
        <color theme="1"/>
        <rFont val="Calibri"/>
        <family val="2"/>
        <scheme val="minor"/>
      </rPr>
      <t xml:space="preserve"> Secretaría de Educación (Departamental / Municipal) - SIMAT</t>
    </r>
  </si>
  <si>
    <t>4.3 TASA REPITENTES, DESERTORES Y REPROBADOS</t>
  </si>
  <si>
    <t>4.5 TASA DE APROBACIÓN SEGÚN NIVEL EDUCATIVO</t>
  </si>
  <si>
    <t>4.6 MATRÍCULA SEGÚN GÉNERO</t>
  </si>
  <si>
    <t>HOMBRES</t>
  </si>
  <si>
    <t>MUJERES</t>
  </si>
  <si>
    <t>Lectura Crítica</t>
  </si>
  <si>
    <t>Matemática</t>
  </si>
  <si>
    <t>Sociales y Ciudadanía</t>
  </si>
  <si>
    <t>Ciencias Naturales</t>
  </si>
  <si>
    <t>Nacional</t>
  </si>
  <si>
    <t>Área de Conocimiento</t>
  </si>
  <si>
    <t>4.7 RESULTADOS PRUEBAS SABER 11 POR ÁREA DE CONOCIMIENTO AÑO 2016</t>
  </si>
  <si>
    <t>Inglés</t>
  </si>
  <si>
    <t>Total Estudiantes Evaluados</t>
  </si>
  <si>
    <t>Total Establecimientos Evaluados</t>
  </si>
  <si>
    <t>Total Oficiales</t>
  </si>
  <si>
    <t>Total No Oficiales</t>
  </si>
  <si>
    <t>DATOS</t>
  </si>
  <si>
    <r>
      <rPr>
        <b/>
        <sz val="9"/>
        <color theme="1"/>
        <rFont val="Calibri"/>
        <family val="2"/>
        <scheme val="minor"/>
      </rPr>
      <t>Fuente:</t>
    </r>
    <r>
      <rPr>
        <sz val="9"/>
        <color theme="1"/>
        <rFont val="Calibri"/>
        <family val="2"/>
        <scheme val="minor"/>
      </rPr>
      <t xml:space="preserve"> ICFES - Resultados año 2016</t>
    </r>
  </si>
  <si>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</si>
  <si>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</si>
  <si>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</si>
  <si>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</si>
  <si>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</si>
  <si>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</si>
  <si>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</si>
  <si>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</si>
  <si>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</si>
  <si>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</si>
  <si>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</si>
  <si>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</si>
  <si>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</si>
  <si>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</si>
  <si>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</si>
  <si>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</si>
  <si>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</si>
  <si>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</si>
  <si>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</si>
  <si>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</si>
  <si>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</si>
  <si>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</si>
  <si>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</si>
  <si>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</si>
  <si>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</si>
  <si>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</si>
  <si>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</si>
  <si>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</si>
  <si>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</si>
  <si>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</si>
  <si>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</si>
  <si>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</si>
  <si>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r>
      <rPr>
        <b/>
        <sz val="9"/>
        <color theme="1"/>
        <rFont val="Calibri"/>
        <family val="2"/>
        <scheme val="minor"/>
      </rPr>
      <t xml:space="preserve">Fuente: </t>
    </r>
    <r>
      <rPr>
        <sz val="9"/>
        <color theme="1"/>
        <rFont val="Calibri"/>
        <family val="2"/>
        <scheme val="minor"/>
      </rPr>
      <t>Según empresa de servicios</t>
    </r>
  </si>
  <si>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</si>
  <si>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</si>
  <si>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</si>
  <si>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</si>
  <si>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</si>
  <si>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</si>
  <si>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</si>
  <si>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</si>
  <si>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</si>
  <si>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t>Expendio de Carnes</t>
  </si>
  <si>
    <t>Institucional</t>
  </si>
  <si>
    <t>Acopio Lechcero</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</si>
  <si>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</si>
  <si>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</si>
  <si>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</si>
  <si>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r>
      <rPr>
        <b/>
        <sz val="9"/>
        <color theme="1"/>
        <rFont val="Calibri"/>
        <family val="2"/>
        <scheme val="minor"/>
      </rPr>
      <t xml:space="preserve">Fuente: </t>
    </r>
    <r>
      <rPr>
        <sz val="9"/>
        <color theme="1"/>
        <rFont val="Calibri"/>
        <family val="2"/>
        <scheme val="minor"/>
      </rPr>
      <t>Superintendencia de Servicios Públicos Domiciliarios</t>
    </r>
  </si>
  <si>
    <t>COBERTURA EN ASEO</t>
  </si>
  <si>
    <t>5.10 OTRAS COBERTURAS</t>
  </si>
  <si>
    <t>Cobertura en gas natural
4T-2016</t>
  </si>
  <si>
    <r>
      <rPr>
        <b/>
        <sz val="9"/>
        <color theme="1"/>
        <rFont val="Calibri"/>
        <family val="2"/>
        <scheme val="minor"/>
      </rPr>
      <t xml:space="preserve">Fuente: </t>
    </r>
    <r>
      <rPr>
        <sz val="9"/>
        <color theme="1"/>
        <rFont val="Calibri"/>
        <family val="2"/>
        <scheme val="minor"/>
      </rPr>
      <t>MINTIC, MINMINAS, UPME -SIEL Sistema de información eléctrico colombiano</t>
    </r>
  </si>
  <si>
    <t>Tramos</t>
  </si>
  <si>
    <r>
      <t>Longitud (Kms</t>
    </r>
    <r>
      <rPr>
        <b/>
        <vertAlign val="superscript"/>
        <sz val="10"/>
        <color theme="1"/>
        <rFont val="Gill Sans MT"/>
        <family val="2"/>
      </rPr>
      <t>2</t>
    </r>
    <r>
      <rPr>
        <b/>
        <sz val="10"/>
        <color theme="1"/>
        <rFont val="Gill Sans MT"/>
        <family val="2"/>
      </rPr>
      <t>)</t>
    </r>
  </si>
  <si>
    <t>Malo</t>
  </si>
  <si>
    <t>Categoría</t>
  </si>
  <si>
    <t>Estado</t>
  </si>
  <si>
    <t>Longitu Red Vial</t>
  </si>
  <si>
    <t>Total (Km)</t>
  </si>
  <si>
    <t>Nacional (Km)</t>
  </si>
  <si>
    <t>Deptal(Km)</t>
  </si>
  <si>
    <t>Municipal (Km)</t>
  </si>
  <si>
    <t>Deptal (Km)</t>
  </si>
  <si>
    <t>Vías Pavimentadas</t>
  </si>
  <si>
    <r>
      <rPr>
        <b/>
        <sz val="9"/>
        <color theme="1"/>
        <rFont val="Gill Sans MT"/>
        <family val="2"/>
      </rPr>
      <t xml:space="preserve">Fuente: </t>
    </r>
    <r>
      <rPr>
        <sz val="9"/>
        <color theme="1"/>
        <rFont val="Gill Sans MT"/>
        <family val="2"/>
      </rPr>
      <t>Secretaría de Infraestructura de la Gobernación del Quindío</t>
    </r>
  </si>
  <si>
    <t>6.1 LONGITUD TOTAL DE LA RED VIAL</t>
  </si>
  <si>
    <t>6.2 DISTANCIAS POR VÍA PRINCIPAL, VÍAS SECUNDARIAS, VEREDALES Y ESTADO DE LAS VÍAS</t>
  </si>
  <si>
    <t xml:space="preserve">Bueno </t>
  </si>
  <si>
    <t xml:space="preserve">Regular </t>
  </si>
  <si>
    <t>6.3 TRANSPORTE DE PASAJEROS, EMPRESAS Y RUTAS</t>
  </si>
  <si>
    <t>Empresa</t>
  </si>
  <si>
    <t>Rutas</t>
  </si>
  <si>
    <t>Frecuencia Diaria</t>
  </si>
  <si>
    <t>Ordinarios</t>
  </si>
  <si>
    <t>Festivos</t>
  </si>
  <si>
    <t>6.3 TRANSPORTE DE CARGA</t>
  </si>
  <si>
    <t>Cubrimiento</t>
  </si>
  <si>
    <t>Municipal</t>
  </si>
  <si>
    <t>Departamental</t>
  </si>
  <si>
    <t xml:space="preserve">6.4 TRANSPORTE DE CARGA </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</si>
  <si>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</si>
  <si>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</si>
  <si>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</si>
  <si>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</si>
  <si>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</si>
  <si>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</si>
  <si>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</si>
  <si>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</si>
  <si>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</si>
  <si>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</si>
  <si>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</si>
  <si>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</si>
  <si>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</si>
  <si>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</si>
  <si>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</si>
  <si>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</si>
  <si>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</si>
  <si>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</si>
  <si>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</si>
  <si>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</si>
  <si>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</si>
  <si>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</si>
  <si>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</si>
  <si>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</si>
  <si>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</si>
  <si>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</si>
  <si>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</si>
  <si>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</si>
  <si>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</si>
  <si>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</si>
  <si>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</si>
  <si>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</si>
  <si>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</si>
  <si>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</si>
  <si>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</si>
  <si>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</si>
  <si>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</si>
  <si>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</si>
  <si>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</si>
  <si>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</si>
  <si>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</si>
  <si>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</si>
  <si>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</si>
  <si>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</si>
  <si>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</si>
  <si>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</si>
  <si>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</si>
  <si>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</si>
  <si>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</si>
  <si>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</si>
  <si>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</si>
  <si>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</si>
  <si>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</si>
  <si>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</si>
  <si>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</si>
  <si>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</si>
  <si>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</si>
  <si>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</si>
  <si>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</si>
  <si>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</si>
  <si>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</si>
  <si>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</si>
  <si>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</si>
  <si>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</si>
  <si>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</si>
  <si>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</si>
  <si>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</si>
  <si>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</si>
  <si>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</si>
  <si>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</si>
  <si>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</si>
  <si>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</si>
  <si>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theme="1"/>
        <rFont val="Gill Sans MT"/>
        <family val="2"/>
      </rPr>
      <t xml:space="preserve">Fuente: </t>
    </r>
    <r>
      <rPr>
        <sz val="9"/>
        <color theme="1"/>
        <rFont val="Gill Sans MT"/>
        <family val="2"/>
      </rPr>
      <t>Secretaría de agricultura municipal</t>
    </r>
  </si>
  <si>
    <t>8.1 SUBSECTOR PECUARIO</t>
  </si>
  <si>
    <t>8.2.1 CULTIVOS DEL MUNICIPIO Y AREA CULTIVADA (Has)</t>
  </si>
  <si>
    <t>8.2 SUBSECTOR AGRÍCOLA</t>
  </si>
  <si>
    <t>Cultivo tecnificado</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</si>
  <si>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</si>
  <si>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</si>
  <si>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</si>
  <si>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</si>
  <si>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</si>
  <si>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</si>
  <si>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</si>
  <si>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</si>
  <si>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Urbana Residencial</t>
  </si>
  <si>
    <t>Suburbana</t>
  </si>
  <si>
    <t>Forestal</t>
  </si>
  <si>
    <t>Zona de Reserva</t>
  </si>
  <si>
    <t>Agrícola</t>
  </si>
  <si>
    <t>Pastos</t>
  </si>
  <si>
    <t>Bosques y otros</t>
  </si>
  <si>
    <t xml:space="preserve">Casa de la cultura </t>
  </si>
  <si>
    <t xml:space="preserve">Cuerpo de bomberos </t>
  </si>
  <si>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</si>
  <si>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</si>
  <si>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</si>
  <si>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</si>
  <si>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</si>
  <si>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</si>
  <si>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</si>
  <si>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</si>
  <si>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</si>
  <si>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</si>
  <si>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</si>
  <si>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</si>
  <si>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</si>
  <si>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</si>
  <si>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</si>
  <si>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</si>
  <si>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</si>
  <si>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</si>
  <si>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</si>
  <si>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</si>
  <si>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</si>
  <si>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</si>
  <si>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</si>
  <si>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</si>
  <si>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</si>
  <si>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</si>
  <si>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</si>
  <si>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</si>
  <si>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</si>
  <si>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</si>
  <si>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</si>
  <si>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</si>
  <si>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rPr>
        <b/>
        <sz val="9"/>
        <color theme="1"/>
        <rFont val="Gill Sans MT"/>
        <family val="2"/>
      </rPr>
      <t xml:space="preserve">Fuente: </t>
    </r>
    <r>
      <rPr>
        <sz val="9"/>
        <color theme="1"/>
        <rFont val="Gill Sans MT"/>
        <family val="2"/>
      </rPr>
      <t xml:space="preserve">Cámara de comercio </t>
    </r>
  </si>
  <si>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</si>
  <si>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</si>
  <si>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</si>
  <si>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</si>
  <si>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</si>
  <si>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</si>
  <si>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</si>
  <si>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r>
      <rPr>
        <b/>
        <sz val="9"/>
        <color theme="1"/>
        <rFont val="Gill Sans MT"/>
        <family val="2"/>
      </rP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</si>
  <si>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</si>
  <si>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</si>
  <si>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</si>
  <si>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 xml:space="preserve">Fuente: </t>
    </r>
    <r>
      <rPr>
        <sz val="10"/>
        <color theme="1"/>
        <rFont val="Gill Sans MT"/>
        <family val="2"/>
      </rPr>
      <t xml:space="preserve">Haciendo Municipal </t>
    </r>
  </si>
  <si>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</si>
  <si>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</si>
  <si>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</si>
  <si>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</si>
  <si>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</si>
  <si>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</si>
  <si>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</si>
  <si>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</si>
  <si>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</si>
  <si>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</si>
  <si>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</si>
  <si>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</si>
  <si>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</si>
  <si>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</si>
  <si>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</si>
  <si>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</si>
  <si>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</si>
  <si>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</si>
  <si>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</si>
  <si>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</si>
  <si>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</si>
  <si>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</si>
  <si>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</si>
  <si>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</si>
  <si>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2.10 POBLACIÓN CON REGISTRO PARA LA LOCALIZACIÓN Y CARACTERIZACIÓN DE LAS PERSONAS CON DISCAPACIDAD.
ÁREA DE RESIDENCIA Y SEXO SEGÚN GRUPOS DE EDAD. AÑO 2016</t>
  </si>
  <si>
    <t>DELITO</t>
  </si>
  <si>
    <t>N° CASOS</t>
  </si>
  <si>
    <r>
      <rPr>
        <b/>
        <sz val="9"/>
        <color theme="1"/>
        <rFont val="Gill Sans MT"/>
        <family val="2"/>
      </rPr>
      <t xml:space="preserve">Fuente: </t>
    </r>
    <r>
      <rPr>
        <sz val="9"/>
        <color theme="1"/>
        <rFont val="Gill Sans MT"/>
        <family val="2"/>
      </rPr>
      <t>Oficina de Tránsito</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</si>
  <si>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</si>
  <si>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</si>
  <si>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</si>
  <si>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t>Índice de Penetración de Internet
4T-2016</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</si>
  <si>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</si>
  <si>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</si>
  <si>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</si>
  <si>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</si>
  <si>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Riesgo</t>
  </si>
  <si>
    <t>DNT moderada</t>
  </si>
  <si>
    <t>Retraso en Talla</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</si>
  <si>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</si>
  <si>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</si>
  <si>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</si>
  <si>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</si>
  <si>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</si>
  <si>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</si>
  <si>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BUENAVISTA</t>
  </si>
  <si>
    <t>CORDILLERANO</t>
  </si>
  <si>
    <t>E</t>
  </si>
  <si>
    <t>Jose Jesus Jimenez yepez</t>
  </si>
  <si>
    <t>Claudio Ramirez</t>
  </si>
  <si>
    <t>Jesus Castro</t>
  </si>
  <si>
    <t>Arturo Palacino</t>
  </si>
  <si>
    <t>Ramon Velez</t>
  </si>
  <si>
    <t>Polo Gil</t>
  </si>
  <si>
    <t>Luis Eduardo Jaramillo Puerta</t>
  </si>
  <si>
    <t>Edisson Hanryr</t>
  </si>
  <si>
    <t>Alto bonito</t>
  </si>
  <si>
    <t>Nueva esperanza</t>
  </si>
  <si>
    <t>Nuevo horizonte ET II</t>
  </si>
  <si>
    <t>Villa jardin</t>
  </si>
  <si>
    <t>Centro</t>
  </si>
  <si>
    <t>Naranjal</t>
  </si>
  <si>
    <t>Obrero</t>
  </si>
  <si>
    <t>Dorado</t>
  </si>
  <si>
    <t>Mirador</t>
  </si>
  <si>
    <t>Nuevo horizonte ET I</t>
  </si>
  <si>
    <t>Plan de vivienda EL Tolra</t>
  </si>
  <si>
    <t>Los sauces</t>
  </si>
  <si>
    <t>Los juanes</t>
  </si>
  <si>
    <t>El placer</t>
  </si>
  <si>
    <t>Palonegro</t>
  </si>
  <si>
    <t>La cabaña</t>
  </si>
  <si>
    <t>Paraguay</t>
  </si>
  <si>
    <t>Rio verde</t>
  </si>
  <si>
    <t>Sardineros</t>
  </si>
  <si>
    <t>La mina</t>
  </si>
  <si>
    <t>Las gurrias</t>
  </si>
  <si>
    <t>El balso</t>
  </si>
  <si>
    <t>La granja</t>
  </si>
  <si>
    <t>Calarca</t>
  </si>
  <si>
    <t>Pijao</t>
  </si>
  <si>
    <t>Cordoba - Pijao</t>
  </si>
  <si>
    <t>Por el Norte - Occidente</t>
  </si>
  <si>
    <t>4° - 23´</t>
  </si>
  <si>
    <t>75° - 45´</t>
  </si>
  <si>
    <t>Baja</t>
  </si>
  <si>
    <t>10 Km</t>
  </si>
  <si>
    <t>La Picota</t>
  </si>
  <si>
    <t>Nuestra Señora del Carmen</t>
  </si>
  <si>
    <t>Pentecostal Unida de Colombia</t>
  </si>
  <si>
    <t>Testigos de Jehová</t>
  </si>
  <si>
    <t>Catolica</t>
  </si>
  <si>
    <t>Evangelica</t>
  </si>
  <si>
    <t>Cristiana Protestante</t>
  </si>
  <si>
    <t>N/A</t>
  </si>
  <si>
    <t>Buenavista</t>
  </si>
  <si>
    <t>Buenvista</t>
  </si>
  <si>
    <t>Hipertension esencial (Primaria)</t>
  </si>
  <si>
    <t>Examen medico general</t>
  </si>
  <si>
    <t>Control de salud rutina del niño</t>
  </si>
  <si>
    <t>Infeccion viral, no especificada</t>
  </si>
  <si>
    <t>Infeccion de vias urinarias, sitio no especificado</t>
  </si>
  <si>
    <t>Examen de laboratorio</t>
  </si>
  <si>
    <t>Gastritis, no especificada</t>
  </si>
  <si>
    <t>Examen del estado de desarrollo del adolescente</t>
  </si>
  <si>
    <t>Hipelipidemia no especificada</t>
  </si>
  <si>
    <t>Dolor en articulacion</t>
  </si>
  <si>
    <t>Polio RN</t>
  </si>
  <si>
    <t>46 niños y niñas promedio mensual</t>
  </si>
  <si>
    <t>12 usuarios atendidos mensualmente</t>
  </si>
  <si>
    <t>Agrupados</t>
  </si>
  <si>
    <t>FAMI</t>
  </si>
  <si>
    <t>Obesidad</t>
  </si>
  <si>
    <t>Riesgo Peso Bajo</t>
  </si>
  <si>
    <t>DNT Global</t>
  </si>
  <si>
    <t>Riesgo Talla Baja</t>
  </si>
  <si>
    <t>DNT Cronica</t>
  </si>
  <si>
    <t>3.8.5 ANÁLISIS NUTRICIONAL POBLACIÓN DE 0 A 5 AÑOS NIÑOS Y NIÑAS PROGRAMA PRIMERA INFANCIA ICBF REGIONAL QUINDÍO 2016</t>
  </si>
  <si>
    <t>3.8.5.1 INDICADOR TALLA/EDAD</t>
  </si>
  <si>
    <t>3.8.5.2 INDICADOR PESO/EDAD</t>
  </si>
  <si>
    <t>Riesgo de Talla Baja</t>
  </si>
  <si>
    <t>Talla Adecuada para la Edad</t>
  </si>
  <si>
    <t>Desnutrición Global</t>
  </si>
  <si>
    <t>Riesgo de Peso Bajo para la Edad</t>
  </si>
  <si>
    <t>Peso Adeucado para la Edad</t>
  </si>
  <si>
    <t>Sobrepeso</t>
  </si>
  <si>
    <t>Porcentaje</t>
  </si>
  <si>
    <t>No.</t>
  </si>
  <si>
    <r>
      <rPr>
        <b/>
        <sz val="9"/>
        <color theme="1"/>
        <rFont val="Gill Sans MT"/>
        <family val="2"/>
      </rPr>
      <t>Fuente:</t>
    </r>
    <r>
      <rPr>
        <sz val="9"/>
        <color theme="1"/>
        <rFont val="Gill Sans MT"/>
        <family val="2"/>
      </rPr>
      <t xml:space="preserve"> Instituto Colombiano de Bienestar Familiar – ICBF Regional Quindío</t>
    </r>
  </si>
  <si>
    <t>3.8.5.3 INDICADOR PESO/TALLA</t>
  </si>
  <si>
    <t>Desnutrición Aguda</t>
  </si>
  <si>
    <t>Peso Adecuado para la Talla</t>
  </si>
  <si>
    <t>Instituto Buenavista</t>
  </si>
  <si>
    <t>Rio Verde bajo</t>
  </si>
  <si>
    <t>El Oralito</t>
  </si>
  <si>
    <t>La Granja</t>
  </si>
  <si>
    <t>El Balso</t>
  </si>
  <si>
    <t>Los Sauces</t>
  </si>
  <si>
    <t>El Placer</t>
  </si>
  <si>
    <t>Andres Rosillo</t>
  </si>
  <si>
    <t>Rio Verde Bajo</t>
  </si>
  <si>
    <t>El oralito</t>
  </si>
  <si>
    <t>4.7 DATOS TÉCNICOS PRUEBAS SABER 11 AÑO 2016. MUNICIPIO DE BUENAVISTA</t>
  </si>
  <si>
    <t>Buena</t>
  </si>
  <si>
    <t>Quebrada La Picota</t>
  </si>
  <si>
    <t>Buenas</t>
  </si>
  <si>
    <t>Nepsa del Quindio</t>
  </si>
  <si>
    <t>Diario</t>
  </si>
  <si>
    <t>Parque ambeintal andalucia</t>
  </si>
  <si>
    <t>Buenavista - La cabaña</t>
  </si>
  <si>
    <t>Buenavista - cruce palonegro - la gondola</t>
  </si>
  <si>
    <t>Buenavista - el verdum-esc granja</t>
  </si>
  <si>
    <t>Buenavista - esc.el balso - la mina</t>
  </si>
  <si>
    <t>La cabaña - la maquina</t>
  </si>
  <si>
    <t>Altos las piñas - esc. Gurrias el balso</t>
  </si>
  <si>
    <t>Cruce rio verde - el manzano</t>
  </si>
  <si>
    <t>Rio verde - manantial - el manzano - esc. El balso</t>
  </si>
  <si>
    <t>Cruce la belgica - el corazon</t>
  </si>
  <si>
    <t>La coqueta - la cabaña</t>
  </si>
  <si>
    <t>El infierno - el cruce</t>
  </si>
  <si>
    <t>Cruze isq. La cabaña - el infierno -cruce juanes - lucitania</t>
  </si>
  <si>
    <t>Cruce izq. Janes - el cruce</t>
  </si>
  <si>
    <t>Buenavista 3 - los tanques</t>
  </si>
  <si>
    <t>Galpon - cenicafe</t>
  </si>
  <si>
    <t>Mirador concord - el topacio</t>
  </si>
  <si>
    <t>Cruce la mina - mina vieja</t>
  </si>
  <si>
    <t>Esc. Oralito - la violeta</t>
  </si>
  <si>
    <t>Esc. Oralito - mina vieja</t>
  </si>
  <si>
    <t>Bascula - cruce la cabaña</t>
  </si>
  <si>
    <t>yerba buena - la picota</t>
  </si>
  <si>
    <t>Galpon - calamar - galpon</t>
  </si>
  <si>
    <t>Cruce balsos - fundavista</t>
  </si>
  <si>
    <t>carrera 2</t>
  </si>
  <si>
    <t>carrera 2a</t>
  </si>
  <si>
    <t>carrera 2b</t>
  </si>
  <si>
    <t xml:space="preserve">carreca 2c </t>
  </si>
  <si>
    <t>carrera 2d</t>
  </si>
  <si>
    <t>carrera 3</t>
  </si>
  <si>
    <t>carrera 3 1 carril</t>
  </si>
  <si>
    <t>carrera 4</t>
  </si>
  <si>
    <t>carrera 4a</t>
  </si>
  <si>
    <t>carrera 4a 1 carril</t>
  </si>
  <si>
    <t>carrera 5</t>
  </si>
  <si>
    <t>carrera 5 peatonal</t>
  </si>
  <si>
    <t>carrera 6</t>
  </si>
  <si>
    <t>carrera 7</t>
  </si>
  <si>
    <t>carrera 8</t>
  </si>
  <si>
    <t>calle 2</t>
  </si>
  <si>
    <t>calle 3</t>
  </si>
  <si>
    <t>calle 4</t>
  </si>
  <si>
    <t>calle 5</t>
  </si>
  <si>
    <t>calle 6</t>
  </si>
  <si>
    <t>calle 6a</t>
  </si>
  <si>
    <t xml:space="preserve">calle 7 </t>
  </si>
  <si>
    <t>Cruce rio verde - el corazon</t>
  </si>
  <si>
    <t>Rio verde - sardineros - concord - la mina</t>
  </si>
  <si>
    <t>Cooperativa de motoristas del Quindio</t>
  </si>
  <si>
    <t>Rapido del Quindio</t>
  </si>
  <si>
    <t>Cooperativa de transportadores de Pijao</t>
  </si>
  <si>
    <t>Armenia</t>
  </si>
  <si>
    <t>Cada hora</t>
  </si>
  <si>
    <t>Cada 2 horas</t>
  </si>
  <si>
    <t>Cuando se solicita</t>
  </si>
  <si>
    <t>Cada 1.5 horas</t>
  </si>
  <si>
    <t>Cada 4 horas</t>
  </si>
  <si>
    <t>Coliseo</t>
  </si>
  <si>
    <t>Estadio</t>
  </si>
  <si>
    <t>Patinodromo</t>
  </si>
  <si>
    <t>Plaza de Bolivar</t>
  </si>
  <si>
    <t>Parque de recreacion mirador</t>
  </si>
  <si>
    <t>Parque plaza fundadores</t>
  </si>
  <si>
    <t>Parque cafetero</t>
  </si>
  <si>
    <t>Casa de la juventud</t>
  </si>
  <si>
    <t>Caseta de accion comunal barrio obrero</t>
  </si>
  <si>
    <t>Caseta de accion comunal barrio nuevo horizonte</t>
  </si>
  <si>
    <t>Parque alto bonito</t>
  </si>
  <si>
    <t>Parque mirador</t>
  </si>
  <si>
    <t>Cancha multiple rio verde bajo</t>
  </si>
  <si>
    <t>bueno</t>
  </si>
  <si>
    <t>malo</t>
  </si>
  <si>
    <t>regular</t>
  </si>
  <si>
    <t>muy malo</t>
  </si>
  <si>
    <t>Escuela de Musica</t>
  </si>
  <si>
    <t>Regular</t>
  </si>
  <si>
    <t>Cria</t>
  </si>
  <si>
    <t>Equinos</t>
  </si>
  <si>
    <t>Caprinos</t>
  </si>
  <si>
    <t>Domestico</t>
  </si>
  <si>
    <t>Café</t>
  </si>
  <si>
    <t>Platano</t>
  </si>
  <si>
    <t>Citricos</t>
  </si>
  <si>
    <t>Aguacate</t>
  </si>
  <si>
    <t>Banano</t>
  </si>
  <si>
    <t>Cacao</t>
  </si>
  <si>
    <t>Caña panelera</t>
  </si>
  <si>
    <t>Macadamia</t>
  </si>
  <si>
    <t>Yuca</t>
  </si>
  <si>
    <t>Piña</t>
  </si>
  <si>
    <t>Pastos(corte - mejorada - tradicional)</t>
  </si>
  <si>
    <t>Área cultivada Ha</t>
  </si>
  <si>
    <t>1.155,6</t>
  </si>
  <si>
    <t>637,35</t>
  </si>
  <si>
    <t>17,1</t>
  </si>
  <si>
    <t>1,5</t>
  </si>
  <si>
    <t>2.600,9</t>
  </si>
  <si>
    <t>324,4</t>
  </si>
  <si>
    <t>Supermercados</t>
  </si>
  <si>
    <t>Tiendas</t>
  </si>
  <si>
    <t>Venta de verduras</t>
  </si>
  <si>
    <t>Carnicerias</t>
  </si>
  <si>
    <t>Estacion de servicio</t>
  </si>
  <si>
    <t>Cacharreria y miscelanea</t>
  </si>
  <si>
    <t>Droguerias</t>
  </si>
  <si>
    <t>Restaurante</t>
  </si>
  <si>
    <t>Tabernas y discotecas</t>
  </si>
  <si>
    <t>Billares</t>
  </si>
  <si>
    <t>Sala de belleza</t>
  </si>
  <si>
    <t>Heladeria</t>
  </si>
  <si>
    <t>Banco</t>
  </si>
  <si>
    <t>Cafeterias - panaderia</t>
  </si>
  <si>
    <t>Ferreteria</t>
  </si>
  <si>
    <t>Cafes</t>
  </si>
  <si>
    <t>Internet</t>
  </si>
  <si>
    <t>Multiservicios</t>
  </si>
  <si>
    <t>Artesanias</t>
  </si>
  <si>
    <t>Montallantas</t>
  </si>
  <si>
    <t>Ropa - calzado</t>
  </si>
  <si>
    <t>Insumos agropecuarios</t>
  </si>
  <si>
    <t>Flotantes e informales</t>
  </si>
  <si>
    <t>Metalurgico</t>
  </si>
  <si>
    <t>Comidas rapidas</t>
  </si>
  <si>
    <t>Cerro de las 3 cruces</t>
  </si>
  <si>
    <t>Sendero ecologico camino de los indios</t>
  </si>
  <si>
    <t>Cañon de los juanes</t>
  </si>
  <si>
    <t>Mirador cementerio local</t>
  </si>
  <si>
    <t>Mirador primera estacion o ciudad tolra</t>
  </si>
  <si>
    <t>Parque recreacional el mirador</t>
  </si>
  <si>
    <t>Parque fundadores</t>
  </si>
  <si>
    <t>Iglesia nuestra señora del carmen</t>
  </si>
  <si>
    <t>Parque principal plaza de bolivar</t>
  </si>
  <si>
    <t>Reserva natural el encuentro</t>
  </si>
  <si>
    <t>Reserva natural miravalles</t>
  </si>
  <si>
    <t>Panorama café hostal</t>
  </si>
  <si>
    <t>Hospedaje calle 4</t>
  </si>
  <si>
    <t>Finca Hotel el gran mirador</t>
  </si>
  <si>
    <t>Experiencia campesina Fina la alsacia</t>
  </si>
  <si>
    <t>Finca el balcon</t>
  </si>
  <si>
    <t>Casa campesina san cayetano</t>
  </si>
  <si>
    <t>Finca la bodega</t>
  </si>
  <si>
    <t>Heladeria la 75</t>
  </si>
  <si>
    <t>Restaurante rio azul</t>
  </si>
  <si>
    <t>Estadero el mirador</t>
  </si>
  <si>
    <t>Piqueteadero rio verde</t>
  </si>
  <si>
    <t>Restaurrante rio verde</t>
  </si>
  <si>
    <t>Piqueteader el destapado</t>
  </si>
  <si>
    <t>Llanera R y V</t>
  </si>
  <si>
    <t>Piqueteadero containers</t>
  </si>
  <si>
    <t>Terraza café san alberto</t>
  </si>
  <si>
    <t>Terraza café concord</t>
  </si>
  <si>
    <t>Terraza café extasis</t>
  </si>
  <si>
    <t>4.415.000.000</t>
  </si>
  <si>
    <t>3.636.000.000</t>
  </si>
  <si>
    <t>779.000.000</t>
  </si>
  <si>
    <t>447.000.000</t>
  </si>
  <si>
    <t>673.000.000</t>
  </si>
  <si>
    <t>663.000.000</t>
  </si>
  <si>
    <t>2.602.000.000</t>
  </si>
  <si>
    <t>840.000.000</t>
  </si>
  <si>
    <t>14.000.000</t>
  </si>
  <si>
    <t>2.782.000.000</t>
  </si>
  <si>
    <t>101.000.000</t>
  </si>
  <si>
    <t>1.308.000.000</t>
  </si>
  <si>
    <t>40.000.000</t>
  </si>
  <si>
    <t>29.000.000</t>
  </si>
  <si>
    <t>102.000.000</t>
  </si>
  <si>
    <t>210.000.000</t>
  </si>
  <si>
    <r>
      <rPr>
        <b/>
        <sz val="9"/>
        <color theme="1"/>
        <rFont val="Gill Sans MT"/>
        <family val="2"/>
      </rPr>
      <t xml:space="preserve">Fuente: </t>
    </r>
    <r>
      <rPr>
        <sz val="9"/>
        <color theme="1"/>
        <rFont val="Gill Sans MT"/>
        <family val="2"/>
      </rPr>
      <t>UARIV – Unidad de Atención y Reparación Integral a Víctimas del Conflicto Armado.</t>
    </r>
  </si>
  <si>
    <t>Distrito I</t>
  </si>
  <si>
    <t>Cuerpo de Bomberos voluntarios de Buenavista</t>
  </si>
  <si>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</si>
  <si>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</si>
  <si>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</si>
  <si>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</si>
  <si>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Información preliminar a 2016, sujeta a cambio</t>
    </r>
  </si>
  <si>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</si>
  <si>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3.7.3 DEFUNCIONES NO FETALES SEGÚN MUNICIPIO, SEXO Y ÁREA DE RESIDENCIA</t>
  </si>
  <si>
    <t>3.7.4 DEFUNCIONES NO FETALES POR GRUPO DE EDAD Y ÁREA DE RESIDENCIA</t>
  </si>
  <si>
    <t>Numero</t>
  </si>
  <si>
    <t>Área de Residencia</t>
  </si>
  <si>
    <t>Sin Información</t>
  </si>
  <si>
    <t>Total Año 2016</t>
  </si>
  <si>
    <t>3.7.5 CAUSAS DE MORTALIDAD FETAL SEGÚN RESIDENCIA DE LA MADRE (LISTA DE CAUSAS AGRUPADAS 6/67 )</t>
  </si>
  <si>
    <t>3.7.6 NACIMIENTOS SEÚN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</si>
  <si>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</si>
  <si>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</si>
  <si>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</si>
  <si>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</si>
  <si>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</si>
  <si>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</si>
  <si>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</si>
  <si>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</si>
  <si>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</si>
  <si>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</si>
  <si>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</si>
  <si>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615 MALFORMACIONES CONGEN., DEFORMID.Y ANOMALIAS CROMOSOMICAS</t>
  </si>
  <si>
    <t>De 35 a 39 años</t>
  </si>
  <si>
    <t>De 40 a 44 años</t>
  </si>
  <si>
    <t>De 45 a 54 años</t>
  </si>
  <si>
    <r>
      <rPr>
        <b/>
        <sz val="9"/>
        <color theme="1"/>
        <rFont val="Gill Sans MT"/>
        <family val="2"/>
      </rPr>
      <t>Fuente:</t>
    </r>
    <r>
      <rPr>
        <sz val="9"/>
        <color theme="1"/>
        <rFont val="Gill Sans MT"/>
        <family val="2"/>
      </rPr>
      <t xml:space="preserve">  DANE - Estadísticas vitales. Información preliminar a 2016, sujeta a cambio</t>
    </r>
  </si>
  <si>
    <t>De 30 a 34 años</t>
  </si>
  <si>
    <t>De 0 a 4</t>
  </si>
  <si>
    <t>Fuente: Oficina Asesora de Planeación
Nota: Corresponde a los alcaldes por elección popular</t>
  </si>
  <si>
    <r>
      <rPr>
        <b/>
        <sz val="9"/>
        <color theme="1"/>
        <rFont val="Gill Sans MT"/>
        <family val="2"/>
      </rPr>
      <t xml:space="preserve">Fuente: </t>
    </r>
    <r>
      <rPr>
        <sz val="9"/>
        <color theme="1"/>
        <rFont val="Gill Sans MT"/>
        <family val="2"/>
      </rPr>
      <t>Secretaría de Planeación - Base Certificada Sisbén III. Corte diciembre de 2016</t>
    </r>
  </si>
  <si>
    <r>
      <rPr>
        <b/>
        <sz val="9"/>
        <color theme="1"/>
        <rFont val="Gill Sans MT"/>
        <family val="2"/>
      </rPr>
      <t>Fuente:</t>
    </r>
    <r>
      <rPr>
        <sz val="9"/>
        <color theme="1"/>
        <rFont val="Gill Sans MT"/>
        <family val="2"/>
      </rPr>
      <t xml:space="preserve"> Cubo del registro para la localización y caracterización de la población con discapacidad al 31 de diciembre del 2016-  Secretaría de Salud Departamental del Quindío.</t>
    </r>
  </si>
  <si>
    <t>3.8.3 SITUACIÓN NUTRICIONAL (PESO/EDAD) &lt; DE 5 AÑOS</t>
  </si>
  <si>
    <t xml:space="preserve">3.8.4 SITUACIÓN NUTRICIONAL (TALLA/EDAD) &lt; DE 18 AÑOS </t>
  </si>
  <si>
    <t xml:space="preserve">5.7 COBERTURA DE ACUEDUCTO </t>
  </si>
  <si>
    <t xml:space="preserve">5.8 COBERTURA DE ALCANTARILLADO </t>
  </si>
  <si>
    <t xml:space="preserve">5.9 COBERTURA DE ASEO </t>
  </si>
  <si>
    <r>
      <rPr>
        <b/>
        <sz val="9"/>
        <color theme="1"/>
        <rFont val="Gill Sans MT"/>
        <family val="2"/>
      </rPr>
      <t xml:space="preserve">Fuente: </t>
    </r>
    <r>
      <rPr>
        <sz val="9"/>
        <color theme="1"/>
        <rFont val="Gill Sans MT"/>
        <family val="2"/>
      </rPr>
      <t>Ministerio de Tecnologías de la Información y las Comunicaciones</t>
    </r>
  </si>
  <si>
    <t>2.12 SEGURIDAD</t>
  </si>
  <si>
    <t>Fuente: DANE - Estadísticas vitales. Información preliminar a 2016, sujeta a cambio</t>
  </si>
  <si>
    <t>Cobertura Energía Total
Año 2016</t>
  </si>
  <si>
    <t>OMGERD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</si>
</sst>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43" formatCode="_(* #,##0.00_);_(* \(#,##0.00\);_(* &quot;-&quot;??_);_(@_)"/>
    <numFmt numFmtId="164" formatCode="#,##0.0"/>
    <numFmt numFmtId="165" formatCode="0.0%"/>
    <numFmt numFmtId="166" formatCode="0.0"/>
    <numFmt numFmtId="167" formatCode="_(* #,##0_);_(* \(#,##0\);_(* &quot;-&quot;??_);_(@_)"/>
    <numFmt numFmtId="168" formatCode="_(&quot;$&quot;\ * #,##0_);_(&quot;$&quot;\ * \(#,##0\);_(&quot;$&quot;\ * &quot;-&quot;??_);_(@_)"/>
    <numFmt numFmtId="169" formatCode="0.000"/>
  </numFmts>
  <fonts count="63"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vertAlign val="superscript"/>
      <sz val="11"/>
      <color rgb="FF002060"/>
      <name val="Gill Sans MT"/>
      <family val="2"/>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0"/>
      <color rgb="FFFF0000"/>
      <name val="Gill Sans MT"/>
      <family val="2"/>
    </font>
    <font>
      <sz val="14"/>
      <color theme="1"/>
      <name val="Browallia New"/>
      <family val="2"/>
    </font>
    <font>
      <b/>
      <sz val="16"/>
      <color rgb="FF7030A0"/>
      <name val="Calibri"/>
      <family val="2"/>
      <scheme val="minor"/>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0"/>
      <color theme="0" tint="-0.34998626667073579"/>
      <name val="Calibri"/>
      <family val="2"/>
      <scheme val="minor"/>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11"/>
      <name val="Gill Sans MT"/>
      <family val="2"/>
    </font>
  </fonts>
  <fills count="16">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48"/>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19" fillId="8"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79">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0" fillId="7" borderId="0" xfId="0" applyFont="1" applyFill="1" applyProtection="1">
      <protection locked="0"/>
    </xf>
    <xf numFmtId="0" fontId="20" fillId="0" borderId="0" xfId="0" applyFont="1" applyProtection="1">
      <protection locked="0"/>
    </xf>
    <xf numFmtId="0" fontId="22" fillId="7" borderId="0" xfId="0" applyFont="1" applyFill="1" applyProtection="1">
      <protection locked="0"/>
    </xf>
    <xf numFmtId="0" fontId="23" fillId="0" borderId="0" xfId="0" applyFont="1" applyAlignment="1" applyProtection="1">
      <alignment horizontal="center"/>
      <protection locked="0"/>
    </xf>
    <xf numFmtId="0" fontId="23" fillId="7" borderId="0" xfId="0" applyFont="1" applyFill="1" applyProtection="1">
      <protection locked="0"/>
    </xf>
    <xf numFmtId="0" fontId="23"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31"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8" fillId="7" borderId="0" xfId="0" applyFont="1" applyFill="1" applyBorder="1" applyAlignment="1" applyProtection="1">
      <alignment vertical="center"/>
      <protection locked="0"/>
    </xf>
    <xf numFmtId="3" fontId="42" fillId="7" borderId="0" xfId="0" applyNumberFormat="1" applyFont="1" applyFill="1" applyBorder="1" applyProtection="1">
      <protection locked="0"/>
    </xf>
    <xf numFmtId="0" fontId="39" fillId="7" borderId="0" xfId="0" applyFont="1" applyFill="1" applyBorder="1" applyAlignment="1" applyProtection="1">
      <alignment vertical="center"/>
      <protection locked="0"/>
    </xf>
    <xf numFmtId="3" fontId="43" fillId="7" borderId="0" xfId="0" applyNumberFormat="1" applyFont="1" applyFill="1" applyBorder="1" applyProtection="1">
      <protection locked="0"/>
    </xf>
    <xf numFmtId="3" fontId="44" fillId="7" borderId="0" xfId="0" applyNumberFormat="1" applyFont="1" applyFill="1" applyBorder="1" applyProtection="1">
      <protection locked="0"/>
    </xf>
    <xf numFmtId="3" fontId="45" fillId="7" borderId="0" xfId="0" applyNumberFormat="1" applyFont="1" applyFill="1" applyBorder="1" applyProtection="1">
      <protection locked="0"/>
    </xf>
    <xf numFmtId="0" fontId="38" fillId="7" borderId="0" xfId="0" applyFont="1" applyFill="1" applyBorder="1" applyProtection="1">
      <protection locked="0"/>
    </xf>
    <xf numFmtId="3" fontId="46" fillId="7" borderId="0" xfId="0" applyNumberFormat="1" applyFont="1" applyFill="1" applyBorder="1" applyProtection="1">
      <protection locked="0"/>
    </xf>
    <xf numFmtId="3" fontId="2" fillId="7" borderId="0" xfId="0" applyNumberFormat="1" applyFont="1" applyFill="1" applyBorder="1" applyProtection="1">
      <protection locked="0"/>
    </xf>
    <xf numFmtId="3" fontId="47" fillId="13" borderId="0" xfId="0" applyNumberFormat="1" applyFont="1" applyFill="1" applyBorder="1" applyProtection="1">
      <protection locked="0"/>
    </xf>
    <xf numFmtId="0" fontId="43" fillId="13" borderId="0" xfId="0" applyFont="1" applyFill="1" applyBorder="1" applyProtection="1">
      <protection locked="0"/>
    </xf>
    <xf numFmtId="3" fontId="42" fillId="7" borderId="0" xfId="0" applyNumberFormat="1" applyFont="1" applyFill="1" applyBorder="1" applyAlignment="1" applyProtection="1">
      <alignment vertical="center"/>
      <protection locked="0"/>
    </xf>
    <xf numFmtId="3" fontId="44"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3" fontId="46" fillId="7" borderId="0" xfId="0" applyNumberFormat="1" applyFont="1" applyFill="1" applyBorder="1" applyAlignment="1" applyProtection="1">
      <alignment vertical="center"/>
      <protection locked="0"/>
    </xf>
    <xf numFmtId="0" fontId="47" fillId="7" borderId="0" xfId="0" applyFont="1" applyFill="1" applyBorder="1" applyAlignment="1" applyProtection="1">
      <alignment vertical="center"/>
      <protection locked="0"/>
    </xf>
    <xf numFmtId="0" fontId="43" fillId="7" borderId="0" xfId="0" applyFont="1" applyFill="1" applyBorder="1" applyProtection="1">
      <protection locked="0"/>
    </xf>
    <xf numFmtId="3" fontId="47" fillId="7" borderId="0" xfId="0" applyNumberFormat="1" applyFont="1" applyFill="1" applyBorder="1" applyAlignment="1" applyProtection="1">
      <alignment vertical="center"/>
      <protection locked="0"/>
    </xf>
    <xf numFmtId="3" fontId="47"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4" borderId="3"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6" fillId="4" borderId="6"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9" fillId="7" borderId="6" xfId="0" applyFont="1" applyFill="1" applyBorder="1" applyAlignment="1" applyProtection="1">
      <alignment vertical="center" wrapText="1"/>
      <protection locked="0"/>
    </xf>
    <xf numFmtId="4" fontId="11" fillId="7" borderId="3" xfId="0" applyNumberFormat="1" applyFont="1" applyFill="1" applyBorder="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0" fontId="27" fillId="7" borderId="0" xfId="0" applyFont="1" applyFill="1" applyBorder="1" applyAlignment="1" applyProtection="1">
      <alignment horizontal="left" vertical="center"/>
      <protection locked="0"/>
    </xf>
    <xf numFmtId="0" fontId="3" fillId="0" borderId="1" xfId="0" applyFont="1" applyBorder="1" applyAlignment="1" applyProtection="1">
      <alignment vertical="center"/>
      <protection locked="0"/>
    </xf>
    <xf numFmtId="0" fontId="11" fillId="7" borderId="0" xfId="0" applyFont="1" applyFill="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left" vertical="center"/>
      <protection locked="0"/>
    </xf>
    <xf numFmtId="0" fontId="51" fillId="7" borderId="0" xfId="0" applyFont="1" applyFill="1" applyBorder="1" applyAlignment="1" applyProtection="1">
      <alignment vertical="center"/>
      <protection locked="0"/>
    </xf>
    <xf numFmtId="0" fontId="0" fillId="0" borderId="0" xfId="0" applyProtection="1">
      <protection locked="0"/>
    </xf>
    <xf numFmtId="164"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54" fillId="7" borderId="0" xfId="0" applyFont="1" applyFill="1" applyBorder="1" applyAlignment="1" applyProtection="1">
      <alignment vertical="center"/>
    </xf>
    <xf numFmtId="0" fontId="55" fillId="7" borderId="0" xfId="0" applyFont="1" applyFill="1" applyBorder="1" applyAlignment="1" applyProtection="1">
      <alignment vertical="center"/>
    </xf>
    <xf numFmtId="0" fontId="56" fillId="7" borderId="0" xfId="0" applyFont="1" applyFill="1" applyBorder="1" applyAlignment="1" applyProtection="1">
      <alignment vertical="center"/>
    </xf>
    <xf numFmtId="0" fontId="52" fillId="7" borderId="0" xfId="0" applyFont="1" applyFill="1" applyBorder="1" applyProtection="1"/>
    <xf numFmtId="49" fontId="54" fillId="7" borderId="0" xfId="0" applyNumberFormat="1" applyFont="1" applyFill="1" applyBorder="1" applyAlignment="1" applyProtection="1">
      <alignment horizontal="center"/>
    </xf>
    <xf numFmtId="49" fontId="54" fillId="7" borderId="0" xfId="0" applyNumberFormat="1" applyFont="1" applyFill="1" applyBorder="1" applyAlignment="1" applyProtection="1"/>
    <xf numFmtId="3" fontId="55" fillId="7" borderId="0" xfId="0" applyNumberFormat="1" applyFont="1" applyFill="1" applyBorder="1" applyAlignment="1" applyProtection="1">
      <alignment horizontal="center" vertical="center"/>
    </xf>
    <xf numFmtId="3" fontId="55" fillId="7" borderId="0" xfId="0" applyNumberFormat="1" applyFont="1" applyFill="1" applyBorder="1" applyAlignment="1" applyProtection="1">
      <alignment vertical="center"/>
    </xf>
    <xf numFmtId="0" fontId="54" fillId="7" borderId="0" xfId="0" applyFont="1" applyFill="1" applyBorder="1" applyAlignment="1" applyProtection="1">
      <alignment horizontal="center" vertical="center"/>
    </xf>
    <xf numFmtId="3" fontId="54" fillId="7" borderId="0" xfId="0" applyNumberFormat="1" applyFont="1" applyFill="1" applyBorder="1" applyAlignment="1" applyProtection="1">
      <alignment horizontal="center" vertical="center"/>
    </xf>
    <xf numFmtId="165" fontId="55" fillId="7" borderId="0" xfId="2" applyNumberFormat="1" applyFont="1" applyFill="1" applyBorder="1" applyAlignment="1" applyProtection="1">
      <alignment vertical="center"/>
    </xf>
    <xf numFmtId="0" fontId="57" fillId="7" borderId="0" xfId="0" applyFont="1" applyFill="1" applyBorder="1" applyProtection="1"/>
    <xf numFmtId="0" fontId="53" fillId="7" borderId="0" xfId="0" applyFont="1" applyFill="1" applyBorder="1" applyAlignment="1" applyProtection="1">
      <alignment vertical="center"/>
    </xf>
    <xf numFmtId="0" fontId="61" fillId="15" borderId="0" xfId="0" applyFont="1" applyFill="1" applyBorder="1" applyAlignment="1" applyProtection="1">
      <alignment horizontal="center" vertical="center" wrapText="1"/>
    </xf>
    <xf numFmtId="0" fontId="58" fillId="7" borderId="0" xfId="0" applyFont="1" applyFill="1" applyBorder="1" applyAlignment="1" applyProtection="1">
      <alignment horizontal="center" vertical="center"/>
    </xf>
    <xf numFmtId="4" fontId="58" fillId="7" borderId="0" xfId="0" applyNumberFormat="1" applyFont="1" applyFill="1" applyBorder="1" applyAlignment="1" applyProtection="1">
      <alignment horizontal="center" vertical="center" wrapText="1"/>
    </xf>
    <xf numFmtId="0" fontId="53" fillId="7" borderId="0" xfId="0" applyFont="1" applyFill="1" applyBorder="1" applyAlignment="1" applyProtection="1">
      <alignment vertical="top" wrapText="1"/>
    </xf>
    <xf numFmtId="0" fontId="52" fillId="7" borderId="0" xfId="0" applyFont="1" applyFill="1" applyBorder="1" applyAlignment="1" applyProtection="1"/>
    <xf numFmtId="0" fontId="55" fillId="7" borderId="0" xfId="0" applyFont="1" applyFill="1" applyBorder="1" applyProtection="1"/>
    <xf numFmtId="0" fontId="55" fillId="7" borderId="0" xfId="0" applyFont="1" applyFill="1" applyBorder="1" applyAlignment="1" applyProtection="1">
      <alignment horizontal="center" vertical="center"/>
    </xf>
    <xf numFmtId="0" fontId="52" fillId="7" borderId="0" xfId="0" applyFont="1" applyFill="1" applyBorder="1" applyAlignment="1" applyProtection="1">
      <alignment horizontal="center"/>
    </xf>
    <xf numFmtId="49" fontId="52" fillId="7" borderId="0" xfId="0" applyNumberFormat="1" applyFont="1" applyFill="1" applyBorder="1" applyProtection="1"/>
    <xf numFmtId="165" fontId="52" fillId="7" borderId="0" xfId="2" applyNumberFormat="1" applyFont="1" applyFill="1" applyBorder="1" applyProtection="1"/>
    <xf numFmtId="0" fontId="54" fillId="0" borderId="0" xfId="0" applyFont="1" applyBorder="1" applyAlignment="1" applyProtection="1">
      <alignment horizontal="center"/>
    </xf>
    <xf numFmtId="0" fontId="55" fillId="0" borderId="0" xfId="0" applyFont="1" applyBorder="1" applyAlignment="1" applyProtection="1">
      <alignment vertical="center"/>
    </xf>
    <xf numFmtId="2" fontId="55" fillId="7" borderId="0" xfId="0" applyNumberFormat="1" applyFont="1" applyFill="1" applyBorder="1" applyAlignment="1" applyProtection="1">
      <alignment horizontal="center" vertical="center"/>
    </xf>
    <xf numFmtId="0" fontId="55" fillId="7" borderId="0" xfId="0" applyFont="1" applyFill="1" applyBorder="1" applyAlignment="1" applyProtection="1">
      <alignment vertical="center" wrapText="1"/>
    </xf>
    <xf numFmtId="0" fontId="53" fillId="7" borderId="0" xfId="0" applyFont="1" applyFill="1" applyBorder="1" applyAlignment="1" applyProtection="1">
      <alignment horizontal="center"/>
    </xf>
    <xf numFmtId="3" fontId="52" fillId="7" borderId="0" xfId="0" applyNumberFormat="1" applyFont="1" applyFill="1" applyBorder="1" applyAlignment="1" applyProtection="1">
      <alignment horizontal="center"/>
    </xf>
    <xf numFmtId="165" fontId="52" fillId="7" borderId="0" xfId="2" applyNumberFormat="1" applyFont="1" applyFill="1" applyBorder="1" applyAlignment="1" applyProtection="1">
      <alignment horizontal="center"/>
    </xf>
    <xf numFmtId="10" fontId="55" fillId="7" borderId="0" xfId="2" applyNumberFormat="1" applyFont="1" applyFill="1" applyBorder="1" applyAlignment="1" applyProtection="1">
      <alignment horizontal="center" vertical="center"/>
    </xf>
    <xf numFmtId="10" fontId="52" fillId="7" borderId="0" xfId="0" applyNumberFormat="1" applyFont="1" applyFill="1" applyBorder="1" applyProtection="1"/>
    <xf numFmtId="166" fontId="52" fillId="7" borderId="0" xfId="0" applyNumberFormat="1" applyFont="1" applyFill="1" applyBorder="1" applyProtection="1"/>
    <xf numFmtId="4" fontId="58" fillId="0" borderId="0" xfId="0" applyNumberFormat="1" applyFont="1" applyBorder="1" applyAlignment="1" applyProtection="1">
      <alignment horizontal="center" vertical="center" wrapText="1"/>
    </xf>
    <xf numFmtId="4" fontId="58" fillId="9" borderId="0" xfId="0" applyNumberFormat="1" applyFont="1" applyFill="1" applyBorder="1" applyAlignment="1" applyProtection="1">
      <alignment horizontal="center" vertical="center" wrapText="1"/>
    </xf>
    <xf numFmtId="0" fontId="52" fillId="7" borderId="0" xfId="0" applyFont="1" applyFill="1" applyBorder="1" applyAlignment="1" applyProtection="1">
      <alignment wrapText="1"/>
    </xf>
    <xf numFmtId="9" fontId="52" fillId="7" borderId="0" xfId="0" applyNumberFormat="1" applyFont="1" applyFill="1" applyBorder="1" applyProtection="1"/>
    <xf numFmtId="167" fontId="52" fillId="7" borderId="0" xfId="4" applyNumberFormat="1" applyFont="1" applyFill="1" applyBorder="1" applyProtection="1"/>
    <xf numFmtId="168" fontId="52" fillId="7" borderId="0" xfId="5" applyNumberFormat="1" applyFont="1" applyFill="1" applyBorder="1" applyProtection="1"/>
    <xf numFmtId="0" fontId="62" fillId="7" borderId="0" xfId="0" applyFont="1" applyFill="1" applyBorder="1" applyProtection="1"/>
    <xf numFmtId="0" fontId="3" fillId="0" borderId="1" xfId="0" applyFont="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11" fillId="7" borderId="3" xfId="0" applyFont="1" applyFill="1" applyBorder="1" applyAlignment="1" applyProtection="1">
      <alignment horizontal="left" vertical="center" wrapText="1"/>
      <protection locked="0"/>
    </xf>
    <xf numFmtId="0" fontId="11" fillId="7" borderId="3" xfId="0" applyFont="1" applyFill="1" applyBorder="1" applyAlignment="1" applyProtection="1">
      <alignment horizontal="left" vertical="center"/>
      <protection locked="0"/>
    </xf>
    <xf numFmtId="0" fontId="9" fillId="4" borderId="0"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4" fontId="11" fillId="7" borderId="3" xfId="0" applyNumberFormat="1" applyFont="1" applyFill="1" applyBorder="1" applyAlignment="1" applyProtection="1">
      <alignment horizontal="left" vertical="center"/>
      <protection locked="0"/>
    </xf>
    <xf numFmtId="2"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2" fontId="3" fillId="0" borderId="10" xfId="0" applyNumberFormat="1" applyFont="1" applyBorder="1" applyAlignment="1" applyProtection="1">
      <alignment horizontal="center" vertical="center"/>
      <protection locked="0"/>
    </xf>
    <xf numFmtId="2" fontId="3" fillId="0" borderId="11" xfId="0" applyNumberFormat="1" applyFont="1" applyBorder="1" applyAlignment="1" applyProtection="1">
      <alignment horizontal="center" vertical="center"/>
      <protection locked="0"/>
    </xf>
    <xf numFmtId="2" fontId="3" fillId="0" borderId="12" xfId="0" applyNumberFormat="1"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3" fontId="3" fillId="7" borderId="1" xfId="0" applyNumberFormat="1"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5" fillId="4" borderId="1" xfId="0" applyFont="1" applyFill="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5" fillId="4" borderId="1" xfId="0" applyFont="1" applyFill="1" applyBorder="1" applyAlignment="1" applyProtection="1">
      <alignment horizontal="center"/>
      <protection locked="0"/>
    </xf>
    <xf numFmtId="0" fontId="6" fillId="0" borderId="1" xfId="0" applyFont="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0" fontId="7" fillId="3" borderId="0" xfId="0" applyFont="1" applyFill="1" applyAlignment="1" applyProtection="1">
      <alignment horizontal="left" vertical="center"/>
      <protection locked="0"/>
    </xf>
    <xf numFmtId="0" fontId="9" fillId="7" borderId="0" xfId="0" applyFont="1" applyFill="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2" fillId="0" borderId="1"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wrapText="1"/>
      <protection locked="0"/>
    </xf>
    <xf numFmtId="0" fontId="0" fillId="7" borderId="1" xfId="0" applyFont="1" applyFill="1" applyBorder="1" applyAlignment="1" applyProtection="1">
      <alignment horizontal="center"/>
      <protection locked="0"/>
    </xf>
    <xf numFmtId="0" fontId="28" fillId="4" borderId="1" xfId="0" applyFont="1" applyFill="1" applyBorder="1" applyAlignment="1" applyProtection="1">
      <alignment horizontal="center"/>
      <protection locked="0"/>
    </xf>
    <xf numFmtId="0" fontId="3" fillId="7" borderId="1" xfId="0" applyFont="1" applyFill="1" applyBorder="1" applyAlignment="1" applyProtection="1">
      <alignment horizont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11" fillId="7" borderId="1" xfId="0" applyFont="1" applyFill="1" applyBorder="1" applyAlignment="1" applyProtection="1">
      <alignment horizontal="center" vertical="center"/>
      <protection locked="0"/>
    </xf>
    <xf numFmtId="0" fontId="27" fillId="7" borderId="10" xfId="0"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6" fillId="4" borderId="1" xfId="0" applyFont="1" applyFill="1" applyBorder="1" applyAlignment="1" applyProtection="1">
      <alignment horizontal="center" vertical="center"/>
      <protection locked="0"/>
    </xf>
    <xf numFmtId="0" fontId="9" fillId="7" borderId="6" xfId="0" applyFont="1" applyFill="1" applyBorder="1" applyAlignment="1" applyProtection="1">
      <alignment horizontal="left" vertical="center"/>
      <protection locked="0"/>
    </xf>
    <xf numFmtId="3" fontId="3" fillId="0" borderId="1" xfId="0" applyNumberFormat="1" applyFont="1" applyBorder="1" applyAlignment="1" applyProtection="1">
      <alignment horizontal="center" vertical="center" wrapText="1"/>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2" fillId="3" borderId="0" xfId="0" applyFont="1" applyFill="1" applyAlignment="1" applyProtection="1">
      <alignment horizont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9" fillId="7" borderId="0" xfId="0" applyFont="1" applyFill="1" applyBorder="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4" fontId="11" fillId="7" borderId="0" xfId="0" applyNumberFormat="1" applyFont="1" applyFill="1" applyBorder="1" applyAlignment="1" applyProtection="1">
      <alignment horizontal="left"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2" fillId="7" borderId="0" xfId="0" applyFont="1" applyFill="1" applyAlignment="1" applyProtection="1">
      <alignment horizontal="center"/>
      <protection locked="0"/>
    </xf>
    <xf numFmtId="4" fontId="11" fillId="7" borderId="0" xfId="0" applyNumberFormat="1" applyFont="1" applyFill="1" applyBorder="1" applyAlignment="1" applyProtection="1">
      <alignment horizontal="left" vertical="top"/>
      <protection locked="0"/>
    </xf>
    <xf numFmtId="0" fontId="49" fillId="0" borderId="1" xfId="0" applyFont="1" applyBorder="1" applyAlignment="1" applyProtection="1">
      <alignment horizontal="center" vertical="center"/>
      <protection locked="0"/>
    </xf>
    <xf numFmtId="4" fontId="3" fillId="0" borderId="1" xfId="0" applyNumberFormat="1" applyFont="1" applyBorder="1" applyAlignment="1" applyProtection="1">
      <alignment horizontal="center" vertical="center"/>
      <protection locked="0"/>
    </xf>
    <xf numFmtId="0" fontId="28" fillId="4" borderId="1" xfId="0"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3" fontId="42" fillId="7" borderId="0" xfId="0" applyNumberFormat="1" applyFont="1" applyFill="1" applyBorder="1" applyAlignment="1" applyProtection="1">
      <alignment horizontal="center" vertical="center"/>
      <protection locked="0"/>
    </xf>
    <xf numFmtId="0" fontId="41" fillId="7" borderId="0" xfId="0" applyFont="1" applyFill="1" applyBorder="1" applyAlignment="1" applyProtection="1">
      <alignment horizontal="center" vertical="center"/>
      <protection locked="0"/>
    </xf>
    <xf numFmtId="0" fontId="38" fillId="14" borderId="0"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 fillId="7" borderId="1" xfId="0" applyFont="1" applyFill="1" applyBorder="1" applyAlignment="1" applyProtection="1">
      <alignment horizontal="left" vertical="center" wrapText="1"/>
      <protection locked="0"/>
    </xf>
    <xf numFmtId="3" fontId="3" fillId="0" borderId="1" xfId="0" applyNumberFormat="1" applyFont="1" applyBorder="1" applyAlignment="1" applyProtection="1">
      <alignment horizontal="center" vertical="center"/>
      <protection locked="0"/>
    </xf>
    <xf numFmtId="0" fontId="6" fillId="7" borderId="1" xfId="0" applyFont="1" applyFill="1" applyBorder="1" applyAlignment="1" applyProtection="1">
      <alignment horizontal="left" vertical="center"/>
      <protection locked="0"/>
    </xf>
    <xf numFmtId="3" fontId="6" fillId="0" borderId="1" xfId="0" applyNumberFormat="1" applyFont="1" applyBorder="1" applyAlignment="1" applyProtection="1">
      <alignment horizontal="center" vertical="center"/>
      <protection locked="0"/>
    </xf>
    <xf numFmtId="0" fontId="27" fillId="7" borderId="0" xfId="0" applyFont="1" applyFill="1" applyAlignment="1" applyProtection="1">
      <alignment horizontal="left" vertical="center"/>
      <protection locked="0"/>
    </xf>
    <xf numFmtId="0" fontId="47" fillId="13" borderId="0" xfId="0" applyFont="1" applyFill="1" applyBorder="1" applyAlignment="1" applyProtection="1">
      <alignment horizontal="center" vertical="center"/>
      <protection locked="0"/>
    </xf>
    <xf numFmtId="3" fontId="47" fillId="13" borderId="0" xfId="0" applyNumberFormat="1"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protection locked="0"/>
    </xf>
    <xf numFmtId="3" fontId="46" fillId="7" borderId="0" xfId="0" applyNumberFormat="1" applyFont="1" applyFill="1" applyBorder="1" applyAlignment="1" applyProtection="1">
      <alignment horizontal="center" vertical="center"/>
      <protection locked="0"/>
    </xf>
    <xf numFmtId="2" fontId="3" fillId="7" borderId="2" xfId="0" applyNumberFormat="1" applyFont="1" applyFill="1" applyBorder="1" applyAlignment="1" applyProtection="1">
      <alignment horizontal="center" vertical="center"/>
      <protection locked="0"/>
    </xf>
    <xf numFmtId="2" fontId="3" fillId="7" borderId="3" xfId="0" applyNumberFormat="1" applyFont="1" applyFill="1" applyBorder="1" applyAlignment="1" applyProtection="1">
      <alignment horizontal="center" vertical="center"/>
      <protection locked="0"/>
    </xf>
    <xf numFmtId="2" fontId="3" fillId="7" borderId="4" xfId="0" applyNumberFormat="1" applyFont="1" applyFill="1" applyBorder="1" applyAlignment="1" applyProtection="1">
      <alignment horizontal="center" vertical="center"/>
      <protection locked="0"/>
    </xf>
    <xf numFmtId="10" fontId="3" fillId="0" borderId="1" xfId="2" applyNumberFormat="1" applyFont="1" applyBorder="1" applyAlignment="1" applyProtection="1">
      <alignment horizontal="center" vertical="center"/>
      <protection locked="0"/>
    </xf>
    <xf numFmtId="3" fontId="3" fillId="0" borderId="1" xfId="0" applyNumberFormat="1" applyFont="1" applyBorder="1" applyAlignment="1" applyProtection="1">
      <alignment horizont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7"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13" fillId="0" borderId="1" xfId="0" applyFont="1" applyBorder="1" applyAlignment="1" applyProtection="1">
      <alignment horizontal="center" vertical="center"/>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49" fontId="28" fillId="4" borderId="1" xfId="0" applyNumberFormat="1" applyFont="1" applyFill="1" applyBorder="1" applyAlignment="1" applyProtection="1">
      <alignment horizontal="center" vertical="center"/>
      <protection locked="0"/>
    </xf>
    <xf numFmtId="0" fontId="27" fillId="7" borderId="3"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18" fillId="4" borderId="1" xfId="0"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164" fontId="13" fillId="0" borderId="1" xfId="0" applyNumberFormat="1" applyFont="1" applyBorder="1" applyAlignment="1" applyProtection="1">
      <alignment horizontal="center" vertical="center"/>
      <protection locked="0"/>
    </xf>
    <xf numFmtId="0" fontId="18" fillId="4"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0" fontId="11" fillId="7" borderId="0" xfId="0" applyFont="1" applyFill="1" applyAlignment="1" applyProtection="1">
      <alignment horizontal="left" vertical="center"/>
      <protection locked="0"/>
    </xf>
    <xf numFmtId="0" fontId="4" fillId="7" borderId="3" xfId="0" applyFont="1" applyFill="1" applyBorder="1" applyAlignment="1" applyProtection="1">
      <alignment horizontal="left" vertical="center"/>
      <protection locked="0"/>
    </xf>
    <xf numFmtId="0" fontId="3" fillId="0" borderId="1" xfId="0" applyFont="1" applyBorder="1" applyAlignment="1" applyProtection="1">
      <alignment vertical="center"/>
      <protection locked="0"/>
    </xf>
    <xf numFmtId="0" fontId="2" fillId="3" borderId="0" xfId="0" applyFont="1" applyFill="1" applyAlignment="1" applyProtection="1">
      <alignment horizontal="left"/>
      <protection locked="0"/>
    </xf>
    <xf numFmtId="166" fontId="3" fillId="7" borderId="1" xfId="0" applyNumberFormat="1" applyFont="1" applyFill="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166" fontId="3" fillId="0" borderId="1" xfId="0" applyNumberFormat="1" applyFont="1" applyBorder="1" applyAlignment="1" applyProtection="1">
      <alignment horizontal="center" vertical="center"/>
      <protection locked="0"/>
    </xf>
    <xf numFmtId="0" fontId="52" fillId="7" borderId="0" xfId="0" applyFont="1" applyFill="1" applyBorder="1" applyAlignment="1" applyProtection="1">
      <alignment horizontal="center"/>
    </xf>
    <xf numFmtId="0" fontId="11" fillId="7" borderId="0" xfId="0" applyFont="1" applyFill="1" applyBorder="1" applyAlignment="1" applyProtection="1">
      <alignment horizontal="left" vertical="center" wrapText="1"/>
      <protection locked="0"/>
    </xf>
    <xf numFmtId="0" fontId="13" fillId="0" borderId="10" xfId="0" applyFont="1" applyBorder="1" applyAlignment="1" applyProtection="1">
      <alignment horizontal="center" vertical="center" wrapText="1"/>
      <protection locked="0"/>
    </xf>
    <xf numFmtId="0" fontId="28" fillId="4" borderId="10" xfId="0" applyFont="1" applyFill="1" applyBorder="1" applyAlignment="1" applyProtection="1">
      <alignment horizontal="center" vertical="center" wrapText="1"/>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wrapText="1"/>
      <protection locked="0"/>
    </xf>
    <xf numFmtId="0" fontId="6"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20" fillId="2" borderId="0" xfId="1" applyFont="1" applyAlignment="1" applyProtection="1">
      <alignment horizontal="center" vertical="center"/>
      <protection locked="0"/>
    </xf>
    <xf numFmtId="0" fontId="20" fillId="5" borderId="0" xfId="0" applyFont="1" applyFill="1" applyAlignment="1" applyProtection="1">
      <alignment horizontal="center" vertical="center"/>
      <protection locked="0"/>
    </xf>
    <xf numFmtId="0" fontId="21" fillId="2" borderId="0" xfId="1" applyFont="1" applyAlignment="1" applyProtection="1">
      <alignment horizontal="center" vertical="center"/>
      <protection locked="0"/>
    </xf>
    <xf numFmtId="0" fontId="24" fillId="6" borderId="0" xfId="0" applyFont="1" applyFill="1" applyAlignment="1" applyProtection="1">
      <alignment horizontal="center" vertical="center"/>
      <protection locked="0"/>
    </xf>
    <xf numFmtId="0" fontId="50" fillId="2" borderId="0" xfId="1" applyFont="1" applyAlignment="1" applyProtection="1">
      <alignment horizontal="center" vertical="center"/>
      <protection locked="0"/>
    </xf>
    <xf numFmtId="0" fontId="50" fillId="5" borderId="0" xfId="0" applyFont="1" applyFill="1" applyAlignment="1" applyProtection="1">
      <alignment horizontal="center" vertical="center"/>
      <protection locked="0"/>
    </xf>
    <xf numFmtId="0" fontId="30" fillId="7" borderId="0" xfId="0" applyFont="1" applyFill="1" applyBorder="1" applyAlignment="1" applyProtection="1">
      <alignment horizontal="left" vertical="center"/>
      <protection locked="0"/>
    </xf>
    <xf numFmtId="0" fontId="34" fillId="8" borderId="0" xfId="3" applyFont="1" applyBorder="1" applyAlignment="1" applyProtection="1">
      <alignment horizontal="center" vertical="center"/>
      <protection locked="0"/>
    </xf>
    <xf numFmtId="0" fontId="29" fillId="7" borderId="0" xfId="0" applyFont="1" applyFill="1" applyAlignment="1" applyProtection="1">
      <alignment horizontal="left" vertical="center"/>
      <protection locked="0"/>
    </xf>
    <xf numFmtId="2" fontId="3" fillId="7" borderId="1" xfId="0" applyNumberFormat="1" applyFont="1" applyFill="1" applyBorder="1" applyAlignment="1" applyProtection="1">
      <alignment horizontal="center" vertical="center"/>
      <protection locked="0"/>
    </xf>
    <xf numFmtId="2" fontId="3" fillId="7" borderId="10" xfId="0" applyNumberFormat="1" applyFont="1" applyFill="1" applyBorder="1" applyAlignment="1" applyProtection="1">
      <alignment horizontal="center" vertical="center"/>
      <protection locked="0"/>
    </xf>
    <xf numFmtId="2" fontId="3" fillId="7" borderId="11" xfId="0" applyNumberFormat="1" applyFont="1" applyFill="1" applyBorder="1" applyAlignment="1" applyProtection="1">
      <alignment horizontal="center" vertical="center"/>
      <protection locked="0"/>
    </xf>
    <xf numFmtId="2" fontId="3" fillId="7" borderId="12" xfId="0" applyNumberFormat="1" applyFont="1" applyFill="1" applyBorder="1" applyAlignment="1" applyProtection="1">
      <alignment horizontal="center" vertical="center"/>
      <protection locked="0"/>
    </xf>
    <xf numFmtId="165" fontId="3" fillId="7" borderId="1" xfId="2" applyNumberFormat="1" applyFont="1" applyFill="1" applyBorder="1" applyAlignment="1" applyProtection="1">
      <alignment horizontal="center" vertical="center"/>
      <protection locked="0"/>
    </xf>
    <xf numFmtId="10" fontId="35" fillId="11" borderId="0" xfId="2" applyNumberFormat="1"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10" fontId="35" fillId="12" borderId="0" xfId="2" applyNumberFormat="1" applyFont="1" applyFill="1" applyBorder="1" applyAlignment="1" applyProtection="1">
      <alignment horizontal="center" vertical="center"/>
      <protection locked="0"/>
    </xf>
    <xf numFmtId="10" fontId="35" fillId="10" borderId="0" xfId="2" applyNumberFormat="1"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7" fillId="7" borderId="1" xfId="0" applyFont="1" applyFill="1" applyBorder="1" applyAlignment="1" applyProtection="1">
      <alignment horizontal="center" vertical="center"/>
      <protection locked="0"/>
    </xf>
    <xf numFmtId="0" fontId="18" fillId="4" borderId="1" xfId="0" applyFont="1" applyFill="1" applyBorder="1" applyAlignment="1" applyProtection="1">
      <alignment horizontal="center"/>
      <protection locked="0"/>
    </xf>
    <xf numFmtId="0" fontId="18" fillId="4" borderId="2" xfId="0" applyFont="1" applyFill="1" applyBorder="1" applyAlignment="1" applyProtection="1">
      <alignment horizontal="center" vertical="center"/>
      <protection locked="0"/>
    </xf>
    <xf numFmtId="0" fontId="18" fillId="4" borderId="3"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6" xfId="0" applyFont="1" applyFill="1" applyBorder="1"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3" fontId="13" fillId="7" borderId="1" xfId="0" applyNumberFormat="1" applyFont="1" applyFill="1" applyBorder="1" applyAlignment="1" applyProtection="1">
      <alignment horizontal="center" vertical="center"/>
      <protection locked="0"/>
    </xf>
    <xf numFmtId="0" fontId="0" fillId="7" borderId="1" xfId="0" applyFont="1" applyFill="1" applyBorder="1" applyAlignment="1" applyProtection="1">
      <alignment horizontal="left" vertical="center"/>
      <protection locked="0"/>
    </xf>
    <xf numFmtId="3" fontId="28" fillId="7" borderId="1" xfId="0" applyNumberFormat="1" applyFont="1" applyFill="1" applyBorder="1" applyAlignment="1" applyProtection="1">
      <alignment horizontal="center" vertical="center"/>
      <protection locked="0"/>
    </xf>
    <xf numFmtId="0" fontId="18" fillId="7" borderId="1" xfId="0" applyFont="1" applyFill="1" applyBorder="1" applyAlignment="1" applyProtection="1">
      <alignment horizontal="center" vertical="center"/>
      <protection locked="0"/>
    </xf>
    <xf numFmtId="0" fontId="33" fillId="7" borderId="3" xfId="0" applyFont="1" applyFill="1" applyBorder="1" applyAlignment="1" applyProtection="1">
      <alignment horizontal="left" vertical="center"/>
      <protection locked="0"/>
    </xf>
    <xf numFmtId="0" fontId="33" fillId="7" borderId="0" xfId="0" applyFont="1" applyFill="1" applyBorder="1" applyAlignment="1" applyProtection="1">
      <alignment horizontal="left" vertical="center"/>
      <protection locked="0"/>
    </xf>
    <xf numFmtId="0" fontId="13" fillId="7" borderId="2"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0" fontId="13" fillId="7" borderId="4"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28" fillId="7" borderId="1" xfId="0" applyFont="1" applyFill="1" applyBorder="1" applyAlignment="1" applyProtection="1">
      <alignment horizontal="center"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0" fontId="38" fillId="13" borderId="0" xfId="0" applyFont="1" applyFill="1" applyBorder="1" applyAlignment="1" applyProtection="1">
      <alignment horizontal="center" vertical="center"/>
      <protection locked="0"/>
    </xf>
    <xf numFmtId="0" fontId="33" fillId="7" borderId="0" xfId="0" applyFont="1" applyFill="1" applyAlignment="1" applyProtection="1">
      <alignment horizontal="left" vertical="center"/>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0" fontId="9" fillId="4" borderId="0" xfId="0" applyFont="1" applyFill="1" applyBorder="1" applyAlignment="1" applyProtection="1">
      <alignment horizontal="left" vertical="center"/>
      <protection locked="0"/>
    </xf>
    <xf numFmtId="0" fontId="28" fillId="0" borderId="1" xfId="0" applyFont="1" applyBorder="1" applyAlignment="1" applyProtection="1">
      <alignment horizontal="center" vertical="center"/>
      <protection locked="0"/>
    </xf>
    <xf numFmtId="0" fontId="28" fillId="4" borderId="14" xfId="0" applyFont="1" applyFill="1" applyBorder="1" applyAlignment="1" applyProtection="1">
      <alignment horizontal="center" vertical="center"/>
      <protection locked="0"/>
    </xf>
    <xf numFmtId="0" fontId="28" fillId="4" borderId="8" xfId="0" applyFont="1" applyFill="1" applyBorder="1" applyAlignment="1" applyProtection="1">
      <alignment horizontal="center" vertical="center"/>
      <protection locked="0"/>
    </xf>
    <xf numFmtId="0" fontId="28" fillId="4" borderId="0" xfId="0" applyFont="1" applyFill="1" applyBorder="1" applyAlignment="1" applyProtection="1">
      <alignment horizontal="center" vertical="center"/>
      <protection locked="0"/>
    </xf>
    <xf numFmtId="0" fontId="28" fillId="4" borderId="9" xfId="0" applyFont="1" applyFill="1" applyBorder="1" applyAlignment="1" applyProtection="1">
      <alignment horizontal="center" vertical="center"/>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7" fillId="7" borderId="3" xfId="0" applyFont="1" applyFill="1" applyBorder="1" applyAlignment="1" applyProtection="1">
      <alignment horizontal="left" vertical="center" wrapText="1"/>
      <protection locked="0"/>
    </xf>
    <xf numFmtId="0" fontId="60" fillId="15" borderId="0" xfId="0" applyFont="1" applyFill="1" applyBorder="1" applyAlignment="1" applyProtection="1">
      <alignment horizontal="center" vertical="center" wrapText="1"/>
    </xf>
    <xf numFmtId="0" fontId="59" fillId="15" borderId="0" xfId="0" applyFont="1" applyFill="1" applyBorder="1" applyAlignment="1" applyProtection="1">
      <alignment horizontal="center" vertical="center" wrapText="1"/>
    </xf>
    <xf numFmtId="4" fontId="58" fillId="7" borderId="0" xfId="0" applyNumberFormat="1" applyFont="1" applyFill="1" applyBorder="1" applyAlignment="1" applyProtection="1">
      <alignment horizontal="center" vertical="center" wrapText="1"/>
    </xf>
    <xf numFmtId="0" fontId="27" fillId="7" borderId="0" xfId="0" applyFont="1" applyFill="1" applyBorder="1" applyAlignment="1" applyProtection="1">
      <alignment horizontal="left" vertical="center" wrapText="1"/>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protection locked="0"/>
    </xf>
    <xf numFmtId="0" fontId="6" fillId="4" borderId="14" xfId="0" applyFont="1" applyFill="1" applyBorder="1" applyAlignment="1" applyProtection="1">
      <alignment horizontal="center" vertical="center"/>
      <protection locked="0"/>
    </xf>
    <xf numFmtId="0" fontId="3" fillId="7" borderId="3" xfId="0" applyFont="1" applyFill="1" applyBorder="1" applyAlignment="1" applyProtection="1">
      <alignment horizontal="left" vertical="center"/>
      <protection locked="0"/>
    </xf>
    <xf numFmtId="169" fontId="3" fillId="0" borderId="1" xfId="0" applyNumberFormat="1" applyFont="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4" fontId="12" fillId="7" borderId="1" xfId="0" applyNumberFormat="1" applyFont="1" applyFill="1" applyBorder="1" applyAlignment="1" applyProtection="1">
      <alignment horizontal="left"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7" borderId="14" xfId="0" applyFont="1" applyFill="1" applyBorder="1" applyAlignment="1" applyProtection="1">
      <alignment horizontal="center"/>
      <protection locked="0"/>
    </xf>
    <xf numFmtId="0" fontId="3" fillId="7" borderId="1" xfId="0" applyFont="1" applyFill="1" applyBorder="1" applyAlignment="1" applyProtection="1">
      <alignment horizontal="center" wrapText="1"/>
      <protection locked="0"/>
    </xf>
    <xf numFmtId="0" fontId="6" fillId="4" borderId="13" xfId="0" applyFont="1" applyFill="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44" fontId="3" fillId="0" borderId="1" xfId="5" applyFont="1" applyBorder="1" applyAlignment="1" applyProtection="1">
      <alignment horizontal="center" vertical="center"/>
      <protection locked="0"/>
    </xf>
    <xf numFmtId="0" fontId="6" fillId="4" borderId="1" xfId="0" applyFont="1" applyFill="1" applyBorder="1" applyAlignment="1" applyProtection="1">
      <alignment horizontal="center"/>
      <protection locked="0"/>
    </xf>
    <xf numFmtId="0" fontId="15" fillId="7" borderId="1" xfId="0" applyFont="1" applyFill="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17" fontId="6" fillId="4" borderId="1" xfId="0" applyNumberFormat="1" applyFont="1" applyFill="1" applyBorder="1" applyAlignment="1" applyProtection="1">
      <alignment horizontal="center" vertical="center"/>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9" fillId="4" borderId="0" xfId="0" applyFont="1" applyFill="1" applyAlignment="1" applyProtection="1">
      <alignment horizontal="left" vertical="center" wrapText="1"/>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2005-2016</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49107999084007115"/>
        </c:manualLayout>
      </c:layout>
      <c:lineChart>
        <c:grouping val="standard"/>
        <c:varyColors val="0"/>
        <c:ser>
          <c:idx val="0"/>
          <c:order val="0"/>
          <c:tx>
            <c:strRef>
              <c:f>FBM!$EM$272</c:f>
              <c:strCache>
                <c:ptCount val="1"/>
                <c:pt idx="0">
                  <c:v>Buenavista</c:v>
                </c:pt>
              </c:strCache>
            </c:strRef>
          </c:tx>
          <c:marker>
            <c:symbol val="circle"/>
            <c:size val="5"/>
            <c:spPr>
              <a:solidFill>
                <a:schemeClr val="bg1"/>
              </a:solidFill>
            </c:spPr>
          </c:marker>
          <c:cat>
            <c:strRef>
              <c:f>FBM!$EL$273:$EL$283</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FBM!$EM$273:$EM$283</c:f>
              <c:numCache>
                <c:formatCode>0.0%</c:formatCode>
                <c:ptCount val="11"/>
                <c:pt idx="0">
                  <c:v>-9.0497737556560764E-3</c:v>
                </c:pt>
                <c:pt idx="1">
                  <c:v>-1.011089367253748E-2</c:v>
                </c:pt>
                <c:pt idx="2">
                  <c:v>-8.2372322899505468E-3</c:v>
                </c:pt>
                <c:pt idx="3">
                  <c:v>-8.3056478405315604E-3</c:v>
                </c:pt>
                <c:pt idx="4">
                  <c:v>-8.040201005025116E-3</c:v>
                </c:pt>
                <c:pt idx="5">
                  <c:v>-8.1053698074974312E-3</c:v>
                </c:pt>
                <c:pt idx="6">
                  <c:v>-8.8525706503234103E-3</c:v>
                </c:pt>
                <c:pt idx="7">
                  <c:v>-8.5881140501545827E-3</c:v>
                </c:pt>
                <c:pt idx="8">
                  <c:v>-9.3555093555093283E-3</c:v>
                </c:pt>
                <c:pt idx="9">
                  <c:v>-9.0940888422524901E-3</c:v>
                </c:pt>
                <c:pt idx="10">
                  <c:v>-9.8835157077302727E-3</c:v>
                </c:pt>
              </c:numCache>
            </c:numRef>
          </c:val>
          <c:smooth val="0"/>
          <c:extLst xmlns:c16r2="http://schemas.microsoft.com/office/drawing/2015/06/chart">
            <c:ext xmlns:c16="http://schemas.microsoft.com/office/drawing/2014/chart" uri="{C3380CC4-5D6E-409C-BE32-E72D297353CC}">
              <c16:uniqueId val="{00000000-9BF4-41EA-B520-C63D829F0829}"/>
            </c:ext>
          </c:extLst>
        </c:ser>
        <c:ser>
          <c:idx val="1"/>
          <c:order val="1"/>
          <c:tx>
            <c:strRef>
              <c:f>FBM!$EN$272</c:f>
              <c:strCache>
                <c:ptCount val="1"/>
                <c:pt idx="0">
                  <c:v>Quindío</c:v>
                </c:pt>
              </c:strCache>
            </c:strRef>
          </c:tx>
          <c:marker>
            <c:symbol val="circle"/>
            <c:size val="5"/>
            <c:spPr>
              <a:solidFill>
                <a:schemeClr val="bg1"/>
              </a:solidFill>
            </c:spPr>
          </c:marker>
          <c:cat>
            <c:strRef>
              <c:f>FBM!$EL$273:$EL$283</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FBM!$EN$273:$EN$283</c:f>
              <c:numCache>
                <c:formatCode>0.0%</c:formatCode>
                <c:ptCount val="11"/>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numCache>
            </c:numRef>
          </c:val>
          <c:smooth val="0"/>
          <c:extLst xmlns:c16r2="http://schemas.microsoft.com/office/drawing/2015/06/chart">
            <c:ext xmlns:c16="http://schemas.microsoft.com/office/drawing/2014/chart" uri="{C3380CC4-5D6E-409C-BE32-E72D297353CC}">
              <c16:uniqueId val="{00000001-9BF4-41EA-B520-C63D829F0829}"/>
            </c:ext>
          </c:extLst>
        </c:ser>
        <c:ser>
          <c:idx val="2"/>
          <c:order val="2"/>
          <c:tx>
            <c:strRef>
              <c:f>FBM!$EO$272</c:f>
              <c:strCache>
                <c:ptCount val="1"/>
                <c:pt idx="0">
                  <c:v>Colombia</c:v>
                </c:pt>
              </c:strCache>
            </c:strRef>
          </c:tx>
          <c:marker>
            <c:symbol val="circle"/>
            <c:size val="6"/>
            <c:spPr>
              <a:solidFill>
                <a:schemeClr val="bg1"/>
              </a:solidFill>
            </c:spPr>
          </c:marker>
          <c:cat>
            <c:strRef>
              <c:f>FBM!$EL$273:$EL$283</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FBM!$EO$273:$EO$283</c:f>
              <c:numCache>
                <c:formatCode>0.0%</c:formatCode>
                <c:ptCount val="11"/>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numCache>
            </c:numRef>
          </c:val>
          <c:smooth val="0"/>
          <c:extLst xmlns:c16r2="http://schemas.microsoft.com/office/drawing/2015/06/chart">
            <c:ext xmlns:c16="http://schemas.microsoft.com/office/drawing/2014/chart" uri="{C3380CC4-5D6E-409C-BE32-E72D297353CC}">
              <c16:uniqueId val="{00000002-9BF4-41EA-B520-C63D829F0829}"/>
            </c:ext>
          </c:extLst>
        </c:ser>
        <c:dLbls>
          <c:showLegendKey val="0"/>
          <c:showVal val="0"/>
          <c:showCatName val="0"/>
          <c:showSerName val="0"/>
          <c:showPercent val="0"/>
          <c:showBubbleSize val="0"/>
        </c:dLbls>
        <c:marker val="1"/>
        <c:smooth val="0"/>
        <c:axId val="128940288"/>
        <c:axId val="128958848"/>
      </c:lineChart>
      <c:catAx>
        <c:axId val="128940288"/>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128958848"/>
        <c:crosses val="autoZero"/>
        <c:auto val="1"/>
        <c:lblAlgn val="ctr"/>
        <c:lblOffset val="100"/>
        <c:noMultiLvlLbl val="0"/>
      </c:catAx>
      <c:valAx>
        <c:axId val="128958848"/>
        <c:scaling>
          <c:orientation val="minMax"/>
        </c:scaling>
        <c:delete val="0"/>
        <c:axPos val="l"/>
        <c:numFmt formatCode="0.0%" sourceLinked="1"/>
        <c:majorTickMark val="out"/>
        <c:minorTickMark val="none"/>
        <c:tickLblPos val="nextTo"/>
        <c:txPr>
          <a:bodyPr/>
          <a:lstStyle/>
          <a:p>
            <a:pPr>
              <a:defRPr sz="800"/>
            </a:pPr>
            <a:endParaRPr lang="es-CO"/>
          </a:p>
        </c:txPr>
        <c:crossAx val="128940288"/>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0"/>
          <c:order val="0"/>
          <c:tx>
            <c:strRef>
              <c:f>FBM!$EN$679</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65B-45DC-84C9-0B05D6C1798E}"/>
                </c:ext>
                <c:ext xmlns:c15="http://schemas.microsoft.com/office/drawing/2012/chart" uri="{CE6537A1-D6FC-4f65-9D91-7224C49458BB}"/>
              </c:extLst>
            </c:dLbl>
            <c:dLbl>
              <c:idx val="1"/>
              <c:layout>
                <c:manualLayout>
                  <c:x val="2.703639662311967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65B-45DC-84C9-0B05D6C1798E}"/>
                </c:ext>
                <c:ext xmlns:c15="http://schemas.microsoft.com/office/drawing/2012/chart" uri="{CE6537A1-D6FC-4f65-9D91-7224C49458BB}"/>
              </c:extLst>
            </c:dLbl>
            <c:dLbl>
              <c:idx val="2"/>
              <c:layout>
                <c:manualLayout>
                  <c:x val="2.0797228171630516E-2"/>
                  <c:y val="3.910068426197458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65B-45DC-84C9-0B05D6C1798E}"/>
                </c:ext>
                <c:ext xmlns:c15="http://schemas.microsoft.com/office/drawing/2012/chart" uri="{CE6537A1-D6FC-4f65-9D91-7224C49458BB}"/>
              </c:extLst>
            </c:dLbl>
            <c:dLbl>
              <c:idx val="3"/>
              <c:layout>
                <c:manualLayout>
                  <c:x val="1.6637782537304413E-2"/>
                  <c:y val="-3.910068426197458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65B-45DC-84C9-0B05D6C1798E}"/>
                </c:ext>
                <c:ext xmlns:c15="http://schemas.microsoft.com/office/drawing/2012/chart" uri="{CE6537A1-D6FC-4f65-9D91-7224C49458BB}"/>
              </c:extLst>
            </c:dLbl>
            <c:dLbl>
              <c:idx val="4"/>
              <c:layout>
                <c:manualLayout>
                  <c:x val="2.079722817163051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65B-45DC-84C9-0B05D6C1798E}"/>
                </c:ext>
                <c:ext xmlns:c15="http://schemas.microsoft.com/office/drawing/2012/chart" uri="{CE6537A1-D6FC-4f65-9D91-7224C49458BB}"/>
              </c:extLst>
            </c:dLbl>
            <c:dLbl>
              <c:idx val="5"/>
              <c:layout>
                <c:manualLayout>
                  <c:x val="2.49566738059566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65B-45DC-84C9-0B05D6C1798E}"/>
                </c:ex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FBM!$EM$680:$EM$685</c:f>
              <c:strCache>
                <c:ptCount val="6"/>
                <c:pt idx="0">
                  <c:v>Transición</c:v>
                </c:pt>
                <c:pt idx="1">
                  <c:v>Primaria</c:v>
                </c:pt>
                <c:pt idx="2">
                  <c:v>Secundaria</c:v>
                </c:pt>
                <c:pt idx="3">
                  <c:v>Media</c:v>
                </c:pt>
                <c:pt idx="4">
                  <c:v>Básica</c:v>
                </c:pt>
                <c:pt idx="5">
                  <c:v>Total</c:v>
                </c:pt>
              </c:strCache>
            </c:strRef>
          </c:cat>
          <c:val>
            <c:numRef>
              <c:f>FBM!$EN$680:$EN$685</c:f>
              <c:numCache>
                <c:formatCode>0.00%</c:formatCode>
                <c:ptCount val="6"/>
                <c:pt idx="0">
                  <c:v>0</c:v>
                </c:pt>
                <c:pt idx="1">
                  <c:v>0</c:v>
                </c:pt>
                <c:pt idx="2">
                  <c:v>3.2000000000000001E-2</c:v>
                </c:pt>
                <c:pt idx="3">
                  <c:v>1.61E-2</c:v>
                </c:pt>
                <c:pt idx="4">
                  <c:v>1.47E-2</c:v>
                </c:pt>
                <c:pt idx="5">
                  <c:v>1.49E-2</c:v>
                </c:pt>
              </c:numCache>
            </c:numRef>
          </c:val>
          <c:extLst xmlns:c16r2="http://schemas.microsoft.com/office/drawing/2015/06/chart">
            <c:ext xmlns:c16="http://schemas.microsoft.com/office/drawing/2014/chart" uri="{C3380CC4-5D6E-409C-BE32-E72D297353CC}">
              <c16:uniqueId val="{00000006-665B-45DC-84C9-0B05D6C1798E}"/>
            </c:ext>
          </c:extLst>
        </c:ser>
        <c:ser>
          <c:idx val="1"/>
          <c:order val="1"/>
          <c:tx>
            <c:strRef>
              <c:f>FBM!$EO$679</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FBM!$EM$680:$EM$685</c:f>
              <c:strCache>
                <c:ptCount val="6"/>
                <c:pt idx="0">
                  <c:v>Transición</c:v>
                </c:pt>
                <c:pt idx="1">
                  <c:v>Primaria</c:v>
                </c:pt>
                <c:pt idx="2">
                  <c:v>Secundaria</c:v>
                </c:pt>
                <c:pt idx="3">
                  <c:v>Media</c:v>
                </c:pt>
                <c:pt idx="4">
                  <c:v>Básica</c:v>
                </c:pt>
                <c:pt idx="5">
                  <c:v>Total</c:v>
                </c:pt>
              </c:strCache>
            </c:strRef>
          </c:cat>
          <c:val>
            <c:numRef>
              <c:f>FBM!$EO$680:$EO$685</c:f>
              <c:numCache>
                <c:formatCode>0.00%</c:formatCode>
                <c:ptCount val="6"/>
                <c:pt idx="0">
                  <c:v>9.2999999999999999E-2</c:v>
                </c:pt>
                <c:pt idx="1">
                  <c:v>6.0999999999999999E-2</c:v>
                </c:pt>
                <c:pt idx="2">
                  <c:v>0.1142</c:v>
                </c:pt>
                <c:pt idx="3">
                  <c:v>3.2300000000000002E-2</c:v>
                </c:pt>
                <c:pt idx="4">
                  <c:v>8.8400000000000006E-2</c:v>
                </c:pt>
                <c:pt idx="5">
                  <c:v>8.1900000000000001E-2</c:v>
                </c:pt>
              </c:numCache>
            </c:numRef>
          </c:val>
          <c:extLst xmlns:c16r2="http://schemas.microsoft.com/office/drawing/2015/06/chart">
            <c:ext xmlns:c16="http://schemas.microsoft.com/office/drawing/2014/chart" uri="{C3380CC4-5D6E-409C-BE32-E72D297353CC}">
              <c16:uniqueId val="{00000007-665B-45DC-84C9-0B05D6C1798E}"/>
            </c:ext>
          </c:extLst>
        </c:ser>
        <c:ser>
          <c:idx val="2"/>
          <c:order val="2"/>
          <c:tx>
            <c:strRef>
              <c:f>FBM!$EP$679</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FBM!$EM$680:$EM$685</c:f>
              <c:strCache>
                <c:ptCount val="6"/>
                <c:pt idx="0">
                  <c:v>Transición</c:v>
                </c:pt>
                <c:pt idx="1">
                  <c:v>Primaria</c:v>
                </c:pt>
                <c:pt idx="2">
                  <c:v>Secundaria</c:v>
                </c:pt>
                <c:pt idx="3">
                  <c:v>Media</c:v>
                </c:pt>
                <c:pt idx="4">
                  <c:v>Básica</c:v>
                </c:pt>
                <c:pt idx="5">
                  <c:v>Total</c:v>
                </c:pt>
              </c:strCache>
            </c:strRef>
          </c:cat>
          <c:val>
            <c:numRef>
              <c:f>FBM!$EP$680:$EP$685</c:f>
              <c:numCache>
                <c:formatCode>0.00%</c:formatCode>
                <c:ptCount val="6"/>
                <c:pt idx="0">
                  <c:v>0</c:v>
                </c:pt>
                <c:pt idx="1">
                  <c:v>5.6300000000000003E-2</c:v>
                </c:pt>
                <c:pt idx="2">
                  <c:v>2.7400000000000001E-2</c:v>
                </c:pt>
                <c:pt idx="3">
                  <c:v>0</c:v>
                </c:pt>
                <c:pt idx="4">
                  <c:v>3.7900000000000003E-2</c:v>
                </c:pt>
                <c:pt idx="5">
                  <c:v>3.3500000000000002E-2</c:v>
                </c:pt>
              </c:numCache>
            </c:numRef>
          </c:val>
          <c:extLst xmlns:c16r2="http://schemas.microsoft.com/office/drawing/2015/06/chart">
            <c:ext xmlns:c16="http://schemas.microsoft.com/office/drawing/2014/chart" uri="{C3380CC4-5D6E-409C-BE32-E72D297353CC}">
              <c16:uniqueId val="{00000008-665B-45DC-84C9-0B05D6C1798E}"/>
            </c:ext>
          </c:extLst>
        </c:ser>
        <c:dLbls>
          <c:showLegendKey val="0"/>
          <c:showVal val="0"/>
          <c:showCatName val="0"/>
          <c:showSerName val="0"/>
          <c:showPercent val="0"/>
          <c:showBubbleSize val="0"/>
        </c:dLbls>
        <c:gapWidth val="150"/>
        <c:overlap val="100"/>
        <c:axId val="135549696"/>
        <c:axId val="135551232"/>
      </c:barChart>
      <c:catAx>
        <c:axId val="135549696"/>
        <c:scaling>
          <c:orientation val="minMax"/>
        </c:scaling>
        <c:delete val="0"/>
        <c:axPos val="l"/>
        <c:numFmt formatCode="General" sourceLinked="0"/>
        <c:majorTickMark val="out"/>
        <c:minorTickMark val="none"/>
        <c:tickLblPos val="nextTo"/>
        <c:txPr>
          <a:bodyPr/>
          <a:lstStyle/>
          <a:p>
            <a:pPr>
              <a:defRPr b="1"/>
            </a:pPr>
            <a:endParaRPr lang="es-CO"/>
          </a:p>
        </c:txPr>
        <c:crossAx val="135551232"/>
        <c:crosses val="autoZero"/>
        <c:auto val="1"/>
        <c:lblAlgn val="ctr"/>
        <c:lblOffset val="100"/>
        <c:noMultiLvlLbl val="0"/>
      </c:catAx>
      <c:valAx>
        <c:axId val="135551232"/>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35549696"/>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FBM!$EN$687</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FBM!$EM$688:$EM$693</c:f>
              <c:strCache>
                <c:ptCount val="6"/>
                <c:pt idx="0">
                  <c:v>Transición</c:v>
                </c:pt>
                <c:pt idx="1">
                  <c:v>Primaria</c:v>
                </c:pt>
                <c:pt idx="2">
                  <c:v>Secundaria</c:v>
                </c:pt>
                <c:pt idx="3">
                  <c:v>Media</c:v>
                </c:pt>
                <c:pt idx="4">
                  <c:v>Básica</c:v>
                </c:pt>
                <c:pt idx="5">
                  <c:v>Total</c:v>
                </c:pt>
              </c:strCache>
            </c:strRef>
          </c:cat>
          <c:val>
            <c:numRef>
              <c:f>FBM!$EN$688:$EN$693</c:f>
              <c:numCache>
                <c:formatCode>0.00%</c:formatCode>
                <c:ptCount val="6"/>
                <c:pt idx="0">
                  <c:v>0.90700000000000003</c:v>
                </c:pt>
                <c:pt idx="1">
                  <c:v>0.88260000000000005</c:v>
                </c:pt>
                <c:pt idx="2">
                  <c:v>0.85799999999999998</c:v>
                </c:pt>
                <c:pt idx="3">
                  <c:v>0.9677</c:v>
                </c:pt>
                <c:pt idx="4">
                  <c:v>0.87370000000000003</c:v>
                </c:pt>
                <c:pt idx="5">
                  <c:v>0.88449999999999995</c:v>
                </c:pt>
              </c:numCache>
            </c:numRef>
          </c:val>
          <c:extLst xmlns:c16r2="http://schemas.microsoft.com/office/drawing/2015/06/chart">
            <c:ext xmlns:c16="http://schemas.microsoft.com/office/drawing/2014/chart" uri="{C3380CC4-5D6E-409C-BE32-E72D297353CC}">
              <c16:uniqueId val="{00000000-83CF-40FD-BC07-E68AE82D38F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FBM!$EI$720</c:f>
              <c:strCache>
                <c:ptCount val="1"/>
                <c:pt idx="0">
                  <c:v>Buenavista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148-49E2-BD29-7210DC3F082F}"/>
                </c:ext>
                <c:ext xmlns:c15="http://schemas.microsoft.com/office/drawing/2012/chart" uri="{CE6537A1-D6FC-4f65-9D91-7224C49458BB}"/>
              </c:extLst>
            </c:dLbl>
            <c:dLbl>
              <c:idx val="1"/>
              <c:layout>
                <c:manualLayout>
                  <c:x val="0"/>
                  <c:y val="0.1527777777777777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148-49E2-BD29-7210DC3F082F}"/>
                </c:ext>
                <c:ext xmlns:c15="http://schemas.microsoft.com/office/drawing/2012/chart" uri="{CE6537A1-D6FC-4f65-9D91-7224C49458BB}"/>
              </c:extLst>
            </c:dLbl>
            <c:dLbl>
              <c:idx val="2"/>
              <c:layout>
                <c:manualLayout>
                  <c:x val="7.0763057941020211E-4"/>
                  <c:y val="0.12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148-49E2-BD29-7210DC3F082F}"/>
                </c:ext>
                <c:ext xmlns:c15="http://schemas.microsoft.com/office/drawing/2012/chart" uri="{CE6537A1-D6FC-4f65-9D91-7224C49458BB}"/>
              </c:extLst>
            </c:dLbl>
            <c:dLbl>
              <c:idx val="3"/>
              <c:layout>
                <c:manualLayout>
                  <c:x val="1.2943095104048549E-3"/>
                  <c:y val="0.1527777777777777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148-49E2-BD29-7210DC3F082F}"/>
                </c:ext>
                <c:ext xmlns:c15="http://schemas.microsoft.com/office/drawing/2012/chart" uri="{CE6537A1-D6FC-4f65-9D91-7224C49458BB}"/>
              </c:extLst>
            </c:dLbl>
            <c:dLbl>
              <c:idx val="4"/>
              <c:layout>
                <c:manualLayout>
                  <c:x val="6.1089040607084232E-4"/>
                  <c:y val="0.1574074074074074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148-49E2-BD29-7210DC3F082F}"/>
                </c:ext>
                <c:ext xmlns:c15="http://schemas.microsoft.com/office/drawing/2012/chart" uri="{CE6537A1-D6FC-4f65-9D91-7224C49458BB}"/>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FBM!$EH$721:$EH$725</c:f>
              <c:strCache>
                <c:ptCount val="5"/>
                <c:pt idx="0">
                  <c:v>Lectura Crítica</c:v>
                </c:pt>
                <c:pt idx="1">
                  <c:v>Matemática</c:v>
                </c:pt>
                <c:pt idx="2">
                  <c:v>Sociales y Ciudadanía</c:v>
                </c:pt>
                <c:pt idx="3">
                  <c:v>Ciencias Naturales</c:v>
                </c:pt>
                <c:pt idx="4">
                  <c:v>Inglés</c:v>
                </c:pt>
              </c:strCache>
            </c:strRef>
          </c:cat>
          <c:val>
            <c:numRef>
              <c:f>FBM!$EI$721:$EI$725</c:f>
              <c:numCache>
                <c:formatCode>0.0</c:formatCode>
                <c:ptCount val="5"/>
                <c:pt idx="0">
                  <c:v>53</c:v>
                </c:pt>
                <c:pt idx="1">
                  <c:v>48</c:v>
                </c:pt>
                <c:pt idx="2">
                  <c:v>51</c:v>
                </c:pt>
                <c:pt idx="3">
                  <c:v>51</c:v>
                </c:pt>
                <c:pt idx="4">
                  <c:v>52</c:v>
                </c:pt>
              </c:numCache>
            </c:numRef>
          </c:val>
          <c:extLst xmlns:c16r2="http://schemas.microsoft.com/office/drawing/2015/06/chart">
            <c:ext xmlns:c16="http://schemas.microsoft.com/office/drawing/2014/chart" uri="{C3380CC4-5D6E-409C-BE32-E72D297353CC}">
              <c16:uniqueId val="{00000005-7148-49E2-BD29-7210DC3F082F}"/>
            </c:ext>
          </c:extLst>
        </c:ser>
        <c:ser>
          <c:idx val="1"/>
          <c:order val="1"/>
          <c:tx>
            <c:strRef>
              <c:f>FBM!$EJ$720</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148-49E2-BD29-7210DC3F082F}"/>
                </c:ext>
                <c:ext xmlns:c15="http://schemas.microsoft.com/office/drawing/2012/chart" uri="{CE6537A1-D6FC-4f65-9D91-7224C49458BB}"/>
              </c:extLst>
            </c:dLbl>
            <c:dLbl>
              <c:idx val="1"/>
              <c:layout>
                <c:manualLayout>
                  <c:x val="1.1975693370654952E-3"/>
                  <c:y val="0.1527777777777776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148-49E2-BD29-7210DC3F082F}"/>
                </c:ext>
                <c:ext xmlns:c15="http://schemas.microsoft.com/office/drawing/2012/chart" uri="{CE6537A1-D6FC-4f65-9D91-7224C49458BB}"/>
              </c:extLst>
            </c:dLbl>
            <c:dLbl>
              <c:idx val="2"/>
              <c:layout>
                <c:manualLayout>
                  <c:x val="1.1733578619893058E-3"/>
                  <c:y val="0.143518518518518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148-49E2-BD29-7210DC3F082F}"/>
                </c:ext>
                <c:ext xmlns:c15="http://schemas.microsoft.com/office/drawing/2012/chart" uri="{CE6537A1-D6FC-4f65-9D91-7224C49458BB}"/>
              </c:extLst>
            </c:dLbl>
            <c:dLbl>
              <c:idx val="3"/>
              <c:layout>
                <c:manualLayout>
                  <c:x val="-1.2095164841554927E-4"/>
                  <c:y val="0.2037037037037036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148-49E2-BD29-7210DC3F082F}"/>
                </c:ext>
                <c:ext xmlns:c15="http://schemas.microsoft.com/office/drawing/2012/chart" uri="{CE6537A1-D6FC-4f65-9D91-7224C49458BB}"/>
              </c:extLst>
            </c:dLbl>
            <c:dLbl>
              <c:idx val="4"/>
              <c:layout>
                <c:manualLayout>
                  <c:x val="5.1415023273148263E-4"/>
                  <c:y val="0.1712962962962963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148-49E2-BD29-7210DC3F082F}"/>
                </c:ex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FBM!$EH$721:$EH$725</c:f>
              <c:strCache>
                <c:ptCount val="5"/>
                <c:pt idx="0">
                  <c:v>Lectura Crítica</c:v>
                </c:pt>
                <c:pt idx="1">
                  <c:v>Matemática</c:v>
                </c:pt>
                <c:pt idx="2">
                  <c:v>Sociales y Ciudadanía</c:v>
                </c:pt>
                <c:pt idx="3">
                  <c:v>Ciencias Naturales</c:v>
                </c:pt>
                <c:pt idx="4">
                  <c:v>Inglés</c:v>
                </c:pt>
              </c:strCache>
            </c:strRef>
          </c:cat>
          <c:val>
            <c:numRef>
              <c:f>FBM!$EJ$721:$EJ$725</c:f>
              <c:numCache>
                <c:formatCode>0.0</c:formatCode>
                <c:ptCount val="5"/>
                <c:pt idx="0">
                  <c:v>54</c:v>
                </c:pt>
                <c:pt idx="1">
                  <c:v>52</c:v>
                </c:pt>
                <c:pt idx="2">
                  <c:v>52</c:v>
                </c:pt>
                <c:pt idx="3">
                  <c:v>54</c:v>
                </c:pt>
                <c:pt idx="4">
                  <c:v>53</c:v>
                </c:pt>
              </c:numCache>
            </c:numRef>
          </c:val>
          <c:extLst xmlns:c16r2="http://schemas.microsoft.com/office/drawing/2015/06/chart">
            <c:ext xmlns:c16="http://schemas.microsoft.com/office/drawing/2014/chart" uri="{C3380CC4-5D6E-409C-BE32-E72D297353CC}">
              <c16:uniqueId val="{0000000B-7148-49E2-BD29-7210DC3F082F}"/>
            </c:ext>
          </c:extLst>
        </c:ser>
        <c:dLbls>
          <c:showLegendKey val="0"/>
          <c:showVal val="0"/>
          <c:showCatName val="0"/>
          <c:showSerName val="0"/>
          <c:showPercent val="0"/>
          <c:showBubbleSize val="0"/>
        </c:dLbls>
        <c:gapWidth val="150"/>
        <c:shape val="box"/>
        <c:axId val="135634304"/>
        <c:axId val="135648384"/>
        <c:axId val="0"/>
      </c:bar3DChart>
      <c:catAx>
        <c:axId val="135634304"/>
        <c:scaling>
          <c:orientation val="minMax"/>
        </c:scaling>
        <c:delete val="0"/>
        <c:axPos val="b"/>
        <c:numFmt formatCode="General" sourceLinked="0"/>
        <c:majorTickMark val="out"/>
        <c:minorTickMark val="none"/>
        <c:tickLblPos val="nextTo"/>
        <c:crossAx val="135648384"/>
        <c:crosses val="autoZero"/>
        <c:auto val="1"/>
        <c:lblAlgn val="ctr"/>
        <c:lblOffset val="100"/>
        <c:noMultiLvlLbl val="0"/>
      </c:catAx>
      <c:valAx>
        <c:axId val="135648384"/>
        <c:scaling>
          <c:orientation val="minMax"/>
        </c:scaling>
        <c:delete val="1"/>
        <c:axPos val="l"/>
        <c:numFmt formatCode="0.0" sourceLinked="1"/>
        <c:majorTickMark val="out"/>
        <c:minorTickMark val="none"/>
        <c:tickLblPos val="nextTo"/>
        <c:crossAx val="135634304"/>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FBM!$EK$810</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FBM!$EL$809:$ET$809</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FBM!$EL$810:$ET$810</c:f>
              <c:numCache>
                <c:formatCode>#,##0.00</c:formatCode>
                <c:ptCount val="9"/>
                <c:pt idx="0">
                  <c:v>99.25</c:v>
                </c:pt>
                <c:pt idx="1">
                  <c:v>100</c:v>
                </c:pt>
                <c:pt idx="2">
                  <c:v>100</c:v>
                </c:pt>
                <c:pt idx="3">
                  <c:v>98.12</c:v>
                </c:pt>
                <c:pt idx="4">
                  <c:v>98.46</c:v>
                </c:pt>
                <c:pt idx="5">
                  <c:v>98.45</c:v>
                </c:pt>
                <c:pt idx="6">
                  <c:v>100</c:v>
                </c:pt>
                <c:pt idx="7">
                  <c:v>100</c:v>
                </c:pt>
                <c:pt idx="8" formatCode="General">
                  <c:v>43.74</c:v>
                </c:pt>
              </c:numCache>
            </c:numRef>
          </c:val>
          <c:extLst xmlns:c16r2="http://schemas.microsoft.com/office/drawing/2015/06/chart">
            <c:ext xmlns:c16="http://schemas.microsoft.com/office/drawing/2014/chart" uri="{C3380CC4-5D6E-409C-BE32-E72D297353CC}">
              <c16:uniqueId val="{00000000-5A0A-4E85-BF75-EE3CE9F2D3A9}"/>
            </c:ext>
          </c:extLst>
        </c:ser>
        <c:ser>
          <c:idx val="1"/>
          <c:order val="1"/>
          <c:tx>
            <c:strRef>
              <c:f>FBM!$EK$811</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FBM!$EL$809:$ET$809</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FBM!$EL$811:$ET$811</c:f>
              <c:numCache>
                <c:formatCode>#,##0.00</c:formatCode>
                <c:ptCount val="9"/>
                <c:pt idx="0">
                  <c:v>99.31</c:v>
                </c:pt>
                <c:pt idx="1">
                  <c:v>100</c:v>
                </c:pt>
                <c:pt idx="2">
                  <c:v>100</c:v>
                </c:pt>
                <c:pt idx="3">
                  <c:v>100</c:v>
                </c:pt>
                <c:pt idx="4">
                  <c:v>100</c:v>
                </c:pt>
                <c:pt idx="5">
                  <c:v>100</c:v>
                </c:pt>
                <c:pt idx="6">
                  <c:v>100</c:v>
                </c:pt>
                <c:pt idx="7">
                  <c:v>100</c:v>
                </c:pt>
                <c:pt idx="8" formatCode="General">
                  <c:v>84.18</c:v>
                </c:pt>
              </c:numCache>
            </c:numRef>
          </c:val>
          <c:extLst xmlns:c16r2="http://schemas.microsoft.com/office/drawing/2015/06/chart">
            <c:ext xmlns:c16="http://schemas.microsoft.com/office/drawing/2014/chart" uri="{C3380CC4-5D6E-409C-BE32-E72D297353CC}">
              <c16:uniqueId val="{00000001-5A0A-4E85-BF75-EE3CE9F2D3A9}"/>
            </c:ext>
          </c:extLst>
        </c:ser>
        <c:ser>
          <c:idx val="2"/>
          <c:order val="2"/>
          <c:tx>
            <c:strRef>
              <c:f>FBM!$EK$812</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FBM!$EL$809:$ET$809</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FBM!$EL$812:$ET$812</c:f>
              <c:numCache>
                <c:formatCode>#,##0.00</c:formatCode>
                <c:ptCount val="9"/>
                <c:pt idx="0">
                  <c:v>99.08</c:v>
                </c:pt>
                <c:pt idx="1">
                  <c:v>100</c:v>
                </c:pt>
                <c:pt idx="2">
                  <c:v>100</c:v>
                </c:pt>
                <c:pt idx="3">
                  <c:v>94.18</c:v>
                </c:pt>
                <c:pt idx="4">
                  <c:v>95.05</c:v>
                </c:pt>
                <c:pt idx="5">
                  <c:v>95.03</c:v>
                </c:pt>
                <c:pt idx="6">
                  <c:v>100</c:v>
                </c:pt>
                <c:pt idx="7">
                  <c:v>100</c:v>
                </c:pt>
                <c:pt idx="8" formatCode="General">
                  <c:v>8.2799999999999994</c:v>
                </c:pt>
              </c:numCache>
            </c:numRef>
          </c:val>
          <c:extLst xmlns:c16r2="http://schemas.microsoft.com/office/drawing/2015/06/chart">
            <c:ext xmlns:c16="http://schemas.microsoft.com/office/drawing/2014/chart" uri="{C3380CC4-5D6E-409C-BE32-E72D297353CC}">
              <c16:uniqueId val="{00000002-5A0A-4E85-BF75-EE3CE9F2D3A9}"/>
            </c:ext>
          </c:extLst>
        </c:ser>
        <c:dLbls>
          <c:showLegendKey val="0"/>
          <c:showVal val="0"/>
          <c:showCatName val="0"/>
          <c:showSerName val="0"/>
          <c:showPercent val="0"/>
          <c:showBubbleSize val="0"/>
        </c:dLbls>
        <c:gapWidth val="136"/>
        <c:overlap val="100"/>
        <c:axId val="135697152"/>
        <c:axId val="135698688"/>
      </c:barChart>
      <c:catAx>
        <c:axId val="135697152"/>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35698688"/>
        <c:crosses val="autoZero"/>
        <c:auto val="1"/>
        <c:lblAlgn val="ctr"/>
        <c:lblOffset val="100"/>
        <c:noMultiLvlLbl val="0"/>
      </c:catAx>
      <c:valAx>
        <c:axId val="135698688"/>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35697152"/>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FBM!$EK$802</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FBM!$EL$801:$ET$801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FBM!$EL$802:$ET$802</c:f>
              <c:numCache>
                <c:formatCode>#,##0.00</c:formatCode>
                <c:ptCount val="9"/>
                <c:pt idx="0">
                  <c:v>72.959999999999994</c:v>
                </c:pt>
                <c:pt idx="1">
                  <c:v>69.83</c:v>
                </c:pt>
                <c:pt idx="2">
                  <c:v>69.75</c:v>
                </c:pt>
                <c:pt idx="3">
                  <c:v>68.430000000000007</c:v>
                </c:pt>
                <c:pt idx="4">
                  <c:v>68.52</c:v>
                </c:pt>
                <c:pt idx="5">
                  <c:v>68.58</c:v>
                </c:pt>
                <c:pt idx="6">
                  <c:v>76.38</c:v>
                </c:pt>
                <c:pt idx="7">
                  <c:v>76.400000000000006</c:v>
                </c:pt>
                <c:pt idx="8" formatCode="General">
                  <c:v>39.15</c:v>
                </c:pt>
              </c:numCache>
            </c:numRef>
          </c:val>
          <c:extLst xmlns:c16r2="http://schemas.microsoft.com/office/drawing/2015/06/chart">
            <c:ext xmlns:c16="http://schemas.microsoft.com/office/drawing/2014/chart" uri="{C3380CC4-5D6E-409C-BE32-E72D297353CC}">
              <c16:uniqueId val="{00000000-80A9-4B42-9E4C-8EDB12D1D3EE}"/>
            </c:ext>
          </c:extLst>
        </c:ser>
        <c:ser>
          <c:idx val="1"/>
          <c:order val="1"/>
          <c:tx>
            <c:strRef>
              <c:f>FBM!$EK$803</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FBM!$EL$801:$ET$801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FBM!$EL$803:$ET$803</c:f>
              <c:numCache>
                <c:formatCode>#,##0.00</c:formatCode>
                <c:ptCount val="9"/>
                <c:pt idx="0">
                  <c:v>99.31</c:v>
                </c:pt>
                <c:pt idx="1">
                  <c:v>100</c:v>
                </c:pt>
                <c:pt idx="2">
                  <c:v>100</c:v>
                </c:pt>
                <c:pt idx="3">
                  <c:v>99.73</c:v>
                </c:pt>
                <c:pt idx="4">
                  <c:v>98.2</c:v>
                </c:pt>
                <c:pt idx="5">
                  <c:v>98.15</c:v>
                </c:pt>
                <c:pt idx="6">
                  <c:v>95.28</c:v>
                </c:pt>
                <c:pt idx="7">
                  <c:v>95.28</c:v>
                </c:pt>
                <c:pt idx="8" formatCode="General">
                  <c:v>84.18</c:v>
                </c:pt>
              </c:numCache>
            </c:numRef>
          </c:val>
          <c:extLst xmlns:c16r2="http://schemas.microsoft.com/office/drawing/2015/06/chart">
            <c:ext xmlns:c16="http://schemas.microsoft.com/office/drawing/2014/chart" uri="{C3380CC4-5D6E-409C-BE32-E72D297353CC}">
              <c16:uniqueId val="{00000001-80A9-4B42-9E4C-8EDB12D1D3EE}"/>
            </c:ext>
          </c:extLst>
        </c:ser>
        <c:ser>
          <c:idx val="2"/>
          <c:order val="2"/>
          <c:tx>
            <c:strRef>
              <c:f>FBM!$EK$804</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A9-4B42-9E4C-8EDB12D1D3EE}"/>
                </c:ext>
                <c:ext xmlns:c15="http://schemas.microsoft.com/office/drawing/2012/chart" uri="{CE6537A1-D6FC-4f65-9D91-7224C49458BB}"/>
              </c:extLst>
            </c:dLbl>
            <c:dLbl>
              <c:idx val="1"/>
              <c:layout>
                <c:manualLayout>
                  <c:x val="3.0555555555555454E-2"/>
                  <c:y val="-8.4875562720133283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A9-4B42-9E4C-8EDB12D1D3EE}"/>
                </c:ext>
                <c:ext xmlns:c15="http://schemas.microsoft.com/office/drawing/2012/chart" uri="{CE6537A1-D6FC-4f65-9D91-7224C49458BB}"/>
              </c:extLst>
            </c:dLbl>
            <c:dLbl>
              <c:idx val="2"/>
              <c:layout>
                <c:manualLayout>
                  <c:x val="2.7777777777777776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A9-4B42-9E4C-8EDB12D1D3EE}"/>
                </c:ext>
                <c:ext xmlns:c15="http://schemas.microsoft.com/office/drawing/2012/chart" uri="{CE6537A1-D6FC-4f65-9D91-7224C49458BB}"/>
              </c:extLst>
            </c:dLbl>
            <c:dLbl>
              <c:idx val="3"/>
              <c:layout>
                <c:manualLayout>
                  <c:x val="3.611111111111101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A9-4B42-9E4C-8EDB12D1D3EE}"/>
                </c:ext>
                <c:ext xmlns:c15="http://schemas.microsoft.com/office/drawing/2012/chart" uri="{CE6537A1-D6FC-4f65-9D91-7224C49458BB}"/>
              </c:extLst>
            </c:dLbl>
            <c:dLbl>
              <c:idx val="4"/>
              <c:layout>
                <c:manualLayout>
                  <c:x val="3.3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A9-4B42-9E4C-8EDB12D1D3EE}"/>
                </c:ext>
                <c:ext xmlns:c15="http://schemas.microsoft.com/office/drawing/2012/chart" uri="{CE6537A1-D6FC-4f65-9D91-7224C49458BB}"/>
              </c:extLst>
            </c:dLbl>
            <c:dLbl>
              <c:idx val="5"/>
              <c:layout>
                <c:manualLayout>
                  <c:x val="3.055555555555545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A9-4B42-9E4C-8EDB12D1D3EE}"/>
                </c:ext>
                <c:ext xmlns:c15="http://schemas.microsoft.com/office/drawing/2012/chart" uri="{CE6537A1-D6FC-4f65-9D91-7224C49458BB}"/>
              </c:extLst>
            </c:dLbl>
            <c:dLbl>
              <c:idx val="6"/>
              <c:layout>
                <c:manualLayout>
                  <c:x val="3.333333333333322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A9-4B42-9E4C-8EDB12D1D3EE}"/>
                </c:ext>
                <c:ext xmlns:c15="http://schemas.microsoft.com/office/drawing/2012/chart" uri="{CE6537A1-D6FC-4f65-9D91-7224C49458BB}"/>
              </c:extLst>
            </c:dLbl>
            <c:dLbl>
              <c:idx val="7"/>
              <c:layout>
                <c:manualLayout>
                  <c:x val="3.0555555555555454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0A9-4B42-9E4C-8EDB12D1D3EE}"/>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FBM!$EL$801:$ET$801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FBM!$EL$804:$ET$804</c:f>
              <c:numCache>
                <c:formatCode>#,##0.00</c:formatCode>
                <c:ptCount val="9"/>
                <c:pt idx="0">
                  <c:v>2.5099999999999998</c:v>
                </c:pt>
                <c:pt idx="1">
                  <c:v>2.4900000000000002</c:v>
                </c:pt>
                <c:pt idx="2">
                  <c:v>2.48</c:v>
                </c:pt>
                <c:pt idx="3">
                  <c:v>2.86</c:v>
                </c:pt>
                <c:pt idx="4">
                  <c:v>3.14</c:v>
                </c:pt>
                <c:pt idx="5">
                  <c:v>3.16</c:v>
                </c:pt>
                <c:pt idx="6">
                  <c:v>3.56</c:v>
                </c:pt>
                <c:pt idx="7">
                  <c:v>3.57</c:v>
                </c:pt>
                <c:pt idx="8" formatCode="General">
                  <c:v>0</c:v>
                </c:pt>
              </c:numCache>
            </c:numRef>
          </c:val>
          <c:extLst xmlns:c16r2="http://schemas.microsoft.com/office/drawing/2015/06/chart">
            <c:ext xmlns:c16="http://schemas.microsoft.com/office/drawing/2014/chart" uri="{C3380CC4-5D6E-409C-BE32-E72D297353CC}">
              <c16:uniqueId val="{0000000A-80A9-4B42-9E4C-8EDB12D1D3EE}"/>
            </c:ext>
          </c:extLst>
        </c:ser>
        <c:dLbls>
          <c:showLegendKey val="0"/>
          <c:showVal val="0"/>
          <c:showCatName val="0"/>
          <c:showSerName val="0"/>
          <c:showPercent val="0"/>
          <c:showBubbleSize val="0"/>
        </c:dLbls>
        <c:gapWidth val="113"/>
        <c:overlap val="100"/>
        <c:axId val="136070272"/>
        <c:axId val="136071808"/>
      </c:barChart>
      <c:catAx>
        <c:axId val="136070272"/>
        <c:scaling>
          <c:orientation val="minMax"/>
        </c:scaling>
        <c:delete val="0"/>
        <c:axPos val="l"/>
        <c:numFmt formatCode="General" sourceLinked="1"/>
        <c:majorTickMark val="out"/>
        <c:minorTickMark val="none"/>
        <c:tickLblPos val="nextTo"/>
        <c:crossAx val="136071808"/>
        <c:crosses val="autoZero"/>
        <c:auto val="1"/>
        <c:lblAlgn val="ctr"/>
        <c:lblOffset val="100"/>
        <c:noMultiLvlLbl val="0"/>
      </c:catAx>
      <c:valAx>
        <c:axId val="136071808"/>
        <c:scaling>
          <c:orientation val="minMax"/>
          <c:max val="200"/>
        </c:scaling>
        <c:delete val="0"/>
        <c:axPos val="b"/>
        <c:numFmt formatCode="#,##0.00" sourceLinked="1"/>
        <c:majorTickMark val="out"/>
        <c:minorTickMark val="none"/>
        <c:tickLblPos val="high"/>
        <c:crossAx val="136070272"/>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FBM!$EK$816</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FBM!$EL$815:$ET$815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FBM!$EL$816:$ET$816</c:f>
              <c:numCache>
                <c:formatCode>#,##0.00</c:formatCode>
                <c:ptCount val="9"/>
                <c:pt idx="0">
                  <c:v>89.4</c:v>
                </c:pt>
                <c:pt idx="1">
                  <c:v>88.24</c:v>
                </c:pt>
                <c:pt idx="2">
                  <c:v>88.11</c:v>
                </c:pt>
                <c:pt idx="3">
                  <c:v>85.22</c:v>
                </c:pt>
                <c:pt idx="4">
                  <c:v>88.19</c:v>
                </c:pt>
                <c:pt idx="5">
                  <c:v>88.21</c:v>
                </c:pt>
                <c:pt idx="6">
                  <c:v>89.53</c:v>
                </c:pt>
                <c:pt idx="7">
                  <c:v>89.55</c:v>
                </c:pt>
                <c:pt idx="8" formatCode="General">
                  <c:v>42.17</c:v>
                </c:pt>
              </c:numCache>
            </c:numRef>
          </c:val>
          <c:extLst xmlns:c16r2="http://schemas.microsoft.com/office/drawing/2015/06/chart">
            <c:ext xmlns:c16="http://schemas.microsoft.com/office/drawing/2014/chart" uri="{C3380CC4-5D6E-409C-BE32-E72D297353CC}">
              <c16:uniqueId val="{00000000-9E82-42CB-9441-DF790AE0707D}"/>
            </c:ext>
          </c:extLst>
        </c:ser>
        <c:ser>
          <c:idx val="1"/>
          <c:order val="1"/>
          <c:tx>
            <c:strRef>
              <c:f>FBM!$EK$817</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FBM!$EL$815:$ET$815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FBM!$EL$817:$ET$817</c:f>
              <c:numCache>
                <c:formatCode>#,##0.00</c:formatCode>
                <c:ptCount val="9"/>
                <c:pt idx="0">
                  <c:v>99.66</c:v>
                </c:pt>
                <c:pt idx="1">
                  <c:v>100</c:v>
                </c:pt>
                <c:pt idx="2">
                  <c:v>100</c:v>
                </c:pt>
                <c:pt idx="3">
                  <c:v>100</c:v>
                </c:pt>
                <c:pt idx="4">
                  <c:v>100</c:v>
                </c:pt>
                <c:pt idx="5">
                  <c:v>100</c:v>
                </c:pt>
                <c:pt idx="6">
                  <c:v>100</c:v>
                </c:pt>
                <c:pt idx="7">
                  <c:v>100</c:v>
                </c:pt>
                <c:pt idx="8" formatCode="General">
                  <c:v>79.900000000000006</c:v>
                </c:pt>
              </c:numCache>
            </c:numRef>
          </c:val>
          <c:extLst xmlns:c16r2="http://schemas.microsoft.com/office/drawing/2015/06/chart">
            <c:ext xmlns:c16="http://schemas.microsoft.com/office/drawing/2014/chart" uri="{C3380CC4-5D6E-409C-BE32-E72D297353CC}">
              <c16:uniqueId val="{00000001-9E82-42CB-9441-DF790AE0707D}"/>
            </c:ext>
          </c:extLst>
        </c:ser>
        <c:ser>
          <c:idx val="2"/>
          <c:order val="2"/>
          <c:tx>
            <c:strRef>
              <c:f>FBM!$EK$818</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FBM!$EL$815:$ET$815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FBM!$EL$818:$ET$818</c:f>
              <c:numCache>
                <c:formatCode>#,##0.00</c:formatCode>
                <c:ptCount val="9"/>
                <c:pt idx="0">
                  <c:v>61.98</c:v>
                </c:pt>
                <c:pt idx="1">
                  <c:v>61.98</c:v>
                </c:pt>
                <c:pt idx="2">
                  <c:v>61.67</c:v>
                </c:pt>
                <c:pt idx="3">
                  <c:v>54.26</c:v>
                </c:pt>
                <c:pt idx="4">
                  <c:v>62.17</c:v>
                </c:pt>
                <c:pt idx="5">
                  <c:v>62.13</c:v>
                </c:pt>
                <c:pt idx="6">
                  <c:v>49.18</c:v>
                </c:pt>
                <c:pt idx="7">
                  <c:v>49.21</c:v>
                </c:pt>
                <c:pt idx="8" formatCode="General">
                  <c:v>9.58</c:v>
                </c:pt>
              </c:numCache>
            </c:numRef>
          </c:val>
          <c:extLst xmlns:c16r2="http://schemas.microsoft.com/office/drawing/2015/06/chart">
            <c:ext xmlns:c16="http://schemas.microsoft.com/office/drawing/2014/chart" uri="{C3380CC4-5D6E-409C-BE32-E72D297353CC}">
              <c16:uniqueId val="{00000002-9E82-42CB-9441-DF790AE0707D}"/>
            </c:ext>
          </c:extLst>
        </c:ser>
        <c:dLbls>
          <c:showLegendKey val="0"/>
          <c:showVal val="0"/>
          <c:showCatName val="0"/>
          <c:showSerName val="0"/>
          <c:showPercent val="0"/>
          <c:showBubbleSize val="0"/>
        </c:dLbls>
        <c:gapWidth val="64"/>
        <c:overlap val="100"/>
        <c:axId val="135870720"/>
        <c:axId val="135880704"/>
      </c:barChart>
      <c:catAx>
        <c:axId val="135870720"/>
        <c:scaling>
          <c:orientation val="minMax"/>
        </c:scaling>
        <c:delete val="0"/>
        <c:axPos val="b"/>
        <c:numFmt formatCode="General" sourceLinked="1"/>
        <c:majorTickMark val="out"/>
        <c:minorTickMark val="none"/>
        <c:tickLblPos val="nextTo"/>
        <c:crossAx val="135880704"/>
        <c:crosses val="autoZero"/>
        <c:auto val="1"/>
        <c:lblAlgn val="ctr"/>
        <c:lblOffset val="100"/>
        <c:noMultiLvlLbl val="0"/>
      </c:catAx>
      <c:valAx>
        <c:axId val="135880704"/>
        <c:scaling>
          <c:orientation val="minMax"/>
        </c:scaling>
        <c:delete val="0"/>
        <c:axPos val="l"/>
        <c:numFmt formatCode="#,##0.00" sourceLinked="1"/>
        <c:majorTickMark val="out"/>
        <c:minorTickMark val="none"/>
        <c:tickLblPos val="nextTo"/>
        <c:crossAx val="135870720"/>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7895-4D2E-A128-D16474D06F16}"/>
              </c:ext>
            </c:extLst>
          </c:dPt>
          <c:dPt>
            <c:idx val="1"/>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3-7895-4D2E-A128-D16474D06F16}"/>
              </c:ext>
            </c:extLst>
          </c:dPt>
          <c:dLbls>
            <c:dLbl>
              <c:idx val="0"/>
              <c:layout>
                <c:manualLayout>
                  <c:x val="2.5000000000000001E-2"/>
                  <c:y val="-2.31481481481481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895-4D2E-A128-D16474D06F16}"/>
                </c:ext>
                <c:ext xmlns:c15="http://schemas.microsoft.com/office/drawing/2012/chart" uri="{CE6537A1-D6FC-4f65-9D91-7224C49458BB}"/>
              </c:extLst>
            </c:dLbl>
            <c:dLbl>
              <c:idx val="1"/>
              <c:layout>
                <c:manualLayout>
                  <c:x val="2.7777777777777776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895-4D2E-A128-D16474D06F16}"/>
                </c:ext>
                <c:ext xmlns:c15="http://schemas.microsoft.com/office/drawing/2012/chart" uri="{CE6537A1-D6FC-4f65-9D91-7224C49458BB}"/>
              </c:extLst>
            </c:dLbl>
            <c:dLbl>
              <c:idx val="2"/>
              <c:layout>
                <c:manualLayout>
                  <c:x val="2.5000000000000102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895-4D2E-A128-D16474D06F16}"/>
                </c:ext>
                <c:ext xmlns:c15="http://schemas.microsoft.com/office/drawing/2012/chart" uri="{CE6537A1-D6FC-4f65-9D91-7224C49458BB}"/>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FBM!$EK$822:$EK$824</c:f>
              <c:strCache>
                <c:ptCount val="3"/>
                <c:pt idx="0">
                  <c:v>Índice de Penetración de Internet
4T-2016</c:v>
                </c:pt>
                <c:pt idx="1">
                  <c:v>Cobertura en gas natural
4T-2016</c:v>
                </c:pt>
                <c:pt idx="2">
                  <c:v>Cobertura Energía Total
Año 2016</c:v>
                </c:pt>
              </c:strCache>
            </c:strRef>
          </c:cat>
          <c:val>
            <c:numRef>
              <c:f>FBM!$EL$822:$EL$824</c:f>
              <c:numCache>
                <c:formatCode>0.00%</c:formatCode>
                <c:ptCount val="3"/>
                <c:pt idx="0">
                  <c:v>2.1000000000000001E-2</c:v>
                </c:pt>
                <c:pt idx="1">
                  <c:v>0</c:v>
                </c:pt>
                <c:pt idx="2" formatCode="0%">
                  <c:v>0.99439999999999995</c:v>
                </c:pt>
              </c:numCache>
            </c:numRef>
          </c:val>
          <c:extLst xmlns:c16r2="http://schemas.microsoft.com/office/drawing/2015/06/chart">
            <c:ext xmlns:c16="http://schemas.microsoft.com/office/drawing/2014/chart" uri="{C3380CC4-5D6E-409C-BE32-E72D297353CC}">
              <c16:uniqueId val="{00000005-7895-4D2E-A128-D16474D06F16}"/>
            </c:ext>
          </c:extLst>
        </c:ser>
        <c:dLbls>
          <c:showLegendKey val="0"/>
          <c:showVal val="0"/>
          <c:showCatName val="0"/>
          <c:showSerName val="0"/>
          <c:showPercent val="0"/>
          <c:showBubbleSize val="0"/>
        </c:dLbls>
        <c:gapWidth val="150"/>
        <c:shape val="box"/>
        <c:axId val="135912832"/>
        <c:axId val="135926912"/>
        <c:axId val="0"/>
      </c:bar3DChart>
      <c:catAx>
        <c:axId val="135912832"/>
        <c:scaling>
          <c:orientation val="minMax"/>
        </c:scaling>
        <c:delete val="0"/>
        <c:axPos val="b"/>
        <c:numFmt formatCode="General" sourceLinked="0"/>
        <c:majorTickMark val="out"/>
        <c:minorTickMark val="none"/>
        <c:tickLblPos val="nextTo"/>
        <c:crossAx val="135926912"/>
        <c:crosses val="autoZero"/>
        <c:auto val="1"/>
        <c:lblAlgn val="ctr"/>
        <c:lblOffset val="100"/>
        <c:noMultiLvlLbl val="0"/>
      </c:catAx>
      <c:valAx>
        <c:axId val="135926912"/>
        <c:scaling>
          <c:orientation val="minMax"/>
        </c:scaling>
        <c:delete val="0"/>
        <c:axPos val="l"/>
        <c:numFmt formatCode="0.00%" sourceLinked="1"/>
        <c:majorTickMark val="out"/>
        <c:minorTickMark val="none"/>
        <c:tickLblPos val="nextTo"/>
        <c:crossAx val="13591283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0-026A-4018-B4FE-40730CBEF3EA}"/>
                </c:ext>
                <c:ext xmlns:c15="http://schemas.microsoft.com/office/drawing/2012/chart" uri="{CE6537A1-D6FC-4f65-9D91-7224C49458BB}"/>
              </c:extLst>
            </c:dLbl>
            <c:dLbl>
              <c:idx val="1"/>
              <c:layout>
                <c:manualLayout>
                  <c:x val="-2.0902878814564648E-2"/>
                  <c:y val="-0.17626811321468319"/>
                </c:manualLayout>
              </c:layout>
              <c:tx>
                <c:rich>
                  <a:bodyPr/>
                  <a:lstStyle/>
                  <a:p>
                    <a:r>
                      <a:rPr lang="en-US"/>
                      <a:t>15%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6A-4018-B4FE-40730CBEF3EA}"/>
                </c:ext>
                <c:ext xmlns:c15="http://schemas.microsoft.com/office/drawing/2012/chart" uri="{CE6537A1-D6FC-4f65-9D91-7224C49458BB}"/>
              </c:extLst>
            </c:dLbl>
            <c:dLbl>
              <c:idx val="2"/>
              <c:layout>
                <c:manualLayout>
                  <c:x val="0.11746724352151933"/>
                  <c:y val="4.2175520873686409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026A-4018-B4FE-40730CBEF3EA}"/>
                </c:ext>
                <c:ext xmlns:c15="http://schemas.microsoft.com/office/drawing/2012/chart" uri="{CE6537A1-D6FC-4f65-9D91-7224C49458BB}"/>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FBM!$EM$950:$EM$952</c:f>
              <c:strCache>
                <c:ptCount val="3"/>
                <c:pt idx="0">
                  <c:v>Con daños </c:v>
                </c:pt>
                <c:pt idx="1">
                  <c:v>Muertos </c:v>
                </c:pt>
                <c:pt idx="2">
                  <c:v>Heridos </c:v>
                </c:pt>
              </c:strCache>
            </c:strRef>
          </c:cat>
          <c:val>
            <c:numRef>
              <c:f>FBM!$EN$950:$EN$952</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26A-4018-B4FE-40730CBEF3E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B19-4DF1-ADBF-260BF7529B90}"/>
                </c:ext>
                <c:ext xmlns:c15="http://schemas.microsoft.com/office/drawing/2012/chart" uri="{CE6537A1-D6FC-4f65-9D91-7224C49458BB}"/>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B19-4DF1-ADBF-260BF7529B90}"/>
                </c:ext>
                <c:ext xmlns:c15="http://schemas.microsoft.com/office/drawing/2012/chart" uri="{CE6537A1-D6FC-4f65-9D91-7224C49458BB}"/>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B19-4DF1-ADBF-260BF7529B90}"/>
                </c:ext>
                <c:ext xmlns:c15="http://schemas.microsoft.com/office/drawing/2012/chart" uri="{CE6537A1-D6FC-4f65-9D91-7224C49458BB}"/>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FBM!$EM$968:$EM$970</c:f>
              <c:strCache>
                <c:ptCount val="3"/>
                <c:pt idx="0">
                  <c:v>Automóviles </c:v>
                </c:pt>
                <c:pt idx="1">
                  <c:v>Motocicletas </c:v>
                </c:pt>
                <c:pt idx="2">
                  <c:v>Otros </c:v>
                </c:pt>
              </c:strCache>
            </c:strRef>
          </c:cat>
          <c:val>
            <c:numRef>
              <c:f>FBM!$EN$968:$EN$970</c:f>
              <c:numCache>
                <c:formatCode>_(* #,##0_);_(* \(#,##0\);_(*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B19-4DF1-ADBF-260BF7529B90}"/>
            </c:ext>
          </c:extLst>
        </c:ser>
        <c:dLbls>
          <c:showLegendKey val="0"/>
          <c:showVal val="1"/>
          <c:showCatName val="0"/>
          <c:showSerName val="0"/>
          <c:showPercent val="0"/>
          <c:showBubbleSize val="0"/>
        </c:dLbls>
        <c:gapWidth val="150"/>
        <c:shape val="box"/>
        <c:axId val="135997696"/>
        <c:axId val="136000640"/>
        <c:axId val="0"/>
      </c:bar3DChart>
      <c:catAx>
        <c:axId val="135997696"/>
        <c:scaling>
          <c:orientation val="minMax"/>
        </c:scaling>
        <c:delete val="0"/>
        <c:axPos val="b"/>
        <c:numFmt formatCode="General" sourceLinked="0"/>
        <c:majorTickMark val="none"/>
        <c:minorTickMark val="none"/>
        <c:tickLblPos val="nextTo"/>
        <c:crossAx val="136000640"/>
        <c:crosses val="autoZero"/>
        <c:auto val="1"/>
        <c:lblAlgn val="ctr"/>
        <c:lblOffset val="100"/>
        <c:noMultiLvlLbl val="0"/>
      </c:catAx>
      <c:valAx>
        <c:axId val="136000640"/>
        <c:scaling>
          <c:orientation val="minMax"/>
        </c:scaling>
        <c:delete val="1"/>
        <c:axPos val="l"/>
        <c:numFmt formatCode="_(* #,##0_);_(* \(#,##0\);_(* &quot;-&quot;??_);_(@_)" sourceLinked="1"/>
        <c:majorTickMark val="none"/>
        <c:minorTickMark val="none"/>
        <c:tickLblPos val="nextTo"/>
        <c:crossAx val="135997696"/>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AB-47A7-A489-6492ED6C3679}"/>
                </c:ext>
                <c:ext xmlns:c15="http://schemas.microsoft.com/office/drawing/2012/chart" uri="{CE6537A1-D6FC-4f65-9D91-7224C49458BB}">
                  <c15:layout/>
                </c:ext>
              </c:extLst>
            </c:dLbl>
            <c:dLbl>
              <c:idx val="2"/>
              <c:layout>
                <c:manualLayout>
                  <c:x val="1.7701862650620463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AB-47A7-A489-6492ED6C3679}"/>
                </c:ext>
                <c:ext xmlns:c15="http://schemas.microsoft.com/office/drawing/2012/chart" uri="{CE6537A1-D6FC-4f65-9D91-7224C49458BB}">
                  <c15:layout/>
                </c:ext>
              </c:extLst>
            </c:dLbl>
            <c:dLbl>
              <c:idx val="3"/>
              <c:layout>
                <c:manualLayout>
                  <c:x val="2.2127328313275497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AB-47A7-A489-6492ED6C3679}"/>
                </c:ext>
                <c:ext xmlns:c15="http://schemas.microsoft.com/office/drawing/2012/chart" uri="{CE6537A1-D6FC-4f65-9D91-7224C49458BB}">
                  <c15:layout/>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FBM!$EM$1201:$EM$1204</c:f>
              <c:strCache>
                <c:ptCount val="4"/>
                <c:pt idx="0">
                  <c:v>I</c:v>
                </c:pt>
                <c:pt idx="1">
                  <c:v>II</c:v>
                </c:pt>
                <c:pt idx="2">
                  <c:v>III</c:v>
                </c:pt>
                <c:pt idx="3">
                  <c:v>IV</c:v>
                </c:pt>
              </c:strCache>
            </c:strRef>
          </c:cat>
          <c:val>
            <c:numRef>
              <c:f>FBM!$EN$1201:$EN$1204</c:f>
              <c:numCache>
                <c:formatCode>_("$"\ * #,##0_);_("$"\ * \(#,##0\);_("$"\ * "-"??_);_(@_)</c:formatCode>
                <c:ptCount val="4"/>
                <c:pt idx="0">
                  <c:v>185885057</c:v>
                </c:pt>
                <c:pt idx="1">
                  <c:v>195015458</c:v>
                </c:pt>
                <c:pt idx="2">
                  <c:v>193465687</c:v>
                </c:pt>
                <c:pt idx="3">
                  <c:v>200068818</c:v>
                </c:pt>
              </c:numCache>
            </c:numRef>
          </c:val>
          <c:extLst xmlns:c16r2="http://schemas.microsoft.com/office/drawing/2015/06/chart">
            <c:ext xmlns:c16="http://schemas.microsoft.com/office/drawing/2014/chart" uri="{C3380CC4-5D6E-409C-BE32-E72D297353CC}">
              <c16:uniqueId val="{00000003-96AB-47A7-A489-6492ED6C3679}"/>
            </c:ext>
          </c:extLst>
        </c:ser>
        <c:dLbls>
          <c:showLegendKey val="0"/>
          <c:showVal val="1"/>
          <c:showCatName val="0"/>
          <c:showSerName val="0"/>
          <c:showPercent val="0"/>
          <c:showBubbleSize val="0"/>
        </c:dLbls>
        <c:gapWidth val="150"/>
        <c:shape val="box"/>
        <c:axId val="136050560"/>
        <c:axId val="137589504"/>
        <c:axId val="0"/>
      </c:bar3DChart>
      <c:catAx>
        <c:axId val="136050560"/>
        <c:scaling>
          <c:orientation val="minMax"/>
        </c:scaling>
        <c:delete val="0"/>
        <c:axPos val="b"/>
        <c:numFmt formatCode="General" sourceLinked="0"/>
        <c:majorTickMark val="none"/>
        <c:minorTickMark val="none"/>
        <c:tickLblPos val="nextTo"/>
        <c:crossAx val="137589504"/>
        <c:crosses val="autoZero"/>
        <c:auto val="1"/>
        <c:lblAlgn val="ctr"/>
        <c:lblOffset val="100"/>
        <c:noMultiLvlLbl val="0"/>
      </c:catAx>
      <c:valAx>
        <c:axId val="137589504"/>
        <c:scaling>
          <c:orientation val="minMax"/>
        </c:scaling>
        <c:delete val="1"/>
        <c:axPos val="l"/>
        <c:numFmt formatCode="_(&quot;$&quot;\ * #,##0_);_(&quot;$&quot;\ * \(#,##0\);_(&quot;$&quot;\ * &quot;-&quot;??_);_(@_)" sourceLinked="1"/>
        <c:majorTickMark val="none"/>
        <c:minorTickMark val="none"/>
        <c:tickLblPos val="nextTo"/>
        <c:crossAx val="13605056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2016</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FBM!$EI$287</c:f>
              <c:strCache>
                <c:ptCount val="1"/>
                <c:pt idx="0">
                  <c:v>% Hombres</c:v>
                </c:pt>
              </c:strCache>
            </c:strRef>
          </c:tx>
          <c:invertIfNegative val="0"/>
          <c:cat>
            <c:strRef>
              <c:f>FBM!$EH$288:$EH$304</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FBM!$EI$288:$EI$304</c:f>
              <c:numCache>
                <c:formatCode>0.0%</c:formatCode>
                <c:ptCount val="17"/>
                <c:pt idx="0">
                  <c:v>4.2780748663101602E-2</c:v>
                </c:pt>
                <c:pt idx="1">
                  <c:v>4.2424242424242427E-2</c:v>
                </c:pt>
                <c:pt idx="2">
                  <c:v>4.2067736185383245E-2</c:v>
                </c:pt>
                <c:pt idx="3">
                  <c:v>4.2424242424242427E-2</c:v>
                </c:pt>
                <c:pt idx="4">
                  <c:v>4.5276292335115861E-2</c:v>
                </c:pt>
                <c:pt idx="5">
                  <c:v>3.9572192513368985E-2</c:v>
                </c:pt>
                <c:pt idx="6">
                  <c:v>3.2442067736185382E-2</c:v>
                </c:pt>
                <c:pt idx="7">
                  <c:v>3.1016042780748664E-2</c:v>
                </c:pt>
                <c:pt idx="8">
                  <c:v>2.9946524064171122E-2</c:v>
                </c:pt>
                <c:pt idx="9">
                  <c:v>3.0303030303030304E-2</c:v>
                </c:pt>
                <c:pt idx="10">
                  <c:v>2.9946524064171122E-2</c:v>
                </c:pt>
                <c:pt idx="11">
                  <c:v>2.6024955436720142E-2</c:v>
                </c:pt>
                <c:pt idx="12">
                  <c:v>2.1390374331550801E-2</c:v>
                </c:pt>
                <c:pt idx="13">
                  <c:v>1.6399286987522282E-2</c:v>
                </c:pt>
                <c:pt idx="14">
                  <c:v>1.1051693404634581E-2</c:v>
                </c:pt>
                <c:pt idx="15">
                  <c:v>8.5561497326203211E-3</c:v>
                </c:pt>
                <c:pt idx="16">
                  <c:v>8.1996434937611409E-3</c:v>
                </c:pt>
              </c:numCache>
            </c:numRef>
          </c:val>
          <c:extLst xmlns:c16r2="http://schemas.microsoft.com/office/drawing/2015/06/chart">
            <c:ext xmlns:c16="http://schemas.microsoft.com/office/drawing/2014/chart" uri="{C3380CC4-5D6E-409C-BE32-E72D297353CC}">
              <c16:uniqueId val="{00000000-25D5-4880-B9BE-C617E4B586AA}"/>
            </c:ext>
          </c:extLst>
        </c:ser>
        <c:ser>
          <c:idx val="1"/>
          <c:order val="1"/>
          <c:tx>
            <c:strRef>
              <c:f>FBM!$EJ$287</c:f>
              <c:strCache>
                <c:ptCount val="1"/>
                <c:pt idx="0">
                  <c:v>% Mujeres</c:v>
                </c:pt>
              </c:strCache>
            </c:strRef>
          </c:tx>
          <c:invertIfNegative val="0"/>
          <c:cat>
            <c:strRef>
              <c:f>FBM!$EH$288:$EH$304</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FBM!$EJ$288:$EJ$304</c:f>
              <c:numCache>
                <c:formatCode>0.0%</c:formatCode>
                <c:ptCount val="17"/>
                <c:pt idx="0">
                  <c:v>-3.9928698752228167E-2</c:v>
                </c:pt>
                <c:pt idx="1">
                  <c:v>-3.9572192513368985E-2</c:v>
                </c:pt>
                <c:pt idx="2">
                  <c:v>-3.9215686274509803E-2</c:v>
                </c:pt>
                <c:pt idx="3">
                  <c:v>-3.9572192513368985E-2</c:v>
                </c:pt>
                <c:pt idx="4">
                  <c:v>-4.1711229946524063E-2</c:v>
                </c:pt>
                <c:pt idx="5">
                  <c:v>-3.7789661319073083E-2</c:v>
                </c:pt>
                <c:pt idx="6">
                  <c:v>-3.3155080213903745E-2</c:v>
                </c:pt>
                <c:pt idx="7">
                  <c:v>-3.0659536541889482E-2</c:v>
                </c:pt>
                <c:pt idx="8">
                  <c:v>-2.8877005347593583E-2</c:v>
                </c:pt>
                <c:pt idx="9">
                  <c:v>-3.1016042780748664E-2</c:v>
                </c:pt>
                <c:pt idx="10">
                  <c:v>-3.2085561497326207E-2</c:v>
                </c:pt>
                <c:pt idx="11">
                  <c:v>-2.8163992869875223E-2</c:v>
                </c:pt>
                <c:pt idx="12">
                  <c:v>-2.3885918003565064E-2</c:v>
                </c:pt>
                <c:pt idx="13">
                  <c:v>-1.8894830659536541E-2</c:v>
                </c:pt>
                <c:pt idx="14">
                  <c:v>-1.4260249554367201E-2</c:v>
                </c:pt>
                <c:pt idx="15">
                  <c:v>-1.033868092691622E-2</c:v>
                </c:pt>
                <c:pt idx="16">
                  <c:v>-1.1051693404634581E-2</c:v>
                </c:pt>
              </c:numCache>
            </c:numRef>
          </c:val>
          <c:extLst xmlns:c16r2="http://schemas.microsoft.com/office/drawing/2015/06/chart">
            <c:ext xmlns:c16="http://schemas.microsoft.com/office/drawing/2014/chart" uri="{C3380CC4-5D6E-409C-BE32-E72D297353CC}">
              <c16:uniqueId val="{00000001-25D5-4880-B9BE-C617E4B586AA}"/>
            </c:ext>
          </c:extLst>
        </c:ser>
        <c:dLbls>
          <c:showLegendKey val="0"/>
          <c:showVal val="0"/>
          <c:showCatName val="0"/>
          <c:showSerName val="0"/>
          <c:showPercent val="0"/>
          <c:showBubbleSize val="0"/>
        </c:dLbls>
        <c:gapWidth val="0"/>
        <c:overlap val="89"/>
        <c:axId val="135284608"/>
        <c:axId val="135286144"/>
      </c:barChart>
      <c:catAx>
        <c:axId val="135284608"/>
        <c:scaling>
          <c:orientation val="minMax"/>
        </c:scaling>
        <c:delete val="0"/>
        <c:axPos val="l"/>
        <c:numFmt formatCode="General" sourceLinked="0"/>
        <c:majorTickMark val="out"/>
        <c:minorTickMark val="none"/>
        <c:tickLblPos val="low"/>
        <c:txPr>
          <a:bodyPr/>
          <a:lstStyle/>
          <a:p>
            <a:pPr>
              <a:defRPr sz="900"/>
            </a:pPr>
            <a:endParaRPr lang="es-CO"/>
          </a:p>
        </c:txPr>
        <c:crossAx val="135286144"/>
        <c:crosses val="autoZero"/>
        <c:auto val="1"/>
        <c:lblAlgn val="ctr"/>
        <c:lblOffset val="100"/>
        <c:noMultiLvlLbl val="0"/>
      </c:catAx>
      <c:valAx>
        <c:axId val="135286144"/>
        <c:scaling>
          <c:orientation val="minMax"/>
        </c:scaling>
        <c:delete val="0"/>
        <c:axPos val="b"/>
        <c:numFmt formatCode="0.0%" sourceLinked="0"/>
        <c:majorTickMark val="out"/>
        <c:minorTickMark val="out"/>
        <c:tickLblPos val="low"/>
        <c:txPr>
          <a:bodyPr/>
          <a:lstStyle/>
          <a:p>
            <a:pPr>
              <a:defRPr sz="900"/>
            </a:pPr>
            <a:endParaRPr lang="es-CO"/>
          </a:p>
        </c:txPr>
        <c:crossAx val="135284608"/>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B5-433D-AD8E-37F3C05A80AD}"/>
                </c:ext>
                <c:ext xmlns:c15="http://schemas.microsoft.com/office/drawing/2012/chart" uri="{CE6537A1-D6FC-4f65-9D91-7224C49458BB}">
                  <c15:layout/>
                </c:ext>
              </c:extLst>
            </c:dLbl>
            <c:dLbl>
              <c:idx val="1"/>
              <c:layout>
                <c:manualLayout>
                  <c:x val="1.0555558141344077E-2"/>
                  <c:y val="-4.36330154192892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EB5-433D-AD8E-37F3C05A80AD}"/>
                </c:ext>
                <c:ext xmlns:c15="http://schemas.microsoft.com/office/drawing/2012/chart" uri="{CE6537A1-D6FC-4f65-9D91-7224C49458BB}">
                  <c15:layout/>
                </c:ext>
              </c:extLst>
            </c:dLbl>
            <c:dLbl>
              <c:idx val="2"/>
              <c:layout>
                <c:manualLayout>
                  <c:x val="6.4330724420474921E-3"/>
                  <c:y val="-3.49064123354313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EB5-433D-AD8E-37F3C05A80AD}"/>
                </c:ext>
                <c:ext xmlns:c15="http://schemas.microsoft.com/office/drawing/2012/chart" uri="{CE6537A1-D6FC-4f65-9D91-7224C49458BB}">
                  <c15:layout/>
                </c:ext>
              </c:extLst>
            </c:dLbl>
            <c:dLbl>
              <c:idx val="3"/>
              <c:layout>
                <c:manualLayout>
                  <c:x val="2.3496347301914609E-2"/>
                  <c:y val="-2.181650770964461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EB5-433D-AD8E-37F3C05A80AD}"/>
                </c:ext>
                <c:ext xmlns:c15="http://schemas.microsoft.com/office/drawing/2012/chart" uri="{CE6537A1-D6FC-4f65-9D91-7224C49458BB}">
                  <c15:layout/>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FBM!$EP$1201:$EP$1204</c:f>
              <c:strCache>
                <c:ptCount val="4"/>
                <c:pt idx="0">
                  <c:v>I</c:v>
                </c:pt>
                <c:pt idx="1">
                  <c:v>II</c:v>
                </c:pt>
                <c:pt idx="2">
                  <c:v>III</c:v>
                </c:pt>
                <c:pt idx="3">
                  <c:v>IV</c:v>
                </c:pt>
              </c:strCache>
            </c:strRef>
          </c:cat>
          <c:val>
            <c:numRef>
              <c:f>FBM!$EQ$1201:$EQ$1204</c:f>
              <c:numCache>
                <c:formatCode>_("$"\ * #,##0_);_("$"\ * \(#,##0\);_("$"\ * "-"??_);_(@_)</c:formatCode>
                <c:ptCount val="4"/>
                <c:pt idx="0">
                  <c:v>104999153</c:v>
                </c:pt>
                <c:pt idx="1">
                  <c:v>118970289</c:v>
                </c:pt>
                <c:pt idx="2">
                  <c:v>115942156</c:v>
                </c:pt>
                <c:pt idx="3">
                  <c:v>126008462</c:v>
                </c:pt>
              </c:numCache>
            </c:numRef>
          </c:val>
          <c:extLst xmlns:c16r2="http://schemas.microsoft.com/office/drawing/2015/06/chart">
            <c:ext xmlns:c16="http://schemas.microsoft.com/office/drawing/2014/chart" uri="{C3380CC4-5D6E-409C-BE32-E72D297353CC}">
              <c16:uniqueId val="{00000004-3EB5-433D-AD8E-37F3C05A80AD}"/>
            </c:ext>
          </c:extLst>
        </c:ser>
        <c:dLbls>
          <c:showLegendKey val="0"/>
          <c:showVal val="1"/>
          <c:showCatName val="0"/>
          <c:showSerName val="0"/>
          <c:showPercent val="0"/>
          <c:showBubbleSize val="0"/>
        </c:dLbls>
        <c:gapWidth val="150"/>
        <c:shape val="box"/>
        <c:axId val="137611904"/>
        <c:axId val="137614848"/>
        <c:axId val="0"/>
      </c:bar3DChart>
      <c:catAx>
        <c:axId val="137611904"/>
        <c:scaling>
          <c:orientation val="minMax"/>
        </c:scaling>
        <c:delete val="0"/>
        <c:axPos val="b"/>
        <c:numFmt formatCode="General" sourceLinked="0"/>
        <c:majorTickMark val="none"/>
        <c:minorTickMark val="none"/>
        <c:tickLblPos val="nextTo"/>
        <c:crossAx val="137614848"/>
        <c:crosses val="autoZero"/>
        <c:auto val="1"/>
        <c:lblAlgn val="ctr"/>
        <c:lblOffset val="100"/>
        <c:noMultiLvlLbl val="0"/>
      </c:catAx>
      <c:valAx>
        <c:axId val="137614848"/>
        <c:scaling>
          <c:orientation val="minMax"/>
        </c:scaling>
        <c:delete val="1"/>
        <c:axPos val="l"/>
        <c:numFmt formatCode="_(&quot;$&quot;\ * #,##0_);_(&quot;$&quot;\ * \(#,##0\);_(&quot;$&quot;\ * &quot;-&quot;??_);_(@_)" sourceLinked="1"/>
        <c:majorTickMark val="none"/>
        <c:minorTickMark val="none"/>
        <c:tickLblPos val="nextTo"/>
        <c:crossAx val="13761190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pPr>
            <a:r>
              <a:rPr lang="es-CO"/>
              <a:t>Delitos según número de casos Año 2016</a:t>
            </a:r>
          </a:p>
        </c:rich>
      </c:tx>
      <c:layout>
        <c:manualLayout>
          <c:xMode val="edge"/>
          <c:yMode val="edge"/>
          <c:x val="0.27323607823451362"/>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0-6423-41D4-BD91-01D7A8F0648E}"/>
                </c:ext>
                <c:ext xmlns:c15="http://schemas.microsoft.com/office/drawing/2012/chart" uri="{CE6537A1-D6FC-4f65-9D91-7224C49458BB}"/>
              </c:extLst>
            </c:dLbl>
            <c:dLbl>
              <c:idx val="1"/>
              <c:layout>
                <c:manualLayout>
                  <c:x val="-2.4999898686481489E-2"/>
                  <c:y val="-5.909094801509764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6423-41D4-BD91-01D7A8F0648E}"/>
                </c:ext>
                <c:ext xmlns:c15="http://schemas.microsoft.com/office/drawing/2012/chart" uri="{CE6537A1-D6FC-4f65-9D91-7224C49458BB}"/>
              </c:extLst>
            </c:dLbl>
            <c:dLbl>
              <c:idx val="2"/>
              <c:layout>
                <c:manualLayout>
                  <c:x val="-9.166666666666666E-2"/>
                  <c:y val="9.7222222222222238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2-6423-41D4-BD91-01D7A8F0648E}"/>
                </c:ext>
                <c:ext xmlns:c15="http://schemas.microsoft.com/office/drawing/2012/chart" uri="{CE6537A1-D6FC-4f65-9D91-7224C49458BB}"/>
              </c:extLst>
            </c:dLbl>
            <c:dLbl>
              <c:idx val="3"/>
              <c:layout>
                <c:manualLayout>
                  <c:x val="-1.4051959876244411E-2"/>
                  <c:y val="-4.4107654047856874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6423-41D4-BD91-01D7A8F0648E}"/>
                </c:ext>
                <c:ext xmlns:c15="http://schemas.microsoft.com/office/drawing/2012/chart" uri="{CE6537A1-D6FC-4f65-9D91-7224C49458BB}"/>
              </c:extLst>
            </c:dLbl>
            <c:dLbl>
              <c:idx val="4"/>
              <c:layout>
                <c:manualLayout>
                  <c:x val="-9.4525963052535786E-2"/>
                  <c:y val="-9.7895387442443152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4-6423-41D4-BD91-01D7A8F0648E}"/>
                </c:ext>
                <c:ext xmlns:c15="http://schemas.microsoft.com/office/drawing/2012/chart" uri="{CE6537A1-D6FC-4f65-9D91-7224C49458BB}"/>
              </c:extLst>
            </c:dLbl>
            <c:dLbl>
              <c:idx val="5"/>
              <c:layout>
                <c:manualLayout>
                  <c:x val="-9.3792228037368031E-2"/>
                  <c:y val="-8.8636422022646461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6423-41D4-BD91-01D7A8F0648E}"/>
                </c:ext>
                <c:ext xmlns:c15="http://schemas.microsoft.com/office/drawing/2012/chart" uri="{CE6537A1-D6FC-4f65-9D91-7224C49458BB}"/>
              </c:extLst>
            </c:dLbl>
            <c:dLbl>
              <c:idx val="6"/>
              <c:layout>
                <c:manualLayout>
                  <c:x val="-1.9625554241231541E-3"/>
                  <c:y val="-3.8552577030854657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6-6423-41D4-BD91-01D7A8F0648E}"/>
                </c:ext>
                <c:ext xmlns:c15="http://schemas.microsoft.com/office/drawing/2012/chart" uri="{CE6537A1-D6FC-4f65-9D91-7224C49458BB}"/>
              </c:extLst>
            </c:dLbl>
            <c:dLbl>
              <c:idx val="7"/>
              <c:layout>
                <c:manualLayout>
                  <c:x val="-3.3333333333333229E-2"/>
                  <c:y val="-8.796296296296292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7-6423-41D4-BD91-01D7A8F0648E}"/>
                </c:ext>
                <c:ext xmlns:c15="http://schemas.microsoft.com/office/drawing/2012/chart" uri="{CE6537A1-D6FC-4f65-9D91-7224C49458BB}"/>
              </c:extLst>
            </c:dLbl>
            <c:spPr>
              <a:noFill/>
              <a:ln>
                <a:noFill/>
              </a:ln>
              <a:effectLst/>
            </c:sp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FBM!$EH$411:$EH$418</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FBM!$EI$411:$EI$418</c:f>
              <c:numCache>
                <c:formatCode>General</c:formatCode>
                <c:ptCount val="8"/>
                <c:pt idx="0">
                  <c:v>0</c:v>
                </c:pt>
                <c:pt idx="1">
                  <c:v>1</c:v>
                </c:pt>
                <c:pt idx="2">
                  <c:v>2</c:v>
                </c:pt>
                <c:pt idx="3">
                  <c:v>2</c:v>
                </c:pt>
                <c:pt idx="4">
                  <c:v>1</c:v>
                </c:pt>
                <c:pt idx="5">
                  <c:v>0</c:v>
                </c:pt>
                <c:pt idx="6">
                  <c:v>0</c:v>
                </c:pt>
                <c:pt idx="7">
                  <c:v>1</c:v>
                </c:pt>
              </c:numCache>
            </c:numRef>
          </c:yVal>
          <c:smooth val="0"/>
          <c:extLst xmlns:c16r2="http://schemas.microsoft.com/office/drawing/2015/06/chart">
            <c:ext xmlns:c16="http://schemas.microsoft.com/office/drawing/2014/chart" uri="{C3380CC4-5D6E-409C-BE32-E72D297353CC}">
              <c16:uniqueId val="{00000008-6423-41D4-BD91-01D7A8F0648E}"/>
            </c:ext>
          </c:extLst>
        </c:ser>
        <c:dLbls>
          <c:showLegendKey val="0"/>
          <c:showVal val="0"/>
          <c:showCatName val="0"/>
          <c:showSerName val="0"/>
          <c:showPercent val="0"/>
          <c:showBubbleSize val="0"/>
        </c:dLbls>
        <c:axId val="137664000"/>
        <c:axId val="137665536"/>
      </c:scatterChart>
      <c:valAx>
        <c:axId val="137664000"/>
        <c:scaling>
          <c:orientation val="minMax"/>
        </c:scaling>
        <c:delete val="0"/>
        <c:axPos val="b"/>
        <c:numFmt formatCode="General" sourceLinked="1"/>
        <c:majorTickMark val="out"/>
        <c:minorTickMark val="none"/>
        <c:tickLblPos val="nextTo"/>
        <c:crossAx val="137665536"/>
        <c:crosses val="autoZero"/>
        <c:crossBetween val="midCat"/>
      </c:valAx>
      <c:valAx>
        <c:axId val="137665536"/>
        <c:scaling>
          <c:orientation val="minMax"/>
        </c:scaling>
        <c:delete val="0"/>
        <c:axPos val="l"/>
        <c:numFmt formatCode="General" sourceLinked="1"/>
        <c:majorTickMark val="out"/>
        <c:minorTickMark val="none"/>
        <c:tickLblPos val="nextTo"/>
        <c:crossAx val="137664000"/>
        <c:crosses val="autoZero"/>
        <c:crossBetween val="midCat"/>
      </c:valAx>
    </c:plotArea>
    <c:plotVisOnly val="1"/>
    <c:dispBlanksAs val="gap"/>
    <c:showDLblsOverMax val="0"/>
  </c:chart>
  <c:spPr>
    <a:ln>
      <a:solidFill>
        <a:srgbClr val="7030A0"/>
      </a:solidFill>
    </a:ln>
  </c:spPr>
  <c:txPr>
    <a:bodyPr/>
    <a:lstStyle/>
    <a:p>
      <a:pPr>
        <a:defRPr sz="900">
          <a:solidFill>
            <a:sysClr val="windowText" lastClr="000000"/>
          </a:solidFill>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FBM!$EI$519:$EL$519</c:f>
              <c:strCache>
                <c:ptCount val="4"/>
                <c:pt idx="0">
                  <c:v>Obesidad</c:v>
                </c:pt>
                <c:pt idx="1">
                  <c:v>Adecuado</c:v>
                </c:pt>
                <c:pt idx="2">
                  <c:v>Riesgo</c:v>
                </c:pt>
                <c:pt idx="3">
                  <c:v>DNT moderada</c:v>
                </c:pt>
              </c:strCache>
            </c:strRef>
          </c:cat>
          <c:val>
            <c:numRef>
              <c:f>FBM!$EI$520:$EL$520</c:f>
              <c:numCache>
                <c:formatCode>General</c:formatCode>
                <c:ptCount val="4"/>
                <c:pt idx="0">
                  <c:v>4.8</c:v>
                </c:pt>
                <c:pt idx="1">
                  <c:v>76.2</c:v>
                </c:pt>
                <c:pt idx="2">
                  <c:v>14.3</c:v>
                </c:pt>
                <c:pt idx="3">
                  <c:v>0</c:v>
                </c:pt>
              </c:numCache>
            </c:numRef>
          </c:val>
          <c:extLst xmlns:c16r2="http://schemas.microsoft.com/office/drawing/2015/06/chart">
            <c:ext xmlns:c16="http://schemas.microsoft.com/office/drawing/2014/chart" uri="{C3380CC4-5D6E-409C-BE32-E72D297353CC}">
              <c16:uniqueId val="{00000000-9C3E-46EB-95D7-8FB11F8D387C}"/>
            </c:ext>
          </c:extLst>
        </c:ser>
        <c:dLbls>
          <c:showLegendKey val="0"/>
          <c:showVal val="0"/>
          <c:showCatName val="0"/>
          <c:showSerName val="0"/>
          <c:showPercent val="0"/>
          <c:showBubbleSize val="0"/>
        </c:dLbls>
        <c:gapWidth val="150"/>
        <c:axId val="137702784"/>
        <c:axId val="137708672"/>
      </c:barChart>
      <c:catAx>
        <c:axId val="137702784"/>
        <c:scaling>
          <c:orientation val="minMax"/>
        </c:scaling>
        <c:delete val="0"/>
        <c:axPos val="b"/>
        <c:numFmt formatCode="General" sourceLinked="0"/>
        <c:majorTickMark val="out"/>
        <c:minorTickMark val="none"/>
        <c:tickLblPos val="nextTo"/>
        <c:crossAx val="137708672"/>
        <c:crosses val="autoZero"/>
        <c:auto val="1"/>
        <c:lblAlgn val="ctr"/>
        <c:lblOffset val="100"/>
        <c:noMultiLvlLbl val="0"/>
      </c:catAx>
      <c:valAx>
        <c:axId val="137708672"/>
        <c:scaling>
          <c:orientation val="minMax"/>
        </c:scaling>
        <c:delete val="0"/>
        <c:axPos val="l"/>
        <c:numFmt formatCode="General" sourceLinked="1"/>
        <c:majorTickMark val="out"/>
        <c:minorTickMark val="none"/>
        <c:tickLblPos val="nextTo"/>
        <c:txPr>
          <a:bodyPr/>
          <a:lstStyle/>
          <a:p>
            <a:pPr>
              <a:defRPr sz="900"/>
            </a:pPr>
            <a:endParaRPr lang="es-CO"/>
          </a:p>
        </c:txPr>
        <c:crossAx val="13770278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FBM!$EM$519:$EO$519</c:f>
              <c:strCache>
                <c:ptCount val="3"/>
                <c:pt idx="0">
                  <c:v>Adecuado</c:v>
                </c:pt>
                <c:pt idx="1">
                  <c:v>Riesgo Talla Baja</c:v>
                </c:pt>
                <c:pt idx="2">
                  <c:v>DNT Cronica</c:v>
                </c:pt>
              </c:strCache>
            </c:strRef>
          </c:cat>
          <c:val>
            <c:numRef>
              <c:f>FBM!$EM$520:$EO$520</c:f>
              <c:numCache>
                <c:formatCode>General</c:formatCode>
                <c:ptCount val="3"/>
                <c:pt idx="0">
                  <c:v>66.2</c:v>
                </c:pt>
                <c:pt idx="1">
                  <c:v>25</c:v>
                </c:pt>
                <c:pt idx="2">
                  <c:v>9.1999999999999993</c:v>
                </c:pt>
              </c:numCache>
            </c:numRef>
          </c:val>
          <c:extLst xmlns:c16r2="http://schemas.microsoft.com/office/drawing/2015/06/chart">
            <c:ext xmlns:c16="http://schemas.microsoft.com/office/drawing/2014/chart" uri="{C3380CC4-5D6E-409C-BE32-E72D297353CC}">
              <c16:uniqueId val="{00000000-B95C-41F7-9823-C41D6BD6FDDE}"/>
            </c:ext>
          </c:extLst>
        </c:ser>
        <c:dLbls>
          <c:showLegendKey val="0"/>
          <c:showVal val="0"/>
          <c:showCatName val="0"/>
          <c:showSerName val="0"/>
          <c:showPercent val="0"/>
          <c:showBubbleSize val="0"/>
        </c:dLbls>
        <c:gapWidth val="150"/>
        <c:axId val="137750016"/>
        <c:axId val="137751552"/>
      </c:barChart>
      <c:catAx>
        <c:axId val="137750016"/>
        <c:scaling>
          <c:orientation val="minMax"/>
        </c:scaling>
        <c:delete val="0"/>
        <c:axPos val="b"/>
        <c:numFmt formatCode="General" sourceLinked="0"/>
        <c:majorTickMark val="out"/>
        <c:minorTickMark val="none"/>
        <c:tickLblPos val="nextTo"/>
        <c:crossAx val="137751552"/>
        <c:crosses val="autoZero"/>
        <c:auto val="1"/>
        <c:lblAlgn val="ctr"/>
        <c:lblOffset val="100"/>
        <c:noMultiLvlLbl val="0"/>
      </c:catAx>
      <c:valAx>
        <c:axId val="137751552"/>
        <c:scaling>
          <c:orientation val="minMax"/>
        </c:scaling>
        <c:delete val="0"/>
        <c:axPos val="l"/>
        <c:numFmt formatCode="General" sourceLinked="1"/>
        <c:majorTickMark val="out"/>
        <c:minorTickMark val="none"/>
        <c:tickLblPos val="nextTo"/>
        <c:txPr>
          <a:bodyPr/>
          <a:lstStyle/>
          <a:p>
            <a:pPr>
              <a:defRPr sz="900"/>
            </a:pPr>
            <a:endParaRPr lang="es-CO"/>
          </a:p>
        </c:txPr>
        <c:crossAx val="13775001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FBM!$EM$326</c:f>
              <c:strCache>
                <c:ptCount val="1"/>
                <c:pt idx="0">
                  <c:v>Relación de dependencia General</c:v>
                </c:pt>
              </c:strCache>
            </c:strRef>
          </c:tx>
          <c:invertIfNegative val="0"/>
          <c:cat>
            <c:numRef>
              <c:f>FBM!$EN$325:$EP$325</c:f>
              <c:numCache>
                <c:formatCode>General</c:formatCode>
                <c:ptCount val="3"/>
                <c:pt idx="0">
                  <c:v>2005</c:v>
                </c:pt>
                <c:pt idx="1">
                  <c:v>2016</c:v>
                </c:pt>
                <c:pt idx="2">
                  <c:v>2020</c:v>
                </c:pt>
              </c:numCache>
            </c:numRef>
          </c:cat>
          <c:val>
            <c:numRef>
              <c:f>FBM!$EN$326:$EP$326</c:f>
              <c:numCache>
                <c:formatCode>0.00</c:formatCode>
                <c:ptCount val="3"/>
                <c:pt idx="0">
                  <c:v>58.260869565217391</c:v>
                </c:pt>
                <c:pt idx="1">
                  <c:v>52.611534276387374</c:v>
                </c:pt>
                <c:pt idx="2">
                  <c:v>53.321976149914818</c:v>
                </c:pt>
              </c:numCache>
            </c:numRef>
          </c:val>
          <c:extLst xmlns:c16r2="http://schemas.microsoft.com/office/drawing/2015/06/chart">
            <c:ext xmlns:c16="http://schemas.microsoft.com/office/drawing/2014/chart" uri="{C3380CC4-5D6E-409C-BE32-E72D297353CC}">
              <c16:uniqueId val="{00000000-EF26-4887-A49B-B9F764057C0B}"/>
            </c:ext>
          </c:extLst>
        </c:ser>
        <c:dLbls>
          <c:showLegendKey val="0"/>
          <c:showVal val="0"/>
          <c:showCatName val="0"/>
          <c:showSerName val="0"/>
          <c:showPercent val="0"/>
          <c:showBubbleSize val="0"/>
        </c:dLbls>
        <c:gapWidth val="150"/>
        <c:axId val="135320704"/>
        <c:axId val="135322624"/>
      </c:barChart>
      <c:lineChart>
        <c:grouping val="standard"/>
        <c:varyColors val="0"/>
        <c:ser>
          <c:idx val="1"/>
          <c:order val="1"/>
          <c:tx>
            <c:strRef>
              <c:f>FBM!$EM$329</c:f>
              <c:strCache>
                <c:ptCount val="1"/>
                <c:pt idx="0">
                  <c:v>Índice de envejecimiento</c:v>
                </c:pt>
              </c:strCache>
            </c:strRef>
          </c:tx>
          <c:marker>
            <c:symbol val="circle"/>
            <c:size val="9"/>
            <c:spPr>
              <a:solidFill>
                <a:schemeClr val="bg1"/>
              </a:solidFill>
            </c:spPr>
          </c:marker>
          <c:cat>
            <c:numRef>
              <c:f>FBM!$EN$325:$EP$325</c:f>
              <c:numCache>
                <c:formatCode>General</c:formatCode>
                <c:ptCount val="3"/>
                <c:pt idx="0">
                  <c:v>2005</c:v>
                </c:pt>
                <c:pt idx="1">
                  <c:v>2016</c:v>
                </c:pt>
                <c:pt idx="2">
                  <c:v>2020</c:v>
                </c:pt>
              </c:numCache>
            </c:numRef>
          </c:cat>
          <c:val>
            <c:numRef>
              <c:f>FBM!$EN$329:$EP$329</c:f>
              <c:numCache>
                <c:formatCode>0.00</c:formatCode>
                <c:ptCount val="3"/>
                <c:pt idx="0">
                  <c:v>28.555304740406324</c:v>
                </c:pt>
                <c:pt idx="1">
                  <c:v>40.144927536231883</c:v>
                </c:pt>
                <c:pt idx="2">
                  <c:v>45.807453416149066</c:v>
                </c:pt>
              </c:numCache>
            </c:numRef>
          </c:val>
          <c:smooth val="0"/>
          <c:extLst xmlns:c16r2="http://schemas.microsoft.com/office/drawing/2015/06/chart">
            <c:ext xmlns:c16="http://schemas.microsoft.com/office/drawing/2014/chart" uri="{C3380CC4-5D6E-409C-BE32-E72D297353CC}">
              <c16:uniqueId val="{00000001-EF26-4887-A49B-B9F764057C0B}"/>
            </c:ext>
          </c:extLst>
        </c:ser>
        <c:dLbls>
          <c:showLegendKey val="0"/>
          <c:showVal val="0"/>
          <c:showCatName val="0"/>
          <c:showSerName val="0"/>
          <c:showPercent val="0"/>
          <c:showBubbleSize val="0"/>
        </c:dLbls>
        <c:marker val="1"/>
        <c:smooth val="0"/>
        <c:axId val="135320704"/>
        <c:axId val="135322624"/>
      </c:lineChart>
      <c:catAx>
        <c:axId val="135320704"/>
        <c:scaling>
          <c:orientation val="minMax"/>
        </c:scaling>
        <c:delete val="0"/>
        <c:axPos val="b"/>
        <c:numFmt formatCode="General" sourceLinked="1"/>
        <c:majorTickMark val="out"/>
        <c:minorTickMark val="none"/>
        <c:tickLblPos val="nextTo"/>
        <c:crossAx val="135322624"/>
        <c:crosses val="autoZero"/>
        <c:auto val="1"/>
        <c:lblAlgn val="ctr"/>
        <c:lblOffset val="100"/>
        <c:noMultiLvlLbl val="0"/>
      </c:catAx>
      <c:valAx>
        <c:axId val="135322624"/>
        <c:scaling>
          <c:orientation val="minMax"/>
        </c:scaling>
        <c:delete val="0"/>
        <c:axPos val="l"/>
        <c:numFmt formatCode="0.00" sourceLinked="1"/>
        <c:majorTickMark val="out"/>
        <c:minorTickMark val="none"/>
        <c:tickLblPos val="nextTo"/>
        <c:crossAx val="135320704"/>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ECA-478B-9DDE-01291C72567A}"/>
                </c:ext>
                <c:ext xmlns:c15="http://schemas.microsoft.com/office/drawing/2012/chart" uri="{CE6537A1-D6FC-4f65-9D91-7224C49458BB}"/>
              </c:extLst>
            </c:dLbl>
            <c:dLbl>
              <c:idx val="1"/>
              <c:layout>
                <c:manualLayout>
                  <c:x val="3.6111121982323011E-2"/>
                  <c:y val="-6.4936883472708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CA-478B-9DDE-01291C72567A}"/>
                </c:ext>
                <c:ext xmlns:c15="http://schemas.microsoft.com/office/drawing/2012/chart" uri="{CE6537A1-D6FC-4f65-9D91-7224C49458BB}"/>
              </c:extLst>
            </c:dLbl>
            <c:dLbl>
              <c:idx val="2"/>
              <c:layout>
                <c:manualLayout>
                  <c:x val="3.9068325767471601E-2"/>
                  <c:y val="-6.029367730594597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CA-478B-9DDE-01291C72567A}"/>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FBM!$EH$351:$EH$353</c:f>
              <c:strCache>
                <c:ptCount val="3"/>
                <c:pt idx="0">
                  <c:v>Cabecera</c:v>
                </c:pt>
                <c:pt idx="1">
                  <c:v>Resto</c:v>
                </c:pt>
                <c:pt idx="2">
                  <c:v>Total</c:v>
                </c:pt>
              </c:strCache>
            </c:strRef>
          </c:cat>
          <c:val>
            <c:numRef>
              <c:f>FBM!$EI$351:$EI$353</c:f>
              <c:numCache>
                <c:formatCode>General</c:formatCode>
                <c:ptCount val="3"/>
                <c:pt idx="0">
                  <c:v>10.83</c:v>
                </c:pt>
                <c:pt idx="1">
                  <c:v>30.3</c:v>
                </c:pt>
                <c:pt idx="2">
                  <c:v>22.45</c:v>
                </c:pt>
              </c:numCache>
            </c:numRef>
          </c:val>
          <c:extLst xmlns:c16r2="http://schemas.microsoft.com/office/drawing/2015/06/chart">
            <c:ext xmlns:c16="http://schemas.microsoft.com/office/drawing/2014/chart" uri="{C3380CC4-5D6E-409C-BE32-E72D297353CC}">
              <c16:uniqueId val="{00000003-FECA-478B-9DDE-01291C72567A}"/>
            </c:ext>
          </c:extLst>
        </c:ser>
        <c:dLbls>
          <c:showLegendKey val="0"/>
          <c:showVal val="0"/>
          <c:showCatName val="0"/>
          <c:showSerName val="0"/>
          <c:showPercent val="0"/>
          <c:showBubbleSize val="0"/>
        </c:dLbls>
        <c:gapWidth val="150"/>
        <c:shape val="box"/>
        <c:axId val="135363584"/>
        <c:axId val="135373568"/>
        <c:axId val="0"/>
      </c:bar3DChart>
      <c:catAx>
        <c:axId val="135363584"/>
        <c:scaling>
          <c:orientation val="minMax"/>
        </c:scaling>
        <c:delete val="0"/>
        <c:axPos val="b"/>
        <c:numFmt formatCode="General" sourceLinked="0"/>
        <c:majorTickMark val="out"/>
        <c:minorTickMark val="none"/>
        <c:tickLblPos val="nextTo"/>
        <c:crossAx val="135373568"/>
        <c:crosses val="autoZero"/>
        <c:auto val="1"/>
        <c:lblAlgn val="ctr"/>
        <c:lblOffset val="100"/>
        <c:noMultiLvlLbl val="0"/>
      </c:catAx>
      <c:valAx>
        <c:axId val="135373568"/>
        <c:scaling>
          <c:orientation val="minMax"/>
        </c:scaling>
        <c:delete val="1"/>
        <c:axPos val="l"/>
        <c:numFmt formatCode="General" sourceLinked="1"/>
        <c:majorTickMark val="out"/>
        <c:minorTickMark val="none"/>
        <c:tickLblPos val="nextTo"/>
        <c:crossAx val="135363584"/>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FBM!$EH$258</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FBA-402A-89DF-2E4F30A251AC}"/>
                </c:ext>
                <c:ext xmlns:c15="http://schemas.microsoft.com/office/drawing/2012/chart" uri="{CE6537A1-D6FC-4f65-9D91-7224C49458BB}"/>
              </c:extLst>
            </c:dLbl>
            <c:dLbl>
              <c:idx val="1"/>
              <c:layout>
                <c:manualLayout>
                  <c:x val="1.5122534318542435E-2"/>
                  <c:y val="-4.945822203962529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FBA-402A-89DF-2E4F30A251AC}"/>
                </c:ext>
                <c:ext xmlns:c15="http://schemas.microsoft.com/office/drawing/2012/chart" uri="{CE6537A1-D6FC-4f65-9D91-7224C49458BB}"/>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FBA-402A-89DF-2E4F30A251AC}"/>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FBM!$EH$259:$EJ$259</c:f>
              <c:strCache>
                <c:ptCount val="3"/>
                <c:pt idx="0">
                  <c:v>1993</c:v>
                </c:pt>
                <c:pt idx="1">
                  <c:v>2005</c:v>
                </c:pt>
                <c:pt idx="2">
                  <c:v>2016</c:v>
                </c:pt>
              </c:strCache>
            </c:strRef>
          </c:cat>
          <c:val>
            <c:numRef>
              <c:f>FBM!$EH$260:$EJ$260</c:f>
              <c:numCache>
                <c:formatCode>#,##0</c:formatCode>
                <c:ptCount val="3"/>
                <c:pt idx="0">
                  <c:v>3158</c:v>
                </c:pt>
                <c:pt idx="1">
                  <c:v>3086</c:v>
                </c:pt>
                <c:pt idx="2">
                  <c:v>2805</c:v>
                </c:pt>
              </c:numCache>
            </c:numRef>
          </c:val>
          <c:extLst xmlns:c16r2="http://schemas.microsoft.com/office/drawing/2015/06/chart">
            <c:ext xmlns:c16="http://schemas.microsoft.com/office/drawing/2014/chart" uri="{C3380CC4-5D6E-409C-BE32-E72D297353CC}">
              <c16:uniqueId val="{00000003-8FBA-402A-89DF-2E4F30A251AC}"/>
            </c:ext>
          </c:extLst>
        </c:ser>
        <c:dLbls>
          <c:showLegendKey val="0"/>
          <c:showVal val="0"/>
          <c:showCatName val="0"/>
          <c:showSerName val="0"/>
          <c:showPercent val="0"/>
          <c:showBubbleSize val="0"/>
        </c:dLbls>
        <c:gapWidth val="150"/>
        <c:shape val="cylinder"/>
        <c:axId val="135408640"/>
        <c:axId val="135422720"/>
        <c:axId val="0"/>
      </c:bar3DChart>
      <c:catAx>
        <c:axId val="135408640"/>
        <c:scaling>
          <c:orientation val="minMax"/>
        </c:scaling>
        <c:delete val="0"/>
        <c:axPos val="b"/>
        <c:numFmt formatCode="General" sourceLinked="0"/>
        <c:majorTickMark val="out"/>
        <c:minorTickMark val="none"/>
        <c:tickLblPos val="nextTo"/>
        <c:crossAx val="135422720"/>
        <c:crosses val="autoZero"/>
        <c:auto val="1"/>
        <c:lblAlgn val="ctr"/>
        <c:lblOffset val="100"/>
        <c:noMultiLvlLbl val="0"/>
      </c:catAx>
      <c:valAx>
        <c:axId val="135422720"/>
        <c:scaling>
          <c:orientation val="minMax"/>
        </c:scaling>
        <c:delete val="1"/>
        <c:axPos val="l"/>
        <c:numFmt formatCode="#,##0" sourceLinked="1"/>
        <c:majorTickMark val="out"/>
        <c:minorTickMark val="none"/>
        <c:tickLblPos val="nextTo"/>
        <c:crossAx val="135408640"/>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FBM!$EH$561</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FBM!$EI$560:$EJ$560</c:f>
              <c:numCache>
                <c:formatCode>General</c:formatCode>
                <c:ptCount val="2"/>
                <c:pt idx="0">
                  <c:v>2015</c:v>
                </c:pt>
                <c:pt idx="1">
                  <c:v>2016</c:v>
                </c:pt>
              </c:numCache>
            </c:numRef>
          </c:cat>
          <c:val>
            <c:numRef>
              <c:f>FBM!$EI$561:$EJ$561</c:f>
              <c:numCache>
                <c:formatCode>General</c:formatCode>
                <c:ptCount val="2"/>
                <c:pt idx="0">
                  <c:v>89.14</c:v>
                </c:pt>
                <c:pt idx="1">
                  <c:v>88.4</c:v>
                </c:pt>
              </c:numCache>
            </c:numRef>
          </c:val>
          <c:extLst xmlns:c16r2="http://schemas.microsoft.com/office/drawing/2015/06/chart">
            <c:ext xmlns:c16="http://schemas.microsoft.com/office/drawing/2014/chart" uri="{C3380CC4-5D6E-409C-BE32-E72D297353CC}">
              <c16:uniqueId val="{00000000-E8BC-4BBF-B8AC-68272BBBE515}"/>
            </c:ext>
          </c:extLst>
        </c:ser>
        <c:dLbls>
          <c:showLegendKey val="0"/>
          <c:showVal val="0"/>
          <c:showCatName val="0"/>
          <c:showSerName val="0"/>
          <c:showPercent val="0"/>
          <c:showBubbleSize val="0"/>
        </c:dLbls>
        <c:gapWidth val="150"/>
        <c:axId val="135451392"/>
        <c:axId val="135452928"/>
      </c:barChart>
      <c:lineChart>
        <c:grouping val="standard"/>
        <c:varyColors val="0"/>
        <c:ser>
          <c:idx val="1"/>
          <c:order val="1"/>
          <c:tx>
            <c:strRef>
              <c:f>FBM!$EH$562</c:f>
              <c:strCache>
                <c:ptCount val="1"/>
                <c:pt idx="0">
                  <c:v>Buenavista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8BC-4BBF-B8AC-68272BBBE515}"/>
                </c:ext>
                <c:ext xmlns:c15="http://schemas.microsoft.com/office/drawing/2012/chart" uri="{CE6537A1-D6FC-4f65-9D91-7224C49458BB}">
                  <c15:layout/>
                </c:ext>
              </c:extLst>
            </c:dLbl>
            <c:dLbl>
              <c:idx val="1"/>
              <c:layout>
                <c:manualLayout>
                  <c:x val="-0.05"/>
                  <c:y val="-6.944444444444444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8BC-4BBF-B8AC-68272BBBE515}"/>
                </c:ext>
                <c:ext xmlns:c15="http://schemas.microsoft.com/office/drawing/2012/chart" uri="{CE6537A1-D6FC-4f65-9D91-7224C49458BB}">
                  <c15:layout/>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FBM!$EI$560:$EJ$560</c:f>
              <c:numCache>
                <c:formatCode>General</c:formatCode>
                <c:ptCount val="2"/>
                <c:pt idx="0">
                  <c:v>2015</c:v>
                </c:pt>
                <c:pt idx="1">
                  <c:v>2016</c:v>
                </c:pt>
              </c:numCache>
            </c:numRef>
          </c:cat>
          <c:val>
            <c:numRef>
              <c:f>FBM!$EI$562:$EJ$562</c:f>
              <c:numCache>
                <c:formatCode>General</c:formatCode>
                <c:ptCount val="2"/>
                <c:pt idx="0">
                  <c:v>74.41</c:v>
                </c:pt>
                <c:pt idx="1">
                  <c:v>76.430000000000007</c:v>
                </c:pt>
              </c:numCache>
            </c:numRef>
          </c:val>
          <c:smooth val="0"/>
          <c:extLst xmlns:c16r2="http://schemas.microsoft.com/office/drawing/2015/06/chart">
            <c:ext xmlns:c16="http://schemas.microsoft.com/office/drawing/2014/chart" uri="{C3380CC4-5D6E-409C-BE32-E72D297353CC}">
              <c16:uniqueId val="{00000003-E8BC-4BBF-B8AC-68272BBBE515}"/>
            </c:ext>
          </c:extLst>
        </c:ser>
        <c:dLbls>
          <c:showLegendKey val="0"/>
          <c:showVal val="0"/>
          <c:showCatName val="0"/>
          <c:showSerName val="0"/>
          <c:showPercent val="0"/>
          <c:showBubbleSize val="0"/>
        </c:dLbls>
        <c:marker val="1"/>
        <c:smooth val="0"/>
        <c:axId val="135451392"/>
        <c:axId val="135452928"/>
      </c:lineChart>
      <c:catAx>
        <c:axId val="135451392"/>
        <c:scaling>
          <c:orientation val="minMax"/>
        </c:scaling>
        <c:delete val="0"/>
        <c:axPos val="b"/>
        <c:numFmt formatCode="General" sourceLinked="1"/>
        <c:majorTickMark val="out"/>
        <c:minorTickMark val="none"/>
        <c:tickLblPos val="nextTo"/>
        <c:crossAx val="135452928"/>
        <c:crosses val="autoZero"/>
        <c:auto val="1"/>
        <c:lblAlgn val="ctr"/>
        <c:lblOffset val="100"/>
        <c:noMultiLvlLbl val="0"/>
      </c:catAx>
      <c:valAx>
        <c:axId val="135452928"/>
        <c:scaling>
          <c:orientation val="minMax"/>
        </c:scaling>
        <c:delete val="0"/>
        <c:axPos val="l"/>
        <c:numFmt formatCode="General" sourceLinked="1"/>
        <c:majorTickMark val="out"/>
        <c:minorTickMark val="none"/>
        <c:tickLblPos val="nextTo"/>
        <c:crossAx val="135451392"/>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FBM!$EH$584:$EK$584</c:f>
              <c:strCache>
                <c:ptCount val="4"/>
                <c:pt idx="0">
                  <c:v>Pre escolar</c:v>
                </c:pt>
                <c:pt idx="1">
                  <c:v>Primaria</c:v>
                </c:pt>
                <c:pt idx="2">
                  <c:v>Secundaria</c:v>
                </c:pt>
                <c:pt idx="3">
                  <c:v>Media</c:v>
                </c:pt>
              </c:strCache>
            </c:strRef>
          </c:cat>
          <c:val>
            <c:numRef>
              <c:f>FBM!$EH$586:$EK$586</c:f>
              <c:numCache>
                <c:formatCode>0.0%</c:formatCode>
                <c:ptCount val="4"/>
                <c:pt idx="0">
                  <c:v>7.9107505070993914E-2</c:v>
                </c:pt>
                <c:pt idx="1">
                  <c:v>0.40567951318458417</c:v>
                </c:pt>
                <c:pt idx="2">
                  <c:v>0.39350912778904668</c:v>
                </c:pt>
                <c:pt idx="3">
                  <c:v>0.12170385395537525</c:v>
                </c:pt>
              </c:numCache>
            </c:numRef>
          </c:val>
          <c:extLst xmlns:c16r2="http://schemas.microsoft.com/office/drawing/2015/06/chart">
            <c:ext xmlns:c16="http://schemas.microsoft.com/office/drawing/2014/chart" uri="{C3380CC4-5D6E-409C-BE32-E72D297353CC}">
              <c16:uniqueId val="{00000000-8E30-46B8-B71C-BD96A0FEC38D}"/>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5DC-4A0A-AEBE-2263EBEF469A}"/>
                </c:ext>
                <c:ext xmlns:c15="http://schemas.microsoft.com/office/drawing/2012/chart" uri="{CE6537A1-D6FC-4f65-9D91-7224C49458BB}"/>
              </c:extLst>
            </c:dLbl>
            <c:dLbl>
              <c:idx val="1"/>
              <c:layout>
                <c:manualLayout>
                  <c:x val="2.4999960432081667E-2"/>
                  <c:y val="-3.740164138865688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5DC-4A0A-AEBE-2263EBEF469A}"/>
                </c:ext>
                <c:ext xmlns:c15="http://schemas.microsoft.com/office/drawing/2012/chart" uri="{CE6537A1-D6FC-4f65-9D91-7224C49458BB}"/>
              </c:extLst>
            </c:dLbl>
            <c:dLbl>
              <c:idx val="2"/>
              <c:layout>
                <c:manualLayout>
                  <c:x val="2.1454516677877577E-2"/>
                  <c:y val="-3.277164521353329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5DC-4A0A-AEBE-2263EBEF469A}"/>
                </c:ext>
                <c:ext xmlns:c15="http://schemas.microsoft.com/office/drawing/2012/chart" uri="{CE6537A1-D6FC-4f65-9D91-7224C49458BB}"/>
              </c:extLst>
            </c:dLbl>
            <c:dLbl>
              <c:idx val="3"/>
              <c:layout>
                <c:manualLayout>
                  <c:x val="2.3757686068135955E-2"/>
                  <c:y val="-2.812975437900027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5DC-4A0A-AEBE-2263EBEF469A}"/>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FBM!$EH$589:$EK$589</c:f>
              <c:strCache>
                <c:ptCount val="4"/>
                <c:pt idx="0">
                  <c:v>Privado</c:v>
                </c:pt>
                <c:pt idx="1">
                  <c:v>Oficial</c:v>
                </c:pt>
                <c:pt idx="2">
                  <c:v>Urbano</c:v>
                </c:pt>
                <c:pt idx="3">
                  <c:v>Rural</c:v>
                </c:pt>
              </c:strCache>
            </c:strRef>
          </c:cat>
          <c:val>
            <c:numRef>
              <c:f>FBM!$EH$591:$EK$591</c:f>
              <c:numCache>
                <c:formatCode>0.0%</c:formatCode>
                <c:ptCount val="4"/>
                <c:pt idx="0">
                  <c:v>0</c:v>
                </c:pt>
                <c:pt idx="1">
                  <c:v>1</c:v>
                </c:pt>
                <c:pt idx="2">
                  <c:v>8.3333333333333329E-2</c:v>
                </c:pt>
                <c:pt idx="3">
                  <c:v>0.91666666666666663</c:v>
                </c:pt>
              </c:numCache>
            </c:numRef>
          </c:val>
          <c:extLst xmlns:c16r2="http://schemas.microsoft.com/office/drawing/2015/06/chart">
            <c:ext xmlns:c16="http://schemas.microsoft.com/office/drawing/2014/chart" uri="{C3380CC4-5D6E-409C-BE32-E72D297353CC}">
              <c16:uniqueId val="{00000004-05DC-4A0A-AEBE-2263EBEF469A}"/>
            </c:ext>
          </c:extLst>
        </c:ser>
        <c:dLbls>
          <c:showLegendKey val="0"/>
          <c:showVal val="0"/>
          <c:showCatName val="0"/>
          <c:showSerName val="0"/>
          <c:showPercent val="0"/>
          <c:showBubbleSize val="0"/>
        </c:dLbls>
        <c:gapWidth val="150"/>
        <c:shape val="box"/>
        <c:axId val="135180672"/>
        <c:axId val="135182208"/>
        <c:axId val="0"/>
      </c:bar3DChart>
      <c:catAx>
        <c:axId val="135180672"/>
        <c:scaling>
          <c:orientation val="minMax"/>
        </c:scaling>
        <c:delete val="0"/>
        <c:axPos val="b"/>
        <c:numFmt formatCode="General" sourceLinked="0"/>
        <c:majorTickMark val="out"/>
        <c:minorTickMark val="none"/>
        <c:tickLblPos val="nextTo"/>
        <c:crossAx val="135182208"/>
        <c:crosses val="autoZero"/>
        <c:auto val="1"/>
        <c:lblAlgn val="ctr"/>
        <c:lblOffset val="100"/>
        <c:noMultiLvlLbl val="0"/>
      </c:catAx>
      <c:valAx>
        <c:axId val="135182208"/>
        <c:scaling>
          <c:orientation val="minMax"/>
        </c:scaling>
        <c:delete val="0"/>
        <c:axPos val="l"/>
        <c:numFmt formatCode="0.0%" sourceLinked="1"/>
        <c:majorTickMark val="out"/>
        <c:minorTickMark val="none"/>
        <c:tickLblPos val="nextTo"/>
        <c:crossAx val="13518067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3F6E-4CB1-8A53-38E3DA6457A4}"/>
              </c:ext>
            </c:extLst>
          </c:dPt>
          <c:dPt>
            <c:idx val="1"/>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3-3F6E-4CB1-8A53-38E3DA6457A4}"/>
              </c:ext>
            </c:extLst>
          </c:dPt>
          <c:dPt>
            <c:idx val="2"/>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5-3F6E-4CB1-8A53-38E3DA6457A4}"/>
              </c:ext>
            </c:extLst>
          </c:dPt>
          <c:dPt>
            <c:idx val="3"/>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7-3F6E-4CB1-8A53-38E3DA6457A4}"/>
              </c:ext>
            </c:extLst>
          </c:dPt>
          <c:dPt>
            <c:idx val="4"/>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3F6E-4CB1-8A53-38E3DA6457A4}"/>
              </c:ext>
            </c:extLst>
          </c:dPt>
          <c:dLbls>
            <c:dLbl>
              <c:idx val="1"/>
              <c:layout>
                <c:manualLayout>
                  <c:x val="-1.6604397995130073E-3"/>
                  <c:y val="7.972096407126802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6E-4CB1-8A53-38E3DA6457A4}"/>
                </c:ext>
                <c:ext xmlns:c15="http://schemas.microsoft.com/office/drawing/2012/chart" uri="{CE6537A1-D6FC-4f65-9D91-7224C49458BB}"/>
              </c:extLst>
            </c:dLbl>
            <c:dLbl>
              <c:idx val="2"/>
              <c:layout>
                <c:manualLayout>
                  <c:x val="-4.981319398539021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6E-4CB1-8A53-38E3DA6457A4}"/>
                </c:ext>
                <c:ext xmlns:c15="http://schemas.microsoft.com/office/drawing/2012/chart" uri="{CE6537A1-D6FC-4f65-9D91-7224C49458BB}"/>
              </c:extLst>
            </c:dLbl>
            <c:dLbl>
              <c:idx val="3"/>
              <c:layout>
                <c:manualLayout>
                  <c:x val="-8.3021989975650377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6E-4CB1-8A53-38E3DA6457A4}"/>
                </c:ext>
                <c:ext xmlns:c15="http://schemas.microsoft.com/office/drawing/2012/chart" uri="{CE6537A1-D6FC-4f65-9D91-7224C49458BB}"/>
              </c:extLst>
            </c:dLbl>
            <c:dLbl>
              <c:idx val="5"/>
              <c:layout>
                <c:manualLayout>
                  <c:x val="-4.981319398539021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3F6E-4CB1-8A53-38E3DA6457A4}"/>
                </c:ext>
                <c:ext xmlns:c15="http://schemas.microsoft.com/office/drawing/2012/chart" uri="{CE6537A1-D6FC-4f65-9D91-7224C49458BB}"/>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FBM!$EH$681:$EH$690</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FBM!$EI$681:$EI$690</c:f>
              <c:numCache>
                <c:formatCode>0.0%</c:formatCode>
                <c:ptCount val="10"/>
                <c:pt idx="0">
                  <c:v>0.56520000000000004</c:v>
                </c:pt>
                <c:pt idx="1">
                  <c:v>0.75</c:v>
                </c:pt>
                <c:pt idx="2">
                  <c:v>0.92390000000000005</c:v>
                </c:pt>
                <c:pt idx="3">
                  <c:v>0.55559999999999998</c:v>
                </c:pt>
                <c:pt idx="4">
                  <c:v>0.91269999999999996</c:v>
                </c:pt>
                <c:pt idx="5">
                  <c:v>0.93479999999999996</c:v>
                </c:pt>
                <c:pt idx="6">
                  <c:v>0.95609999999999995</c:v>
                </c:pt>
                <c:pt idx="7">
                  <c:v>1.3532999999999999</c:v>
                </c:pt>
                <c:pt idx="8">
                  <c:v>0.9889</c:v>
                </c:pt>
                <c:pt idx="9">
                  <c:v>1.1134999999999999</c:v>
                </c:pt>
              </c:numCache>
            </c:numRef>
          </c:val>
          <c:extLst xmlns:c16r2="http://schemas.microsoft.com/office/drawing/2015/06/chart">
            <c:ext xmlns:c16="http://schemas.microsoft.com/office/drawing/2014/chart" uri="{C3380CC4-5D6E-409C-BE32-E72D297353CC}">
              <c16:uniqueId val="{0000000B-3F6E-4CB1-8A53-38E3DA6457A4}"/>
            </c:ext>
          </c:extLst>
        </c:ser>
        <c:dLbls>
          <c:showLegendKey val="0"/>
          <c:showVal val="0"/>
          <c:showCatName val="0"/>
          <c:showSerName val="0"/>
          <c:showPercent val="0"/>
          <c:showBubbleSize val="0"/>
        </c:dLbls>
        <c:gapWidth val="46"/>
        <c:axId val="135501312"/>
        <c:axId val="135502848"/>
      </c:barChart>
      <c:catAx>
        <c:axId val="135501312"/>
        <c:scaling>
          <c:orientation val="minMax"/>
        </c:scaling>
        <c:delete val="0"/>
        <c:axPos val="l"/>
        <c:numFmt formatCode="General" sourceLinked="0"/>
        <c:majorTickMark val="out"/>
        <c:minorTickMark val="none"/>
        <c:tickLblPos val="nextTo"/>
        <c:crossAx val="135502848"/>
        <c:crosses val="autoZero"/>
        <c:auto val="1"/>
        <c:lblAlgn val="ctr"/>
        <c:lblOffset val="100"/>
        <c:noMultiLvlLbl val="0"/>
      </c:catAx>
      <c:valAx>
        <c:axId val="135502848"/>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135501312"/>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 Type="http://schemas.openxmlformats.org/officeDocument/2006/relationships/image" Target="../media/image3.jpeg"/><Relationship Id="rId21" Type="http://schemas.openxmlformats.org/officeDocument/2006/relationships/chart" Target="../charts/chart16.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jpeg"/><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jpe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6" name="5 Imagen" descr="C:\Users\AUXPLANEACION08\AppData\Local\Microsoft\Windows\Temporary Internet Files\Content.IE5\CBXU0F9Q\geolocalizaciocc81n[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10" name="9 Imagen" descr="C:\Users\AUXPLANEACION08\AppData\Local\Microsoft\Windows\Temporary Internet Files\Content.IE5\CBXU0F9Q\icons-1337907_960_720[1].pn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50</xdr:row>
      <xdr:rowOff>0</xdr:rowOff>
    </xdr:to>
    <xdr:sp macro="" textlink="">
      <xdr:nvSpPr>
        <xdr:cNvPr id="12" name="11 CuadroTexto"/>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0" i="0" u="none">
              <a:solidFill>
                <a:sysClr val="windowText" lastClr="000000"/>
              </a:solidFill>
              <a:effectLst/>
              <a:latin typeface="Gill Sans MT" panose="020B0502020104020203" pitchFamily="34" charset="0"/>
              <a:ea typeface="+mn-ea"/>
              <a:cs typeface="+mn-cs"/>
            </a:rPr>
            <a:t>Buenavista fue fundado el </a:t>
          </a:r>
          <a:r>
            <a:rPr lang="es-ES" sz="1100" b="0" i="0" u="none" strike="noStrike">
              <a:solidFill>
                <a:sysClr val="windowText" lastClr="000000"/>
              </a:solidFill>
              <a:effectLst/>
              <a:latin typeface="Gill Sans MT" panose="020B0502020104020203" pitchFamily="34" charset="0"/>
              <a:ea typeface="+mn-ea"/>
              <a:cs typeface="+mn-cs"/>
            </a:rPr>
            <a:t>4</a:t>
          </a:r>
          <a:r>
            <a:rPr lang="es-ES" sz="1100" b="0" i="0" u="none" strike="noStrike" baseline="0">
              <a:solidFill>
                <a:sysClr val="windowText" lastClr="000000"/>
              </a:solidFill>
              <a:effectLst/>
              <a:latin typeface="Gill Sans MT" panose="020B0502020104020203" pitchFamily="34" charset="0"/>
              <a:ea typeface="+mn-ea"/>
              <a:cs typeface="+mn-cs"/>
            </a:rPr>
            <a:t> de Marzo</a:t>
          </a:r>
          <a:r>
            <a:rPr lang="es-ES" sz="1100" b="0" i="0" u="none">
              <a:solidFill>
                <a:sysClr val="windowText" lastClr="000000"/>
              </a:solidFill>
              <a:effectLst/>
              <a:latin typeface="Gill Sans MT" panose="020B0502020104020203" pitchFamily="34" charset="0"/>
              <a:ea typeface="+mn-ea"/>
              <a:cs typeface="+mn-cs"/>
            </a:rPr>
            <a:t> de </a:t>
          </a:r>
          <a:r>
            <a:rPr lang="es-ES" sz="1100" b="0" i="0" u="none" strike="noStrike">
              <a:solidFill>
                <a:sysClr val="windowText" lastClr="000000"/>
              </a:solidFill>
              <a:effectLst/>
              <a:latin typeface="Gill Sans MT" panose="020B0502020104020203" pitchFamily="34" charset="0"/>
              <a:ea typeface="+mn-ea"/>
              <a:cs typeface="+mn-cs"/>
            </a:rPr>
            <a:t>1933</a:t>
          </a:r>
          <a:r>
            <a:rPr lang="es-ES" sz="1100" b="0" i="0" u="none">
              <a:solidFill>
                <a:sysClr val="windowText" lastClr="000000"/>
              </a:solidFill>
              <a:effectLst/>
              <a:latin typeface="Gill Sans MT" panose="020B0502020104020203" pitchFamily="34" charset="0"/>
              <a:ea typeface="+mn-ea"/>
              <a:cs typeface="+mn-cs"/>
            </a:rPr>
            <a:t> por José Jesús Jiménez, proveniente del municipio de Vahos (hoy </a:t>
          </a:r>
          <a:r>
            <a:rPr lang="es-ES" sz="1100" b="0" i="0" u="none" strike="noStrike">
              <a:solidFill>
                <a:sysClr val="windowText" lastClr="000000"/>
              </a:solidFill>
              <a:effectLst/>
              <a:latin typeface="Gill Sans MT" panose="020B0502020104020203" pitchFamily="34" charset="0"/>
              <a:ea typeface="+mn-ea"/>
              <a:cs typeface="+mn-cs"/>
            </a:rPr>
            <a:t>Granada</a:t>
          </a:r>
          <a:r>
            <a:rPr lang="es-ES" sz="1100" b="0" i="0" u="none">
              <a:solidFill>
                <a:sysClr val="windowText" lastClr="000000"/>
              </a:solidFill>
              <a:effectLst/>
              <a:latin typeface="Gill Sans MT" panose="020B0502020104020203" pitchFamily="34" charset="0"/>
              <a:ea typeface="+mn-ea"/>
              <a:cs typeface="+mn-cs"/>
            </a:rPr>
            <a:t>) del departamento de Antioquia; lo que constituye en un municipio fundado en la última etapa de la </a:t>
          </a:r>
          <a:r>
            <a:rPr lang="es-ES" sz="1100" b="0" i="0" u="none" strike="noStrike">
              <a:solidFill>
                <a:sysClr val="windowText" lastClr="000000"/>
              </a:solidFill>
              <a:effectLst/>
              <a:latin typeface="Gill Sans MT" panose="020B0502020104020203" pitchFamily="34" charset="0"/>
              <a:ea typeface="+mn-ea"/>
              <a:cs typeface="+mn-cs"/>
            </a:rPr>
            <a:t>colonizacion</a:t>
          </a:r>
          <a:r>
            <a:rPr lang="es-ES" sz="1100" b="0" i="0" u="none" strike="noStrike" baseline="0">
              <a:solidFill>
                <a:sysClr val="windowText" lastClr="000000"/>
              </a:solidFill>
              <a:effectLst/>
              <a:latin typeface="Gill Sans MT" panose="020B0502020104020203" pitchFamily="34" charset="0"/>
              <a:ea typeface="+mn-ea"/>
              <a:cs typeface="+mn-cs"/>
            </a:rPr>
            <a:t> antioqueña</a:t>
          </a:r>
          <a:r>
            <a:rPr lang="es-ES" sz="1100" b="0" i="0" u="none">
              <a:solidFill>
                <a:sysClr val="windowText" lastClr="000000"/>
              </a:solidFill>
              <a:effectLst/>
              <a:latin typeface="Gill Sans MT" panose="020B0502020104020203" pitchFamily="34" charset="0"/>
              <a:ea typeface="+mn-ea"/>
              <a:cs typeface="+mn-cs"/>
            </a:rPr>
            <a:t>. Buenavista está localizado en una colina de la Cordillera Central.</a:t>
          </a:r>
        </a:p>
        <a:p>
          <a:endParaRPr lang="es-ES" sz="1100" b="0" i="0" u="none">
            <a:solidFill>
              <a:sysClr val="windowText" lastClr="000000"/>
            </a:solidFill>
            <a:effectLst/>
            <a:latin typeface="Gill Sans MT" panose="020B0502020104020203" pitchFamily="34" charset="0"/>
            <a:ea typeface="+mn-ea"/>
            <a:cs typeface="+mn-cs"/>
          </a:endParaRPr>
        </a:p>
        <a:p>
          <a:r>
            <a:rPr lang="es-ES" sz="1100" b="0" i="0" u="none">
              <a:solidFill>
                <a:sysClr val="windowText" lastClr="000000"/>
              </a:solidFill>
              <a:effectLst/>
              <a:latin typeface="Gill Sans MT" panose="020B0502020104020203" pitchFamily="34" charset="0"/>
              <a:ea typeface="+mn-ea"/>
              <a:cs typeface="+mn-cs"/>
            </a:rPr>
            <a:t>En el año 1928, empezaron a llegar un sin número de personas, liderado por el Señor José Jesús Jiménez Yépez entre otros, a un lugar ahora denominado Casa Museo, perteneciente al Señor Néstor Jaime Cárdenas Jiménez, ubicada en el barrio alto bonito, donde en aquel entonces funcionaba la fonda, lugar de paso y descanso para los arrieros, que tenían cruce obligado por esta tierra para llegar de </a:t>
          </a:r>
          <a:r>
            <a:rPr lang="es-ES" sz="1100" b="0" i="0" u="none" strike="noStrike">
              <a:solidFill>
                <a:sysClr val="windowText" lastClr="000000"/>
              </a:solidFill>
              <a:effectLst/>
              <a:latin typeface="Gill Sans MT" panose="020B0502020104020203" pitchFamily="34" charset="0"/>
              <a:ea typeface="+mn-ea"/>
              <a:cs typeface="+mn-cs"/>
            </a:rPr>
            <a:t>Antioquia</a:t>
          </a:r>
          <a:r>
            <a:rPr lang="es-ES" sz="1100" b="0" i="0" u="none">
              <a:solidFill>
                <a:sysClr val="windowText" lastClr="000000"/>
              </a:solidFill>
              <a:effectLst/>
              <a:latin typeface="Gill Sans MT" panose="020B0502020104020203" pitchFamily="34" charset="0"/>
              <a:ea typeface="+mn-ea"/>
              <a:cs typeface="+mn-cs"/>
            </a:rPr>
            <a:t> al centro del país o al </a:t>
          </a:r>
          <a:r>
            <a:rPr lang="es-ES" sz="1100" b="0" i="0" u="none" strike="noStrike">
              <a:solidFill>
                <a:sysClr val="windowText" lastClr="000000"/>
              </a:solidFill>
              <a:effectLst/>
              <a:latin typeface="Gill Sans MT" panose="020B0502020104020203" pitchFamily="34" charset="0"/>
              <a:ea typeface="+mn-ea"/>
              <a:cs typeface="+mn-cs"/>
            </a:rPr>
            <a:t>Valle</a:t>
          </a:r>
          <a:r>
            <a:rPr lang="es-ES" sz="1100" b="0" i="0" u="none" strike="noStrike" baseline="0">
              <a:solidFill>
                <a:sysClr val="windowText" lastClr="000000"/>
              </a:solidFill>
              <a:effectLst/>
              <a:latin typeface="Gill Sans MT" panose="020B0502020104020203" pitchFamily="34" charset="0"/>
              <a:ea typeface="+mn-ea"/>
              <a:cs typeface="+mn-cs"/>
            </a:rPr>
            <a:t> del Cauca</a:t>
          </a:r>
          <a:r>
            <a:rPr lang="es-ES" sz="1100" b="0" i="0" u="none">
              <a:solidFill>
                <a:sysClr val="windowText" lastClr="000000"/>
              </a:solidFill>
              <a:effectLst/>
              <a:latin typeface="Gill Sans MT" panose="020B0502020104020203" pitchFamily="34" charset="0"/>
              <a:ea typeface="+mn-ea"/>
              <a:cs typeface="+mn-cs"/>
            </a:rPr>
            <a:t>. Claudio Ramírez, Jesús Castro, Arturo Palacino, Ramón Vélez y Polo Gil fueron algunos de los primeros colonos que llegaron a la región, los cuales se dedicaron a cultivar sus propias parcelas. Estos, juntos a otros colonos, deciden iniciar un caserío, lo que sería el primer paso para la construcción de Buenavista. Luís Felipe González, uno de los fundadores, cuando construyó su casa le colocó en la pared del frente y en grandes caracteres el nombre de </a:t>
          </a:r>
          <a:r>
            <a:rPr lang="es-ES" sz="1100" b="1" i="1" u="none">
              <a:solidFill>
                <a:sysClr val="windowText" lastClr="000000"/>
              </a:solidFill>
              <a:effectLst/>
              <a:latin typeface="Gill Sans MT" panose="020B0502020104020203" pitchFamily="34" charset="0"/>
              <a:ea typeface="+mn-ea"/>
              <a:cs typeface="+mn-cs"/>
            </a:rPr>
            <a:t>BUENAVISTA</a:t>
          </a:r>
          <a:r>
            <a:rPr lang="es-ES" sz="1100" b="0" i="0" u="none">
              <a:solidFill>
                <a:sysClr val="windowText" lastClr="000000"/>
              </a:solidFill>
              <a:effectLst/>
              <a:latin typeface="Gill Sans MT" panose="020B0502020104020203" pitchFamily="34" charset="0"/>
              <a:ea typeface="+mn-ea"/>
              <a:cs typeface="+mn-cs"/>
            </a:rPr>
            <a:t>, lo que daría pie para el cambio de nombre de "El Tolrá", a Buenavista.</a:t>
          </a:r>
        </a:p>
        <a:p>
          <a:endParaRPr lang="es-ES" sz="1100" b="0" i="0" u="none">
            <a:solidFill>
              <a:sysClr val="windowText" lastClr="000000"/>
            </a:solidFill>
            <a:effectLst/>
            <a:latin typeface="Gill Sans MT" panose="020B0502020104020203" pitchFamily="34" charset="0"/>
            <a:ea typeface="+mn-ea"/>
            <a:cs typeface="+mn-cs"/>
          </a:endParaRPr>
        </a:p>
        <a:p>
          <a:r>
            <a:rPr lang="es-ES" sz="1100" b="0" i="0" u="none">
              <a:solidFill>
                <a:sysClr val="windowText" lastClr="000000"/>
              </a:solidFill>
              <a:effectLst/>
              <a:latin typeface="Gill Sans MT" panose="020B0502020104020203" pitchFamily="34" charset="0"/>
              <a:ea typeface="+mn-ea"/>
              <a:cs typeface="+mn-cs"/>
            </a:rPr>
            <a:t>En el año de 1944 alcanza la categoría de corregimiento Departamental. Mediante la Ordenanza 29 de Diciembre 10 de 1966, la primera Asamblea del Quindío crea el Municipio de Buenavista.</a:t>
          </a:r>
        </a:p>
        <a:p>
          <a:pPr algn="l"/>
          <a:endParaRPr lang="es-CO" sz="1000" u="none">
            <a:solidFill>
              <a:sysClr val="windowText" lastClr="000000"/>
            </a:solidFill>
            <a:latin typeface="Gill Sans MT" panose="020B0502020104020203" pitchFamily="34" charset="0"/>
          </a:endParaRPr>
        </a:p>
      </xdr:txBody>
    </xdr:sp>
    <xdr:clientData/>
  </xdr:twoCellAnchor>
  <xdr:twoCellAnchor>
    <xdr:from>
      <xdr:col>19</xdr:col>
      <xdr:colOff>110289</xdr:colOff>
      <xdr:row>54</xdr:row>
      <xdr:rowOff>80210</xdr:rowOff>
    </xdr:from>
    <xdr:to>
      <xdr:col>45</xdr:col>
      <xdr:colOff>30079</xdr:colOff>
      <xdr:row>65</xdr:row>
      <xdr:rowOff>90236</xdr:rowOff>
    </xdr:to>
    <xdr:sp macro="" textlink="">
      <xdr:nvSpPr>
        <xdr:cNvPr id="16" name="15 CuadroTexto"/>
        <xdr:cNvSpPr txBox="1"/>
      </xdr:nvSpPr>
      <xdr:spPr>
        <a:xfrm>
          <a:off x="2586789" y="9805736"/>
          <a:ext cx="3469106" cy="1995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50">
              <a:latin typeface="+mn-lt"/>
            </a:rPr>
            <a:t>La Bandera de Buenavista esta conformada por tres franjas de tela distribuidas así: Una en forma de triángulo de color “Azul Fuerte”, simboliza nuestro ancestro, localizado en la parte izquierda de la bandera, haciendo ángulos con los extremos de los colores amarillo y verde y con la división de los mismos en la mitad de la bandera. Otra en forma rectangular en la parte superior de color amarillo, ocupando la mitad de la bandera en sentido horizontal simbolizando la riqueza de nuestro suelo. Y la otra también rectangular de color verde, en la parte inferior simbolizando la esperanza y ocupa también la mitad de la bandera.</a:t>
          </a:r>
        </a:p>
      </xdr:txBody>
    </xdr:sp>
    <xdr:clientData/>
  </xdr:twoCellAnchor>
  <xdr:twoCellAnchor>
    <xdr:from>
      <xdr:col>18</xdr:col>
      <xdr:colOff>50130</xdr:colOff>
      <xdr:row>65</xdr:row>
      <xdr:rowOff>90235</xdr:rowOff>
    </xdr:from>
    <xdr:to>
      <xdr:col>45</xdr:col>
      <xdr:colOff>104773</xdr:colOff>
      <xdr:row>84</xdr:row>
      <xdr:rowOff>50130</xdr:rowOff>
    </xdr:to>
    <xdr:sp macro="" textlink="">
      <xdr:nvSpPr>
        <xdr:cNvPr id="18" name="17 CuadroTexto"/>
        <xdr:cNvSpPr txBox="1"/>
      </xdr:nvSpPr>
      <xdr:spPr>
        <a:xfrm>
          <a:off x="2396288" y="11800972"/>
          <a:ext cx="3734301" cy="3388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00">
              <a:latin typeface="+mn-lt"/>
            </a:rPr>
            <a:t>El día 20 de agosto de 1977, el Periodista LIBARDO ACEVEDO, presentó el proyecto del escudo de armas de Buenavista. Desde entonces ha sido utilizado como el oficial en todos los actos de la Administración Municipal. Esta diagramado en estilo francés, ya que parece ser que de aquella Nación son oriundos los Granadinos, quienes a su vez fueron los fundadores de El Tolrá – hoy Buenavista, Al igual que la bandera, lleva los colores amarillo, verde y azul, cuyo significado es el siguiente: azul, ancestro o descendencia; amarillo, Riqueza y verde Esperanza. Dentro de las principales características del escudo tenemos: tres tunjos, uno representa la cultura Quimbaya, otro la Pijao y por último la nativa. Un palo de Cafeto sobresale representando la principal fuente de nuestra economía; En el centro un sol naciente simboliza el despertar de la aurora que adorna el nuestro paisaje. El Riachuelo representa los recursos naturales y entre los rayos del sol aparece la fecha (1966) año en que Buenavista se erige como Municipio, en la parte superior aparece una corona que es el símbolo del augurio de un futuro triunfante. En la posición inferior del escudo, entre la cinta que ondea, se aprecia la leyenda: “ Buenavista Tierra del Paisaje” como alegoría a la panorámica que le ha hecho merecedora del apelativo “ Buenavista, Mirador del Quindío”.</a:t>
          </a:r>
        </a:p>
      </xdr:txBody>
    </xdr:sp>
    <xdr:clientData/>
  </xdr:twoCellAnchor>
  <xdr:oneCellAnchor>
    <xdr:from>
      <xdr:col>102</xdr:col>
      <xdr:colOff>28575</xdr:colOff>
      <xdr:row>98</xdr:row>
      <xdr:rowOff>0</xdr:rowOff>
    </xdr:from>
    <xdr:ext cx="184731" cy="264560"/>
    <xdr:sp macro="" textlink="">
      <xdr:nvSpPr>
        <xdr:cNvPr id="19" name="18 CuadroTexto"/>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48</xdr:col>
      <xdr:colOff>76200</xdr:colOff>
      <xdr:row>58</xdr:row>
      <xdr:rowOff>57150</xdr:rowOff>
    </xdr:from>
    <xdr:to>
      <xdr:col>69</xdr:col>
      <xdr:colOff>133349</xdr:colOff>
      <xdr:row>84</xdr:row>
      <xdr:rowOff>114300</xdr:rowOff>
    </xdr:to>
    <xdr:sp macro="" textlink="">
      <xdr:nvSpPr>
        <xdr:cNvPr id="20" name="19 CuadroTexto"/>
        <xdr:cNvSpPr txBox="1"/>
      </xdr:nvSpPr>
      <xdr:spPr>
        <a:xfrm>
          <a:off x="6477000" y="10648950"/>
          <a:ext cx="2857499" cy="476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mn-lt"/>
            </a:rPr>
            <a:t/>
          </a:r>
          <a:br>
            <a:rPr lang="es-CO" sz="1000">
              <a:latin typeface="+mn-lt"/>
            </a:rPr>
          </a:br>
          <a:r>
            <a:rPr lang="es-CO" sz="1000" b="1">
              <a:latin typeface="Gill Sans MT" panose="020B0502020104020203" pitchFamily="34" charset="0"/>
            </a:rPr>
            <a:t>CORO</a:t>
          </a:r>
        </a:p>
        <a:p>
          <a:r>
            <a:rPr lang="es-CO" sz="1000">
              <a:latin typeface="Gill Sans MT" panose="020B0502020104020203" pitchFamily="34" charset="0"/>
            </a:rPr>
            <a:t>Buenavista en tu hermoso paraje</a:t>
          </a:r>
        </a:p>
        <a:p>
          <a:r>
            <a:rPr lang="es-CO" sz="1000">
              <a:latin typeface="Gill Sans MT" panose="020B0502020104020203" pitchFamily="34" charset="0"/>
            </a:rPr>
            <a:t>se remansa por siempre la paz</a:t>
          </a:r>
        </a:p>
        <a:p>
          <a:r>
            <a:rPr lang="es-CO" sz="1000">
              <a:latin typeface="Gill Sans MT" panose="020B0502020104020203" pitchFamily="34" charset="0"/>
            </a:rPr>
            <a:t>Buenavista tu verde paisaje</a:t>
          </a:r>
        </a:p>
        <a:p>
          <a:r>
            <a:rPr lang="es-CO" sz="1000">
              <a:latin typeface="Gill Sans MT" panose="020B0502020104020203" pitchFamily="34" charset="0"/>
            </a:rPr>
            <a:t>al Quindío orgullosa le das (bis)</a:t>
          </a:r>
        </a:p>
        <a:p>
          <a:r>
            <a:rPr lang="es-CO" sz="1000">
              <a:latin typeface="Gill Sans MT" panose="020B0502020104020203" pitchFamily="34" charset="0"/>
            </a:rPr>
            <a:t/>
          </a:r>
          <a:br>
            <a:rPr lang="es-CO" sz="1000">
              <a:latin typeface="Gill Sans MT" panose="020B0502020104020203" pitchFamily="34" charset="0"/>
            </a:rPr>
          </a:br>
          <a:endParaRPr lang="es-CO" sz="1000">
            <a:latin typeface="Gill Sans MT" panose="020B0502020104020203" pitchFamily="34" charset="0"/>
          </a:endParaRPr>
        </a:p>
        <a:p>
          <a:r>
            <a:rPr lang="es-CO" sz="1000" b="1">
              <a:latin typeface="Gill Sans MT" panose="020B0502020104020203" pitchFamily="34" charset="0"/>
            </a:rPr>
            <a:t>I</a:t>
          </a:r>
        </a:p>
        <a:p>
          <a:r>
            <a:rPr lang="es-CO" sz="1000">
              <a:latin typeface="Gill Sans MT" panose="020B0502020104020203" pitchFamily="34" charset="0"/>
            </a:rPr>
            <a:t>Hoy tus hijos las glorias cantamos</a:t>
          </a:r>
        </a:p>
        <a:p>
          <a:r>
            <a:rPr lang="es-CO" sz="1000">
              <a:latin typeface="Gill Sans MT" panose="020B0502020104020203" pitchFamily="34" charset="0"/>
            </a:rPr>
            <a:t>de tu historia para recordar,</a:t>
          </a:r>
        </a:p>
        <a:p>
          <a:r>
            <a:rPr lang="es-CO" sz="1000">
              <a:latin typeface="Gill Sans MT" panose="020B0502020104020203" pitchFamily="34" charset="0"/>
            </a:rPr>
            <a:t>y a la estirpe antioqueña loamos</a:t>
          </a:r>
        </a:p>
        <a:p>
          <a:r>
            <a:rPr lang="es-CO" sz="1000">
              <a:latin typeface="Gill Sans MT" panose="020B0502020104020203" pitchFamily="34" charset="0"/>
            </a:rPr>
            <a:t>en su empeño al quererte fundar.</a:t>
          </a:r>
        </a:p>
        <a:p>
          <a:r>
            <a:rPr lang="es-CO" sz="1000">
              <a:latin typeface="Gill Sans MT" panose="020B0502020104020203" pitchFamily="34" charset="0"/>
            </a:rPr>
            <a:t/>
          </a:r>
          <a:br>
            <a:rPr lang="es-CO" sz="1000">
              <a:latin typeface="Gill Sans MT" panose="020B0502020104020203" pitchFamily="34" charset="0"/>
            </a:rPr>
          </a:br>
          <a:endParaRPr lang="es-CO" sz="1000">
            <a:latin typeface="Gill Sans MT" panose="020B0502020104020203" pitchFamily="34" charset="0"/>
          </a:endParaRPr>
        </a:p>
        <a:p>
          <a:r>
            <a:rPr lang="es-CO" sz="1000" b="1">
              <a:latin typeface="Gill Sans MT" panose="020B0502020104020203" pitchFamily="34" charset="0"/>
            </a:rPr>
            <a:t>II</a:t>
          </a:r>
        </a:p>
        <a:p>
          <a:r>
            <a:rPr lang="es-CO" sz="1000">
              <a:latin typeface="Gill Sans MT" panose="020B0502020104020203" pitchFamily="34" charset="0"/>
            </a:rPr>
            <a:t>El tolrá cierta vez te llamaste</a:t>
          </a:r>
        </a:p>
        <a:p>
          <a:r>
            <a:rPr lang="es-CO" sz="1000">
              <a:latin typeface="Gill Sans MT" panose="020B0502020104020203" pitchFamily="34" charset="0"/>
            </a:rPr>
            <a:t>en memoria de quien te gestó</a:t>
          </a:r>
        </a:p>
        <a:p>
          <a:r>
            <a:rPr lang="es-CO" sz="1000">
              <a:latin typeface="Gill Sans MT" panose="020B0502020104020203" pitchFamily="34" charset="0"/>
            </a:rPr>
            <a:t>más tu gente admirando el paisaje</a:t>
          </a:r>
        </a:p>
        <a:p>
          <a:r>
            <a:rPr lang="es-CO" sz="1000">
              <a:latin typeface="Gill Sans MT" panose="020B0502020104020203" pitchFamily="34" charset="0"/>
            </a:rPr>
            <a:t>Buenavista por nombre te dio.</a:t>
          </a:r>
        </a:p>
        <a:p>
          <a:r>
            <a:rPr lang="es-CO" sz="1000">
              <a:latin typeface="Gill Sans MT" panose="020B0502020104020203" pitchFamily="34" charset="0"/>
            </a:rPr>
            <a:t/>
          </a:r>
          <a:br>
            <a:rPr lang="es-CO" sz="1000">
              <a:latin typeface="Gill Sans MT" panose="020B0502020104020203" pitchFamily="34" charset="0"/>
            </a:rPr>
          </a:br>
          <a:endParaRPr lang="es-CO" sz="1000">
            <a:latin typeface="Gill Sans MT" panose="020B0502020104020203" pitchFamily="34" charset="0"/>
          </a:endParaRPr>
        </a:p>
        <a:p>
          <a:r>
            <a:rPr lang="es-CO" sz="1000" b="1">
              <a:latin typeface="Gill Sans MT" panose="020B0502020104020203" pitchFamily="34" charset="0"/>
            </a:rPr>
            <a:t>III</a:t>
          </a:r>
        </a:p>
        <a:p>
          <a:r>
            <a:rPr lang="es-CO" sz="1000">
              <a:latin typeface="Gill Sans MT" panose="020B0502020104020203" pitchFamily="34" charset="0"/>
            </a:rPr>
            <a:t>Es riqueza que brinda tu suelo</a:t>
          </a:r>
        </a:p>
        <a:p>
          <a:r>
            <a:rPr lang="es-CO" sz="1000">
              <a:latin typeface="Gill Sans MT" panose="020B0502020104020203" pitchFamily="34" charset="0"/>
            </a:rPr>
            <a:t>el café, el guadual, el platanal</a:t>
          </a:r>
        </a:p>
        <a:p>
          <a:r>
            <a:rPr lang="es-CO" sz="1000">
              <a:latin typeface="Gill Sans MT" panose="020B0502020104020203" pitchFamily="34" charset="0"/>
            </a:rPr>
            <a:t>que al labriego le colman su anhelo</a:t>
          </a:r>
        </a:p>
        <a:p>
          <a:r>
            <a:rPr lang="es-CO" sz="1000">
              <a:latin typeface="Gill Sans MT" panose="020B0502020104020203" pitchFamily="34" charset="0"/>
            </a:rPr>
            <a:t>de abundancia y de dicha en su hogar.</a:t>
          </a:r>
        </a:p>
        <a:p>
          <a:r>
            <a:rPr lang="es-CO" sz="1000">
              <a:latin typeface="Gill Sans MT" panose="020B0502020104020203" pitchFamily="34" charset="0"/>
            </a:rPr>
            <a:t/>
          </a:r>
          <a:br>
            <a:rPr lang="es-CO" sz="1000">
              <a:latin typeface="Gill Sans MT" panose="020B0502020104020203" pitchFamily="34" charset="0"/>
            </a:rPr>
          </a:br>
          <a:endParaRPr lang="es-CO" sz="1000">
            <a:latin typeface="Gill Sans MT" panose="020B0502020104020203" pitchFamily="34" charset="0"/>
          </a:endParaRPr>
        </a:p>
        <a:p>
          <a:endParaRPr lang="es-CO" sz="1000">
            <a:latin typeface="+mn-lt"/>
          </a:endParaRPr>
        </a:p>
        <a:p>
          <a:endParaRPr lang="es-CO" sz="1100">
            <a:latin typeface="+mn-lt"/>
          </a:endParaRPr>
        </a:p>
      </xdr:txBody>
    </xdr:sp>
    <xdr:clientData/>
  </xdr:twoCellAnchor>
  <xdr:twoCellAnchor>
    <xdr:from>
      <xdr:col>69</xdr:col>
      <xdr:colOff>95250</xdr:colOff>
      <xdr:row>59</xdr:row>
      <xdr:rowOff>60158</xdr:rowOff>
    </xdr:from>
    <xdr:to>
      <xdr:col>88</xdr:col>
      <xdr:colOff>100264</xdr:colOff>
      <xdr:row>67</xdr:row>
      <xdr:rowOff>120316</xdr:rowOff>
    </xdr:to>
    <xdr:sp macro="" textlink="">
      <xdr:nvSpPr>
        <xdr:cNvPr id="21" name="20 CuadroTexto"/>
        <xdr:cNvSpPr txBox="1"/>
      </xdr:nvSpPr>
      <xdr:spPr>
        <a:xfrm>
          <a:off x="9249276" y="10688053"/>
          <a:ext cx="2581777" cy="15039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b="1">
              <a:latin typeface="Gill Sans MT" panose="020B0502020104020203" pitchFamily="34" charset="0"/>
            </a:rPr>
            <a:t>IV</a:t>
          </a:r>
        </a:p>
        <a:p>
          <a:r>
            <a:rPr lang="es-CO" sz="1000">
              <a:latin typeface="Gill Sans MT" panose="020B0502020104020203" pitchFamily="34" charset="0"/>
            </a:rPr>
            <a:t>Con tesón, con gran fe y esperanza</a:t>
          </a:r>
        </a:p>
        <a:p>
          <a:r>
            <a:rPr lang="es-CO" sz="1000">
              <a:latin typeface="Gill Sans MT" panose="020B0502020104020203" pitchFamily="34" charset="0"/>
            </a:rPr>
            <a:t>hoy tus hijos felices confían</a:t>
          </a:r>
        </a:p>
        <a:p>
          <a:r>
            <a:rPr lang="es-CO" sz="1000">
              <a:latin typeface="Gill Sans MT" panose="020B0502020104020203" pitchFamily="34" charset="0"/>
            </a:rPr>
            <a:t>en ponerte a marchar sin tardanza</a:t>
          </a:r>
        </a:p>
        <a:p>
          <a:r>
            <a:rPr lang="es-CO" sz="1000">
              <a:latin typeface="Gill Sans MT" panose="020B0502020104020203" pitchFamily="34" charset="0"/>
            </a:rPr>
            <a:t>en la vía del progreso que ansían</a:t>
          </a:r>
        </a:p>
      </xdr:txBody>
    </xdr:sp>
    <xdr:clientData/>
  </xdr:twoCellAnchor>
  <xdr:twoCellAnchor>
    <xdr:from>
      <xdr:col>41</xdr:col>
      <xdr:colOff>104775</xdr:colOff>
      <xdr:row>3</xdr:row>
      <xdr:rowOff>9525</xdr:rowOff>
    </xdr:from>
    <xdr:to>
      <xdr:col>91</xdr:col>
      <xdr:colOff>85725</xdr:colOff>
      <xdr:row>4</xdr:row>
      <xdr:rowOff>171449</xdr:rowOff>
    </xdr:to>
    <xdr:sp macro="" textlink="">
      <xdr:nvSpPr>
        <xdr:cNvPr id="4" name="3 CuadroTexto"/>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2016</a:t>
          </a:r>
        </a:p>
      </xdr:txBody>
    </xdr:sp>
    <xdr:clientData/>
  </xdr:twoCellAnchor>
  <xdr:twoCellAnchor>
    <xdr:from>
      <xdr:col>5</xdr:col>
      <xdr:colOff>28575</xdr:colOff>
      <xdr:row>254</xdr:row>
      <xdr:rowOff>19050</xdr:rowOff>
    </xdr:from>
    <xdr:to>
      <xdr:col>32</xdr:col>
      <xdr:colOff>123825</xdr:colOff>
      <xdr:row>255</xdr:row>
      <xdr:rowOff>161925</xdr:rowOff>
    </xdr:to>
    <xdr:sp macro="" textlink="">
      <xdr:nvSpPr>
        <xdr:cNvPr id="23" name="22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254</xdr:row>
      <xdr:rowOff>0</xdr:rowOff>
    </xdr:from>
    <xdr:to>
      <xdr:col>4</xdr:col>
      <xdr:colOff>126400</xdr:colOff>
      <xdr:row>256</xdr:row>
      <xdr:rowOff>76198</xdr:rowOff>
    </xdr:to>
    <xdr:pic>
      <xdr:nvPicPr>
        <xdr:cNvPr id="28" name="27 Imagen" descr="C:\Users\AUXPLANEACION08\AppData\Local\Microsoft\Windows\Temporary Internet Files\Content.IE5\J21K44C9\Group_people_icon[1].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268</xdr:row>
      <xdr:rowOff>161925</xdr:rowOff>
    </xdr:from>
    <xdr:to>
      <xdr:col>92</xdr:col>
      <xdr:colOff>0</xdr:colOff>
      <xdr:row>282</xdr:row>
      <xdr:rowOff>171449</xdr:rowOff>
    </xdr:to>
    <xdr:graphicFrame macro="">
      <xdr:nvGraphicFramePr>
        <xdr:cNvPr id="22" name="2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287</xdr:row>
      <xdr:rowOff>171449</xdr:rowOff>
    </xdr:from>
    <xdr:to>
      <xdr:col>92</xdr:col>
      <xdr:colOff>47625</xdr:colOff>
      <xdr:row>307</xdr:row>
      <xdr:rowOff>180974</xdr:rowOff>
    </xdr:to>
    <xdr:graphicFrame macro="">
      <xdr:nvGraphicFramePr>
        <xdr:cNvPr id="24" name="2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324</xdr:row>
      <xdr:rowOff>501</xdr:rowOff>
    </xdr:from>
    <xdr:to>
      <xdr:col>92</xdr:col>
      <xdr:colOff>9524</xdr:colOff>
      <xdr:row>335</xdr:row>
      <xdr:rowOff>19049</xdr:rowOff>
    </xdr:to>
    <xdr:graphicFrame macro="">
      <xdr:nvGraphicFramePr>
        <xdr:cNvPr id="34" name="3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347</xdr:row>
      <xdr:rowOff>10026</xdr:rowOff>
    </xdr:from>
    <xdr:to>
      <xdr:col>92</xdr:col>
      <xdr:colOff>30079</xdr:colOff>
      <xdr:row>364</xdr:row>
      <xdr:rowOff>0</xdr:rowOff>
    </xdr:to>
    <xdr:graphicFrame macro="">
      <xdr:nvGraphicFramePr>
        <xdr:cNvPr id="26" name="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421</xdr:row>
      <xdr:rowOff>19050</xdr:rowOff>
    </xdr:from>
    <xdr:to>
      <xdr:col>32</xdr:col>
      <xdr:colOff>123825</xdr:colOff>
      <xdr:row>422</xdr:row>
      <xdr:rowOff>161925</xdr:rowOff>
    </xdr:to>
    <xdr:sp macro="" textlink="">
      <xdr:nvSpPr>
        <xdr:cNvPr id="27" name="26 CuadroTexto"/>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421</xdr:row>
      <xdr:rowOff>1</xdr:rowOff>
    </xdr:from>
    <xdr:to>
      <xdr:col>4</xdr:col>
      <xdr:colOff>122765</xdr:colOff>
      <xdr:row>423</xdr:row>
      <xdr:rowOff>19050</xdr:rowOff>
    </xdr:to>
    <xdr:pic>
      <xdr:nvPicPr>
        <xdr:cNvPr id="35" name="34 Imagen" descr="C:\Users\AUXPLANEACION08\AppData\Local\Microsoft\Windows\Temporary Internet Files\Content.IE5\CBXU0F9Q\buena-salud-para-tu-corazon-620x360[1].jp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256</xdr:row>
      <xdr:rowOff>57150</xdr:rowOff>
    </xdr:from>
    <xdr:to>
      <xdr:col>92</xdr:col>
      <xdr:colOff>9525</xdr:colOff>
      <xdr:row>266</xdr:row>
      <xdr:rowOff>4762</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46</xdr:col>
      <xdr:colOff>116418</xdr:colOff>
      <xdr:row>558</xdr:row>
      <xdr:rowOff>170447</xdr:rowOff>
    </xdr:from>
    <xdr:to>
      <xdr:col>91</xdr:col>
      <xdr:colOff>130343</xdr:colOff>
      <xdr:row>573</xdr:row>
      <xdr:rowOff>30078</xdr:rowOff>
    </xdr:to>
    <xdr:graphicFrame macro="">
      <xdr:nvGraphicFramePr>
        <xdr:cNvPr id="29" name="2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575</xdr:row>
      <xdr:rowOff>19050</xdr:rowOff>
    </xdr:from>
    <xdr:to>
      <xdr:col>32</xdr:col>
      <xdr:colOff>123825</xdr:colOff>
      <xdr:row>576</xdr:row>
      <xdr:rowOff>161925</xdr:rowOff>
    </xdr:to>
    <xdr:sp macro="" textlink="">
      <xdr:nvSpPr>
        <xdr:cNvPr id="30" name="29 CuadroTexto"/>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574</xdr:row>
      <xdr:rowOff>161926</xdr:rowOff>
    </xdr:from>
    <xdr:to>
      <xdr:col>4</xdr:col>
      <xdr:colOff>38098</xdr:colOff>
      <xdr:row>577</xdr:row>
      <xdr:rowOff>8840</xdr:rowOff>
    </xdr:to>
    <xdr:pic>
      <xdr:nvPicPr>
        <xdr:cNvPr id="32" name="3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114299</xdr:colOff>
      <xdr:row>619</xdr:row>
      <xdr:rowOff>9525</xdr:rowOff>
    </xdr:from>
    <xdr:to>
      <xdr:col>46</xdr:col>
      <xdr:colOff>0</xdr:colOff>
      <xdr:row>633</xdr:row>
      <xdr:rowOff>171450</xdr:rowOff>
    </xdr:to>
    <xdr:graphicFrame macro="">
      <xdr:nvGraphicFramePr>
        <xdr:cNvPr id="31" name="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619</xdr:row>
      <xdr:rowOff>0</xdr:rowOff>
    </xdr:from>
    <xdr:to>
      <xdr:col>92</xdr:col>
      <xdr:colOff>0</xdr:colOff>
      <xdr:row>633</xdr:row>
      <xdr:rowOff>171450</xdr:rowOff>
    </xdr:to>
    <xdr:graphicFrame macro="">
      <xdr:nvGraphicFramePr>
        <xdr:cNvPr id="36" name="3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47</xdr:col>
      <xdr:colOff>1</xdr:colOff>
      <xdr:row>678</xdr:row>
      <xdr:rowOff>171450</xdr:rowOff>
    </xdr:from>
    <xdr:to>
      <xdr:col>92</xdr:col>
      <xdr:colOff>9525</xdr:colOff>
      <xdr:row>696</xdr:row>
      <xdr:rowOff>161925</xdr:rowOff>
    </xdr:to>
    <xdr:graphicFrame macro="">
      <xdr:nvGraphicFramePr>
        <xdr:cNvPr id="39" name="3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114300</xdr:colOff>
      <xdr:row>679</xdr:row>
      <xdr:rowOff>0</xdr:rowOff>
    </xdr:from>
    <xdr:to>
      <xdr:col>46</xdr:col>
      <xdr:colOff>19050</xdr:colOff>
      <xdr:row>697</xdr:row>
      <xdr:rowOff>9525</xdr:rowOff>
    </xdr:to>
    <xdr:graphicFrame macro="">
      <xdr:nvGraphicFramePr>
        <xdr:cNvPr id="37" name="3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123825</xdr:colOff>
      <xdr:row>700</xdr:row>
      <xdr:rowOff>171450</xdr:rowOff>
    </xdr:from>
    <xdr:to>
      <xdr:col>46</xdr:col>
      <xdr:colOff>0</xdr:colOff>
      <xdr:row>716</xdr:row>
      <xdr:rowOff>19050</xdr:rowOff>
    </xdr:to>
    <xdr:graphicFrame macro="">
      <xdr:nvGraphicFramePr>
        <xdr:cNvPr id="38" name="3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5</xdr:col>
      <xdr:colOff>28575</xdr:colOff>
      <xdr:row>738</xdr:row>
      <xdr:rowOff>19050</xdr:rowOff>
    </xdr:from>
    <xdr:to>
      <xdr:col>32</xdr:col>
      <xdr:colOff>123825</xdr:colOff>
      <xdr:row>739</xdr:row>
      <xdr:rowOff>161925</xdr:rowOff>
    </xdr:to>
    <xdr:sp macro="" textlink="">
      <xdr:nvSpPr>
        <xdr:cNvPr id="41" name="40 CuadroTexto"/>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737</xdr:row>
      <xdr:rowOff>161926</xdr:rowOff>
    </xdr:from>
    <xdr:ext cx="571498" cy="389840"/>
    <xdr:pic>
      <xdr:nvPicPr>
        <xdr:cNvPr id="42" name="4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720</xdr:row>
      <xdr:rowOff>9524</xdr:rowOff>
    </xdr:from>
    <xdr:to>
      <xdr:col>46</xdr:col>
      <xdr:colOff>28576</xdr:colOff>
      <xdr:row>735</xdr:row>
      <xdr:rowOff>0</xdr:rowOff>
    </xdr:to>
    <xdr:graphicFrame macro="">
      <xdr:nvGraphicFramePr>
        <xdr:cNvPr id="43" name="4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114301</xdr:colOff>
      <xdr:row>806</xdr:row>
      <xdr:rowOff>19049</xdr:rowOff>
    </xdr:from>
    <xdr:to>
      <xdr:col>46</xdr:col>
      <xdr:colOff>28575</xdr:colOff>
      <xdr:row>826</xdr:row>
      <xdr:rowOff>19050</xdr:rowOff>
    </xdr:to>
    <xdr:graphicFrame macro="">
      <xdr:nvGraphicFramePr>
        <xdr:cNvPr id="40" name="3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47</xdr:col>
      <xdr:colOff>38101</xdr:colOff>
      <xdr:row>806</xdr:row>
      <xdr:rowOff>0</xdr:rowOff>
    </xdr:from>
    <xdr:to>
      <xdr:col>91</xdr:col>
      <xdr:colOff>142875</xdr:colOff>
      <xdr:row>826</xdr:row>
      <xdr:rowOff>9525</xdr:rowOff>
    </xdr:to>
    <xdr:graphicFrame macro="">
      <xdr:nvGraphicFramePr>
        <xdr:cNvPr id="44"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2</xdr:col>
      <xdr:colOff>133349</xdr:colOff>
      <xdr:row>829</xdr:row>
      <xdr:rowOff>180974</xdr:rowOff>
    </xdr:from>
    <xdr:to>
      <xdr:col>46</xdr:col>
      <xdr:colOff>66675</xdr:colOff>
      <xdr:row>846</xdr:row>
      <xdr:rowOff>180974</xdr:rowOff>
    </xdr:to>
    <xdr:graphicFrame macro="">
      <xdr:nvGraphicFramePr>
        <xdr:cNvPr id="45" name="4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47</xdr:col>
      <xdr:colOff>133349</xdr:colOff>
      <xdr:row>830</xdr:row>
      <xdr:rowOff>0</xdr:rowOff>
    </xdr:from>
    <xdr:to>
      <xdr:col>91</xdr:col>
      <xdr:colOff>104775</xdr:colOff>
      <xdr:row>847</xdr:row>
      <xdr:rowOff>19050</xdr:rowOff>
    </xdr:to>
    <xdr:graphicFrame macro="">
      <xdr:nvGraphicFramePr>
        <xdr:cNvPr id="46" name="4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5</xdr:col>
      <xdr:colOff>28575</xdr:colOff>
      <xdr:row>849</xdr:row>
      <xdr:rowOff>19050</xdr:rowOff>
    </xdr:from>
    <xdr:to>
      <xdr:col>32</xdr:col>
      <xdr:colOff>123825</xdr:colOff>
      <xdr:row>850</xdr:row>
      <xdr:rowOff>161925</xdr:rowOff>
    </xdr:to>
    <xdr:sp macro="" textlink="">
      <xdr:nvSpPr>
        <xdr:cNvPr id="47" name="46 CuadroTexto"/>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848</xdr:row>
      <xdr:rowOff>161925</xdr:rowOff>
    </xdr:from>
    <xdr:to>
      <xdr:col>4</xdr:col>
      <xdr:colOff>41984</xdr:colOff>
      <xdr:row>851</xdr:row>
      <xdr:rowOff>10628</xdr:rowOff>
    </xdr:to>
    <xdr:pic>
      <xdr:nvPicPr>
        <xdr:cNvPr id="51"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948</xdr:row>
      <xdr:rowOff>17319</xdr:rowOff>
    </xdr:from>
    <xdr:to>
      <xdr:col>92</xdr:col>
      <xdr:colOff>19050</xdr:colOff>
      <xdr:row>963</xdr:row>
      <xdr:rowOff>170391</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47</xdr:col>
      <xdr:colOff>23813</xdr:colOff>
      <xdr:row>965</xdr:row>
      <xdr:rowOff>176576</xdr:rowOff>
    </xdr:from>
    <xdr:to>
      <xdr:col>92</xdr:col>
      <xdr:colOff>38100</xdr:colOff>
      <xdr:row>983</xdr:row>
      <xdr:rowOff>8659</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7</xdr:col>
      <xdr:colOff>18548</xdr:colOff>
      <xdr:row>985</xdr:row>
      <xdr:rowOff>9024</xdr:rowOff>
    </xdr:from>
    <xdr:to>
      <xdr:col>34</xdr:col>
      <xdr:colOff>113799</xdr:colOff>
      <xdr:row>986</xdr:row>
      <xdr:rowOff>151899</xdr:rowOff>
    </xdr:to>
    <xdr:sp macro="" textlink="">
      <xdr:nvSpPr>
        <xdr:cNvPr id="49" name="46 CuadroTexto"/>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2</xdr:col>
      <xdr:colOff>50801</xdr:colOff>
      <xdr:row>985</xdr:row>
      <xdr:rowOff>9525</xdr:rowOff>
    </xdr:from>
    <xdr:ext cx="600783" cy="382103"/>
    <xdr:pic>
      <xdr:nvPicPr>
        <xdr:cNvPr id="50"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22944" y="18076681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1018</xdr:row>
      <xdr:rowOff>29076</xdr:rowOff>
    </xdr:from>
    <xdr:to>
      <xdr:col>33</xdr:col>
      <xdr:colOff>43615</xdr:colOff>
      <xdr:row>1019</xdr:row>
      <xdr:rowOff>171951</xdr:rowOff>
    </xdr:to>
    <xdr:sp macro="" textlink="">
      <xdr:nvSpPr>
        <xdr:cNvPr id="48" name="46 CuadroTexto"/>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60829</xdr:colOff>
      <xdr:row>1017</xdr:row>
      <xdr:rowOff>169947</xdr:rowOff>
    </xdr:from>
    <xdr:ext cx="600783" cy="382103"/>
    <xdr:pic>
      <xdr:nvPicPr>
        <xdr:cNvPr id="52"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1082</xdr:row>
      <xdr:rowOff>19050</xdr:rowOff>
    </xdr:from>
    <xdr:to>
      <xdr:col>42</xdr:col>
      <xdr:colOff>66675</xdr:colOff>
      <xdr:row>1083</xdr:row>
      <xdr:rowOff>161925</xdr:rowOff>
    </xdr:to>
    <xdr:sp macro="" textlink="">
      <xdr:nvSpPr>
        <xdr:cNvPr id="53" name="52 CuadroTexto"/>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1081</xdr:row>
      <xdr:rowOff>161926</xdr:rowOff>
    </xdr:from>
    <xdr:ext cx="571498" cy="389840"/>
    <xdr:pic>
      <xdr:nvPicPr>
        <xdr:cNvPr id="54" name="53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1136</xdr:row>
      <xdr:rowOff>19050</xdr:rowOff>
    </xdr:from>
    <xdr:to>
      <xdr:col>42</xdr:col>
      <xdr:colOff>66675</xdr:colOff>
      <xdr:row>1137</xdr:row>
      <xdr:rowOff>161925</xdr:rowOff>
    </xdr:to>
    <xdr:sp macro="" textlink="">
      <xdr:nvSpPr>
        <xdr:cNvPr id="55" name="54 CuadroTexto"/>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1135</xdr:row>
      <xdr:rowOff>152401</xdr:rowOff>
    </xdr:from>
    <xdr:ext cx="571498" cy="389840"/>
    <xdr:pic>
      <xdr:nvPicPr>
        <xdr:cNvPr id="56" name="55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1163</xdr:row>
      <xdr:rowOff>19050</xdr:rowOff>
    </xdr:from>
    <xdr:to>
      <xdr:col>42</xdr:col>
      <xdr:colOff>66675</xdr:colOff>
      <xdr:row>1164</xdr:row>
      <xdr:rowOff>161925</xdr:rowOff>
    </xdr:to>
    <xdr:sp macro="" textlink="">
      <xdr:nvSpPr>
        <xdr:cNvPr id="57" name="56 CuadroTexto"/>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1162</xdr:row>
      <xdr:rowOff>152401</xdr:rowOff>
    </xdr:from>
    <xdr:ext cx="571498" cy="389840"/>
    <xdr:pic>
      <xdr:nvPicPr>
        <xdr:cNvPr id="58" name="57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137582</xdr:colOff>
      <xdr:row>1200</xdr:row>
      <xdr:rowOff>148167</xdr:rowOff>
    </xdr:from>
    <xdr:to>
      <xdr:col>46</xdr:col>
      <xdr:colOff>31749</xdr:colOff>
      <xdr:row>1217</xdr:row>
      <xdr:rowOff>10582</xdr:rowOff>
    </xdr:to>
    <xdr:graphicFrame macro="">
      <xdr:nvGraphicFramePr>
        <xdr:cNvPr id="62" name="6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120317</xdr:colOff>
      <xdr:row>1200</xdr:row>
      <xdr:rowOff>137360</xdr:rowOff>
    </xdr:from>
    <xdr:to>
      <xdr:col>91</xdr:col>
      <xdr:colOff>130342</xdr:colOff>
      <xdr:row>1216</xdr:row>
      <xdr:rowOff>160421</xdr:rowOff>
    </xdr:to>
    <xdr:graphicFrame macro="">
      <xdr:nvGraphicFramePr>
        <xdr:cNvPr id="64" name="6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130341</xdr:colOff>
      <xdr:row>406</xdr:row>
      <xdr:rowOff>1</xdr:rowOff>
    </xdr:from>
    <xdr:to>
      <xdr:col>92</xdr:col>
      <xdr:colOff>30078</xdr:colOff>
      <xdr:row>418</xdr:row>
      <xdr:rowOff>1</xdr:rowOff>
    </xdr:to>
    <xdr:graphicFrame macro="">
      <xdr:nvGraphicFramePr>
        <xdr:cNvPr id="59" name="5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105834</xdr:colOff>
      <xdr:row>518</xdr:row>
      <xdr:rowOff>158750</xdr:rowOff>
    </xdr:from>
    <xdr:to>
      <xdr:col>92</xdr:col>
      <xdr:colOff>1</xdr:colOff>
      <xdr:row>526</xdr:row>
      <xdr:rowOff>116417</xdr:rowOff>
    </xdr:to>
    <xdr:graphicFrame macro="">
      <xdr:nvGraphicFramePr>
        <xdr:cNvPr id="65" name="6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46</xdr:col>
      <xdr:colOff>105830</xdr:colOff>
      <xdr:row>526</xdr:row>
      <xdr:rowOff>169333</xdr:rowOff>
    </xdr:from>
    <xdr:to>
      <xdr:col>92</xdr:col>
      <xdr:colOff>1</xdr:colOff>
      <xdr:row>533</xdr:row>
      <xdr:rowOff>137583</xdr:rowOff>
    </xdr:to>
    <xdr:graphicFrame macro="">
      <xdr:nvGraphicFramePr>
        <xdr:cNvPr id="67" name="6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5</xdr:col>
      <xdr:colOff>30078</xdr:colOff>
      <xdr:row>56</xdr:row>
      <xdr:rowOff>100263</xdr:rowOff>
    </xdr:from>
    <xdr:to>
      <xdr:col>19</xdr:col>
      <xdr:colOff>0</xdr:colOff>
      <xdr:row>63</xdr:row>
      <xdr:rowOff>53333</xdr:rowOff>
    </xdr:to>
    <xdr:pic>
      <xdr:nvPicPr>
        <xdr:cNvPr id="60" name="Imagen 59" descr="Resultado de imagen para BUENAVISTA QUINDIO bandera"/>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681789" y="10186737"/>
          <a:ext cx="1794711" cy="121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40107</xdr:colOff>
      <xdr:row>68</xdr:row>
      <xdr:rowOff>118028</xdr:rowOff>
    </xdr:from>
    <xdr:to>
      <xdr:col>18</xdr:col>
      <xdr:colOff>34118</xdr:colOff>
      <xdr:row>79</xdr:row>
      <xdr:rowOff>60159</xdr:rowOff>
    </xdr:to>
    <xdr:pic>
      <xdr:nvPicPr>
        <xdr:cNvPr id="61" name="Imagen 60" descr="Resultado de imagen para BUENAVISTA QUINDIO escudo"/>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691818" y="12370186"/>
          <a:ext cx="1688458" cy="1927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50131</xdr:colOff>
      <xdr:row>6</xdr:row>
      <xdr:rowOff>40106</xdr:rowOff>
    </xdr:from>
    <xdr:to>
      <xdr:col>66</xdr:col>
      <xdr:colOff>10026</xdr:colOff>
      <xdr:row>19</xdr:row>
      <xdr:rowOff>160421</xdr:rowOff>
    </xdr:to>
    <xdr:pic>
      <xdr:nvPicPr>
        <xdr:cNvPr id="66" name="Imagen 65" descr="C:\Users\AUXPLANEACION31\Downloads\PLANO BUENVISTA.jpg"/>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4892842" y="1223211"/>
          <a:ext cx="3880184" cy="2466473"/>
        </a:xfrm>
        <a:prstGeom prst="rect">
          <a:avLst/>
        </a:prstGeom>
        <a:noFill/>
        <a:ln>
          <a:noFill/>
        </a:ln>
      </xdr:spPr>
    </xdr:pic>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K3490"/>
  <sheetViews>
    <sheetView tabSelected="1" view="pageBreakPreview" zoomScale="95" zoomScaleNormal="95" zoomScaleSheetLayoutView="95" workbookViewId="0">
      <selection activeCell="BR235" sqref="BR235:CB236"/>
    </sheetView>
  </sheetViews>
  <sheetFormatPr baseColWidth="10" defaultRowHeight="17.25" x14ac:dyDescent="0.35"/>
  <cols>
    <col min="1"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41" width="2" style="1" customWidth="1"/>
    <col min="42" max="42" width="2.140625" style="1" customWidth="1"/>
    <col min="43"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137" width="11.42578125" style="128"/>
    <col min="138" max="138" width="45" style="128" customWidth="1"/>
    <col min="139" max="142" width="11.42578125" style="128"/>
    <col min="143" max="143" width="28" style="128" customWidth="1"/>
    <col min="144" max="144" width="18.140625" style="128" bestFit="1" customWidth="1"/>
    <col min="145" max="146" width="11.42578125" style="128"/>
    <col min="147" max="147" width="18.140625" style="128" bestFit="1" customWidth="1"/>
    <col min="148" max="16384" width="11.42578125" style="128"/>
  </cols>
  <sheetData>
    <row r="4" spans="1:92" ht="12.75" customHeight="1" x14ac:dyDescent="0.35">
      <c r="A4" s="231"/>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row>
    <row r="5" spans="1:92" ht="14.25" customHeight="1" x14ac:dyDescent="0.35">
      <c r="A5" s="231"/>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row>
    <row r="6" spans="1:92"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x14ac:dyDescent="0.35"/>
    <row r="8" spans="1:92" ht="14.25" customHeight="1" x14ac:dyDescent="0.55000000000000004">
      <c r="G8" s="335" t="s">
        <v>0</v>
      </c>
      <c r="H8" s="335"/>
      <c r="I8" s="335"/>
      <c r="J8" s="335"/>
      <c r="K8" s="335"/>
      <c r="L8" s="335"/>
      <c r="M8" s="335"/>
      <c r="N8" s="335"/>
      <c r="O8" s="335"/>
      <c r="P8" s="335"/>
      <c r="Q8" s="335"/>
      <c r="R8" s="18"/>
      <c r="S8" s="336" t="s">
        <v>1</v>
      </c>
      <c r="T8" s="336"/>
      <c r="U8" s="336"/>
      <c r="V8" s="336"/>
      <c r="W8" s="336"/>
      <c r="X8" s="336"/>
      <c r="Y8" s="336"/>
      <c r="Z8" s="336"/>
      <c r="AA8" s="336"/>
      <c r="AB8" s="336"/>
    </row>
    <row r="9" spans="1:92" ht="14.25" customHeight="1" x14ac:dyDescent="0.55000000000000004">
      <c r="G9" s="17"/>
      <c r="H9" s="17"/>
      <c r="I9" s="17"/>
      <c r="J9" s="17"/>
      <c r="K9" s="17"/>
      <c r="L9" s="17"/>
      <c r="M9" s="17"/>
      <c r="N9" s="17"/>
      <c r="O9" s="17"/>
      <c r="P9" s="17"/>
      <c r="Q9" s="17"/>
      <c r="R9" s="19"/>
      <c r="S9" s="19"/>
      <c r="T9" s="19"/>
      <c r="U9" s="19"/>
      <c r="V9" s="19"/>
      <c r="W9" s="19"/>
      <c r="X9" s="19"/>
      <c r="Y9" s="19"/>
      <c r="Z9" s="19"/>
      <c r="AA9" s="19"/>
      <c r="AB9" s="19"/>
    </row>
    <row r="10" spans="1:92" ht="14.25" customHeight="1" x14ac:dyDescent="0.55000000000000004">
      <c r="G10" s="335" t="s">
        <v>2</v>
      </c>
      <c r="H10" s="335"/>
      <c r="I10" s="335"/>
      <c r="J10" s="335"/>
      <c r="K10" s="335"/>
      <c r="L10" s="335"/>
      <c r="M10" s="335"/>
      <c r="N10" s="335"/>
      <c r="O10" s="335"/>
      <c r="P10" s="335"/>
      <c r="Q10" s="335"/>
      <c r="R10" s="20"/>
      <c r="S10" s="336" t="s">
        <v>713</v>
      </c>
      <c r="T10" s="336"/>
      <c r="U10" s="336"/>
      <c r="V10" s="336"/>
      <c r="W10" s="336"/>
      <c r="X10" s="336"/>
      <c r="Y10" s="336"/>
      <c r="Z10" s="336"/>
      <c r="AA10" s="336"/>
      <c r="AB10" s="336"/>
    </row>
    <row r="11" spans="1:92" ht="14.25" customHeight="1" x14ac:dyDescent="0.35">
      <c r="G11" s="15"/>
      <c r="H11" s="15"/>
      <c r="I11" s="15"/>
      <c r="J11" s="15"/>
      <c r="K11" s="15"/>
      <c r="L11" s="15"/>
      <c r="M11" s="15"/>
      <c r="N11" s="15"/>
      <c r="O11" s="15"/>
      <c r="P11" s="15"/>
      <c r="Q11" s="15"/>
      <c r="R11" s="15"/>
      <c r="S11" s="15"/>
      <c r="T11" s="15"/>
      <c r="U11" s="15"/>
      <c r="V11" s="15"/>
      <c r="W11" s="15"/>
      <c r="X11" s="15"/>
      <c r="Y11" s="15"/>
      <c r="Z11" s="15"/>
      <c r="AA11" s="15"/>
      <c r="AB11" s="15"/>
      <c r="AO11" s="1" t="s">
        <v>10</v>
      </c>
    </row>
    <row r="12" spans="1:92" ht="14.25" customHeight="1" x14ac:dyDescent="0.35">
      <c r="G12" s="337" t="s">
        <v>3</v>
      </c>
      <c r="H12" s="337"/>
      <c r="I12" s="337"/>
      <c r="J12" s="337"/>
      <c r="K12" s="337"/>
      <c r="L12" s="337"/>
      <c r="M12" s="337"/>
      <c r="N12" s="337"/>
      <c r="O12" s="337"/>
      <c r="P12" s="337"/>
      <c r="Q12" s="337"/>
      <c r="R12" s="16"/>
      <c r="S12" s="338">
        <v>63111</v>
      </c>
      <c r="T12" s="338"/>
      <c r="U12" s="338"/>
      <c r="V12" s="338"/>
      <c r="W12" s="338"/>
      <c r="X12" s="338"/>
      <c r="Y12" s="338"/>
      <c r="Z12" s="338"/>
      <c r="AA12" s="338"/>
      <c r="AB12" s="338"/>
    </row>
    <row r="13" spans="1:92" ht="14.25" customHeight="1" x14ac:dyDescent="0.35">
      <c r="G13" s="15"/>
      <c r="H13" s="15"/>
      <c r="I13" s="15"/>
      <c r="J13" s="15"/>
      <c r="K13" s="15"/>
      <c r="L13" s="15"/>
      <c r="M13" s="15"/>
      <c r="N13" s="15"/>
      <c r="O13" s="15"/>
      <c r="P13" s="15"/>
      <c r="Q13" s="15"/>
      <c r="R13" s="15"/>
      <c r="S13" s="15"/>
      <c r="T13" s="15"/>
      <c r="U13" s="15"/>
      <c r="V13" s="15"/>
      <c r="W13" s="15"/>
      <c r="X13" s="15"/>
      <c r="Y13" s="15"/>
      <c r="Z13" s="15"/>
      <c r="AA13" s="15"/>
      <c r="AB13" s="15"/>
    </row>
    <row r="14" spans="1:92" ht="14.25" customHeight="1" x14ac:dyDescent="0.35">
      <c r="G14" s="333" t="s">
        <v>4</v>
      </c>
      <c r="H14" s="333"/>
      <c r="I14" s="333"/>
      <c r="J14" s="333"/>
      <c r="K14" s="333"/>
      <c r="L14" s="333"/>
      <c r="M14" s="333"/>
      <c r="N14" s="333"/>
      <c r="O14" s="333"/>
      <c r="P14" s="333"/>
      <c r="Q14" s="333"/>
      <c r="R14" s="16"/>
      <c r="S14" s="334" t="s">
        <v>5</v>
      </c>
      <c r="T14" s="334"/>
      <c r="U14" s="334"/>
      <c r="V14" s="334"/>
      <c r="W14" s="334"/>
      <c r="X14" s="334"/>
      <c r="Y14" s="334"/>
      <c r="Z14" s="334"/>
      <c r="AA14" s="334"/>
      <c r="AB14" s="334"/>
    </row>
    <row r="15" spans="1:92" ht="14.25" customHeight="1" x14ac:dyDescent="0.35">
      <c r="G15" s="15"/>
      <c r="H15" s="15"/>
      <c r="I15" s="15"/>
      <c r="J15" s="15"/>
      <c r="K15" s="15"/>
      <c r="L15" s="15"/>
      <c r="M15" s="15"/>
      <c r="N15" s="15"/>
      <c r="O15" s="15"/>
      <c r="P15" s="15"/>
      <c r="Q15" s="15"/>
      <c r="R15" s="15"/>
      <c r="S15" s="15"/>
      <c r="T15" s="15"/>
      <c r="U15" s="15"/>
      <c r="V15" s="15"/>
      <c r="W15" s="15"/>
      <c r="X15" s="15"/>
      <c r="Y15" s="15"/>
      <c r="Z15" s="15"/>
      <c r="AA15" s="15"/>
      <c r="AB15" s="15"/>
    </row>
    <row r="16" spans="1:92" ht="14.25" customHeight="1" x14ac:dyDescent="0.35">
      <c r="G16" s="333" t="s">
        <v>6</v>
      </c>
      <c r="H16" s="333"/>
      <c r="I16" s="333"/>
      <c r="J16" s="333"/>
      <c r="K16" s="333"/>
      <c r="L16" s="333"/>
      <c r="M16" s="333"/>
      <c r="N16" s="333"/>
      <c r="O16" s="333"/>
      <c r="P16" s="333"/>
      <c r="Q16" s="333"/>
      <c r="R16" s="16"/>
      <c r="S16" s="334" t="s">
        <v>714</v>
      </c>
      <c r="T16" s="334"/>
      <c r="U16" s="334"/>
      <c r="V16" s="334"/>
      <c r="W16" s="334"/>
      <c r="X16" s="334"/>
      <c r="Y16" s="334"/>
      <c r="Z16" s="334"/>
      <c r="AA16" s="334"/>
      <c r="AB16" s="334"/>
    </row>
    <row r="17" spans="1:92" ht="14.25" customHeight="1" x14ac:dyDescent="0.35">
      <c r="G17" s="15"/>
      <c r="H17" s="15"/>
      <c r="I17" s="15"/>
      <c r="J17" s="15"/>
      <c r="K17" s="15"/>
      <c r="L17" s="15"/>
      <c r="M17" s="15"/>
      <c r="N17" s="15"/>
      <c r="O17" s="15"/>
      <c r="P17" s="15"/>
      <c r="Q17" s="15"/>
      <c r="R17" s="15"/>
      <c r="S17" s="15"/>
      <c r="T17" s="15"/>
      <c r="U17" s="15"/>
      <c r="V17" s="15"/>
      <c r="W17" s="15"/>
      <c r="X17" s="15"/>
      <c r="Y17" s="15"/>
      <c r="Z17" s="15"/>
      <c r="AA17" s="15"/>
      <c r="AB17" s="15"/>
    </row>
    <row r="18" spans="1:92" ht="14.25" customHeight="1" x14ac:dyDescent="0.35">
      <c r="G18" s="333" t="s">
        <v>7</v>
      </c>
      <c r="H18" s="333"/>
      <c r="I18" s="333"/>
      <c r="J18" s="333"/>
      <c r="K18" s="333"/>
      <c r="L18" s="333"/>
      <c r="M18" s="333"/>
      <c r="N18" s="333"/>
      <c r="O18" s="333"/>
      <c r="P18" s="333"/>
      <c r="Q18" s="333"/>
      <c r="R18" s="16"/>
      <c r="S18" s="334" t="s">
        <v>8</v>
      </c>
      <c r="T18" s="334"/>
      <c r="U18" s="334"/>
      <c r="V18" s="334"/>
      <c r="W18" s="334"/>
      <c r="X18" s="334"/>
      <c r="Y18" s="334"/>
      <c r="Z18" s="334"/>
      <c r="AA18" s="334"/>
      <c r="AB18" s="334"/>
    </row>
    <row r="19" spans="1:92" ht="14.25" customHeight="1" x14ac:dyDescent="0.35">
      <c r="G19" s="15"/>
      <c r="H19" s="15"/>
      <c r="I19" s="15"/>
      <c r="J19" s="15"/>
      <c r="K19" s="15"/>
      <c r="L19" s="15"/>
      <c r="M19" s="15"/>
      <c r="N19" s="15"/>
      <c r="O19" s="15"/>
      <c r="P19" s="15"/>
      <c r="Q19" s="15"/>
      <c r="R19" s="15"/>
      <c r="S19" s="15"/>
      <c r="T19" s="15"/>
      <c r="U19" s="15"/>
      <c r="V19" s="15"/>
      <c r="W19" s="15"/>
      <c r="X19" s="15"/>
      <c r="Y19" s="15"/>
      <c r="Z19" s="15"/>
      <c r="AA19" s="15"/>
      <c r="AB19" s="15"/>
    </row>
    <row r="20" spans="1:92" ht="14.25" customHeight="1" x14ac:dyDescent="0.35">
      <c r="G20" s="333" t="s">
        <v>9</v>
      </c>
      <c r="H20" s="333"/>
      <c r="I20" s="333"/>
      <c r="J20" s="333"/>
      <c r="K20" s="333"/>
      <c r="L20" s="333"/>
      <c r="M20" s="333"/>
      <c r="N20" s="333"/>
      <c r="O20" s="333"/>
      <c r="P20" s="333"/>
      <c r="Q20" s="333"/>
      <c r="R20" s="16"/>
      <c r="S20" s="334" t="s">
        <v>715</v>
      </c>
      <c r="T20" s="334"/>
      <c r="U20" s="334"/>
      <c r="V20" s="334"/>
      <c r="W20" s="334"/>
      <c r="X20" s="334"/>
      <c r="Y20" s="334"/>
      <c r="Z20" s="334"/>
      <c r="AA20" s="334"/>
      <c r="AB20" s="334"/>
    </row>
    <row r="21" spans="1:92" ht="14.25" customHeight="1" x14ac:dyDescent="0.35"/>
    <row r="22" spans="1:92" ht="14.25" customHeight="1" x14ac:dyDescent="0.35">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row>
    <row r="23" spans="1:92" ht="14.25" customHeight="1" x14ac:dyDescent="0.35">
      <c r="A23" s="231"/>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row>
    <row r="24" spans="1:92" ht="14.25" customHeight="1" x14ac:dyDescent="0.35"/>
    <row r="25" spans="1:92" ht="14.25" customHeight="1" x14ac:dyDescent="0.35">
      <c r="D25" s="341" t="s">
        <v>11</v>
      </c>
      <c r="E25" s="341"/>
      <c r="F25" s="341"/>
      <c r="G25" s="341"/>
      <c r="H25" s="341"/>
      <c r="I25" s="341"/>
      <c r="J25" s="341"/>
      <c r="K25" s="341"/>
      <c r="L25" s="341"/>
      <c r="M25" s="341"/>
      <c r="N25" s="341"/>
      <c r="O25" s="341"/>
      <c r="P25" s="341"/>
      <c r="Q25" s="341"/>
      <c r="R25" s="341"/>
      <c r="S25" s="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341" t="s">
        <v>15</v>
      </c>
      <c r="AW25" s="341"/>
      <c r="AX25" s="341"/>
      <c r="AY25" s="341"/>
      <c r="AZ25" s="341"/>
      <c r="BA25" s="341"/>
      <c r="BB25" s="341"/>
      <c r="BC25" s="341"/>
      <c r="BD25" s="341"/>
      <c r="BE25" s="341"/>
      <c r="BF25" s="341"/>
      <c r="BG25" s="341"/>
      <c r="BH25" s="341"/>
      <c r="BI25" s="341"/>
      <c r="BJ25" s="341"/>
      <c r="BK25" s="4"/>
      <c r="CA25" s="4"/>
      <c r="CB25" s="4"/>
      <c r="CC25" s="4"/>
      <c r="CD25" s="4"/>
      <c r="CE25" s="4"/>
      <c r="CF25" s="4"/>
      <c r="CG25" s="4"/>
      <c r="CH25" s="4"/>
      <c r="CI25" s="4"/>
    </row>
    <row r="26" spans="1:92" ht="14.25" customHeight="1" x14ac:dyDescent="0.35">
      <c r="D26" s="341"/>
      <c r="E26" s="341"/>
      <c r="F26" s="341"/>
      <c r="G26" s="341"/>
      <c r="H26" s="341"/>
      <c r="I26" s="341"/>
      <c r="J26" s="341"/>
      <c r="K26" s="341"/>
      <c r="L26" s="341"/>
      <c r="M26" s="341"/>
      <c r="N26" s="341"/>
      <c r="O26" s="341"/>
      <c r="P26" s="341"/>
      <c r="Q26" s="341"/>
      <c r="R26" s="341"/>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341"/>
      <c r="AW26" s="341"/>
      <c r="AX26" s="341"/>
      <c r="AY26" s="341"/>
      <c r="AZ26" s="341"/>
      <c r="BA26" s="341"/>
      <c r="BB26" s="341"/>
      <c r="BC26" s="341"/>
      <c r="BD26" s="341"/>
      <c r="BE26" s="341"/>
      <c r="BF26" s="341"/>
      <c r="BG26" s="341"/>
      <c r="BH26" s="341"/>
      <c r="BI26" s="341"/>
      <c r="BJ26" s="341"/>
      <c r="BK26" s="4"/>
      <c r="CA26" s="4"/>
      <c r="CB26" s="4"/>
      <c r="CC26" s="4"/>
      <c r="CD26" s="4"/>
      <c r="CE26" s="4"/>
      <c r="CF26" s="4"/>
      <c r="CG26" s="4"/>
      <c r="CH26" s="4"/>
      <c r="CI26" s="4"/>
    </row>
    <row r="27" spans="1:92" ht="14.25" customHeight="1" x14ac:dyDescent="0.35">
      <c r="AV27" s="21"/>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3"/>
    </row>
    <row r="28" spans="1:92" ht="14.25" customHeight="1" x14ac:dyDescent="0.35">
      <c r="AV28" s="24"/>
      <c r="AW28" s="6"/>
      <c r="AX28" s="339" t="s">
        <v>12</v>
      </c>
      <c r="AY28" s="339"/>
      <c r="AZ28" s="339"/>
      <c r="BA28" s="339"/>
      <c r="BB28" s="339"/>
      <c r="BC28" s="339"/>
      <c r="BD28" s="339"/>
      <c r="BE28" s="339"/>
      <c r="BF28" s="339"/>
      <c r="BG28" s="339"/>
      <c r="BH28" s="339"/>
      <c r="BI28" s="339"/>
      <c r="BJ28" s="33"/>
      <c r="BK28" s="33"/>
      <c r="BL28" s="33"/>
      <c r="BM28" s="340">
        <v>1933</v>
      </c>
      <c r="BN28" s="340"/>
      <c r="BO28" s="340"/>
      <c r="BP28" s="340"/>
      <c r="BQ28" s="340"/>
      <c r="BR28" s="340"/>
      <c r="BS28" s="340"/>
      <c r="BT28" s="340"/>
      <c r="BU28" s="340"/>
      <c r="BV28" s="340"/>
      <c r="BW28" s="340"/>
      <c r="BX28" s="340"/>
      <c r="BY28" s="340"/>
      <c r="BZ28" s="340"/>
      <c r="CA28" s="340"/>
      <c r="CB28" s="340"/>
      <c r="CC28" s="33"/>
      <c r="CD28" s="6"/>
      <c r="CE28" s="6"/>
      <c r="CF28" s="6"/>
      <c r="CG28" s="6"/>
      <c r="CH28" s="6"/>
      <c r="CI28" s="6"/>
      <c r="CJ28" s="6"/>
      <c r="CK28" s="6"/>
      <c r="CL28" s="6"/>
      <c r="CM28" s="6"/>
      <c r="CN28" s="25"/>
    </row>
    <row r="29" spans="1:92" ht="14.25" customHeight="1" x14ac:dyDescent="0.35">
      <c r="AV29" s="24"/>
      <c r="AW29" s="6"/>
      <c r="AX29" s="33"/>
      <c r="AY29" s="33"/>
      <c r="AZ29" s="33"/>
      <c r="BA29" s="33"/>
      <c r="BB29" s="33"/>
      <c r="BC29" s="33"/>
      <c r="BD29" s="33"/>
      <c r="BE29" s="33"/>
      <c r="BF29" s="33"/>
      <c r="BG29" s="33"/>
      <c r="BH29" s="33"/>
      <c r="BI29" s="33"/>
      <c r="BJ29" s="33"/>
      <c r="BK29" s="33"/>
      <c r="BL29" s="33"/>
      <c r="BM29" s="340"/>
      <c r="BN29" s="340"/>
      <c r="BO29" s="340"/>
      <c r="BP29" s="340"/>
      <c r="BQ29" s="340"/>
      <c r="BR29" s="340"/>
      <c r="BS29" s="340"/>
      <c r="BT29" s="340"/>
      <c r="BU29" s="340"/>
      <c r="BV29" s="340"/>
      <c r="BW29" s="340"/>
      <c r="BX29" s="340"/>
      <c r="BY29" s="340"/>
      <c r="BZ29" s="340"/>
      <c r="CA29" s="340"/>
      <c r="CB29" s="340"/>
      <c r="CC29" s="33"/>
      <c r="CD29" s="6"/>
      <c r="CE29" s="6"/>
      <c r="CF29" s="6"/>
      <c r="CG29" s="6"/>
      <c r="CH29" s="6"/>
      <c r="CI29" s="6"/>
      <c r="CJ29" s="6"/>
      <c r="CK29" s="6"/>
      <c r="CL29" s="6"/>
      <c r="CM29" s="6"/>
      <c r="CN29" s="25"/>
    </row>
    <row r="30" spans="1:92" ht="14.25" customHeight="1" x14ac:dyDescent="0.35">
      <c r="AV30" s="24"/>
      <c r="AW30" s="6"/>
      <c r="AX30" s="33"/>
      <c r="AY30" s="33"/>
      <c r="AZ30" s="33"/>
      <c r="BA30" s="33"/>
      <c r="BB30" s="33"/>
      <c r="BC30" s="33"/>
      <c r="BD30" s="33"/>
      <c r="BE30" s="33"/>
      <c r="BF30" s="33"/>
      <c r="BG30" s="33"/>
      <c r="BH30" s="33"/>
      <c r="BI30" s="33"/>
      <c r="BJ30" s="33"/>
      <c r="BK30" s="33"/>
      <c r="BL30" s="33"/>
      <c r="BM30" s="340"/>
      <c r="BN30" s="340"/>
      <c r="BO30" s="340"/>
      <c r="BP30" s="340"/>
      <c r="BQ30" s="340"/>
      <c r="BR30" s="340"/>
      <c r="BS30" s="340"/>
      <c r="BT30" s="340"/>
      <c r="BU30" s="340"/>
      <c r="BV30" s="340"/>
      <c r="BW30" s="340"/>
      <c r="BX30" s="340"/>
      <c r="BY30" s="340"/>
      <c r="BZ30" s="340"/>
      <c r="CA30" s="340"/>
      <c r="CB30" s="340"/>
      <c r="CC30" s="33"/>
      <c r="CD30" s="6"/>
      <c r="CE30" s="6"/>
      <c r="CF30" s="6"/>
      <c r="CG30" s="6"/>
      <c r="CH30" s="6"/>
      <c r="CI30" s="6"/>
      <c r="CJ30" s="6"/>
      <c r="CK30" s="6"/>
      <c r="CL30" s="6"/>
      <c r="CM30" s="6"/>
      <c r="CN30" s="25"/>
    </row>
    <row r="31" spans="1:92" ht="14.25" customHeight="1" x14ac:dyDescent="0.35">
      <c r="AV31" s="24"/>
      <c r="AW31" s="6"/>
      <c r="AX31" s="33"/>
      <c r="AY31" s="33"/>
      <c r="AZ31" s="33"/>
      <c r="BA31" s="33"/>
      <c r="BB31" s="33"/>
      <c r="BC31" s="33"/>
      <c r="BD31" s="33"/>
      <c r="BE31" s="33"/>
      <c r="BF31" s="33"/>
      <c r="BG31" s="33"/>
      <c r="BH31" s="33"/>
      <c r="BI31" s="33"/>
      <c r="BJ31" s="33"/>
      <c r="BK31" s="33"/>
      <c r="BL31" s="33"/>
      <c r="BM31" s="340"/>
      <c r="BN31" s="340"/>
      <c r="BO31" s="340"/>
      <c r="BP31" s="340"/>
      <c r="BQ31" s="340"/>
      <c r="BR31" s="340"/>
      <c r="BS31" s="340"/>
      <c r="BT31" s="340"/>
      <c r="BU31" s="340"/>
      <c r="BV31" s="340"/>
      <c r="BW31" s="340"/>
      <c r="BX31" s="340"/>
      <c r="BY31" s="340"/>
      <c r="BZ31" s="340"/>
      <c r="CA31" s="340"/>
      <c r="CB31" s="340"/>
      <c r="CC31" s="33"/>
      <c r="CD31" s="6"/>
      <c r="CE31" s="6"/>
      <c r="CF31" s="6"/>
      <c r="CG31" s="6"/>
      <c r="CH31" s="6"/>
      <c r="CI31" s="6"/>
      <c r="CJ31" s="6"/>
      <c r="CK31" s="6"/>
      <c r="CL31" s="6"/>
      <c r="CM31" s="6"/>
      <c r="CN31" s="25"/>
    </row>
    <row r="32" spans="1:92" ht="14.25" customHeight="1" x14ac:dyDescent="0.35">
      <c r="AV32" s="24"/>
      <c r="AW32" s="6"/>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6"/>
      <c r="CE32" s="6"/>
      <c r="CF32" s="6"/>
      <c r="CG32" s="6"/>
      <c r="CH32" s="6"/>
      <c r="CI32" s="6"/>
      <c r="CJ32" s="6"/>
      <c r="CK32" s="6"/>
      <c r="CL32" s="6"/>
      <c r="CM32" s="6"/>
      <c r="CN32" s="25"/>
    </row>
    <row r="33" spans="48:92" ht="14.25" customHeight="1" x14ac:dyDescent="0.35">
      <c r="AV33" s="24"/>
      <c r="AW33" s="6"/>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6"/>
      <c r="CE33" s="6"/>
      <c r="CF33" s="6"/>
      <c r="CG33" s="6"/>
      <c r="CH33" s="6"/>
      <c r="CI33" s="6"/>
      <c r="CJ33" s="6"/>
      <c r="CK33" s="6"/>
      <c r="CL33" s="6"/>
      <c r="CM33" s="6"/>
      <c r="CN33" s="25"/>
    </row>
    <row r="34" spans="48:92" ht="14.25" customHeight="1" x14ac:dyDescent="0.35">
      <c r="AV34" s="24"/>
      <c r="AW34" s="6"/>
      <c r="AX34" s="34"/>
      <c r="AY34" s="34"/>
      <c r="AZ34" s="34"/>
      <c r="BA34" s="34"/>
      <c r="BB34" s="34"/>
      <c r="BC34" s="34"/>
      <c r="BD34" s="34"/>
      <c r="BE34" s="34"/>
      <c r="BF34" s="34"/>
      <c r="BG34" s="34"/>
      <c r="BH34" s="34"/>
      <c r="BI34" s="34"/>
      <c r="BJ34" s="33"/>
      <c r="BK34" s="33"/>
      <c r="BL34" s="33"/>
      <c r="BM34" s="34"/>
      <c r="BN34" s="34"/>
      <c r="BO34" s="34"/>
      <c r="BP34" s="34"/>
      <c r="BQ34" s="34"/>
      <c r="BR34" s="34"/>
      <c r="BS34" s="34"/>
      <c r="BT34" s="34"/>
      <c r="BU34" s="34"/>
      <c r="BV34" s="34"/>
      <c r="BW34" s="34"/>
      <c r="BX34" s="34"/>
      <c r="BY34" s="34"/>
      <c r="BZ34" s="34"/>
      <c r="CA34" s="34"/>
      <c r="CB34" s="34"/>
      <c r="CC34" s="34"/>
      <c r="CD34" s="6"/>
      <c r="CE34" s="6"/>
      <c r="CF34" s="6"/>
      <c r="CG34" s="6"/>
      <c r="CH34" s="6"/>
      <c r="CI34" s="6"/>
      <c r="CJ34" s="6"/>
      <c r="CK34" s="6"/>
      <c r="CL34" s="6"/>
      <c r="CM34" s="6"/>
      <c r="CN34" s="25"/>
    </row>
    <row r="35" spans="48:92" ht="14.25" customHeight="1" x14ac:dyDescent="0.35">
      <c r="AV35" s="24"/>
      <c r="AW35" s="6"/>
      <c r="AX35" s="339" t="s">
        <v>13</v>
      </c>
      <c r="AY35" s="339"/>
      <c r="AZ35" s="339"/>
      <c r="BA35" s="339"/>
      <c r="BB35" s="339"/>
      <c r="BC35" s="339"/>
      <c r="BD35" s="339"/>
      <c r="BE35" s="339"/>
      <c r="BF35" s="339"/>
      <c r="BG35" s="339"/>
      <c r="BH35" s="339"/>
      <c r="BI35" s="339"/>
      <c r="BJ35" s="33"/>
      <c r="BK35" s="33"/>
      <c r="BL35" s="33"/>
      <c r="BM35" s="121" t="s">
        <v>716</v>
      </c>
      <c r="BN35" s="121"/>
      <c r="BO35" s="121"/>
      <c r="BP35" s="121"/>
      <c r="BQ35" s="121"/>
      <c r="BR35" s="121"/>
      <c r="BS35" s="121"/>
      <c r="BT35" s="121"/>
      <c r="BU35" s="121"/>
      <c r="BV35" s="121"/>
      <c r="BW35" s="121"/>
      <c r="BX35" s="121"/>
      <c r="BY35" s="121"/>
      <c r="BZ35" s="121"/>
      <c r="CA35" s="121"/>
      <c r="CB35" s="121"/>
      <c r="CC35" s="121"/>
      <c r="CD35" s="6"/>
      <c r="CE35" s="6"/>
      <c r="CF35" s="6"/>
      <c r="CG35" s="6"/>
      <c r="CH35" s="6"/>
      <c r="CI35" s="6"/>
      <c r="CJ35" s="6"/>
      <c r="CK35" s="6"/>
      <c r="CL35" s="6"/>
      <c r="CM35" s="6"/>
      <c r="CN35" s="25"/>
    </row>
    <row r="36" spans="48:92" ht="14.25" customHeight="1" x14ac:dyDescent="0.35">
      <c r="AV36" s="24"/>
      <c r="AW36" s="6"/>
      <c r="AX36" s="35"/>
      <c r="AY36" s="35"/>
      <c r="AZ36" s="35"/>
      <c r="BA36" s="35"/>
      <c r="BB36" s="35"/>
      <c r="BC36" s="35"/>
      <c r="BD36" s="35"/>
      <c r="BE36" s="35"/>
      <c r="BF36" s="35"/>
      <c r="BG36" s="35"/>
      <c r="BH36" s="35"/>
      <c r="BI36" s="35"/>
      <c r="BJ36" s="33"/>
      <c r="BK36" s="33"/>
      <c r="BL36" s="33"/>
      <c r="BM36" s="121" t="s">
        <v>717</v>
      </c>
      <c r="BN36" s="121"/>
      <c r="BO36" s="121"/>
      <c r="BP36" s="121"/>
      <c r="BQ36" s="121"/>
      <c r="BR36" s="121"/>
      <c r="BS36" s="121"/>
      <c r="BT36" s="121"/>
      <c r="BU36" s="121"/>
      <c r="BV36" s="121"/>
      <c r="BW36" s="121"/>
      <c r="BX36" s="121"/>
      <c r="BY36" s="121"/>
      <c r="BZ36" s="121"/>
      <c r="CA36" s="121"/>
      <c r="CB36" s="121"/>
      <c r="CC36" s="121"/>
      <c r="CD36" s="6"/>
      <c r="CE36" s="6"/>
      <c r="CF36" s="6"/>
      <c r="CG36" s="6"/>
      <c r="CH36" s="6"/>
      <c r="CI36" s="6"/>
      <c r="CJ36" s="6"/>
      <c r="CK36" s="6"/>
      <c r="CL36" s="6"/>
      <c r="CM36" s="6"/>
      <c r="CN36" s="25"/>
    </row>
    <row r="37" spans="48:92" ht="14.25" customHeight="1" x14ac:dyDescent="0.35">
      <c r="AV37" s="24"/>
      <c r="AW37" s="6"/>
      <c r="AX37" s="35"/>
      <c r="AY37" s="35"/>
      <c r="AZ37" s="35"/>
      <c r="BA37" s="35"/>
      <c r="BB37" s="35"/>
      <c r="BC37" s="35"/>
      <c r="BD37" s="35"/>
      <c r="BE37" s="35"/>
      <c r="BF37" s="35"/>
      <c r="BG37" s="35"/>
      <c r="BH37" s="35"/>
      <c r="BI37" s="35"/>
      <c r="BJ37" s="33"/>
      <c r="BK37" s="33"/>
      <c r="BL37" s="33"/>
      <c r="BM37" s="121" t="s">
        <v>718</v>
      </c>
      <c r="BN37" s="121"/>
      <c r="BO37" s="121"/>
      <c r="BP37" s="121"/>
      <c r="BQ37" s="121"/>
      <c r="BR37" s="121"/>
      <c r="BS37" s="121"/>
      <c r="BT37" s="121"/>
      <c r="BU37" s="121"/>
      <c r="BV37" s="121"/>
      <c r="BW37" s="121"/>
      <c r="BX37" s="121"/>
      <c r="BY37" s="121"/>
      <c r="BZ37" s="121"/>
      <c r="CA37" s="121"/>
      <c r="CB37" s="121"/>
      <c r="CC37" s="121"/>
      <c r="CD37" s="6"/>
      <c r="CE37" s="6"/>
      <c r="CF37" s="6"/>
      <c r="CG37" s="6"/>
      <c r="CH37" s="6"/>
      <c r="CI37" s="6"/>
      <c r="CJ37" s="6"/>
      <c r="CK37" s="6"/>
      <c r="CL37" s="6"/>
      <c r="CM37" s="6"/>
      <c r="CN37" s="25"/>
    </row>
    <row r="38" spans="48:92" ht="14.25" customHeight="1" x14ac:dyDescent="0.35">
      <c r="AV38" s="24"/>
      <c r="AW38" s="6"/>
      <c r="AX38" s="35"/>
      <c r="AY38" s="35"/>
      <c r="AZ38" s="35"/>
      <c r="BA38" s="35"/>
      <c r="BB38" s="35"/>
      <c r="BC38" s="35"/>
      <c r="BD38" s="35"/>
      <c r="BE38" s="35"/>
      <c r="BF38" s="35"/>
      <c r="BG38" s="35"/>
      <c r="BH38" s="35"/>
      <c r="BI38" s="35"/>
      <c r="BJ38" s="33"/>
      <c r="BK38" s="33"/>
      <c r="BL38" s="33"/>
      <c r="BM38" s="121" t="s">
        <v>719</v>
      </c>
      <c r="BN38" s="121"/>
      <c r="BO38" s="121"/>
      <c r="BP38" s="121"/>
      <c r="BQ38" s="121"/>
      <c r="BR38" s="121"/>
      <c r="BS38" s="121"/>
      <c r="BT38" s="121"/>
      <c r="BU38" s="121"/>
      <c r="BV38" s="121"/>
      <c r="BW38" s="121"/>
      <c r="BX38" s="121"/>
      <c r="BY38" s="121"/>
      <c r="BZ38" s="121"/>
      <c r="CA38" s="121"/>
      <c r="CB38" s="121"/>
      <c r="CC38" s="121"/>
      <c r="CD38" s="6"/>
      <c r="CE38" s="6"/>
      <c r="CF38" s="6"/>
      <c r="CG38" s="6"/>
      <c r="CH38" s="6"/>
      <c r="CI38" s="6"/>
      <c r="CJ38" s="6"/>
      <c r="CK38" s="6"/>
      <c r="CL38" s="6"/>
      <c r="CM38" s="6"/>
      <c r="CN38" s="25"/>
    </row>
    <row r="39" spans="48:92" ht="14.25" customHeight="1" x14ac:dyDescent="0.35">
      <c r="AV39" s="24"/>
      <c r="AW39" s="6"/>
      <c r="AX39" s="35"/>
      <c r="AY39" s="35"/>
      <c r="AZ39" s="35"/>
      <c r="BA39" s="35"/>
      <c r="BB39" s="35"/>
      <c r="BC39" s="35"/>
      <c r="BD39" s="35"/>
      <c r="BE39" s="35"/>
      <c r="BF39" s="35"/>
      <c r="BG39" s="35"/>
      <c r="BH39" s="35"/>
      <c r="BI39" s="35"/>
      <c r="BJ39" s="33"/>
      <c r="BK39" s="33"/>
      <c r="BL39" s="33"/>
      <c r="BM39" s="121" t="s">
        <v>720</v>
      </c>
      <c r="BN39" s="121"/>
      <c r="BO39" s="121"/>
      <c r="BP39" s="121"/>
      <c r="BQ39" s="121"/>
      <c r="BR39" s="121"/>
      <c r="BS39" s="121"/>
      <c r="BT39" s="121"/>
      <c r="BU39" s="121"/>
      <c r="BV39" s="121"/>
      <c r="BW39" s="121"/>
      <c r="BX39" s="121"/>
      <c r="BY39" s="121"/>
      <c r="BZ39" s="121"/>
      <c r="CA39" s="121"/>
      <c r="CB39" s="121"/>
      <c r="CC39" s="121"/>
      <c r="CD39" s="6"/>
      <c r="CE39" s="6"/>
      <c r="CF39" s="6"/>
      <c r="CG39" s="6"/>
      <c r="CH39" s="6"/>
      <c r="CI39" s="6"/>
      <c r="CJ39" s="6"/>
      <c r="CK39" s="6"/>
      <c r="CL39" s="6"/>
      <c r="CM39" s="6"/>
      <c r="CN39" s="25"/>
    </row>
    <row r="40" spans="48:92" ht="14.25" customHeight="1" x14ac:dyDescent="0.35">
      <c r="AV40" s="24"/>
      <c r="AW40" s="6"/>
      <c r="AX40" s="36"/>
      <c r="AY40" s="36"/>
      <c r="AZ40" s="36"/>
      <c r="BA40" s="36"/>
      <c r="BB40" s="36"/>
      <c r="BC40" s="36"/>
      <c r="BD40" s="36"/>
      <c r="BE40" s="36"/>
      <c r="BF40" s="36"/>
      <c r="BG40" s="36"/>
      <c r="BH40" s="36"/>
      <c r="BI40" s="36"/>
      <c r="BJ40" s="33"/>
      <c r="BK40" s="33"/>
      <c r="BL40" s="33"/>
      <c r="BM40" s="121" t="s">
        <v>721</v>
      </c>
      <c r="BN40" s="121"/>
      <c r="BO40" s="121"/>
      <c r="BP40" s="121"/>
      <c r="BQ40" s="121"/>
      <c r="BR40" s="121"/>
      <c r="BS40" s="121"/>
      <c r="BT40" s="121"/>
      <c r="BU40" s="121"/>
      <c r="BV40" s="121"/>
      <c r="BW40" s="121"/>
      <c r="BX40" s="121"/>
      <c r="BY40" s="121"/>
      <c r="BZ40" s="121"/>
      <c r="CA40" s="121"/>
      <c r="CB40" s="121"/>
      <c r="CC40" s="121"/>
      <c r="CD40" s="6"/>
      <c r="CE40" s="6"/>
      <c r="CF40" s="6"/>
      <c r="CG40" s="6"/>
      <c r="CH40" s="6"/>
      <c r="CI40" s="6"/>
      <c r="CJ40" s="6"/>
      <c r="CK40" s="6"/>
      <c r="CL40" s="6"/>
      <c r="CM40" s="6"/>
      <c r="CN40" s="25"/>
    </row>
    <row r="41" spans="48:92" ht="14.25" customHeight="1" x14ac:dyDescent="0.35">
      <c r="AV41" s="24"/>
      <c r="AW41" s="6"/>
      <c r="AX41" s="35"/>
      <c r="AY41" s="35"/>
      <c r="AZ41" s="35"/>
      <c r="BA41" s="35"/>
      <c r="BB41" s="35"/>
      <c r="BC41" s="35"/>
      <c r="BD41" s="35"/>
      <c r="BE41" s="35"/>
      <c r="BF41" s="35"/>
      <c r="BG41" s="35"/>
      <c r="BH41" s="35"/>
      <c r="BI41" s="35"/>
      <c r="BJ41" s="33"/>
      <c r="BK41" s="33"/>
      <c r="BL41" s="33"/>
      <c r="BM41" s="34"/>
      <c r="BN41" s="34"/>
      <c r="BO41" s="34"/>
      <c r="BP41" s="34"/>
      <c r="BQ41" s="34"/>
      <c r="BR41" s="34"/>
      <c r="BS41" s="34"/>
      <c r="BT41" s="34"/>
      <c r="BU41" s="34"/>
      <c r="BV41" s="34"/>
      <c r="BW41" s="34"/>
      <c r="BX41" s="34"/>
      <c r="BY41" s="34"/>
      <c r="BZ41" s="34"/>
      <c r="CA41" s="34"/>
      <c r="CB41" s="34"/>
      <c r="CC41" s="33"/>
      <c r="CD41" s="6"/>
      <c r="CE41" s="6"/>
      <c r="CF41" s="6"/>
      <c r="CG41" s="6"/>
      <c r="CH41" s="6"/>
      <c r="CI41" s="6"/>
      <c r="CJ41" s="6"/>
      <c r="CK41" s="6"/>
      <c r="CL41" s="6"/>
      <c r="CM41" s="6"/>
      <c r="CN41" s="25"/>
    </row>
    <row r="42" spans="48:92" ht="14.25" customHeight="1" x14ac:dyDescent="0.35">
      <c r="AV42" s="24"/>
      <c r="AW42" s="6"/>
      <c r="AX42" s="339" t="s">
        <v>14</v>
      </c>
      <c r="AY42" s="339"/>
      <c r="AZ42" s="339"/>
      <c r="BA42" s="339"/>
      <c r="BB42" s="339"/>
      <c r="BC42" s="339"/>
      <c r="BD42" s="339"/>
      <c r="BE42" s="339"/>
      <c r="BF42" s="339"/>
      <c r="BG42" s="339"/>
      <c r="BH42" s="339"/>
      <c r="BI42" s="339"/>
      <c r="BJ42" s="33"/>
      <c r="BK42" s="33"/>
      <c r="BL42" s="33"/>
      <c r="BM42" s="340">
        <v>1966</v>
      </c>
      <c r="BN42" s="340"/>
      <c r="BO42" s="340"/>
      <c r="BP42" s="340"/>
      <c r="BQ42" s="340"/>
      <c r="BR42" s="340"/>
      <c r="BS42" s="340"/>
      <c r="BT42" s="340"/>
      <c r="BU42" s="340"/>
      <c r="BV42" s="340"/>
      <c r="BW42" s="340"/>
      <c r="BX42" s="340"/>
      <c r="BY42" s="340"/>
      <c r="BZ42" s="340"/>
      <c r="CA42" s="340"/>
      <c r="CB42" s="340"/>
      <c r="CC42" s="33"/>
      <c r="CD42" s="6"/>
      <c r="CE42" s="6"/>
      <c r="CF42" s="6"/>
      <c r="CG42" s="6"/>
      <c r="CH42" s="6"/>
      <c r="CI42" s="6"/>
      <c r="CJ42" s="6"/>
      <c r="CK42" s="6"/>
      <c r="CL42" s="6"/>
      <c r="CM42" s="6"/>
      <c r="CN42" s="25"/>
    </row>
    <row r="43" spans="48:92" ht="14.25" customHeight="1" x14ac:dyDescent="0.35">
      <c r="AV43" s="24"/>
      <c r="AW43" s="6"/>
      <c r="AX43" s="35"/>
      <c r="AY43" s="35"/>
      <c r="AZ43" s="35"/>
      <c r="BA43" s="35"/>
      <c r="BB43" s="35"/>
      <c r="BC43" s="35"/>
      <c r="BD43" s="35"/>
      <c r="BE43" s="35"/>
      <c r="BF43" s="35"/>
      <c r="BG43" s="35"/>
      <c r="BH43" s="35"/>
      <c r="BI43" s="35"/>
      <c r="BJ43" s="33"/>
      <c r="BK43" s="33"/>
      <c r="BL43" s="33"/>
      <c r="BM43" s="340"/>
      <c r="BN43" s="340"/>
      <c r="BO43" s="340"/>
      <c r="BP43" s="340"/>
      <c r="BQ43" s="340"/>
      <c r="BR43" s="340"/>
      <c r="BS43" s="340"/>
      <c r="BT43" s="340"/>
      <c r="BU43" s="340"/>
      <c r="BV43" s="340"/>
      <c r="BW43" s="340"/>
      <c r="BX43" s="340"/>
      <c r="BY43" s="340"/>
      <c r="BZ43" s="340"/>
      <c r="CA43" s="340"/>
      <c r="CB43" s="340"/>
      <c r="CC43" s="33"/>
      <c r="CD43" s="6"/>
      <c r="CE43" s="6"/>
      <c r="CF43" s="6"/>
      <c r="CG43" s="6"/>
      <c r="CH43" s="6"/>
      <c r="CI43" s="6"/>
      <c r="CJ43" s="6"/>
      <c r="CK43" s="6"/>
      <c r="CL43" s="6"/>
      <c r="CM43" s="6"/>
      <c r="CN43" s="25"/>
    </row>
    <row r="44" spans="48:92" ht="14.25" customHeight="1" x14ac:dyDescent="0.35">
      <c r="AV44" s="24"/>
      <c r="AW44" s="6"/>
      <c r="AX44" s="33"/>
      <c r="AY44" s="33"/>
      <c r="AZ44" s="33"/>
      <c r="BA44" s="33"/>
      <c r="BB44" s="33"/>
      <c r="BC44" s="33"/>
      <c r="BD44" s="33"/>
      <c r="BE44" s="33"/>
      <c r="BF44" s="33"/>
      <c r="BG44" s="33"/>
      <c r="BH44" s="33"/>
      <c r="BI44" s="33"/>
      <c r="BJ44" s="33"/>
      <c r="BK44" s="33"/>
      <c r="BL44" s="33"/>
      <c r="BM44" s="340"/>
      <c r="BN44" s="340"/>
      <c r="BO44" s="340"/>
      <c r="BP44" s="340"/>
      <c r="BQ44" s="340"/>
      <c r="BR44" s="340"/>
      <c r="BS44" s="340"/>
      <c r="BT44" s="340"/>
      <c r="BU44" s="340"/>
      <c r="BV44" s="340"/>
      <c r="BW44" s="340"/>
      <c r="BX44" s="340"/>
      <c r="BY44" s="340"/>
      <c r="BZ44" s="340"/>
      <c r="CA44" s="340"/>
      <c r="CB44" s="340"/>
      <c r="CC44" s="33"/>
      <c r="CD44" s="6"/>
      <c r="CE44" s="6"/>
      <c r="CF44" s="6"/>
      <c r="CG44" s="6"/>
      <c r="CH44" s="6"/>
      <c r="CI44" s="6"/>
      <c r="CJ44" s="6"/>
      <c r="CK44" s="6"/>
      <c r="CL44" s="6"/>
      <c r="CM44" s="6"/>
      <c r="CN44" s="25"/>
    </row>
    <row r="45" spans="48:92" ht="14.25" customHeight="1" x14ac:dyDescent="0.35">
      <c r="AV45" s="24"/>
      <c r="AW45" s="6"/>
      <c r="AX45" s="33"/>
      <c r="AY45" s="33"/>
      <c r="AZ45" s="33"/>
      <c r="BA45" s="33"/>
      <c r="BB45" s="33"/>
      <c r="BC45" s="33"/>
      <c r="BD45" s="33"/>
      <c r="BE45" s="33"/>
      <c r="BF45" s="33"/>
      <c r="BG45" s="33"/>
      <c r="BH45" s="33"/>
      <c r="BI45" s="33"/>
      <c r="BJ45" s="33"/>
      <c r="BK45" s="33"/>
      <c r="BL45" s="33"/>
      <c r="BM45" s="340"/>
      <c r="BN45" s="340"/>
      <c r="BO45" s="340"/>
      <c r="BP45" s="340"/>
      <c r="BQ45" s="340"/>
      <c r="BR45" s="340"/>
      <c r="BS45" s="340"/>
      <c r="BT45" s="340"/>
      <c r="BU45" s="340"/>
      <c r="BV45" s="340"/>
      <c r="BW45" s="340"/>
      <c r="BX45" s="340"/>
      <c r="BY45" s="340"/>
      <c r="BZ45" s="340"/>
      <c r="CA45" s="340"/>
      <c r="CB45" s="340"/>
      <c r="CC45" s="33"/>
      <c r="CD45" s="6"/>
      <c r="CE45" s="6"/>
      <c r="CF45" s="6"/>
      <c r="CG45" s="6"/>
      <c r="CH45" s="6"/>
      <c r="CI45" s="6"/>
      <c r="CJ45" s="6"/>
      <c r="CK45" s="6"/>
      <c r="CL45" s="6"/>
      <c r="CM45" s="6"/>
      <c r="CN45" s="25"/>
    </row>
    <row r="46" spans="48:92" ht="14.25" customHeight="1" x14ac:dyDescent="0.35">
      <c r="AV46" s="24"/>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25"/>
    </row>
    <row r="47" spans="48:92" ht="14.25" customHeight="1" x14ac:dyDescent="0.35">
      <c r="AV47" s="24"/>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25"/>
    </row>
    <row r="48" spans="48:92" ht="14.25" customHeight="1" x14ac:dyDescent="0.35">
      <c r="AV48" s="24"/>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25"/>
    </row>
    <row r="49" spans="4:92" ht="14.25" customHeight="1" x14ac:dyDescent="0.35">
      <c r="AV49" s="24"/>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25"/>
    </row>
    <row r="50" spans="4:92" ht="14.25" customHeight="1" x14ac:dyDescent="0.35">
      <c r="AV50" s="26"/>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8"/>
    </row>
    <row r="51" spans="4:92" ht="14.25" customHeight="1" x14ac:dyDescent="0.35"/>
    <row r="52" spans="4:92" ht="14.25" customHeight="1" x14ac:dyDescent="0.35">
      <c r="D52" s="197" t="s">
        <v>16</v>
      </c>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row>
    <row r="53" spans="4:92" ht="14.25" customHeight="1" x14ac:dyDescent="0.35">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row>
    <row r="54" spans="4:92" ht="14.25" customHeight="1" x14ac:dyDescent="0.35">
      <c r="I54" s="6"/>
      <c r="J54" s="30"/>
      <c r="K54" s="30"/>
      <c r="L54" s="30"/>
      <c r="M54" s="30"/>
      <c r="N54" s="30"/>
      <c r="O54" s="30"/>
      <c r="P54" s="30"/>
      <c r="Q54" s="30"/>
      <c r="R54" s="30"/>
      <c r="S54" s="30"/>
      <c r="T54" s="30"/>
      <c r="U54" s="30"/>
    </row>
    <row r="55" spans="4:92" ht="14.25" customHeight="1" x14ac:dyDescent="0.35">
      <c r="D55" s="21"/>
      <c r="E55" s="22"/>
      <c r="F55" s="22"/>
      <c r="G55" s="22"/>
      <c r="H55" s="22"/>
      <c r="I55" s="31"/>
      <c r="J55" s="31"/>
      <c r="K55" s="31"/>
      <c r="L55" s="31"/>
      <c r="M55" s="31"/>
      <c r="N55" s="31"/>
      <c r="O55" s="31"/>
      <c r="P55" s="31"/>
      <c r="Q55" s="31"/>
      <c r="R55" s="31"/>
      <c r="S55" s="31"/>
      <c r="T55" s="31"/>
      <c r="U55" s="31"/>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3"/>
      <c r="AV55" s="21"/>
      <c r="AW55" s="22"/>
      <c r="AX55" s="22"/>
      <c r="AY55" s="22"/>
      <c r="AZ55" s="22"/>
      <c r="BA55" s="22"/>
      <c r="BB55" s="22"/>
      <c r="BC55" s="22"/>
      <c r="BD55" s="22"/>
      <c r="BE55" s="22"/>
      <c r="BF55" s="22"/>
      <c r="BG55" s="22"/>
      <c r="BH55" s="22"/>
      <c r="BI55" s="22"/>
      <c r="BJ55" s="31"/>
      <c r="BK55" s="31"/>
      <c r="BL55" s="31"/>
      <c r="BM55" s="31"/>
      <c r="BN55" s="31"/>
      <c r="BO55" s="31"/>
      <c r="BP55" s="31"/>
      <c r="BQ55" s="31"/>
      <c r="BR55" s="31"/>
      <c r="BS55" s="31"/>
      <c r="BT55" s="31"/>
      <c r="BU55" s="31"/>
      <c r="BV55" s="22"/>
      <c r="BW55" s="22"/>
      <c r="BX55" s="22"/>
      <c r="BY55" s="22"/>
      <c r="BZ55" s="22"/>
      <c r="CA55" s="22"/>
      <c r="CB55" s="22"/>
      <c r="CC55" s="22"/>
      <c r="CD55" s="22"/>
      <c r="CE55" s="22"/>
      <c r="CF55" s="22"/>
      <c r="CG55" s="22"/>
      <c r="CH55" s="22"/>
      <c r="CI55" s="22"/>
      <c r="CJ55" s="22"/>
      <c r="CK55" s="22"/>
      <c r="CL55" s="22"/>
      <c r="CM55" s="22"/>
      <c r="CN55" s="23"/>
    </row>
    <row r="56" spans="4:92" ht="14.25" customHeight="1" x14ac:dyDescent="0.35">
      <c r="D56" s="24"/>
      <c r="E56" s="6"/>
      <c r="F56" s="6"/>
      <c r="G56" s="6"/>
      <c r="H56" s="6"/>
      <c r="I56" s="32" t="s">
        <v>17</v>
      </c>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25"/>
      <c r="AV56" s="24"/>
      <c r="AW56" s="6"/>
      <c r="AX56" s="6"/>
      <c r="AY56" s="6"/>
      <c r="AZ56" s="30" t="s">
        <v>19</v>
      </c>
      <c r="BA56" s="6"/>
      <c r="BB56" s="6"/>
      <c r="BC56" s="6"/>
      <c r="BD56" s="6"/>
      <c r="BE56" s="6"/>
      <c r="BF56" s="6"/>
      <c r="BG56" s="6"/>
      <c r="BH56" s="6"/>
      <c r="BI56" s="32"/>
      <c r="BJ56" s="32"/>
      <c r="BK56" s="32"/>
      <c r="BL56" s="32"/>
      <c r="BM56" s="32"/>
      <c r="BN56" s="32"/>
      <c r="BO56" s="32"/>
      <c r="BP56" s="32"/>
      <c r="BQ56" s="32"/>
      <c r="BR56" s="32"/>
      <c r="BS56" s="32"/>
      <c r="BT56" s="32"/>
      <c r="BU56" s="32"/>
      <c r="BV56" s="6"/>
      <c r="BW56" s="6"/>
      <c r="BX56" s="6"/>
      <c r="BY56" s="6"/>
      <c r="BZ56" s="6"/>
      <c r="CA56" s="6"/>
      <c r="CB56" s="6"/>
      <c r="CC56" s="6"/>
      <c r="CD56" s="6"/>
      <c r="CE56" s="6"/>
      <c r="CF56" s="6"/>
      <c r="CG56" s="6"/>
      <c r="CH56" s="6"/>
      <c r="CI56" s="6"/>
      <c r="CJ56" s="6"/>
      <c r="CK56" s="6"/>
      <c r="CL56" s="6"/>
      <c r="CM56" s="6"/>
      <c r="CN56" s="25"/>
    </row>
    <row r="57" spans="4:92" ht="14.25" customHeight="1" x14ac:dyDescent="0.35">
      <c r="D57" s="24"/>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25"/>
      <c r="AV57" s="24"/>
      <c r="AW57" s="6"/>
      <c r="AX57" s="331" t="s">
        <v>20</v>
      </c>
      <c r="AY57" s="331"/>
      <c r="AZ57" s="331"/>
      <c r="BA57" s="331"/>
      <c r="BB57" s="331"/>
      <c r="BC57" s="331"/>
      <c r="BD57" s="332" t="s">
        <v>722</v>
      </c>
      <c r="BE57" s="332"/>
      <c r="BF57" s="332"/>
      <c r="BG57" s="332"/>
      <c r="BH57" s="332"/>
      <c r="BI57" s="332"/>
      <c r="BJ57" s="332"/>
      <c r="BK57" s="332"/>
      <c r="BL57" s="332"/>
      <c r="BM57" s="332"/>
      <c r="BN57" s="332"/>
      <c r="BO57" s="332"/>
      <c r="BP57" s="332"/>
      <c r="BQ57" s="332"/>
      <c r="BR57" s="332"/>
      <c r="BS57" s="332"/>
      <c r="BT57" s="332"/>
      <c r="BU57" s="332"/>
      <c r="BV57" s="332"/>
      <c r="BW57" s="332"/>
      <c r="BX57" s="332"/>
      <c r="BY57" s="332"/>
      <c r="BZ57" s="332"/>
      <c r="CA57" s="332"/>
      <c r="CB57" s="332"/>
      <c r="CC57" s="332"/>
      <c r="CD57" s="332"/>
      <c r="CE57" s="332"/>
      <c r="CF57" s="6"/>
      <c r="CG57" s="6"/>
      <c r="CH57" s="6"/>
      <c r="CI57" s="6"/>
      <c r="CJ57" s="6"/>
      <c r="CK57" s="6"/>
      <c r="CL57" s="6"/>
      <c r="CM57" s="6"/>
      <c r="CN57" s="25"/>
    </row>
    <row r="58" spans="4:92" ht="14.25" customHeight="1" x14ac:dyDescent="0.35">
      <c r="D58" s="24"/>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25"/>
      <c r="AV58" s="24"/>
      <c r="AW58" s="6"/>
      <c r="AX58" s="331" t="s">
        <v>21</v>
      </c>
      <c r="AY58" s="331"/>
      <c r="AZ58" s="331"/>
      <c r="BA58" s="331"/>
      <c r="BB58" s="331"/>
      <c r="BC58" s="331"/>
      <c r="BD58" s="332" t="s">
        <v>723</v>
      </c>
      <c r="BE58" s="332"/>
      <c r="BF58" s="332"/>
      <c r="BG58" s="332"/>
      <c r="BH58" s="332"/>
      <c r="BI58" s="332"/>
      <c r="BJ58" s="332"/>
      <c r="BK58" s="332"/>
      <c r="BL58" s="332"/>
      <c r="BM58" s="332"/>
      <c r="BN58" s="332"/>
      <c r="BO58" s="332"/>
      <c r="BP58" s="332"/>
      <c r="BQ58" s="332"/>
      <c r="BR58" s="332"/>
      <c r="BS58" s="332"/>
      <c r="BT58" s="332"/>
      <c r="BU58" s="332"/>
      <c r="BV58" s="332"/>
      <c r="BW58" s="332"/>
      <c r="BX58" s="332"/>
      <c r="BY58" s="332"/>
      <c r="BZ58" s="332"/>
      <c r="CA58" s="332"/>
      <c r="CB58" s="332"/>
      <c r="CC58" s="332"/>
      <c r="CD58" s="332"/>
      <c r="CE58" s="332"/>
      <c r="CF58" s="6"/>
      <c r="CG58" s="6"/>
      <c r="CH58" s="6"/>
      <c r="CI58" s="6"/>
      <c r="CJ58" s="6"/>
      <c r="CK58" s="6"/>
      <c r="CL58" s="6"/>
      <c r="CM58" s="6"/>
      <c r="CN58" s="25"/>
    </row>
    <row r="59" spans="4:92" ht="14.25" customHeight="1" x14ac:dyDescent="0.35">
      <c r="D59" s="24"/>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25"/>
      <c r="AV59" s="24"/>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25"/>
    </row>
    <row r="60" spans="4:92" ht="14.25" customHeight="1" x14ac:dyDescent="0.35">
      <c r="D60" s="24"/>
      <c r="E60" s="6"/>
      <c r="F60" s="6"/>
      <c r="G60" s="6"/>
      <c r="H60" s="6"/>
      <c r="I60" s="6"/>
      <c r="J60" s="6"/>
      <c r="K60" s="6"/>
      <c r="L60" s="6"/>
      <c r="M60" s="6"/>
      <c r="N60" s="122"/>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25"/>
      <c r="AV60" s="24"/>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25"/>
    </row>
    <row r="61" spans="4:92" ht="14.25" customHeight="1" x14ac:dyDescent="0.35">
      <c r="D61" s="24"/>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25"/>
      <c r="AV61" s="24"/>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25"/>
    </row>
    <row r="62" spans="4:92" ht="14.25" customHeight="1" x14ac:dyDescent="0.35">
      <c r="D62" s="24"/>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25"/>
      <c r="AV62" s="24"/>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25"/>
    </row>
    <row r="63" spans="4:92" ht="14.25" customHeight="1" x14ac:dyDescent="0.35">
      <c r="D63" s="24"/>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25"/>
      <c r="AV63" s="24"/>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25"/>
    </row>
    <row r="64" spans="4:92" ht="14.25" customHeight="1" x14ac:dyDescent="0.35">
      <c r="D64" s="24"/>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25"/>
      <c r="AV64" s="24"/>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25"/>
    </row>
    <row r="65" spans="4:92" ht="14.25" customHeight="1" x14ac:dyDescent="0.35">
      <c r="D65" s="24"/>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25"/>
      <c r="AV65" s="24"/>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25"/>
    </row>
    <row r="66" spans="4:92" ht="14.25" customHeight="1" x14ac:dyDescent="0.35">
      <c r="D66" s="24"/>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25"/>
      <c r="AV66" s="24"/>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25"/>
    </row>
    <row r="67" spans="4:92" ht="14.25" customHeight="1" x14ac:dyDescent="0.35">
      <c r="D67" s="24"/>
      <c r="E67" s="6"/>
      <c r="F67" s="6"/>
      <c r="G67" s="6"/>
      <c r="H67" s="6"/>
      <c r="I67" s="32" t="s">
        <v>18</v>
      </c>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25"/>
      <c r="AV67" s="24"/>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25"/>
    </row>
    <row r="68" spans="4:92" ht="14.25" customHeight="1" x14ac:dyDescent="0.35">
      <c r="D68" s="24"/>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25"/>
      <c r="AV68" s="24"/>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25"/>
    </row>
    <row r="69" spans="4:92" ht="14.25" customHeight="1" x14ac:dyDescent="0.35">
      <c r="D69" s="24"/>
      <c r="E69" s="6"/>
      <c r="F69" s="6"/>
      <c r="G69" s="6"/>
      <c r="H69" s="122"/>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25"/>
      <c r="AV69" s="24"/>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25"/>
    </row>
    <row r="70" spans="4:92" ht="14.25" customHeight="1" x14ac:dyDescent="0.35">
      <c r="D70" s="24"/>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25"/>
      <c r="AV70" s="24"/>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25"/>
    </row>
    <row r="71" spans="4:92" ht="14.25" customHeight="1" x14ac:dyDescent="0.35">
      <c r="D71" s="24"/>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25"/>
      <c r="AV71" s="24"/>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25"/>
    </row>
    <row r="72" spans="4:92" ht="14.25" customHeight="1" x14ac:dyDescent="0.35">
      <c r="D72" s="24"/>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25"/>
      <c r="AV72" s="24"/>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25"/>
    </row>
    <row r="73" spans="4:92" ht="14.25" customHeight="1" x14ac:dyDescent="0.35">
      <c r="D73" s="24"/>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25"/>
      <c r="AV73" s="24"/>
      <c r="AW73" s="6"/>
      <c r="AX73" s="6"/>
      <c r="AY73" s="6"/>
      <c r="AZ73" s="6"/>
      <c r="BA73" s="6"/>
      <c r="BB73" s="6"/>
      <c r="BC73" s="6"/>
      <c r="BD73" s="6"/>
      <c r="BE73" s="6"/>
      <c r="BF73" s="6"/>
      <c r="BG73" s="6"/>
      <c r="BH73" s="6"/>
      <c r="BI73" s="3"/>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25"/>
    </row>
    <row r="74" spans="4:92" ht="14.25" customHeight="1" x14ac:dyDescent="0.35">
      <c r="D74" s="24"/>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25"/>
      <c r="AV74" s="24"/>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25"/>
    </row>
    <row r="75" spans="4:92" ht="14.25" customHeight="1" x14ac:dyDescent="0.35">
      <c r="D75" s="24"/>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25"/>
      <c r="AV75" s="24"/>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25"/>
    </row>
    <row r="76" spans="4:92" ht="14.25" customHeight="1" x14ac:dyDescent="0.35">
      <c r="D76" s="24"/>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25"/>
      <c r="AV76" s="24"/>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25"/>
    </row>
    <row r="77" spans="4:92" ht="14.25" customHeight="1" x14ac:dyDescent="0.35">
      <c r="D77" s="24"/>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25"/>
      <c r="AV77" s="24"/>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25"/>
    </row>
    <row r="78" spans="4:92" ht="14.25" customHeight="1" x14ac:dyDescent="0.35">
      <c r="D78" s="24"/>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25"/>
      <c r="AV78" s="24"/>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25"/>
    </row>
    <row r="79" spans="4:92" ht="14.25" customHeight="1" x14ac:dyDescent="0.35">
      <c r="D79" s="24"/>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25"/>
      <c r="AV79" s="24"/>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25"/>
    </row>
    <row r="80" spans="4:92" ht="14.25" customHeight="1" x14ac:dyDescent="0.35">
      <c r="D80" s="24"/>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25"/>
      <c r="AV80" s="24"/>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25"/>
    </row>
    <row r="81" spans="4:92" ht="14.25" customHeight="1" x14ac:dyDescent="0.35">
      <c r="D81" s="24"/>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25"/>
      <c r="AV81" s="24"/>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25"/>
    </row>
    <row r="82" spans="4:92" ht="14.25" customHeight="1" x14ac:dyDescent="0.35">
      <c r="D82" s="24"/>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25"/>
      <c r="AV82" s="24"/>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25"/>
    </row>
    <row r="83" spans="4:92" ht="14.25" customHeight="1" x14ac:dyDescent="0.35">
      <c r="D83" s="24"/>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25"/>
      <c r="AV83" s="24"/>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25"/>
    </row>
    <row r="84" spans="4:92" ht="14.25" customHeight="1" x14ac:dyDescent="0.35">
      <c r="D84" s="24"/>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25"/>
      <c r="AV84" s="24"/>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25"/>
    </row>
    <row r="85" spans="4:92" ht="14.25" customHeight="1" x14ac:dyDescent="0.35">
      <c r="D85" s="26"/>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8"/>
      <c r="AV85" s="26"/>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8"/>
    </row>
    <row r="86" spans="4:92" ht="14.25" customHeight="1" x14ac:dyDescent="0.35">
      <c r="AO86" s="29"/>
      <c r="AP86" s="29"/>
      <c r="AQ86" s="29"/>
      <c r="AR86" s="29"/>
      <c r="AS86" s="29"/>
      <c r="AT86" s="29"/>
      <c r="AU86" s="29"/>
      <c r="AV86" s="29"/>
      <c r="AW86" s="29"/>
      <c r="AX86" s="29"/>
      <c r="AY86" s="29"/>
      <c r="AZ86" s="29"/>
      <c r="BA86" s="29"/>
      <c r="BB86" s="29"/>
      <c r="BC86" s="29"/>
      <c r="BD86" s="29"/>
      <c r="BE86" s="29"/>
      <c r="BF86" s="29"/>
      <c r="BG86" s="29"/>
      <c r="BH86" s="29"/>
      <c r="BI86" s="29"/>
      <c r="BJ86" s="29"/>
    </row>
    <row r="87" spans="4:92" ht="14.25" customHeight="1" x14ac:dyDescent="0.35">
      <c r="D87" s="197" t="s">
        <v>22</v>
      </c>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7"/>
      <c r="BY87" s="197"/>
      <c r="BZ87" s="197"/>
      <c r="CA87" s="197"/>
      <c r="CB87" s="197"/>
      <c r="CC87" s="197"/>
      <c r="CD87" s="197"/>
      <c r="CE87" s="197"/>
      <c r="CF87" s="197"/>
      <c r="CG87" s="197"/>
      <c r="CH87" s="197"/>
      <c r="CI87" s="197"/>
      <c r="CJ87" s="197"/>
      <c r="CK87" s="197"/>
      <c r="CL87" s="197"/>
      <c r="CM87" s="197"/>
      <c r="CN87" s="197"/>
    </row>
    <row r="88" spans="4:92" ht="14.25" customHeight="1" x14ac:dyDescent="0.35">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c r="CA88" s="197"/>
      <c r="CB88" s="197"/>
      <c r="CC88" s="197"/>
      <c r="CD88" s="197"/>
      <c r="CE88" s="197"/>
      <c r="CF88" s="197"/>
      <c r="CG88" s="197"/>
      <c r="CH88" s="197"/>
      <c r="CI88" s="197"/>
      <c r="CJ88" s="197"/>
      <c r="CK88" s="197"/>
      <c r="CL88" s="197"/>
      <c r="CM88" s="197"/>
      <c r="CN88" s="197"/>
    </row>
    <row r="89" spans="4:92" ht="14.25" customHeight="1" x14ac:dyDescent="0.35"/>
    <row r="90" spans="4:92" ht="14.25" customHeight="1" x14ac:dyDescent="0.35">
      <c r="E90" s="209" t="s">
        <v>23</v>
      </c>
      <c r="F90" s="209"/>
      <c r="G90" s="209"/>
      <c r="H90" s="311" t="s">
        <v>24</v>
      </c>
      <c r="I90" s="312"/>
      <c r="J90" s="312"/>
      <c r="K90" s="312"/>
      <c r="L90" s="312"/>
      <c r="M90" s="312"/>
      <c r="N90" s="312"/>
      <c r="O90" s="312"/>
      <c r="P90" s="312"/>
      <c r="Q90" s="312"/>
      <c r="R90" s="312"/>
      <c r="S90" s="312"/>
      <c r="T90" s="312"/>
      <c r="U90" s="312"/>
      <c r="V90" s="312"/>
      <c r="W90" s="312"/>
      <c r="X90" s="312"/>
      <c r="Y90" s="312"/>
      <c r="Z90" s="312"/>
      <c r="AA90" s="312"/>
      <c r="AB90" s="312"/>
      <c r="AC90" s="312"/>
      <c r="AD90" s="312"/>
      <c r="AE90" s="312"/>
      <c r="AF90" s="312"/>
      <c r="AG90" s="312"/>
      <c r="AH90" s="312"/>
      <c r="AI90" s="312"/>
      <c r="AJ90" s="312"/>
      <c r="AK90" s="312"/>
      <c r="AL90" s="312"/>
      <c r="AM90" s="312"/>
      <c r="AN90" s="312"/>
      <c r="AO90" s="312"/>
      <c r="AP90" s="312"/>
      <c r="AQ90" s="312"/>
      <c r="AR90" s="312"/>
      <c r="AS90" s="312"/>
      <c r="AT90" s="312"/>
      <c r="AU90" s="312"/>
      <c r="AV90" s="313"/>
      <c r="AW90" s="225" t="s">
        <v>25</v>
      </c>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225"/>
      <c r="BT90" s="225"/>
      <c r="BU90" s="225"/>
      <c r="BV90" s="225"/>
      <c r="BW90" s="225"/>
      <c r="BX90" s="225"/>
      <c r="BY90" s="225"/>
      <c r="BZ90" s="225"/>
      <c r="CA90" s="225"/>
      <c r="CB90" s="225"/>
      <c r="CC90" s="225"/>
      <c r="CD90" s="225"/>
      <c r="CE90" s="225"/>
      <c r="CF90" s="225"/>
      <c r="CG90" s="225"/>
      <c r="CH90" s="225"/>
      <c r="CI90" s="225"/>
      <c r="CJ90" s="225"/>
      <c r="CK90" s="225"/>
      <c r="CL90" s="225"/>
      <c r="CM90" s="225"/>
      <c r="CN90" s="225"/>
    </row>
    <row r="91" spans="4:92" ht="14.25" customHeight="1" x14ac:dyDescent="0.35">
      <c r="E91" s="209"/>
      <c r="F91" s="209"/>
      <c r="G91" s="209"/>
      <c r="H91" s="314"/>
      <c r="I91" s="315"/>
      <c r="J91" s="315"/>
      <c r="K91" s="315"/>
      <c r="L91" s="315"/>
      <c r="M91" s="315"/>
      <c r="N91" s="315"/>
      <c r="O91" s="315"/>
      <c r="P91" s="315"/>
      <c r="Q91" s="315"/>
      <c r="R91" s="315"/>
      <c r="S91" s="315"/>
      <c r="T91" s="315"/>
      <c r="U91" s="315"/>
      <c r="V91" s="315"/>
      <c r="W91" s="315"/>
      <c r="X91" s="315"/>
      <c r="Y91" s="315"/>
      <c r="Z91" s="315"/>
      <c r="AA91" s="315"/>
      <c r="AB91" s="315"/>
      <c r="AC91" s="315"/>
      <c r="AD91" s="315"/>
      <c r="AE91" s="315"/>
      <c r="AF91" s="315"/>
      <c r="AG91" s="315"/>
      <c r="AH91" s="315"/>
      <c r="AI91" s="315"/>
      <c r="AJ91" s="315"/>
      <c r="AK91" s="315"/>
      <c r="AL91" s="315"/>
      <c r="AM91" s="315"/>
      <c r="AN91" s="315"/>
      <c r="AO91" s="315"/>
      <c r="AP91" s="315"/>
      <c r="AQ91" s="315"/>
      <c r="AR91" s="315"/>
      <c r="AS91" s="315"/>
      <c r="AT91" s="315"/>
      <c r="AU91" s="315"/>
      <c r="AV91" s="316"/>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5"/>
      <c r="CA91" s="225"/>
      <c r="CB91" s="225"/>
      <c r="CC91" s="225"/>
      <c r="CD91" s="225"/>
      <c r="CE91" s="225"/>
      <c r="CF91" s="225"/>
      <c r="CG91" s="225"/>
      <c r="CH91" s="225"/>
      <c r="CI91" s="225"/>
      <c r="CJ91" s="225"/>
      <c r="CK91" s="225"/>
      <c r="CL91" s="225"/>
      <c r="CM91" s="225"/>
      <c r="CN91" s="225"/>
    </row>
    <row r="92" spans="4:92" ht="14.25" customHeight="1" x14ac:dyDescent="0.35">
      <c r="E92" s="220">
        <v>1</v>
      </c>
      <c r="F92" s="220"/>
      <c r="G92" s="220"/>
      <c r="H92" s="221"/>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14"/>
      <c r="AX92" s="214"/>
      <c r="AY92" s="214"/>
      <c r="AZ92" s="214"/>
      <c r="BA92" s="214"/>
      <c r="BB92" s="214"/>
      <c r="BC92" s="214"/>
      <c r="BD92" s="214"/>
      <c r="BE92" s="214"/>
      <c r="BF92" s="214"/>
      <c r="BG92" s="214"/>
      <c r="BH92" s="214"/>
      <c r="BI92" s="214"/>
      <c r="BJ92" s="214"/>
      <c r="BK92" s="214"/>
      <c r="BL92" s="214"/>
      <c r="BM92" s="214"/>
      <c r="BN92" s="214"/>
      <c r="BO92" s="214"/>
      <c r="BP92" s="214"/>
      <c r="BQ92" s="214"/>
      <c r="BR92" s="214"/>
      <c r="BS92" s="214"/>
      <c r="BT92" s="214"/>
      <c r="BU92" s="214"/>
      <c r="BV92" s="214"/>
      <c r="BW92" s="214"/>
      <c r="BX92" s="214"/>
      <c r="BY92" s="214"/>
      <c r="BZ92" s="214"/>
      <c r="CA92" s="214"/>
      <c r="CB92" s="214"/>
      <c r="CC92" s="214"/>
      <c r="CD92" s="214"/>
      <c r="CE92" s="214"/>
      <c r="CF92" s="214"/>
      <c r="CG92" s="214"/>
      <c r="CH92" s="214"/>
      <c r="CI92" s="214"/>
      <c r="CJ92" s="214"/>
      <c r="CK92" s="214"/>
      <c r="CL92" s="214"/>
      <c r="CM92" s="214"/>
      <c r="CN92" s="214"/>
    </row>
    <row r="93" spans="4:92" ht="14.25" customHeight="1" x14ac:dyDescent="0.35">
      <c r="E93" s="220">
        <v>2</v>
      </c>
      <c r="F93" s="220"/>
      <c r="G93" s="220"/>
      <c r="H93" s="221"/>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14"/>
      <c r="AX93" s="214"/>
      <c r="AY93" s="214"/>
      <c r="AZ93" s="214"/>
      <c r="BA93" s="214"/>
      <c r="BB93" s="214"/>
      <c r="BC93" s="214"/>
      <c r="BD93" s="214"/>
      <c r="BE93" s="214"/>
      <c r="BF93" s="214"/>
      <c r="BG93" s="214"/>
      <c r="BH93" s="214"/>
      <c r="BI93" s="214"/>
      <c r="BJ93" s="214"/>
      <c r="BK93" s="214"/>
      <c r="BL93" s="214"/>
      <c r="BM93" s="214"/>
      <c r="BN93" s="214"/>
      <c r="BO93" s="214"/>
      <c r="BP93" s="214"/>
      <c r="BQ93" s="214"/>
      <c r="BR93" s="214"/>
      <c r="BS93" s="214"/>
      <c r="BT93" s="214"/>
      <c r="BU93" s="214"/>
      <c r="BV93" s="214"/>
      <c r="BW93" s="214"/>
      <c r="BX93" s="214"/>
      <c r="BY93" s="214"/>
      <c r="BZ93" s="214"/>
      <c r="CA93" s="214"/>
      <c r="CB93" s="214"/>
      <c r="CC93" s="214"/>
      <c r="CD93" s="214"/>
      <c r="CE93" s="214"/>
      <c r="CF93" s="214"/>
      <c r="CG93" s="214"/>
      <c r="CH93" s="214"/>
      <c r="CI93" s="214"/>
      <c r="CJ93" s="214"/>
      <c r="CK93" s="214"/>
      <c r="CL93" s="214"/>
      <c r="CM93" s="214"/>
      <c r="CN93" s="214"/>
    </row>
    <row r="94" spans="4:92" ht="14.25" customHeight="1" x14ac:dyDescent="0.35">
      <c r="E94" s="220">
        <v>3</v>
      </c>
      <c r="F94" s="220"/>
      <c r="G94" s="220"/>
      <c r="H94" s="221"/>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14"/>
      <c r="AX94" s="214"/>
      <c r="AY94" s="214"/>
      <c r="AZ94" s="214"/>
      <c r="BA94" s="214"/>
      <c r="BB94" s="214"/>
      <c r="BC94" s="214"/>
      <c r="BD94" s="214"/>
      <c r="BE94" s="214"/>
      <c r="BF94" s="214"/>
      <c r="BG94" s="214"/>
      <c r="BH94" s="214"/>
      <c r="BI94" s="214"/>
      <c r="BJ94" s="214"/>
      <c r="BK94" s="214"/>
      <c r="BL94" s="214"/>
      <c r="BM94" s="214"/>
      <c r="BN94" s="214"/>
      <c r="BO94" s="214"/>
      <c r="BP94" s="214"/>
      <c r="BQ94" s="214"/>
      <c r="BR94" s="214"/>
      <c r="BS94" s="214"/>
      <c r="BT94" s="214"/>
      <c r="BU94" s="214"/>
      <c r="BV94" s="214"/>
      <c r="BW94" s="214"/>
      <c r="BX94" s="214"/>
      <c r="BY94" s="214"/>
      <c r="BZ94" s="214"/>
      <c r="CA94" s="214"/>
      <c r="CB94" s="214"/>
      <c r="CC94" s="214"/>
      <c r="CD94" s="214"/>
      <c r="CE94" s="214"/>
      <c r="CF94" s="214"/>
      <c r="CG94" s="214"/>
      <c r="CH94" s="214"/>
      <c r="CI94" s="214"/>
      <c r="CJ94" s="214"/>
      <c r="CK94" s="214"/>
      <c r="CL94" s="214"/>
      <c r="CM94" s="214"/>
      <c r="CN94" s="214"/>
    </row>
    <row r="95" spans="4:92" ht="14.25" customHeight="1" x14ac:dyDescent="0.35">
      <c r="E95" s="220">
        <v>4</v>
      </c>
      <c r="F95" s="220"/>
      <c r="G95" s="220"/>
      <c r="H95" s="221"/>
      <c r="I95" s="222"/>
      <c r="J95" s="222"/>
      <c r="K95" s="222"/>
      <c r="L95" s="222"/>
      <c r="M95" s="222"/>
      <c r="N95" s="222"/>
      <c r="O95" s="222"/>
      <c r="P95" s="222"/>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14"/>
      <c r="AX95" s="214"/>
      <c r="AY95" s="214"/>
      <c r="AZ95" s="214"/>
      <c r="BA95" s="214"/>
      <c r="BB95" s="214"/>
      <c r="BC95" s="214"/>
      <c r="BD95" s="214"/>
      <c r="BE95" s="214"/>
      <c r="BF95" s="214"/>
      <c r="BG95" s="214"/>
      <c r="BH95" s="214"/>
      <c r="BI95" s="214"/>
      <c r="BJ95" s="214"/>
      <c r="BK95" s="214"/>
      <c r="BL95" s="214"/>
      <c r="BM95" s="214"/>
      <c r="BN95" s="214"/>
      <c r="BO95" s="214"/>
      <c r="BP95" s="214"/>
      <c r="BQ95" s="214"/>
      <c r="BR95" s="214"/>
      <c r="BS95" s="214"/>
      <c r="BT95" s="214"/>
      <c r="BU95" s="214"/>
      <c r="BV95" s="214"/>
      <c r="BW95" s="214"/>
      <c r="BX95" s="214"/>
      <c r="BY95" s="214"/>
      <c r="BZ95" s="214"/>
      <c r="CA95" s="214"/>
      <c r="CB95" s="214"/>
      <c r="CC95" s="214"/>
      <c r="CD95" s="214"/>
      <c r="CE95" s="214"/>
      <c r="CF95" s="214"/>
      <c r="CG95" s="214"/>
      <c r="CH95" s="214"/>
      <c r="CI95" s="214"/>
      <c r="CJ95" s="214"/>
      <c r="CK95" s="214"/>
      <c r="CL95" s="214"/>
      <c r="CM95" s="214"/>
      <c r="CN95" s="214"/>
    </row>
    <row r="96" spans="4:92" ht="14.25" customHeight="1" x14ac:dyDescent="0.35">
      <c r="E96" s="220">
        <v>5</v>
      </c>
      <c r="F96" s="220"/>
      <c r="G96" s="220"/>
      <c r="H96" s="221"/>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c r="BT96" s="214"/>
      <c r="BU96" s="214"/>
      <c r="BV96" s="214"/>
      <c r="BW96" s="214"/>
      <c r="BX96" s="214"/>
      <c r="BY96" s="214"/>
      <c r="BZ96" s="214"/>
      <c r="CA96" s="214"/>
      <c r="CB96" s="214"/>
      <c r="CC96" s="214"/>
      <c r="CD96" s="214"/>
      <c r="CE96" s="214"/>
      <c r="CF96" s="214"/>
      <c r="CG96" s="214"/>
      <c r="CH96" s="214"/>
      <c r="CI96" s="214"/>
      <c r="CJ96" s="214"/>
      <c r="CK96" s="214"/>
      <c r="CL96" s="214"/>
      <c r="CM96" s="214"/>
      <c r="CN96" s="214"/>
    </row>
    <row r="97" spans="5:92" ht="14.25" customHeight="1" x14ac:dyDescent="0.35">
      <c r="E97" s="220">
        <v>6</v>
      </c>
      <c r="F97" s="220"/>
      <c r="G97" s="220"/>
      <c r="H97" s="221"/>
      <c r="I97" s="222"/>
      <c r="J97" s="222"/>
      <c r="K97" s="222"/>
      <c r="L97" s="222"/>
      <c r="M97" s="222"/>
      <c r="N97" s="222"/>
      <c r="O97" s="222"/>
      <c r="P97" s="222"/>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14"/>
      <c r="AX97" s="214"/>
      <c r="AY97" s="214"/>
      <c r="AZ97" s="214"/>
      <c r="BA97" s="214"/>
      <c r="BB97" s="214"/>
      <c r="BC97" s="214"/>
      <c r="BD97" s="214"/>
      <c r="BE97" s="214"/>
      <c r="BF97" s="214"/>
      <c r="BG97" s="214"/>
      <c r="BH97" s="214"/>
      <c r="BI97" s="214"/>
      <c r="BJ97" s="214"/>
      <c r="BK97" s="214"/>
      <c r="BL97" s="214"/>
      <c r="BM97" s="214"/>
      <c r="BN97" s="214"/>
      <c r="BO97" s="214"/>
      <c r="BP97" s="214"/>
      <c r="BQ97" s="214"/>
      <c r="BR97" s="214"/>
      <c r="BS97" s="214"/>
      <c r="BT97" s="214"/>
      <c r="BU97" s="214"/>
      <c r="BV97" s="214"/>
      <c r="BW97" s="214"/>
      <c r="BX97" s="214"/>
      <c r="BY97" s="214"/>
      <c r="BZ97" s="214"/>
      <c r="CA97" s="214"/>
      <c r="CB97" s="214"/>
      <c r="CC97" s="214"/>
      <c r="CD97" s="214"/>
      <c r="CE97" s="214"/>
      <c r="CF97" s="214"/>
      <c r="CG97" s="214"/>
      <c r="CH97" s="214"/>
      <c r="CI97" s="214"/>
      <c r="CJ97" s="214"/>
      <c r="CK97" s="214"/>
      <c r="CL97" s="214"/>
      <c r="CM97" s="214"/>
      <c r="CN97" s="214"/>
    </row>
    <row r="98" spans="5:92" ht="14.25" customHeight="1" x14ac:dyDescent="0.35">
      <c r="E98" s="220">
        <v>7</v>
      </c>
      <c r="F98" s="220"/>
      <c r="G98" s="220"/>
      <c r="H98" s="221"/>
      <c r="I98" s="222"/>
      <c r="J98" s="222"/>
      <c r="K98" s="222"/>
      <c r="L98" s="222"/>
      <c r="M98" s="222"/>
      <c r="N98" s="222"/>
      <c r="O98" s="222"/>
      <c r="P98" s="222"/>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14"/>
      <c r="AX98" s="214"/>
      <c r="AY98" s="214"/>
      <c r="AZ98" s="214"/>
      <c r="BA98" s="214"/>
      <c r="BB98" s="214"/>
      <c r="BC98" s="214"/>
      <c r="BD98" s="214"/>
      <c r="BE98" s="214"/>
      <c r="BF98" s="214"/>
      <c r="BG98" s="214"/>
      <c r="BH98" s="214"/>
      <c r="BI98" s="214"/>
      <c r="BJ98" s="214"/>
      <c r="BK98" s="214"/>
      <c r="BL98" s="214"/>
      <c r="BM98" s="214"/>
      <c r="BN98" s="214"/>
      <c r="BO98" s="214"/>
      <c r="BP98" s="214"/>
      <c r="BQ98" s="214"/>
      <c r="BR98" s="214"/>
      <c r="BS98" s="214"/>
      <c r="BT98" s="214"/>
      <c r="BU98" s="214"/>
      <c r="BV98" s="214"/>
      <c r="BW98" s="214"/>
      <c r="BX98" s="214"/>
      <c r="BY98" s="214"/>
      <c r="BZ98" s="214"/>
      <c r="CA98" s="214"/>
      <c r="CB98" s="214"/>
      <c r="CC98" s="214"/>
      <c r="CD98" s="214"/>
      <c r="CE98" s="214"/>
      <c r="CF98" s="214"/>
      <c r="CG98" s="214"/>
      <c r="CH98" s="214"/>
      <c r="CI98" s="214"/>
      <c r="CJ98" s="214"/>
      <c r="CK98" s="214"/>
      <c r="CL98" s="214"/>
      <c r="CM98" s="214"/>
      <c r="CN98" s="214"/>
    </row>
    <row r="99" spans="5:92" ht="14.25" customHeight="1" x14ac:dyDescent="0.35">
      <c r="E99" s="220">
        <v>8</v>
      </c>
      <c r="F99" s="220"/>
      <c r="G99" s="220"/>
      <c r="H99" s="221"/>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14"/>
      <c r="AX99" s="214"/>
      <c r="AY99" s="214"/>
      <c r="AZ99" s="214"/>
      <c r="BA99" s="214"/>
      <c r="BB99" s="214"/>
      <c r="BC99" s="214"/>
      <c r="BD99" s="214"/>
      <c r="BE99" s="214"/>
      <c r="BF99" s="214"/>
      <c r="BG99" s="214"/>
      <c r="BH99" s="214"/>
      <c r="BI99" s="214"/>
      <c r="BJ99" s="214"/>
      <c r="BK99" s="214"/>
      <c r="BL99" s="214"/>
      <c r="BM99" s="214"/>
      <c r="BN99" s="214"/>
      <c r="BO99" s="214"/>
      <c r="BP99" s="214"/>
      <c r="BQ99" s="214"/>
      <c r="BR99" s="214"/>
      <c r="BS99" s="214"/>
      <c r="BT99" s="214"/>
      <c r="BU99" s="214"/>
      <c r="BV99" s="214"/>
      <c r="BW99" s="214"/>
      <c r="BX99" s="214"/>
      <c r="BY99" s="214"/>
      <c r="BZ99" s="214"/>
      <c r="CA99" s="214"/>
      <c r="CB99" s="214"/>
      <c r="CC99" s="214"/>
      <c r="CD99" s="214"/>
      <c r="CE99" s="214"/>
      <c r="CF99" s="214"/>
      <c r="CG99" s="214"/>
      <c r="CH99" s="214"/>
      <c r="CI99" s="214"/>
      <c r="CJ99" s="214"/>
      <c r="CK99" s="214"/>
      <c r="CL99" s="214"/>
      <c r="CM99" s="214"/>
      <c r="CN99" s="214"/>
    </row>
    <row r="100" spans="5:92" ht="14.25" customHeight="1" x14ac:dyDescent="0.35">
      <c r="E100" s="220">
        <v>9</v>
      </c>
      <c r="F100" s="220"/>
      <c r="G100" s="220"/>
      <c r="H100" s="221"/>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4"/>
      <c r="BR100" s="214"/>
      <c r="BS100" s="214"/>
      <c r="BT100" s="214"/>
      <c r="BU100" s="214"/>
      <c r="BV100" s="214"/>
      <c r="BW100" s="214"/>
      <c r="BX100" s="214"/>
      <c r="BY100" s="214"/>
      <c r="BZ100" s="214"/>
      <c r="CA100" s="214"/>
      <c r="CB100" s="214"/>
      <c r="CC100" s="214"/>
      <c r="CD100" s="214"/>
      <c r="CE100" s="214"/>
      <c r="CF100" s="214"/>
      <c r="CG100" s="214"/>
      <c r="CH100" s="214"/>
      <c r="CI100" s="214"/>
      <c r="CJ100" s="214"/>
      <c r="CK100" s="214"/>
      <c r="CL100" s="214"/>
      <c r="CM100" s="214"/>
      <c r="CN100" s="214"/>
    </row>
    <row r="101" spans="5:92" ht="14.25" customHeight="1" x14ac:dyDescent="0.35">
      <c r="E101" s="220">
        <v>10</v>
      </c>
      <c r="F101" s="220"/>
      <c r="G101" s="220"/>
      <c r="H101" s="221"/>
      <c r="I101" s="222"/>
      <c r="J101" s="222"/>
      <c r="K101" s="222"/>
      <c r="L101" s="222"/>
      <c r="M101" s="222"/>
      <c r="N101" s="222"/>
      <c r="O101" s="222"/>
      <c r="P101" s="222"/>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214"/>
      <c r="BT101" s="214"/>
      <c r="BU101" s="214"/>
      <c r="BV101" s="214"/>
      <c r="BW101" s="214"/>
      <c r="BX101" s="214"/>
      <c r="BY101" s="214"/>
      <c r="BZ101" s="214"/>
      <c r="CA101" s="214"/>
      <c r="CB101" s="214"/>
      <c r="CC101" s="214"/>
      <c r="CD101" s="214"/>
      <c r="CE101" s="214"/>
      <c r="CF101" s="214"/>
      <c r="CG101" s="214"/>
      <c r="CH101" s="214"/>
      <c r="CI101" s="214"/>
      <c r="CJ101" s="214"/>
      <c r="CK101" s="214"/>
      <c r="CL101" s="214"/>
      <c r="CM101" s="214"/>
      <c r="CN101" s="214"/>
    </row>
    <row r="102" spans="5:92" ht="14.25" customHeight="1" x14ac:dyDescent="0.35">
      <c r="E102" s="220">
        <v>11</v>
      </c>
      <c r="F102" s="220"/>
      <c r="G102" s="220"/>
      <c r="H102" s="221"/>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14"/>
      <c r="AX102" s="214"/>
      <c r="AY102" s="214"/>
      <c r="AZ102" s="214"/>
      <c r="BA102" s="214"/>
      <c r="BB102" s="214"/>
      <c r="BC102" s="214"/>
      <c r="BD102" s="214"/>
      <c r="BE102" s="214"/>
      <c r="BF102" s="214"/>
      <c r="BG102" s="214"/>
      <c r="BH102" s="214"/>
      <c r="BI102" s="214"/>
      <c r="BJ102" s="214"/>
      <c r="BK102" s="214"/>
      <c r="BL102" s="214"/>
      <c r="BM102" s="214"/>
      <c r="BN102" s="214"/>
      <c r="BO102" s="214"/>
      <c r="BP102" s="214"/>
      <c r="BQ102" s="214"/>
      <c r="BR102" s="214"/>
      <c r="BS102" s="214"/>
      <c r="BT102" s="214"/>
      <c r="BU102" s="214"/>
      <c r="BV102" s="214"/>
      <c r="BW102" s="214"/>
      <c r="BX102" s="214"/>
      <c r="BY102" s="214"/>
      <c r="BZ102" s="214"/>
      <c r="CA102" s="214"/>
      <c r="CB102" s="214"/>
      <c r="CC102" s="214"/>
      <c r="CD102" s="214"/>
      <c r="CE102" s="214"/>
      <c r="CF102" s="214"/>
      <c r="CG102" s="214"/>
      <c r="CH102" s="214"/>
      <c r="CI102" s="214"/>
      <c r="CJ102" s="214"/>
      <c r="CK102" s="214"/>
      <c r="CL102" s="214"/>
      <c r="CM102" s="214"/>
      <c r="CN102" s="214"/>
    </row>
    <row r="103" spans="5:92" ht="14.25" customHeight="1" x14ac:dyDescent="0.35">
      <c r="E103" s="220">
        <v>12</v>
      </c>
      <c r="F103" s="220"/>
      <c r="G103" s="220"/>
      <c r="H103" s="221"/>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14"/>
      <c r="AX103" s="214"/>
      <c r="AY103" s="214"/>
      <c r="AZ103" s="214"/>
      <c r="BA103" s="214"/>
      <c r="BB103" s="214"/>
      <c r="BC103" s="214"/>
      <c r="BD103" s="214"/>
      <c r="BE103" s="214"/>
      <c r="BF103" s="214"/>
      <c r="BG103" s="214"/>
      <c r="BH103" s="214"/>
      <c r="BI103" s="214"/>
      <c r="BJ103" s="214"/>
      <c r="BK103" s="214"/>
      <c r="BL103" s="214"/>
      <c r="BM103" s="214"/>
      <c r="BN103" s="214"/>
      <c r="BO103" s="214"/>
      <c r="BP103" s="214"/>
      <c r="BQ103" s="214"/>
      <c r="BR103" s="214"/>
      <c r="BS103" s="214"/>
      <c r="BT103" s="214"/>
      <c r="BU103" s="214"/>
      <c r="BV103" s="214"/>
      <c r="BW103" s="214"/>
      <c r="BX103" s="214"/>
      <c r="BY103" s="214"/>
      <c r="BZ103" s="214"/>
      <c r="CA103" s="214"/>
      <c r="CB103" s="214"/>
      <c r="CC103" s="214"/>
      <c r="CD103" s="214"/>
      <c r="CE103" s="214"/>
      <c r="CF103" s="214"/>
      <c r="CG103" s="214"/>
      <c r="CH103" s="214"/>
      <c r="CI103" s="214"/>
      <c r="CJ103" s="214"/>
      <c r="CK103" s="214"/>
      <c r="CL103" s="214"/>
      <c r="CM103" s="214"/>
      <c r="CN103" s="214"/>
    </row>
    <row r="104" spans="5:92" ht="14.25" customHeight="1" x14ac:dyDescent="0.35">
      <c r="E104" s="220">
        <v>13</v>
      </c>
      <c r="F104" s="220"/>
      <c r="G104" s="220"/>
      <c r="H104" s="221"/>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14"/>
      <c r="AX104" s="214"/>
      <c r="AY104" s="214"/>
      <c r="AZ104" s="214"/>
      <c r="BA104" s="214"/>
      <c r="BB104" s="214"/>
      <c r="BC104" s="214"/>
      <c r="BD104" s="214"/>
      <c r="BE104" s="214"/>
      <c r="BF104" s="214"/>
      <c r="BG104" s="214"/>
      <c r="BH104" s="214"/>
      <c r="BI104" s="214"/>
      <c r="BJ104" s="214"/>
      <c r="BK104" s="214"/>
      <c r="BL104" s="214"/>
      <c r="BM104" s="214"/>
      <c r="BN104" s="214"/>
      <c r="BO104" s="214"/>
      <c r="BP104" s="214"/>
      <c r="BQ104" s="214"/>
      <c r="BR104" s="214"/>
      <c r="BS104" s="214"/>
      <c r="BT104" s="214"/>
      <c r="BU104" s="214"/>
      <c r="BV104" s="214"/>
      <c r="BW104" s="214"/>
      <c r="BX104" s="214"/>
      <c r="BY104" s="214"/>
      <c r="BZ104" s="214"/>
      <c r="CA104" s="214"/>
      <c r="CB104" s="214"/>
      <c r="CC104" s="214"/>
      <c r="CD104" s="214"/>
      <c r="CE104" s="214"/>
      <c r="CF104" s="214"/>
      <c r="CG104" s="214"/>
      <c r="CH104" s="214"/>
      <c r="CI104" s="214"/>
      <c r="CJ104" s="214"/>
      <c r="CK104" s="214"/>
      <c r="CL104" s="214"/>
      <c r="CM104" s="214"/>
      <c r="CN104" s="214"/>
    </row>
    <row r="105" spans="5:92" ht="14.25" customHeight="1" x14ac:dyDescent="0.35">
      <c r="E105" s="220">
        <v>14</v>
      </c>
      <c r="F105" s="220"/>
      <c r="G105" s="220"/>
      <c r="H105" s="221"/>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14"/>
      <c r="AX105" s="214"/>
      <c r="AY105" s="214"/>
      <c r="AZ105" s="214"/>
      <c r="BA105" s="214"/>
      <c r="BB105" s="214"/>
      <c r="BC105" s="214"/>
      <c r="BD105" s="214"/>
      <c r="BE105" s="214"/>
      <c r="BF105" s="214"/>
      <c r="BG105" s="214"/>
      <c r="BH105" s="214"/>
      <c r="BI105" s="214"/>
      <c r="BJ105" s="214"/>
      <c r="BK105" s="214"/>
      <c r="BL105" s="214"/>
      <c r="BM105" s="214"/>
      <c r="BN105" s="214"/>
      <c r="BO105" s="214"/>
      <c r="BP105" s="214"/>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row>
    <row r="106" spans="5:92" ht="14.25" customHeight="1" x14ac:dyDescent="0.35">
      <c r="E106" s="220">
        <v>15</v>
      </c>
      <c r="F106" s="220"/>
      <c r="G106" s="220"/>
      <c r="H106" s="221"/>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14"/>
      <c r="AX106" s="214"/>
      <c r="AY106" s="214"/>
      <c r="AZ106" s="214"/>
      <c r="BA106" s="214"/>
      <c r="BB106" s="214"/>
      <c r="BC106" s="214"/>
      <c r="BD106" s="214"/>
      <c r="BE106" s="214"/>
      <c r="BF106" s="214"/>
      <c r="BG106" s="214"/>
      <c r="BH106" s="214"/>
      <c r="BI106" s="214"/>
      <c r="BJ106" s="214"/>
      <c r="BK106" s="214"/>
      <c r="BL106" s="214"/>
      <c r="BM106" s="214"/>
      <c r="BN106" s="214"/>
      <c r="BO106" s="214"/>
      <c r="BP106" s="214"/>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row>
    <row r="107" spans="5:92" ht="14.25" customHeight="1" x14ac:dyDescent="0.35">
      <c r="E107" s="220">
        <v>16</v>
      </c>
      <c r="F107" s="220"/>
      <c r="G107" s="220"/>
      <c r="H107" s="221"/>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14"/>
      <c r="AX107" s="214"/>
      <c r="AY107" s="214"/>
      <c r="AZ107" s="214"/>
      <c r="BA107" s="214"/>
      <c r="BB107" s="214"/>
      <c r="BC107" s="214"/>
      <c r="BD107" s="214"/>
      <c r="BE107" s="214"/>
      <c r="BF107" s="214"/>
      <c r="BG107" s="214"/>
      <c r="BH107" s="214"/>
      <c r="BI107" s="214"/>
      <c r="BJ107" s="214"/>
      <c r="BK107" s="214"/>
      <c r="BL107" s="214"/>
      <c r="BM107" s="214"/>
      <c r="BN107" s="214"/>
      <c r="BO107" s="214"/>
      <c r="BP107" s="214"/>
      <c r="BQ107" s="214"/>
      <c r="BR107" s="214"/>
      <c r="BS107" s="214"/>
      <c r="BT107" s="214"/>
      <c r="BU107" s="214"/>
      <c r="BV107" s="214"/>
      <c r="BW107" s="214"/>
      <c r="BX107" s="214"/>
      <c r="BY107" s="214"/>
      <c r="BZ107" s="214"/>
      <c r="CA107" s="214"/>
      <c r="CB107" s="214"/>
      <c r="CC107" s="214"/>
      <c r="CD107" s="214"/>
      <c r="CE107" s="214"/>
      <c r="CF107" s="214"/>
      <c r="CG107" s="214"/>
      <c r="CH107" s="214"/>
      <c r="CI107" s="214"/>
      <c r="CJ107" s="214"/>
      <c r="CK107" s="214"/>
      <c r="CL107" s="214"/>
      <c r="CM107" s="214"/>
      <c r="CN107" s="214"/>
    </row>
    <row r="108" spans="5:92" ht="14.25" customHeight="1" x14ac:dyDescent="0.35">
      <c r="E108" s="220">
        <v>17</v>
      </c>
      <c r="F108" s="220"/>
      <c r="G108" s="220"/>
      <c r="H108" s="221"/>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14"/>
      <c r="AX108" s="214"/>
      <c r="AY108" s="214"/>
      <c r="AZ108" s="214"/>
      <c r="BA108" s="214"/>
      <c r="BB108" s="214"/>
      <c r="BC108" s="214"/>
      <c r="BD108" s="214"/>
      <c r="BE108" s="214"/>
      <c r="BF108" s="214"/>
      <c r="BG108" s="214"/>
      <c r="BH108" s="214"/>
      <c r="BI108" s="214"/>
      <c r="BJ108" s="214"/>
      <c r="BK108" s="214"/>
      <c r="BL108" s="214"/>
      <c r="BM108" s="214"/>
      <c r="BN108" s="214"/>
      <c r="BO108" s="214"/>
      <c r="BP108" s="214"/>
      <c r="BQ108" s="214"/>
      <c r="BR108" s="214"/>
      <c r="BS108" s="214"/>
      <c r="BT108" s="214"/>
      <c r="BU108" s="214"/>
      <c r="BV108" s="214"/>
      <c r="BW108" s="214"/>
      <c r="BX108" s="214"/>
      <c r="BY108" s="214"/>
      <c r="BZ108" s="214"/>
      <c r="CA108" s="214"/>
      <c r="CB108" s="214"/>
      <c r="CC108" s="214"/>
      <c r="CD108" s="214"/>
      <c r="CE108" s="214"/>
      <c r="CF108" s="214"/>
      <c r="CG108" s="214"/>
      <c r="CH108" s="214"/>
      <c r="CI108" s="214"/>
      <c r="CJ108" s="214"/>
      <c r="CK108" s="214"/>
      <c r="CL108" s="214"/>
      <c r="CM108" s="214"/>
      <c r="CN108" s="214"/>
    </row>
    <row r="109" spans="5:92" ht="14.25" customHeight="1" x14ac:dyDescent="0.35">
      <c r="E109" s="220">
        <v>18</v>
      </c>
      <c r="F109" s="220"/>
      <c r="G109" s="220"/>
      <c r="H109" s="221"/>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214"/>
      <c r="AX109" s="214"/>
      <c r="AY109" s="214"/>
      <c r="AZ109" s="214"/>
      <c r="BA109" s="214"/>
      <c r="BB109" s="214"/>
      <c r="BC109" s="214"/>
      <c r="BD109" s="214"/>
      <c r="BE109" s="214"/>
      <c r="BF109" s="214"/>
      <c r="BG109" s="214"/>
      <c r="BH109" s="214"/>
      <c r="BI109" s="214"/>
      <c r="BJ109" s="214"/>
      <c r="BK109" s="214"/>
      <c r="BL109" s="214"/>
      <c r="BM109" s="214"/>
      <c r="BN109" s="214"/>
      <c r="BO109" s="214"/>
      <c r="BP109" s="214"/>
      <c r="BQ109" s="214"/>
      <c r="BR109" s="214"/>
      <c r="BS109" s="214"/>
      <c r="BT109" s="214"/>
      <c r="BU109" s="214"/>
      <c r="BV109" s="214"/>
      <c r="BW109" s="214"/>
      <c r="BX109" s="214"/>
      <c r="BY109" s="214"/>
      <c r="BZ109" s="214"/>
      <c r="CA109" s="214"/>
      <c r="CB109" s="214"/>
      <c r="CC109" s="214"/>
      <c r="CD109" s="214"/>
      <c r="CE109" s="214"/>
      <c r="CF109" s="214"/>
      <c r="CG109" s="214"/>
      <c r="CH109" s="214"/>
      <c r="CI109" s="214"/>
      <c r="CJ109" s="214"/>
      <c r="CK109" s="214"/>
      <c r="CL109" s="214"/>
      <c r="CM109" s="214"/>
      <c r="CN109" s="214"/>
    </row>
    <row r="110" spans="5:92" ht="14.25" customHeight="1" x14ac:dyDescent="0.35">
      <c r="E110" s="220">
        <v>19</v>
      </c>
      <c r="F110" s="220"/>
      <c r="G110" s="220"/>
      <c r="H110" s="221"/>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2"/>
      <c r="AR110" s="222"/>
      <c r="AS110" s="222"/>
      <c r="AT110" s="222"/>
      <c r="AU110" s="222"/>
      <c r="AV110" s="222"/>
      <c r="AW110" s="214"/>
      <c r="AX110" s="214"/>
      <c r="AY110" s="214"/>
      <c r="AZ110" s="214"/>
      <c r="BA110" s="214"/>
      <c r="BB110" s="214"/>
      <c r="BC110" s="214"/>
      <c r="BD110" s="214"/>
      <c r="BE110" s="214"/>
      <c r="BF110" s="214"/>
      <c r="BG110" s="214"/>
      <c r="BH110" s="214"/>
      <c r="BI110" s="214"/>
      <c r="BJ110" s="214"/>
      <c r="BK110" s="214"/>
      <c r="BL110" s="214"/>
      <c r="BM110" s="214"/>
      <c r="BN110" s="214"/>
      <c r="BO110" s="214"/>
      <c r="BP110" s="214"/>
      <c r="BQ110" s="214"/>
      <c r="BR110" s="214"/>
      <c r="BS110" s="214"/>
      <c r="BT110" s="214"/>
      <c r="BU110" s="214"/>
      <c r="BV110" s="214"/>
      <c r="BW110" s="214"/>
      <c r="BX110" s="214"/>
      <c r="BY110" s="214"/>
      <c r="BZ110" s="214"/>
      <c r="CA110" s="214"/>
      <c r="CB110" s="214"/>
      <c r="CC110" s="214"/>
      <c r="CD110" s="214"/>
      <c r="CE110" s="214"/>
      <c r="CF110" s="214"/>
      <c r="CG110" s="214"/>
      <c r="CH110" s="214"/>
      <c r="CI110" s="214"/>
      <c r="CJ110" s="214"/>
      <c r="CK110" s="214"/>
      <c r="CL110" s="214"/>
      <c r="CM110" s="214"/>
      <c r="CN110" s="214"/>
    </row>
    <row r="111" spans="5:92" ht="14.25" customHeight="1" x14ac:dyDescent="0.35">
      <c r="E111" s="220">
        <v>20</v>
      </c>
      <c r="F111" s="220"/>
      <c r="G111" s="220"/>
      <c r="H111" s="221"/>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V111" s="222"/>
      <c r="AW111" s="214"/>
      <c r="AX111" s="214"/>
      <c r="AY111" s="214"/>
      <c r="AZ111" s="214"/>
      <c r="BA111" s="214"/>
      <c r="BB111" s="214"/>
      <c r="BC111" s="214"/>
      <c r="BD111" s="214"/>
      <c r="BE111" s="214"/>
      <c r="BF111" s="214"/>
      <c r="BG111" s="214"/>
      <c r="BH111" s="214"/>
      <c r="BI111" s="214"/>
      <c r="BJ111" s="214"/>
      <c r="BK111" s="214"/>
      <c r="BL111" s="214"/>
      <c r="BM111" s="214"/>
      <c r="BN111" s="214"/>
      <c r="BO111" s="214"/>
      <c r="BP111" s="214"/>
      <c r="BQ111" s="214"/>
      <c r="BR111" s="214"/>
      <c r="BS111" s="214"/>
      <c r="BT111" s="214"/>
      <c r="BU111" s="214"/>
      <c r="BV111" s="214"/>
      <c r="BW111" s="214"/>
      <c r="BX111" s="214"/>
      <c r="BY111" s="214"/>
      <c r="BZ111" s="214"/>
      <c r="CA111" s="214"/>
      <c r="CB111" s="214"/>
      <c r="CC111" s="214"/>
      <c r="CD111" s="214"/>
      <c r="CE111" s="214"/>
      <c r="CF111" s="214"/>
      <c r="CG111" s="214"/>
      <c r="CH111" s="214"/>
      <c r="CI111" s="214"/>
      <c r="CJ111" s="214"/>
      <c r="CK111" s="214"/>
      <c r="CL111" s="214"/>
      <c r="CM111" s="214"/>
      <c r="CN111" s="214"/>
    </row>
    <row r="112" spans="5:92" ht="14.25" customHeight="1" x14ac:dyDescent="0.35">
      <c r="E112" s="220">
        <v>21</v>
      </c>
      <c r="F112" s="220"/>
      <c r="G112" s="220"/>
      <c r="H112" s="221"/>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22"/>
      <c r="AR112" s="222"/>
      <c r="AS112" s="222"/>
      <c r="AT112" s="222"/>
      <c r="AU112" s="222"/>
      <c r="AV112" s="222"/>
      <c r="AW112" s="214"/>
      <c r="AX112" s="214"/>
      <c r="AY112" s="214"/>
      <c r="AZ112" s="214"/>
      <c r="BA112" s="214"/>
      <c r="BB112" s="214"/>
      <c r="BC112" s="214"/>
      <c r="BD112" s="214"/>
      <c r="BE112" s="214"/>
      <c r="BF112" s="214"/>
      <c r="BG112" s="214"/>
      <c r="BH112" s="214"/>
      <c r="BI112" s="214"/>
      <c r="BJ112" s="214"/>
      <c r="BK112" s="214"/>
      <c r="BL112" s="214"/>
      <c r="BM112" s="214"/>
      <c r="BN112" s="214"/>
      <c r="BO112" s="214"/>
      <c r="BP112" s="214"/>
      <c r="BQ112" s="214"/>
      <c r="BR112" s="214"/>
      <c r="BS112" s="214"/>
      <c r="BT112" s="214"/>
      <c r="BU112" s="214"/>
      <c r="BV112" s="214"/>
      <c r="BW112" s="214"/>
      <c r="BX112" s="214"/>
      <c r="BY112" s="214"/>
      <c r="BZ112" s="214"/>
      <c r="CA112" s="214"/>
      <c r="CB112" s="214"/>
      <c r="CC112" s="214"/>
      <c r="CD112" s="214"/>
      <c r="CE112" s="214"/>
      <c r="CF112" s="214"/>
      <c r="CG112" s="214"/>
      <c r="CH112" s="214"/>
      <c r="CI112" s="214"/>
      <c r="CJ112" s="214"/>
      <c r="CK112" s="214"/>
      <c r="CL112" s="214"/>
      <c r="CM112" s="214"/>
      <c r="CN112" s="214"/>
    </row>
    <row r="113" spans="4:92" ht="14.25" customHeight="1" x14ac:dyDescent="0.35">
      <c r="E113" s="220">
        <v>22</v>
      </c>
      <c r="F113" s="220"/>
      <c r="G113" s="220"/>
      <c r="H113" s="221"/>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2"/>
      <c r="AR113" s="222"/>
      <c r="AS113" s="222"/>
      <c r="AT113" s="222"/>
      <c r="AU113" s="222"/>
      <c r="AV113" s="222"/>
      <c r="AW113" s="214"/>
      <c r="AX113" s="214"/>
      <c r="AY113" s="214"/>
      <c r="AZ113" s="214"/>
      <c r="BA113" s="214"/>
      <c r="BB113" s="214"/>
      <c r="BC113" s="214"/>
      <c r="BD113" s="214"/>
      <c r="BE113" s="214"/>
      <c r="BF113" s="214"/>
      <c r="BG113" s="214"/>
      <c r="BH113" s="214"/>
      <c r="BI113" s="214"/>
      <c r="BJ113" s="214"/>
      <c r="BK113" s="214"/>
      <c r="BL113" s="214"/>
      <c r="BM113" s="214"/>
      <c r="BN113" s="214"/>
      <c r="BO113" s="214"/>
      <c r="BP113" s="214"/>
      <c r="BQ113" s="214"/>
      <c r="BR113" s="214"/>
      <c r="BS113" s="214"/>
      <c r="BT113" s="214"/>
      <c r="BU113" s="214"/>
      <c r="BV113" s="214"/>
      <c r="BW113" s="214"/>
      <c r="BX113" s="214"/>
      <c r="BY113" s="214"/>
      <c r="BZ113" s="214"/>
      <c r="CA113" s="214"/>
      <c r="CB113" s="214"/>
      <c r="CC113" s="214"/>
      <c r="CD113" s="214"/>
      <c r="CE113" s="214"/>
      <c r="CF113" s="214"/>
      <c r="CG113" s="214"/>
      <c r="CH113" s="214"/>
      <c r="CI113" s="214"/>
      <c r="CJ113" s="214"/>
      <c r="CK113" s="214"/>
      <c r="CL113" s="214"/>
      <c r="CM113" s="214"/>
      <c r="CN113" s="214"/>
    </row>
    <row r="114" spans="4:92" ht="14.25" customHeight="1" x14ac:dyDescent="0.35">
      <c r="E114" s="220">
        <v>23</v>
      </c>
      <c r="F114" s="220"/>
      <c r="G114" s="220"/>
      <c r="H114" s="221"/>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2"/>
      <c r="AR114" s="222"/>
      <c r="AS114" s="222"/>
      <c r="AT114" s="222"/>
      <c r="AU114" s="222"/>
      <c r="AV114" s="222"/>
      <c r="AW114" s="214"/>
      <c r="AX114" s="214"/>
      <c r="AY114" s="214"/>
      <c r="AZ114" s="214"/>
      <c r="BA114" s="214"/>
      <c r="BB114" s="214"/>
      <c r="BC114" s="214"/>
      <c r="BD114" s="214"/>
      <c r="BE114" s="214"/>
      <c r="BF114" s="214"/>
      <c r="BG114" s="214"/>
      <c r="BH114" s="214"/>
      <c r="BI114" s="214"/>
      <c r="BJ114" s="214"/>
      <c r="BK114" s="214"/>
      <c r="BL114" s="214"/>
      <c r="BM114" s="214"/>
      <c r="BN114" s="214"/>
      <c r="BO114" s="214"/>
      <c r="BP114" s="214"/>
      <c r="BQ114" s="214"/>
      <c r="BR114" s="214"/>
      <c r="BS114" s="214"/>
      <c r="BT114" s="214"/>
      <c r="BU114" s="214"/>
      <c r="BV114" s="214"/>
      <c r="BW114" s="214"/>
      <c r="BX114" s="214"/>
      <c r="BY114" s="214"/>
      <c r="BZ114" s="214"/>
      <c r="CA114" s="214"/>
      <c r="CB114" s="214"/>
      <c r="CC114" s="214"/>
      <c r="CD114" s="214"/>
      <c r="CE114" s="214"/>
      <c r="CF114" s="214"/>
      <c r="CG114" s="214"/>
      <c r="CH114" s="214"/>
      <c r="CI114" s="214"/>
      <c r="CJ114" s="214"/>
      <c r="CK114" s="214"/>
      <c r="CL114" s="214"/>
      <c r="CM114" s="214"/>
      <c r="CN114" s="214"/>
    </row>
    <row r="115" spans="4:92" ht="14.25" customHeight="1" x14ac:dyDescent="0.35">
      <c r="E115" s="220">
        <v>24</v>
      </c>
      <c r="F115" s="220"/>
      <c r="G115" s="220"/>
      <c r="H115" s="221"/>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14"/>
      <c r="AX115" s="214"/>
      <c r="AY115" s="214"/>
      <c r="AZ115" s="214"/>
      <c r="BA115" s="214"/>
      <c r="BB115" s="214"/>
      <c r="BC115" s="214"/>
      <c r="BD115" s="214"/>
      <c r="BE115" s="214"/>
      <c r="BF115" s="214"/>
      <c r="BG115" s="214"/>
      <c r="BH115" s="214"/>
      <c r="BI115" s="214"/>
      <c r="BJ115" s="214"/>
      <c r="BK115" s="214"/>
      <c r="BL115" s="214"/>
      <c r="BM115" s="214"/>
      <c r="BN115" s="214"/>
      <c r="BO115" s="214"/>
      <c r="BP115" s="214"/>
      <c r="BQ115" s="214"/>
      <c r="BR115" s="214"/>
      <c r="BS115" s="214"/>
      <c r="BT115" s="214"/>
      <c r="BU115" s="214"/>
      <c r="BV115" s="214"/>
      <c r="BW115" s="214"/>
      <c r="BX115" s="214"/>
      <c r="BY115" s="214"/>
      <c r="BZ115" s="214"/>
      <c r="CA115" s="214"/>
      <c r="CB115" s="214"/>
      <c r="CC115" s="214"/>
      <c r="CD115" s="214"/>
      <c r="CE115" s="214"/>
      <c r="CF115" s="214"/>
      <c r="CG115" s="214"/>
      <c r="CH115" s="214"/>
      <c r="CI115" s="214"/>
      <c r="CJ115" s="214"/>
      <c r="CK115" s="214"/>
      <c r="CL115" s="214"/>
      <c r="CM115" s="214"/>
      <c r="CN115" s="214"/>
    </row>
    <row r="116" spans="4:92" ht="14.25" customHeight="1" x14ac:dyDescent="0.35">
      <c r="E116" s="220">
        <v>25</v>
      </c>
      <c r="F116" s="220"/>
      <c r="G116" s="220"/>
      <c r="H116" s="221"/>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14"/>
      <c r="AX116" s="214"/>
      <c r="AY116" s="214"/>
      <c r="AZ116" s="214"/>
      <c r="BA116" s="214"/>
      <c r="BB116" s="214"/>
      <c r="BC116" s="214"/>
      <c r="BD116" s="214"/>
      <c r="BE116" s="214"/>
      <c r="BF116" s="214"/>
      <c r="BG116" s="214"/>
      <c r="BH116" s="214"/>
      <c r="BI116" s="214"/>
      <c r="BJ116" s="214"/>
      <c r="BK116" s="214"/>
      <c r="BL116" s="214"/>
      <c r="BM116" s="214"/>
      <c r="BN116" s="214"/>
      <c r="BO116" s="214"/>
      <c r="BP116" s="214"/>
      <c r="BQ116" s="214"/>
      <c r="BR116" s="214"/>
      <c r="BS116" s="214"/>
      <c r="BT116" s="214"/>
      <c r="BU116" s="214"/>
      <c r="BV116" s="214"/>
      <c r="BW116" s="214"/>
      <c r="BX116" s="214"/>
      <c r="BY116" s="214"/>
      <c r="BZ116" s="214"/>
      <c r="CA116" s="214"/>
      <c r="CB116" s="214"/>
      <c r="CC116" s="214"/>
      <c r="CD116" s="214"/>
      <c r="CE116" s="214"/>
      <c r="CF116" s="214"/>
      <c r="CG116" s="214"/>
      <c r="CH116" s="214"/>
      <c r="CI116" s="214"/>
      <c r="CJ116" s="214"/>
      <c r="CK116" s="214"/>
      <c r="CL116" s="214"/>
      <c r="CM116" s="214"/>
      <c r="CN116" s="214"/>
    </row>
    <row r="117" spans="4:92" ht="14.25" customHeight="1" x14ac:dyDescent="0.35">
      <c r="E117" s="220">
        <v>26</v>
      </c>
      <c r="F117" s="220"/>
      <c r="G117" s="220"/>
      <c r="H117" s="221"/>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2"/>
      <c r="AO117" s="222"/>
      <c r="AP117" s="222"/>
      <c r="AQ117" s="222"/>
      <c r="AR117" s="222"/>
      <c r="AS117" s="222"/>
      <c r="AT117" s="222"/>
      <c r="AU117" s="222"/>
      <c r="AV117" s="222"/>
      <c r="AW117" s="214"/>
      <c r="AX117" s="214"/>
      <c r="AY117" s="214"/>
      <c r="AZ117" s="214"/>
      <c r="BA117" s="214"/>
      <c r="BB117" s="214"/>
      <c r="BC117" s="214"/>
      <c r="BD117" s="214"/>
      <c r="BE117" s="214"/>
      <c r="BF117" s="214"/>
      <c r="BG117" s="214"/>
      <c r="BH117" s="214"/>
      <c r="BI117" s="214"/>
      <c r="BJ117" s="214"/>
      <c r="BK117" s="214"/>
      <c r="BL117" s="214"/>
      <c r="BM117" s="214"/>
      <c r="BN117" s="214"/>
      <c r="BO117" s="214"/>
      <c r="BP117" s="214"/>
      <c r="BQ117" s="214"/>
      <c r="BR117" s="214"/>
      <c r="BS117" s="214"/>
      <c r="BT117" s="214"/>
      <c r="BU117" s="214"/>
      <c r="BV117" s="214"/>
      <c r="BW117" s="214"/>
      <c r="BX117" s="214"/>
      <c r="BY117" s="214"/>
      <c r="BZ117" s="214"/>
      <c r="CA117" s="214"/>
      <c r="CB117" s="214"/>
      <c r="CC117" s="214"/>
      <c r="CD117" s="214"/>
      <c r="CE117" s="214"/>
      <c r="CF117" s="214"/>
      <c r="CG117" s="214"/>
      <c r="CH117" s="214"/>
      <c r="CI117" s="214"/>
      <c r="CJ117" s="214"/>
      <c r="CK117" s="214"/>
      <c r="CL117" s="214"/>
      <c r="CM117" s="214"/>
      <c r="CN117" s="214"/>
    </row>
    <row r="118" spans="4:92" ht="14.25" customHeight="1" x14ac:dyDescent="0.35">
      <c r="E118" s="220">
        <v>27</v>
      </c>
      <c r="F118" s="220"/>
      <c r="G118" s="220"/>
      <c r="H118" s="221"/>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2"/>
      <c r="AO118" s="222"/>
      <c r="AP118" s="222"/>
      <c r="AQ118" s="222"/>
      <c r="AR118" s="222"/>
      <c r="AS118" s="222"/>
      <c r="AT118" s="222"/>
      <c r="AU118" s="222"/>
      <c r="AV118" s="222"/>
      <c r="AW118" s="214"/>
      <c r="AX118" s="214"/>
      <c r="AY118" s="214"/>
      <c r="AZ118" s="214"/>
      <c r="BA118" s="214"/>
      <c r="BB118" s="214"/>
      <c r="BC118" s="214"/>
      <c r="BD118" s="214"/>
      <c r="BE118" s="214"/>
      <c r="BF118" s="214"/>
      <c r="BG118" s="214"/>
      <c r="BH118" s="214"/>
      <c r="BI118" s="214"/>
      <c r="BJ118" s="214"/>
      <c r="BK118" s="214"/>
      <c r="BL118" s="214"/>
      <c r="BM118" s="214"/>
      <c r="BN118" s="214"/>
      <c r="BO118" s="214"/>
      <c r="BP118" s="214"/>
      <c r="BQ118" s="214"/>
      <c r="BR118" s="214"/>
      <c r="BS118" s="214"/>
      <c r="BT118" s="214"/>
      <c r="BU118" s="214"/>
      <c r="BV118" s="214"/>
      <c r="BW118" s="214"/>
      <c r="BX118" s="214"/>
      <c r="BY118" s="214"/>
      <c r="BZ118" s="214"/>
      <c r="CA118" s="214"/>
      <c r="CB118" s="214"/>
      <c r="CC118" s="214"/>
      <c r="CD118" s="214"/>
      <c r="CE118" s="214"/>
      <c r="CF118" s="214"/>
      <c r="CG118" s="214"/>
      <c r="CH118" s="214"/>
      <c r="CI118" s="214"/>
      <c r="CJ118" s="214"/>
      <c r="CK118" s="214"/>
      <c r="CL118" s="214"/>
      <c r="CM118" s="214"/>
      <c r="CN118" s="214"/>
    </row>
    <row r="119" spans="4:92" ht="14.25" customHeight="1" x14ac:dyDescent="0.35">
      <c r="E119" s="220">
        <v>28</v>
      </c>
      <c r="F119" s="220"/>
      <c r="G119" s="220"/>
      <c r="H119" s="221"/>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222"/>
      <c r="AR119" s="222"/>
      <c r="AS119" s="222"/>
      <c r="AT119" s="222"/>
      <c r="AU119" s="222"/>
      <c r="AV119" s="222"/>
      <c r="AW119" s="214"/>
      <c r="AX119" s="214"/>
      <c r="AY119" s="214"/>
      <c r="AZ119" s="214"/>
      <c r="BA119" s="214"/>
      <c r="BB119" s="214"/>
      <c r="BC119" s="214"/>
      <c r="BD119" s="214"/>
      <c r="BE119" s="214"/>
      <c r="BF119" s="214"/>
      <c r="BG119" s="214"/>
      <c r="BH119" s="214"/>
      <c r="BI119" s="214"/>
      <c r="BJ119" s="214"/>
      <c r="BK119" s="214"/>
      <c r="BL119" s="214"/>
      <c r="BM119" s="214"/>
      <c r="BN119" s="214"/>
      <c r="BO119" s="214"/>
      <c r="BP119" s="214"/>
      <c r="BQ119" s="214"/>
      <c r="BR119" s="214"/>
      <c r="BS119" s="214"/>
      <c r="BT119" s="214"/>
      <c r="BU119" s="214"/>
      <c r="BV119" s="214"/>
      <c r="BW119" s="214"/>
      <c r="BX119" s="214"/>
      <c r="BY119" s="214"/>
      <c r="BZ119" s="214"/>
      <c r="CA119" s="214"/>
      <c r="CB119" s="214"/>
      <c r="CC119" s="214"/>
      <c r="CD119" s="214"/>
      <c r="CE119" s="214"/>
      <c r="CF119" s="214"/>
      <c r="CG119" s="214"/>
      <c r="CH119" s="214"/>
      <c r="CI119" s="214"/>
      <c r="CJ119" s="214"/>
      <c r="CK119" s="214"/>
      <c r="CL119" s="214"/>
      <c r="CM119" s="214"/>
      <c r="CN119" s="214"/>
    </row>
    <row r="120" spans="4:92" ht="14.25" customHeight="1" x14ac:dyDescent="0.35">
      <c r="E120" s="220">
        <v>29</v>
      </c>
      <c r="F120" s="220"/>
      <c r="G120" s="220"/>
      <c r="H120" s="221"/>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2"/>
      <c r="AO120" s="222"/>
      <c r="AP120" s="222"/>
      <c r="AQ120" s="222"/>
      <c r="AR120" s="222"/>
      <c r="AS120" s="222"/>
      <c r="AT120" s="222"/>
      <c r="AU120" s="222"/>
      <c r="AV120" s="222"/>
      <c r="AW120" s="214"/>
      <c r="AX120" s="214"/>
      <c r="AY120" s="214"/>
      <c r="AZ120" s="214"/>
      <c r="BA120" s="214"/>
      <c r="BB120" s="214"/>
      <c r="BC120" s="214"/>
      <c r="BD120" s="214"/>
      <c r="BE120" s="214"/>
      <c r="BF120" s="214"/>
      <c r="BG120" s="214"/>
      <c r="BH120" s="214"/>
      <c r="BI120" s="214"/>
      <c r="BJ120" s="214"/>
      <c r="BK120" s="214"/>
      <c r="BL120" s="214"/>
      <c r="BM120" s="214"/>
      <c r="BN120" s="214"/>
      <c r="BO120" s="214"/>
      <c r="BP120" s="214"/>
      <c r="BQ120" s="214"/>
      <c r="BR120" s="214"/>
      <c r="BS120" s="214"/>
      <c r="BT120" s="214"/>
      <c r="BU120" s="214"/>
      <c r="BV120" s="214"/>
      <c r="BW120" s="214"/>
      <c r="BX120" s="214"/>
      <c r="BY120" s="214"/>
      <c r="BZ120" s="214"/>
      <c r="CA120" s="214"/>
      <c r="CB120" s="214"/>
      <c r="CC120" s="214"/>
      <c r="CD120" s="214"/>
      <c r="CE120" s="214"/>
      <c r="CF120" s="214"/>
      <c r="CG120" s="214"/>
      <c r="CH120" s="214"/>
      <c r="CI120" s="214"/>
      <c r="CJ120" s="214"/>
      <c r="CK120" s="214"/>
      <c r="CL120" s="214"/>
      <c r="CM120" s="214"/>
      <c r="CN120" s="214"/>
    </row>
    <row r="121" spans="4:92" ht="14.25" customHeight="1" x14ac:dyDescent="0.35">
      <c r="E121" s="220">
        <v>30</v>
      </c>
      <c r="F121" s="220"/>
      <c r="G121" s="220"/>
      <c r="H121" s="221"/>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14"/>
      <c r="AX121" s="214"/>
      <c r="AY121" s="214"/>
      <c r="AZ121" s="214"/>
      <c r="BA121" s="214"/>
      <c r="BB121" s="214"/>
      <c r="BC121" s="214"/>
      <c r="BD121" s="214"/>
      <c r="BE121" s="214"/>
      <c r="BF121" s="214"/>
      <c r="BG121" s="214"/>
      <c r="BH121" s="214"/>
      <c r="BI121" s="214"/>
      <c r="BJ121" s="214"/>
      <c r="BK121" s="214"/>
      <c r="BL121" s="214"/>
      <c r="BM121" s="214"/>
      <c r="BN121" s="214"/>
      <c r="BO121" s="214"/>
      <c r="BP121" s="214"/>
      <c r="BQ121" s="214"/>
      <c r="BR121" s="214"/>
      <c r="BS121" s="214"/>
      <c r="BT121" s="214"/>
      <c r="BU121" s="214"/>
      <c r="BV121" s="214"/>
      <c r="BW121" s="214"/>
      <c r="BX121" s="214"/>
      <c r="BY121" s="214"/>
      <c r="BZ121" s="214"/>
      <c r="CA121" s="214"/>
      <c r="CB121" s="214"/>
      <c r="CC121" s="214"/>
      <c r="CD121" s="214"/>
      <c r="CE121" s="214"/>
      <c r="CF121" s="214"/>
      <c r="CG121" s="214"/>
      <c r="CH121" s="214"/>
      <c r="CI121" s="214"/>
      <c r="CJ121" s="214"/>
      <c r="CK121" s="214"/>
      <c r="CL121" s="214"/>
      <c r="CM121" s="214"/>
      <c r="CN121" s="214"/>
    </row>
    <row r="122" spans="4:92" ht="30" customHeight="1" x14ac:dyDescent="0.35">
      <c r="E122" s="172" t="s">
        <v>1019</v>
      </c>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3"/>
      <c r="AQ122" s="173"/>
      <c r="AR122" s="173"/>
      <c r="AS122" s="173"/>
      <c r="AT122" s="173"/>
      <c r="AU122" s="173"/>
      <c r="AV122" s="173"/>
      <c r="AW122" s="173"/>
      <c r="AX122" s="173"/>
      <c r="AY122" s="173"/>
      <c r="AZ122" s="173"/>
      <c r="BA122" s="173"/>
      <c r="BB122" s="173"/>
      <c r="BC122" s="173"/>
      <c r="BD122" s="173"/>
      <c r="BE122" s="173"/>
      <c r="BF122" s="173"/>
      <c r="BG122" s="173"/>
      <c r="BH122" s="173"/>
      <c r="BI122" s="173"/>
      <c r="BJ122" s="173"/>
      <c r="BK122" s="173"/>
      <c r="BL122" s="173"/>
      <c r="BM122" s="173"/>
      <c r="BN122" s="173"/>
      <c r="BO122" s="173"/>
      <c r="BP122" s="173"/>
      <c r="BQ122" s="173"/>
      <c r="BR122" s="173"/>
      <c r="BS122" s="173"/>
      <c r="BT122" s="173"/>
      <c r="BU122" s="173"/>
      <c r="BV122" s="173"/>
      <c r="BW122" s="173"/>
      <c r="BX122" s="173"/>
      <c r="BY122" s="173"/>
      <c r="BZ122" s="173"/>
      <c r="CA122" s="173"/>
      <c r="CB122" s="173"/>
      <c r="CC122" s="173"/>
      <c r="CD122" s="173"/>
      <c r="CE122" s="173"/>
      <c r="CF122" s="173"/>
      <c r="CG122" s="173"/>
      <c r="CH122" s="173"/>
      <c r="CI122" s="173"/>
      <c r="CJ122" s="173"/>
      <c r="CK122" s="173"/>
      <c r="CL122" s="173"/>
      <c r="CM122" s="173"/>
      <c r="CN122" s="173"/>
    </row>
    <row r="123" spans="4:92" ht="14.25" customHeight="1" x14ac:dyDescent="0.35"/>
    <row r="124" spans="4:92" ht="14.25" customHeight="1" x14ac:dyDescent="0.35">
      <c r="D124" s="197" t="s">
        <v>26</v>
      </c>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7"/>
      <c r="AQ124" s="197"/>
      <c r="AR124" s="197"/>
      <c r="AS124" s="197"/>
      <c r="AT124" s="197"/>
      <c r="AU124" s="197"/>
      <c r="AV124" s="197"/>
      <c r="AW124" s="197"/>
      <c r="AX124" s="197"/>
      <c r="AY124" s="197"/>
      <c r="AZ124" s="197"/>
      <c r="BA124" s="197"/>
      <c r="BB124" s="197"/>
      <c r="BC124" s="197"/>
      <c r="BD124" s="197"/>
      <c r="BE124" s="197"/>
      <c r="BF124" s="197"/>
      <c r="BG124" s="197"/>
      <c r="BH124" s="197"/>
      <c r="BI124" s="197"/>
      <c r="BJ124" s="197"/>
      <c r="BK124" s="197"/>
      <c r="BL124" s="197"/>
      <c r="BM124" s="197"/>
      <c r="BN124" s="197"/>
      <c r="BO124" s="197"/>
      <c r="BP124" s="197"/>
      <c r="BQ124" s="197"/>
      <c r="BR124" s="197"/>
      <c r="BS124" s="197"/>
      <c r="BT124" s="197"/>
      <c r="BU124" s="197"/>
      <c r="BV124" s="197"/>
      <c r="BW124" s="197"/>
      <c r="BX124" s="197"/>
      <c r="BY124" s="197"/>
      <c r="BZ124" s="197"/>
      <c r="CA124" s="197"/>
      <c r="CB124" s="197"/>
      <c r="CC124" s="197"/>
      <c r="CD124" s="197"/>
      <c r="CE124" s="197"/>
      <c r="CF124" s="197"/>
      <c r="CG124" s="197"/>
      <c r="CH124" s="197"/>
      <c r="CI124" s="197"/>
      <c r="CJ124" s="197"/>
      <c r="CK124" s="197"/>
      <c r="CL124" s="197"/>
      <c r="CM124" s="197"/>
      <c r="CN124" s="197"/>
    </row>
    <row r="125" spans="4:92" ht="14.25" customHeight="1" x14ac:dyDescent="0.35">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7"/>
      <c r="AP125" s="197"/>
      <c r="AQ125" s="197"/>
      <c r="AR125" s="197"/>
      <c r="AS125" s="197"/>
      <c r="AT125" s="197"/>
      <c r="AU125" s="197"/>
      <c r="AV125" s="197"/>
      <c r="AW125" s="197"/>
      <c r="AX125" s="197"/>
      <c r="AY125" s="197"/>
      <c r="AZ125" s="197"/>
      <c r="BA125" s="197"/>
      <c r="BB125" s="197"/>
      <c r="BC125" s="197"/>
      <c r="BD125" s="197"/>
      <c r="BE125" s="197"/>
      <c r="BF125" s="197"/>
      <c r="BG125" s="197"/>
      <c r="BH125" s="197"/>
      <c r="BI125" s="197"/>
      <c r="BJ125" s="197"/>
      <c r="BK125" s="197"/>
      <c r="BL125" s="197"/>
      <c r="BM125" s="197"/>
      <c r="BN125" s="197"/>
      <c r="BO125" s="197"/>
      <c r="BP125" s="197"/>
      <c r="BQ125" s="197"/>
      <c r="BR125" s="197"/>
      <c r="BS125" s="197"/>
      <c r="BT125" s="197"/>
      <c r="BU125" s="197"/>
      <c r="BV125" s="197"/>
      <c r="BW125" s="197"/>
      <c r="BX125" s="197"/>
      <c r="BY125" s="197"/>
      <c r="BZ125" s="197"/>
      <c r="CA125" s="197"/>
      <c r="CB125" s="197"/>
      <c r="CC125" s="197"/>
      <c r="CD125" s="197"/>
      <c r="CE125" s="197"/>
      <c r="CF125" s="197"/>
      <c r="CG125" s="197"/>
      <c r="CH125" s="197"/>
      <c r="CI125" s="197"/>
      <c r="CJ125" s="197"/>
      <c r="CK125" s="197"/>
      <c r="CL125" s="197"/>
      <c r="CM125" s="197"/>
      <c r="CN125" s="197"/>
    </row>
    <row r="126" spans="4:92" ht="14.25" customHeight="1" x14ac:dyDescent="0.35"/>
    <row r="127" spans="4:92" ht="14.25" customHeight="1" x14ac:dyDescent="0.35">
      <c r="E127" s="198" t="s">
        <v>87</v>
      </c>
      <c r="F127" s="198"/>
      <c r="G127" s="198"/>
      <c r="H127" s="198"/>
      <c r="I127" s="198"/>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row>
    <row r="128" spans="4:92" ht="14.25" customHeight="1" x14ac:dyDescent="0.35">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row>
    <row r="129" spans="5:92" ht="14.25" customHeight="1" x14ac:dyDescent="0.35">
      <c r="E129" s="190" t="s">
        <v>23</v>
      </c>
      <c r="F129" s="190"/>
      <c r="G129" s="274" t="s">
        <v>56</v>
      </c>
      <c r="H129" s="274"/>
      <c r="I129" s="274"/>
      <c r="J129" s="274"/>
      <c r="K129" s="274"/>
      <c r="L129" s="274"/>
      <c r="M129" s="274"/>
      <c r="N129" s="274"/>
      <c r="O129" s="274"/>
      <c r="P129" s="274"/>
      <c r="Q129" s="274"/>
      <c r="R129" s="274"/>
      <c r="S129" s="274"/>
      <c r="T129" s="246" t="s">
        <v>57</v>
      </c>
      <c r="U129" s="246"/>
      <c r="V129" s="246"/>
      <c r="W129" s="246"/>
      <c r="X129" s="246"/>
      <c r="Y129" s="246"/>
      <c r="Z129" s="246"/>
      <c r="AA129" s="246"/>
      <c r="AB129" s="246"/>
      <c r="AC129" s="246"/>
      <c r="AD129" s="246"/>
      <c r="AE129" s="246"/>
      <c r="AF129" s="246"/>
      <c r="AG129" s="246"/>
      <c r="AH129" s="246"/>
      <c r="AI129" s="274" t="s">
        <v>102</v>
      </c>
      <c r="AJ129" s="274"/>
      <c r="AK129" s="274"/>
      <c r="AL129" s="274"/>
      <c r="AM129" s="274"/>
      <c r="AN129" s="274"/>
      <c r="AO129" s="274"/>
      <c r="AP129" s="274" t="s">
        <v>103</v>
      </c>
      <c r="AQ129" s="274"/>
      <c r="AR129" s="274"/>
      <c r="AS129" s="274"/>
      <c r="AT129" s="274"/>
      <c r="AU129" s="274"/>
      <c r="AV129" s="274"/>
      <c r="AW129" s="274" t="s">
        <v>104</v>
      </c>
      <c r="AX129" s="274"/>
      <c r="AY129" s="274"/>
      <c r="AZ129" s="274"/>
      <c r="BA129" s="274"/>
      <c r="BB129" s="274"/>
      <c r="BC129" s="274"/>
      <c r="BD129" s="274" t="s">
        <v>105</v>
      </c>
      <c r="BE129" s="274"/>
      <c r="BF129" s="274"/>
      <c r="BG129" s="274"/>
      <c r="BH129" s="274"/>
      <c r="BI129" s="274"/>
      <c r="BJ129" s="274"/>
      <c r="BK129" s="274" t="s">
        <v>106</v>
      </c>
      <c r="BL129" s="274"/>
      <c r="BM129" s="274"/>
      <c r="BN129" s="274"/>
      <c r="BO129" s="274"/>
      <c r="BP129" s="274"/>
      <c r="BQ129" s="274"/>
      <c r="BR129" s="274" t="s">
        <v>107</v>
      </c>
      <c r="BS129" s="274"/>
      <c r="BT129" s="274"/>
      <c r="BU129" s="274"/>
      <c r="BV129" s="274"/>
      <c r="BW129" s="274"/>
      <c r="BX129" s="274"/>
      <c r="BY129" s="274" t="s">
        <v>108</v>
      </c>
      <c r="BZ129" s="274"/>
      <c r="CA129" s="274"/>
      <c r="CB129" s="274"/>
      <c r="CC129" s="274"/>
      <c r="CD129" s="274"/>
      <c r="CE129" s="274"/>
      <c r="CF129" s="215" t="s">
        <v>58</v>
      </c>
      <c r="CG129" s="215"/>
      <c r="CH129" s="215"/>
      <c r="CI129" s="215"/>
      <c r="CJ129" s="215"/>
      <c r="CK129" s="215"/>
      <c r="CL129" s="215"/>
      <c r="CM129" s="215"/>
      <c r="CN129" s="215"/>
    </row>
    <row r="130" spans="5:92" ht="14.25" customHeight="1" x14ac:dyDescent="0.35">
      <c r="E130" s="190"/>
      <c r="F130" s="190"/>
      <c r="G130" s="274"/>
      <c r="H130" s="274"/>
      <c r="I130" s="274"/>
      <c r="J130" s="274"/>
      <c r="K130" s="274"/>
      <c r="L130" s="274"/>
      <c r="M130" s="274"/>
      <c r="N130" s="274"/>
      <c r="O130" s="274"/>
      <c r="P130" s="274"/>
      <c r="Q130" s="274"/>
      <c r="R130" s="274"/>
      <c r="S130" s="274"/>
      <c r="T130" s="246"/>
      <c r="U130" s="246"/>
      <c r="V130" s="246"/>
      <c r="W130" s="246"/>
      <c r="X130" s="246"/>
      <c r="Y130" s="246"/>
      <c r="Z130" s="246"/>
      <c r="AA130" s="246"/>
      <c r="AB130" s="246"/>
      <c r="AC130" s="246"/>
      <c r="AD130" s="246"/>
      <c r="AE130" s="246"/>
      <c r="AF130" s="246"/>
      <c r="AG130" s="246"/>
      <c r="AH130" s="246"/>
      <c r="AI130" s="274"/>
      <c r="AJ130" s="274"/>
      <c r="AK130" s="274"/>
      <c r="AL130" s="274"/>
      <c r="AM130" s="274"/>
      <c r="AN130" s="274"/>
      <c r="AO130" s="274"/>
      <c r="AP130" s="274"/>
      <c r="AQ130" s="274"/>
      <c r="AR130" s="274"/>
      <c r="AS130" s="274"/>
      <c r="AT130" s="274"/>
      <c r="AU130" s="274"/>
      <c r="AV130" s="274"/>
      <c r="AW130" s="274"/>
      <c r="AX130" s="274"/>
      <c r="AY130" s="274"/>
      <c r="AZ130" s="274"/>
      <c r="BA130" s="274"/>
      <c r="BB130" s="274"/>
      <c r="BC130" s="274"/>
      <c r="BD130" s="274"/>
      <c r="BE130" s="274"/>
      <c r="BF130" s="274"/>
      <c r="BG130" s="274"/>
      <c r="BH130" s="274"/>
      <c r="BI130" s="274"/>
      <c r="BJ130" s="274"/>
      <c r="BK130" s="274"/>
      <c r="BL130" s="274"/>
      <c r="BM130" s="274"/>
      <c r="BN130" s="274"/>
      <c r="BO130" s="274"/>
      <c r="BP130" s="274"/>
      <c r="BQ130" s="274"/>
      <c r="BR130" s="274"/>
      <c r="BS130" s="274"/>
      <c r="BT130" s="274"/>
      <c r="BU130" s="274"/>
      <c r="BV130" s="274"/>
      <c r="BW130" s="274"/>
      <c r="BX130" s="274"/>
      <c r="BY130" s="274"/>
      <c r="BZ130" s="274"/>
      <c r="CA130" s="274"/>
      <c r="CB130" s="274"/>
      <c r="CC130" s="274"/>
      <c r="CD130" s="274"/>
      <c r="CE130" s="274"/>
      <c r="CF130" s="215" t="s">
        <v>59</v>
      </c>
      <c r="CG130" s="215"/>
      <c r="CH130" s="215"/>
      <c r="CI130" s="215"/>
      <c r="CJ130" s="215"/>
      <c r="CK130" s="215" t="s">
        <v>60</v>
      </c>
      <c r="CL130" s="215"/>
      <c r="CM130" s="215"/>
      <c r="CN130" s="215"/>
    </row>
    <row r="131" spans="5:92" ht="14.25" customHeight="1" x14ac:dyDescent="0.35">
      <c r="E131" s="216">
        <v>1</v>
      </c>
      <c r="F131" s="216"/>
      <c r="G131" s="216"/>
      <c r="H131" s="216"/>
      <c r="I131" s="216"/>
      <c r="J131" s="216"/>
      <c r="K131" s="216"/>
      <c r="L131" s="216"/>
      <c r="M131" s="216"/>
      <c r="N131" s="216"/>
      <c r="O131" s="216"/>
      <c r="P131" s="216"/>
      <c r="Q131" s="216"/>
      <c r="R131" s="216"/>
      <c r="S131" s="216"/>
      <c r="T131" s="216" t="s">
        <v>724</v>
      </c>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c r="AS131" s="216"/>
      <c r="AT131" s="216"/>
      <c r="AU131" s="216"/>
      <c r="AV131" s="216"/>
      <c r="AW131" s="216"/>
      <c r="AX131" s="216"/>
      <c r="AY131" s="216"/>
      <c r="AZ131" s="216"/>
      <c r="BA131" s="216"/>
      <c r="BB131" s="216"/>
      <c r="BC131" s="216"/>
      <c r="BD131" s="216"/>
      <c r="BE131" s="216"/>
      <c r="BF131" s="216"/>
      <c r="BG131" s="216"/>
      <c r="BH131" s="216"/>
      <c r="BI131" s="216"/>
      <c r="BJ131" s="216"/>
      <c r="BK131" s="217"/>
      <c r="BL131" s="218"/>
      <c r="BM131" s="218"/>
      <c r="BN131" s="218"/>
      <c r="BO131" s="218"/>
      <c r="BP131" s="218"/>
      <c r="BQ131" s="219"/>
      <c r="BR131" s="217"/>
      <c r="BS131" s="218"/>
      <c r="BT131" s="218"/>
      <c r="BU131" s="218"/>
      <c r="BV131" s="218"/>
      <c r="BW131" s="218"/>
      <c r="BX131" s="219"/>
      <c r="BY131" s="216">
        <v>47</v>
      </c>
      <c r="BZ131" s="216"/>
      <c r="CA131" s="216"/>
      <c r="CB131" s="216"/>
      <c r="CC131" s="216"/>
      <c r="CD131" s="216"/>
      <c r="CE131" s="216"/>
      <c r="CF131" s="216"/>
      <c r="CG131" s="216"/>
      <c r="CH131" s="216"/>
      <c r="CI131" s="216"/>
      <c r="CJ131" s="216"/>
      <c r="CK131" s="216" t="s">
        <v>400</v>
      </c>
      <c r="CL131" s="216"/>
      <c r="CM131" s="216"/>
      <c r="CN131" s="216"/>
    </row>
    <row r="132" spans="5:92" ht="14.25" customHeight="1" x14ac:dyDescent="0.35">
      <c r="E132" s="216">
        <v>2</v>
      </c>
      <c r="F132" s="216"/>
      <c r="G132" s="216"/>
      <c r="H132" s="216"/>
      <c r="I132" s="216"/>
      <c r="J132" s="216"/>
      <c r="K132" s="216"/>
      <c r="L132" s="216"/>
      <c r="M132" s="216"/>
      <c r="N132" s="216"/>
      <c r="O132" s="216"/>
      <c r="P132" s="216"/>
      <c r="Q132" s="216"/>
      <c r="R132" s="216"/>
      <c r="S132" s="216"/>
      <c r="T132" s="216" t="s">
        <v>725</v>
      </c>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6"/>
      <c r="AY132" s="216"/>
      <c r="AZ132" s="216"/>
      <c r="BA132" s="216"/>
      <c r="BB132" s="216"/>
      <c r="BC132" s="216"/>
      <c r="BD132" s="216"/>
      <c r="BE132" s="216"/>
      <c r="BF132" s="216"/>
      <c r="BG132" s="216"/>
      <c r="BH132" s="216"/>
      <c r="BI132" s="216"/>
      <c r="BJ132" s="216"/>
      <c r="BK132" s="217"/>
      <c r="BL132" s="218"/>
      <c r="BM132" s="218"/>
      <c r="BN132" s="218"/>
      <c r="BO132" s="218"/>
      <c r="BP132" s="218"/>
      <c r="BQ132" s="219"/>
      <c r="BR132" s="217"/>
      <c r="BS132" s="218"/>
      <c r="BT132" s="218"/>
      <c r="BU132" s="218"/>
      <c r="BV132" s="218"/>
      <c r="BW132" s="218"/>
      <c r="BX132" s="219"/>
      <c r="BY132" s="216">
        <v>17</v>
      </c>
      <c r="BZ132" s="216"/>
      <c r="CA132" s="216"/>
      <c r="CB132" s="216"/>
      <c r="CC132" s="216"/>
      <c r="CD132" s="216"/>
      <c r="CE132" s="216"/>
      <c r="CF132" s="216"/>
      <c r="CG132" s="216"/>
      <c r="CH132" s="216"/>
      <c r="CI132" s="216"/>
      <c r="CJ132" s="216"/>
      <c r="CK132" s="216" t="s">
        <v>400</v>
      </c>
      <c r="CL132" s="216"/>
      <c r="CM132" s="216"/>
      <c r="CN132" s="216"/>
    </row>
    <row r="133" spans="5:92" ht="14.25" customHeight="1" x14ac:dyDescent="0.35">
      <c r="E133" s="216">
        <v>3</v>
      </c>
      <c r="F133" s="216"/>
      <c r="G133" s="216"/>
      <c r="H133" s="216"/>
      <c r="I133" s="216"/>
      <c r="J133" s="216"/>
      <c r="K133" s="216"/>
      <c r="L133" s="216"/>
      <c r="M133" s="216"/>
      <c r="N133" s="216"/>
      <c r="O133" s="216"/>
      <c r="P133" s="216"/>
      <c r="Q133" s="216"/>
      <c r="R133" s="216"/>
      <c r="S133" s="216"/>
      <c r="T133" s="216" t="s">
        <v>726</v>
      </c>
      <c r="U133" s="216"/>
      <c r="V133" s="216"/>
      <c r="W133" s="216"/>
      <c r="X133" s="216"/>
      <c r="Y133" s="216"/>
      <c r="Z133" s="216"/>
      <c r="AA133" s="216"/>
      <c r="AB133" s="216"/>
      <c r="AC133" s="216"/>
      <c r="AD133" s="216"/>
      <c r="AE133" s="216"/>
      <c r="AF133" s="216"/>
      <c r="AG133" s="216"/>
      <c r="AH133" s="216"/>
      <c r="AI133" s="216"/>
      <c r="AJ133" s="216"/>
      <c r="AK133" s="216"/>
      <c r="AL133" s="216"/>
      <c r="AM133" s="216"/>
      <c r="AN133" s="216"/>
      <c r="AO133" s="216"/>
      <c r="AP133" s="216"/>
      <c r="AQ133" s="216"/>
      <c r="AR133" s="216"/>
      <c r="AS133" s="216"/>
      <c r="AT133" s="216"/>
      <c r="AU133" s="216"/>
      <c r="AV133" s="216"/>
      <c r="AW133" s="216"/>
      <c r="AX133" s="216"/>
      <c r="AY133" s="216"/>
      <c r="AZ133" s="216"/>
      <c r="BA133" s="216"/>
      <c r="BB133" s="216"/>
      <c r="BC133" s="216"/>
      <c r="BD133" s="216"/>
      <c r="BE133" s="216"/>
      <c r="BF133" s="216"/>
      <c r="BG133" s="216"/>
      <c r="BH133" s="216"/>
      <c r="BI133" s="216"/>
      <c r="BJ133" s="216"/>
      <c r="BK133" s="217"/>
      <c r="BL133" s="218"/>
      <c r="BM133" s="218"/>
      <c r="BN133" s="218"/>
      <c r="BO133" s="218"/>
      <c r="BP133" s="218"/>
      <c r="BQ133" s="219"/>
      <c r="BR133" s="217"/>
      <c r="BS133" s="218"/>
      <c r="BT133" s="218"/>
      <c r="BU133" s="218"/>
      <c r="BV133" s="218"/>
      <c r="BW133" s="218"/>
      <c r="BX133" s="219"/>
      <c r="BY133" s="216">
        <v>16</v>
      </c>
      <c r="BZ133" s="216"/>
      <c r="CA133" s="216"/>
      <c r="CB133" s="216"/>
      <c r="CC133" s="216"/>
      <c r="CD133" s="216"/>
      <c r="CE133" s="216"/>
      <c r="CF133" s="216"/>
      <c r="CG133" s="216"/>
      <c r="CH133" s="216"/>
      <c r="CI133" s="216"/>
      <c r="CJ133" s="216"/>
      <c r="CK133" s="216" t="s">
        <v>400</v>
      </c>
      <c r="CL133" s="216"/>
      <c r="CM133" s="216"/>
      <c r="CN133" s="216"/>
    </row>
    <row r="134" spans="5:92" ht="14.25" customHeight="1" x14ac:dyDescent="0.35">
      <c r="E134" s="216">
        <v>4</v>
      </c>
      <c r="F134" s="216"/>
      <c r="G134" s="216"/>
      <c r="H134" s="216"/>
      <c r="I134" s="216"/>
      <c r="J134" s="216"/>
      <c r="K134" s="216"/>
      <c r="L134" s="216"/>
      <c r="M134" s="216"/>
      <c r="N134" s="216"/>
      <c r="O134" s="216"/>
      <c r="P134" s="216"/>
      <c r="Q134" s="216"/>
      <c r="R134" s="216"/>
      <c r="S134" s="216"/>
      <c r="T134" s="216" t="s">
        <v>727</v>
      </c>
      <c r="U134" s="216"/>
      <c r="V134" s="216"/>
      <c r="W134" s="216"/>
      <c r="X134" s="216"/>
      <c r="Y134" s="216"/>
      <c r="Z134" s="216"/>
      <c r="AA134" s="216"/>
      <c r="AB134" s="216"/>
      <c r="AC134" s="216"/>
      <c r="AD134" s="216"/>
      <c r="AE134" s="216"/>
      <c r="AF134" s="216"/>
      <c r="AG134" s="216"/>
      <c r="AH134" s="216"/>
      <c r="AI134" s="216"/>
      <c r="AJ134" s="216"/>
      <c r="AK134" s="216"/>
      <c r="AL134" s="216"/>
      <c r="AM134" s="216"/>
      <c r="AN134" s="216"/>
      <c r="AO134" s="216"/>
      <c r="AP134" s="216"/>
      <c r="AQ134" s="216"/>
      <c r="AR134" s="216"/>
      <c r="AS134" s="216"/>
      <c r="AT134" s="216"/>
      <c r="AU134" s="216"/>
      <c r="AV134" s="216"/>
      <c r="AW134" s="216"/>
      <c r="AX134" s="216"/>
      <c r="AY134" s="216"/>
      <c r="AZ134" s="216"/>
      <c r="BA134" s="216"/>
      <c r="BB134" s="216"/>
      <c r="BC134" s="216"/>
      <c r="BD134" s="216"/>
      <c r="BE134" s="216"/>
      <c r="BF134" s="216"/>
      <c r="BG134" s="216"/>
      <c r="BH134" s="216"/>
      <c r="BI134" s="216"/>
      <c r="BJ134" s="216"/>
      <c r="BK134" s="217"/>
      <c r="BL134" s="218"/>
      <c r="BM134" s="218"/>
      <c r="BN134" s="218"/>
      <c r="BO134" s="218"/>
      <c r="BP134" s="218"/>
      <c r="BQ134" s="219"/>
      <c r="BR134" s="217"/>
      <c r="BS134" s="218"/>
      <c r="BT134" s="218"/>
      <c r="BU134" s="218"/>
      <c r="BV134" s="218"/>
      <c r="BW134" s="218"/>
      <c r="BX134" s="219"/>
      <c r="BY134" s="216">
        <v>23</v>
      </c>
      <c r="BZ134" s="216"/>
      <c r="CA134" s="216"/>
      <c r="CB134" s="216"/>
      <c r="CC134" s="216"/>
      <c r="CD134" s="216"/>
      <c r="CE134" s="216"/>
      <c r="CF134" s="216"/>
      <c r="CG134" s="216"/>
      <c r="CH134" s="216"/>
      <c r="CI134" s="216"/>
      <c r="CJ134" s="216"/>
      <c r="CK134" s="216" t="s">
        <v>400</v>
      </c>
      <c r="CL134" s="216"/>
      <c r="CM134" s="216"/>
      <c r="CN134" s="216"/>
    </row>
    <row r="135" spans="5:92" ht="14.25" customHeight="1" x14ac:dyDescent="0.35">
      <c r="E135" s="216">
        <v>5</v>
      </c>
      <c r="F135" s="216"/>
      <c r="G135" s="216"/>
      <c r="H135" s="216"/>
      <c r="I135" s="216"/>
      <c r="J135" s="216"/>
      <c r="K135" s="216"/>
      <c r="L135" s="216"/>
      <c r="M135" s="216"/>
      <c r="N135" s="216"/>
      <c r="O135" s="216"/>
      <c r="P135" s="216"/>
      <c r="Q135" s="216"/>
      <c r="R135" s="216"/>
      <c r="S135" s="216"/>
      <c r="T135" s="216" t="s">
        <v>728</v>
      </c>
      <c r="U135" s="216"/>
      <c r="V135" s="216"/>
      <c r="W135" s="216"/>
      <c r="X135" s="216"/>
      <c r="Y135" s="216"/>
      <c r="Z135" s="216"/>
      <c r="AA135" s="216"/>
      <c r="AB135" s="216"/>
      <c r="AC135" s="216"/>
      <c r="AD135" s="216"/>
      <c r="AE135" s="216"/>
      <c r="AF135" s="216"/>
      <c r="AG135" s="216"/>
      <c r="AH135" s="216"/>
      <c r="AI135" s="216"/>
      <c r="AJ135" s="216"/>
      <c r="AK135" s="216"/>
      <c r="AL135" s="216"/>
      <c r="AM135" s="216"/>
      <c r="AN135" s="216"/>
      <c r="AO135" s="216"/>
      <c r="AP135" s="216"/>
      <c r="AQ135" s="216"/>
      <c r="AR135" s="216"/>
      <c r="AS135" s="216"/>
      <c r="AT135" s="216"/>
      <c r="AU135" s="216"/>
      <c r="AV135" s="216"/>
      <c r="AW135" s="216"/>
      <c r="AX135" s="216"/>
      <c r="AY135" s="216"/>
      <c r="AZ135" s="216"/>
      <c r="BA135" s="216"/>
      <c r="BB135" s="216"/>
      <c r="BC135" s="216"/>
      <c r="BD135" s="216"/>
      <c r="BE135" s="216"/>
      <c r="BF135" s="216"/>
      <c r="BG135" s="216"/>
      <c r="BH135" s="216"/>
      <c r="BI135" s="216"/>
      <c r="BJ135" s="216"/>
      <c r="BK135" s="217"/>
      <c r="BL135" s="218"/>
      <c r="BM135" s="218"/>
      <c r="BN135" s="218"/>
      <c r="BO135" s="218"/>
      <c r="BP135" s="218"/>
      <c r="BQ135" s="219"/>
      <c r="BR135" s="217"/>
      <c r="BS135" s="218"/>
      <c r="BT135" s="218"/>
      <c r="BU135" s="218"/>
      <c r="BV135" s="218"/>
      <c r="BW135" s="218"/>
      <c r="BX135" s="219"/>
      <c r="BY135" s="216">
        <v>84</v>
      </c>
      <c r="BZ135" s="216"/>
      <c r="CA135" s="216"/>
      <c r="CB135" s="216"/>
      <c r="CC135" s="216"/>
      <c r="CD135" s="216"/>
      <c r="CE135" s="216"/>
      <c r="CF135" s="216" t="s">
        <v>400</v>
      </c>
      <c r="CG135" s="216"/>
      <c r="CH135" s="216"/>
      <c r="CI135" s="216"/>
      <c r="CJ135" s="216"/>
      <c r="CK135" s="216"/>
      <c r="CL135" s="216"/>
      <c r="CM135" s="216"/>
      <c r="CN135" s="216"/>
    </row>
    <row r="136" spans="5:92" ht="14.25" customHeight="1" x14ac:dyDescent="0.35">
      <c r="E136" s="216">
        <v>6</v>
      </c>
      <c r="F136" s="216"/>
      <c r="G136" s="216"/>
      <c r="H136" s="216"/>
      <c r="I136" s="216"/>
      <c r="J136" s="216"/>
      <c r="K136" s="216"/>
      <c r="L136" s="216"/>
      <c r="M136" s="216"/>
      <c r="N136" s="216"/>
      <c r="O136" s="216"/>
      <c r="P136" s="216"/>
      <c r="Q136" s="216"/>
      <c r="R136" s="216"/>
      <c r="S136" s="216"/>
      <c r="T136" s="216" t="s">
        <v>729</v>
      </c>
      <c r="U136" s="216"/>
      <c r="V136" s="216"/>
      <c r="W136" s="216"/>
      <c r="X136" s="216"/>
      <c r="Y136" s="216"/>
      <c r="Z136" s="216"/>
      <c r="AA136" s="216"/>
      <c r="AB136" s="216"/>
      <c r="AC136" s="216"/>
      <c r="AD136" s="216"/>
      <c r="AE136" s="216"/>
      <c r="AF136" s="216"/>
      <c r="AG136" s="216"/>
      <c r="AH136" s="216"/>
      <c r="AI136" s="216"/>
      <c r="AJ136" s="216"/>
      <c r="AK136" s="216"/>
      <c r="AL136" s="216"/>
      <c r="AM136" s="216"/>
      <c r="AN136" s="216"/>
      <c r="AO136" s="216"/>
      <c r="AP136" s="216"/>
      <c r="AQ136" s="216"/>
      <c r="AR136" s="216"/>
      <c r="AS136" s="216"/>
      <c r="AT136" s="216"/>
      <c r="AU136" s="216"/>
      <c r="AV136" s="216"/>
      <c r="AW136" s="216"/>
      <c r="AX136" s="216"/>
      <c r="AY136" s="216"/>
      <c r="AZ136" s="216"/>
      <c r="BA136" s="216"/>
      <c r="BB136" s="216"/>
      <c r="BC136" s="216"/>
      <c r="BD136" s="216"/>
      <c r="BE136" s="216"/>
      <c r="BF136" s="216"/>
      <c r="BG136" s="216"/>
      <c r="BH136" s="216"/>
      <c r="BI136" s="216"/>
      <c r="BJ136" s="216"/>
      <c r="BK136" s="217"/>
      <c r="BL136" s="218"/>
      <c r="BM136" s="218"/>
      <c r="BN136" s="218"/>
      <c r="BO136" s="218"/>
      <c r="BP136" s="218"/>
      <c r="BQ136" s="219"/>
      <c r="BR136" s="217"/>
      <c r="BS136" s="218"/>
      <c r="BT136" s="218"/>
      <c r="BU136" s="218"/>
      <c r="BV136" s="218"/>
      <c r="BW136" s="218"/>
      <c r="BX136" s="219"/>
      <c r="BY136" s="216">
        <v>30</v>
      </c>
      <c r="BZ136" s="216"/>
      <c r="CA136" s="216"/>
      <c r="CB136" s="216"/>
      <c r="CC136" s="216"/>
      <c r="CD136" s="216"/>
      <c r="CE136" s="216"/>
      <c r="CF136" s="216"/>
      <c r="CG136" s="216"/>
      <c r="CH136" s="216"/>
      <c r="CI136" s="216"/>
      <c r="CJ136" s="216"/>
      <c r="CK136" s="216" t="s">
        <v>400</v>
      </c>
      <c r="CL136" s="216"/>
      <c r="CM136" s="216"/>
      <c r="CN136" s="216"/>
    </row>
    <row r="137" spans="5:92" ht="14.25" customHeight="1" x14ac:dyDescent="0.35">
      <c r="E137" s="216">
        <v>7</v>
      </c>
      <c r="F137" s="216"/>
      <c r="G137" s="216"/>
      <c r="H137" s="216"/>
      <c r="I137" s="216"/>
      <c r="J137" s="216"/>
      <c r="K137" s="216"/>
      <c r="L137" s="216"/>
      <c r="M137" s="216"/>
      <c r="N137" s="216"/>
      <c r="O137" s="216"/>
      <c r="P137" s="216"/>
      <c r="Q137" s="216"/>
      <c r="R137" s="216"/>
      <c r="S137" s="216"/>
      <c r="T137" s="216" t="s">
        <v>730</v>
      </c>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6"/>
      <c r="AS137" s="216"/>
      <c r="AT137" s="216"/>
      <c r="AU137" s="216"/>
      <c r="AV137" s="216"/>
      <c r="AW137" s="216"/>
      <c r="AX137" s="216"/>
      <c r="AY137" s="216"/>
      <c r="AZ137" s="216"/>
      <c r="BA137" s="216"/>
      <c r="BB137" s="216"/>
      <c r="BC137" s="216"/>
      <c r="BD137" s="216"/>
      <c r="BE137" s="216"/>
      <c r="BF137" s="216"/>
      <c r="BG137" s="216"/>
      <c r="BH137" s="216"/>
      <c r="BI137" s="216"/>
      <c r="BJ137" s="216"/>
      <c r="BK137" s="217"/>
      <c r="BL137" s="218"/>
      <c r="BM137" s="218"/>
      <c r="BN137" s="218"/>
      <c r="BO137" s="218"/>
      <c r="BP137" s="218"/>
      <c r="BQ137" s="219"/>
      <c r="BR137" s="217"/>
      <c r="BS137" s="218"/>
      <c r="BT137" s="218"/>
      <c r="BU137" s="218"/>
      <c r="BV137" s="218"/>
      <c r="BW137" s="218"/>
      <c r="BX137" s="219"/>
      <c r="BY137" s="216">
        <v>65</v>
      </c>
      <c r="BZ137" s="216"/>
      <c r="CA137" s="216"/>
      <c r="CB137" s="216"/>
      <c r="CC137" s="216"/>
      <c r="CD137" s="216"/>
      <c r="CE137" s="216"/>
      <c r="CF137" s="216"/>
      <c r="CG137" s="216"/>
      <c r="CH137" s="216"/>
      <c r="CI137" s="216"/>
      <c r="CJ137" s="216"/>
      <c r="CK137" s="216" t="s">
        <v>400</v>
      </c>
      <c r="CL137" s="216"/>
      <c r="CM137" s="216"/>
      <c r="CN137" s="216"/>
    </row>
    <row r="138" spans="5:92" ht="14.25" customHeight="1" x14ac:dyDescent="0.35">
      <c r="E138" s="216">
        <v>8</v>
      </c>
      <c r="F138" s="216"/>
      <c r="G138" s="216"/>
      <c r="H138" s="216"/>
      <c r="I138" s="216"/>
      <c r="J138" s="216"/>
      <c r="K138" s="216"/>
      <c r="L138" s="216"/>
      <c r="M138" s="216"/>
      <c r="N138" s="216"/>
      <c r="O138" s="216"/>
      <c r="P138" s="216"/>
      <c r="Q138" s="216"/>
      <c r="R138" s="216"/>
      <c r="S138" s="216"/>
      <c r="T138" s="216" t="s">
        <v>731</v>
      </c>
      <c r="U138" s="216"/>
      <c r="V138" s="216"/>
      <c r="W138" s="216"/>
      <c r="X138" s="216"/>
      <c r="Y138" s="216"/>
      <c r="Z138" s="216"/>
      <c r="AA138" s="216"/>
      <c r="AB138" s="216"/>
      <c r="AC138" s="216"/>
      <c r="AD138" s="216"/>
      <c r="AE138" s="216"/>
      <c r="AF138" s="216"/>
      <c r="AG138" s="216"/>
      <c r="AH138" s="216"/>
      <c r="AI138" s="216"/>
      <c r="AJ138" s="216"/>
      <c r="AK138" s="216"/>
      <c r="AL138" s="216"/>
      <c r="AM138" s="216"/>
      <c r="AN138" s="216"/>
      <c r="AO138" s="216"/>
      <c r="AP138" s="216"/>
      <c r="AQ138" s="216"/>
      <c r="AR138" s="216"/>
      <c r="AS138" s="216"/>
      <c r="AT138" s="216"/>
      <c r="AU138" s="216"/>
      <c r="AV138" s="216"/>
      <c r="AW138" s="216"/>
      <c r="AX138" s="216"/>
      <c r="AY138" s="216"/>
      <c r="AZ138" s="216"/>
      <c r="BA138" s="216"/>
      <c r="BB138" s="216"/>
      <c r="BC138" s="216"/>
      <c r="BD138" s="216"/>
      <c r="BE138" s="216"/>
      <c r="BF138" s="216"/>
      <c r="BG138" s="216"/>
      <c r="BH138" s="216"/>
      <c r="BI138" s="216"/>
      <c r="BJ138" s="216"/>
      <c r="BK138" s="217"/>
      <c r="BL138" s="218"/>
      <c r="BM138" s="218"/>
      <c r="BN138" s="218"/>
      <c r="BO138" s="218"/>
      <c r="BP138" s="218"/>
      <c r="BQ138" s="219"/>
      <c r="BR138" s="217"/>
      <c r="BS138" s="218"/>
      <c r="BT138" s="218"/>
      <c r="BU138" s="218"/>
      <c r="BV138" s="218"/>
      <c r="BW138" s="218"/>
      <c r="BX138" s="219"/>
      <c r="BY138" s="216">
        <v>15</v>
      </c>
      <c r="BZ138" s="216"/>
      <c r="CA138" s="216"/>
      <c r="CB138" s="216"/>
      <c r="CC138" s="216"/>
      <c r="CD138" s="216"/>
      <c r="CE138" s="216"/>
      <c r="CF138" s="216"/>
      <c r="CG138" s="216"/>
      <c r="CH138" s="216"/>
      <c r="CI138" s="216"/>
      <c r="CJ138" s="216"/>
      <c r="CK138" s="216" t="s">
        <v>400</v>
      </c>
      <c r="CL138" s="216"/>
      <c r="CM138" s="216"/>
      <c r="CN138" s="216"/>
    </row>
    <row r="139" spans="5:92" ht="14.25" customHeight="1" x14ac:dyDescent="0.35">
      <c r="E139" s="216">
        <v>9</v>
      </c>
      <c r="F139" s="216"/>
      <c r="G139" s="216"/>
      <c r="H139" s="216"/>
      <c r="I139" s="216"/>
      <c r="J139" s="216"/>
      <c r="K139" s="216"/>
      <c r="L139" s="216"/>
      <c r="M139" s="216"/>
      <c r="N139" s="216"/>
      <c r="O139" s="216"/>
      <c r="P139" s="216"/>
      <c r="Q139" s="216"/>
      <c r="R139" s="216"/>
      <c r="S139" s="216"/>
      <c r="T139" s="216" t="s">
        <v>732</v>
      </c>
      <c r="U139" s="216"/>
      <c r="V139" s="216"/>
      <c r="W139" s="216"/>
      <c r="X139" s="216"/>
      <c r="Y139" s="216"/>
      <c r="Z139" s="216"/>
      <c r="AA139" s="216"/>
      <c r="AB139" s="216"/>
      <c r="AC139" s="216"/>
      <c r="AD139" s="216"/>
      <c r="AE139" s="216"/>
      <c r="AF139" s="216"/>
      <c r="AG139" s="216"/>
      <c r="AH139" s="216"/>
      <c r="AI139" s="216"/>
      <c r="AJ139" s="216"/>
      <c r="AK139" s="216"/>
      <c r="AL139" s="216"/>
      <c r="AM139" s="216"/>
      <c r="AN139" s="216"/>
      <c r="AO139" s="216"/>
      <c r="AP139" s="216"/>
      <c r="AQ139" s="216"/>
      <c r="AR139" s="216"/>
      <c r="AS139" s="216"/>
      <c r="AT139" s="216"/>
      <c r="AU139" s="216"/>
      <c r="AV139" s="216"/>
      <c r="AW139" s="216"/>
      <c r="AX139" s="216"/>
      <c r="AY139" s="216"/>
      <c r="AZ139" s="216"/>
      <c r="BA139" s="216"/>
      <c r="BB139" s="216"/>
      <c r="BC139" s="216"/>
      <c r="BD139" s="216"/>
      <c r="BE139" s="216"/>
      <c r="BF139" s="216"/>
      <c r="BG139" s="216"/>
      <c r="BH139" s="216"/>
      <c r="BI139" s="216"/>
      <c r="BJ139" s="216"/>
      <c r="BK139" s="217"/>
      <c r="BL139" s="218"/>
      <c r="BM139" s="218"/>
      <c r="BN139" s="218"/>
      <c r="BO139" s="218"/>
      <c r="BP139" s="218"/>
      <c r="BQ139" s="219"/>
      <c r="BR139" s="217"/>
      <c r="BS139" s="218"/>
      <c r="BT139" s="218"/>
      <c r="BU139" s="218"/>
      <c r="BV139" s="218"/>
      <c r="BW139" s="218"/>
      <c r="BX139" s="219"/>
      <c r="BY139" s="216">
        <v>32</v>
      </c>
      <c r="BZ139" s="216"/>
      <c r="CA139" s="216"/>
      <c r="CB139" s="216"/>
      <c r="CC139" s="216"/>
      <c r="CD139" s="216"/>
      <c r="CE139" s="216"/>
      <c r="CF139" s="216"/>
      <c r="CG139" s="216"/>
      <c r="CH139" s="216"/>
      <c r="CI139" s="216"/>
      <c r="CJ139" s="216"/>
      <c r="CK139" s="216" t="s">
        <v>400</v>
      </c>
      <c r="CL139" s="216"/>
      <c r="CM139" s="216"/>
      <c r="CN139" s="216"/>
    </row>
    <row r="140" spans="5:92" ht="14.25" customHeight="1" x14ac:dyDescent="0.35">
      <c r="E140" s="216">
        <v>10</v>
      </c>
      <c r="F140" s="216"/>
      <c r="G140" s="216"/>
      <c r="H140" s="216"/>
      <c r="I140" s="216"/>
      <c r="J140" s="216"/>
      <c r="K140" s="216"/>
      <c r="L140" s="216"/>
      <c r="M140" s="216"/>
      <c r="N140" s="216"/>
      <c r="O140" s="216"/>
      <c r="P140" s="216"/>
      <c r="Q140" s="216"/>
      <c r="R140" s="216"/>
      <c r="S140" s="216"/>
      <c r="T140" s="216" t="s">
        <v>733</v>
      </c>
      <c r="U140" s="216"/>
      <c r="V140" s="216"/>
      <c r="W140" s="216"/>
      <c r="X140" s="216"/>
      <c r="Y140" s="216"/>
      <c r="Z140" s="216"/>
      <c r="AA140" s="216"/>
      <c r="AB140" s="216"/>
      <c r="AC140" s="216"/>
      <c r="AD140" s="216"/>
      <c r="AE140" s="216"/>
      <c r="AF140" s="216"/>
      <c r="AG140" s="216"/>
      <c r="AH140" s="216"/>
      <c r="AI140" s="216"/>
      <c r="AJ140" s="216"/>
      <c r="AK140" s="216"/>
      <c r="AL140" s="216"/>
      <c r="AM140" s="216"/>
      <c r="AN140" s="216"/>
      <c r="AO140" s="216"/>
      <c r="AP140" s="216"/>
      <c r="AQ140" s="216"/>
      <c r="AR140" s="216"/>
      <c r="AS140" s="216"/>
      <c r="AT140" s="216"/>
      <c r="AU140" s="216"/>
      <c r="AV140" s="216"/>
      <c r="AW140" s="216"/>
      <c r="AX140" s="216"/>
      <c r="AY140" s="216"/>
      <c r="AZ140" s="216"/>
      <c r="BA140" s="216"/>
      <c r="BB140" s="216"/>
      <c r="BC140" s="216"/>
      <c r="BD140" s="216"/>
      <c r="BE140" s="216"/>
      <c r="BF140" s="216"/>
      <c r="BG140" s="216"/>
      <c r="BH140" s="216"/>
      <c r="BI140" s="216"/>
      <c r="BJ140" s="216"/>
      <c r="BK140" s="217"/>
      <c r="BL140" s="218"/>
      <c r="BM140" s="218"/>
      <c r="BN140" s="218"/>
      <c r="BO140" s="218"/>
      <c r="BP140" s="218"/>
      <c r="BQ140" s="219"/>
      <c r="BR140" s="217"/>
      <c r="BS140" s="218"/>
      <c r="BT140" s="218"/>
      <c r="BU140" s="218"/>
      <c r="BV140" s="218"/>
      <c r="BW140" s="218"/>
      <c r="BX140" s="219"/>
      <c r="BY140" s="216">
        <v>50</v>
      </c>
      <c r="BZ140" s="216"/>
      <c r="CA140" s="216"/>
      <c r="CB140" s="216"/>
      <c r="CC140" s="216"/>
      <c r="CD140" s="216"/>
      <c r="CE140" s="216"/>
      <c r="CF140" s="216"/>
      <c r="CG140" s="216"/>
      <c r="CH140" s="216"/>
      <c r="CI140" s="216"/>
      <c r="CJ140" s="216"/>
      <c r="CK140" s="216" t="s">
        <v>400</v>
      </c>
      <c r="CL140" s="216"/>
      <c r="CM140" s="216"/>
      <c r="CN140" s="216"/>
    </row>
    <row r="141" spans="5:92" ht="14.25" customHeight="1" x14ac:dyDescent="0.35">
      <c r="E141" s="216">
        <v>11</v>
      </c>
      <c r="F141" s="216"/>
      <c r="G141" s="216"/>
      <c r="H141" s="216"/>
      <c r="I141" s="216"/>
      <c r="J141" s="216"/>
      <c r="K141" s="216"/>
      <c r="L141" s="216"/>
      <c r="M141" s="216"/>
      <c r="N141" s="216"/>
      <c r="O141" s="216"/>
      <c r="P141" s="216"/>
      <c r="Q141" s="216"/>
      <c r="R141" s="216"/>
      <c r="S141" s="216"/>
      <c r="T141" s="216" t="s">
        <v>734</v>
      </c>
      <c r="U141" s="216"/>
      <c r="V141" s="216"/>
      <c r="W141" s="216"/>
      <c r="X141" s="216"/>
      <c r="Y141" s="216"/>
      <c r="Z141" s="216"/>
      <c r="AA141" s="216"/>
      <c r="AB141" s="216"/>
      <c r="AC141" s="216"/>
      <c r="AD141" s="216"/>
      <c r="AE141" s="216"/>
      <c r="AF141" s="216"/>
      <c r="AG141" s="216"/>
      <c r="AH141" s="216"/>
      <c r="AI141" s="216"/>
      <c r="AJ141" s="216"/>
      <c r="AK141" s="216"/>
      <c r="AL141" s="216"/>
      <c r="AM141" s="216"/>
      <c r="AN141" s="216"/>
      <c r="AO141" s="216"/>
      <c r="AP141" s="216"/>
      <c r="AQ141" s="216"/>
      <c r="AR141" s="216"/>
      <c r="AS141" s="216"/>
      <c r="AT141" s="216"/>
      <c r="AU141" s="216"/>
      <c r="AV141" s="216"/>
      <c r="AW141" s="216"/>
      <c r="AX141" s="216"/>
      <c r="AY141" s="216"/>
      <c r="AZ141" s="216"/>
      <c r="BA141" s="216"/>
      <c r="BB141" s="216"/>
      <c r="BC141" s="216"/>
      <c r="BD141" s="216"/>
      <c r="BE141" s="216"/>
      <c r="BF141" s="216"/>
      <c r="BG141" s="216"/>
      <c r="BH141" s="216"/>
      <c r="BI141" s="216"/>
      <c r="BJ141" s="216"/>
      <c r="BK141" s="217"/>
      <c r="BL141" s="218"/>
      <c r="BM141" s="218"/>
      <c r="BN141" s="218"/>
      <c r="BO141" s="218"/>
      <c r="BP141" s="218"/>
      <c r="BQ141" s="219"/>
      <c r="BR141" s="217"/>
      <c r="BS141" s="218"/>
      <c r="BT141" s="218"/>
      <c r="BU141" s="218"/>
      <c r="BV141" s="218"/>
      <c r="BW141" s="218"/>
      <c r="BX141" s="219"/>
      <c r="BY141" s="216">
        <v>22</v>
      </c>
      <c r="BZ141" s="216"/>
      <c r="CA141" s="216"/>
      <c r="CB141" s="216"/>
      <c r="CC141" s="216"/>
      <c r="CD141" s="216"/>
      <c r="CE141" s="216"/>
      <c r="CF141" s="216"/>
      <c r="CG141" s="216"/>
      <c r="CH141" s="216"/>
      <c r="CI141" s="216"/>
      <c r="CJ141" s="216"/>
      <c r="CK141" s="216" t="s">
        <v>400</v>
      </c>
      <c r="CL141" s="216"/>
      <c r="CM141" s="216"/>
      <c r="CN141" s="216"/>
    </row>
    <row r="142" spans="5:92" ht="14.25" customHeight="1" x14ac:dyDescent="0.35">
      <c r="E142" s="216">
        <v>12</v>
      </c>
      <c r="F142" s="216"/>
      <c r="G142" s="216"/>
      <c r="H142" s="216"/>
      <c r="I142" s="216"/>
      <c r="J142" s="216"/>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c r="AG142" s="216"/>
      <c r="AH142" s="216"/>
      <c r="AI142" s="216"/>
      <c r="AJ142" s="216"/>
      <c r="AK142" s="216"/>
      <c r="AL142" s="216"/>
      <c r="AM142" s="216"/>
      <c r="AN142" s="216"/>
      <c r="AO142" s="216"/>
      <c r="AP142" s="216"/>
      <c r="AQ142" s="216"/>
      <c r="AR142" s="216"/>
      <c r="AS142" s="216"/>
      <c r="AT142" s="216"/>
      <c r="AU142" s="216"/>
      <c r="AV142" s="216"/>
      <c r="AW142" s="216"/>
      <c r="AX142" s="216"/>
      <c r="AY142" s="216"/>
      <c r="AZ142" s="216"/>
      <c r="BA142" s="216"/>
      <c r="BB142" s="216"/>
      <c r="BC142" s="216"/>
      <c r="BD142" s="216"/>
      <c r="BE142" s="216"/>
      <c r="BF142" s="216"/>
      <c r="BG142" s="216"/>
      <c r="BH142" s="216"/>
      <c r="BI142" s="216"/>
      <c r="BJ142" s="216"/>
      <c r="BK142" s="217"/>
      <c r="BL142" s="218"/>
      <c r="BM142" s="218"/>
      <c r="BN142" s="218"/>
      <c r="BO142" s="218"/>
      <c r="BP142" s="218"/>
      <c r="BQ142" s="219"/>
      <c r="BR142" s="217"/>
      <c r="BS142" s="218"/>
      <c r="BT142" s="218"/>
      <c r="BU142" s="218"/>
      <c r="BV142" s="218"/>
      <c r="BW142" s="218"/>
      <c r="BX142" s="219"/>
      <c r="BY142" s="216"/>
      <c r="BZ142" s="216"/>
      <c r="CA142" s="216"/>
      <c r="CB142" s="216"/>
      <c r="CC142" s="216"/>
      <c r="CD142" s="216"/>
      <c r="CE142" s="216"/>
      <c r="CF142" s="216"/>
      <c r="CG142" s="216"/>
      <c r="CH142" s="216"/>
      <c r="CI142" s="216"/>
      <c r="CJ142" s="216"/>
      <c r="CK142" s="216"/>
      <c r="CL142" s="216"/>
      <c r="CM142" s="216"/>
      <c r="CN142" s="216"/>
    </row>
    <row r="143" spans="5:92" ht="14.25" customHeight="1" x14ac:dyDescent="0.35">
      <c r="E143" s="216">
        <v>13</v>
      </c>
      <c r="F143" s="216"/>
      <c r="G143" s="216"/>
      <c r="H143" s="216"/>
      <c r="I143" s="216"/>
      <c r="J143" s="216"/>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c r="AM143" s="216"/>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7"/>
      <c r="BL143" s="218"/>
      <c r="BM143" s="218"/>
      <c r="BN143" s="218"/>
      <c r="BO143" s="218"/>
      <c r="BP143" s="218"/>
      <c r="BQ143" s="219"/>
      <c r="BR143" s="217"/>
      <c r="BS143" s="218"/>
      <c r="BT143" s="218"/>
      <c r="BU143" s="218"/>
      <c r="BV143" s="218"/>
      <c r="BW143" s="218"/>
      <c r="BX143" s="219"/>
      <c r="BY143" s="216"/>
      <c r="BZ143" s="216"/>
      <c r="CA143" s="216"/>
      <c r="CB143" s="216"/>
      <c r="CC143" s="216"/>
      <c r="CD143" s="216"/>
      <c r="CE143" s="216"/>
      <c r="CF143" s="216"/>
      <c r="CG143" s="216"/>
      <c r="CH143" s="216"/>
      <c r="CI143" s="216"/>
      <c r="CJ143" s="216"/>
      <c r="CK143" s="216"/>
      <c r="CL143" s="216"/>
      <c r="CM143" s="216"/>
      <c r="CN143" s="216"/>
    </row>
    <row r="144" spans="5:92" ht="14.25" customHeight="1" x14ac:dyDescent="0.35">
      <c r="E144" s="216">
        <v>14</v>
      </c>
      <c r="F144" s="216"/>
      <c r="G144" s="216"/>
      <c r="H144" s="216"/>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7"/>
      <c r="BL144" s="218"/>
      <c r="BM144" s="218"/>
      <c r="BN144" s="218"/>
      <c r="BO144" s="218"/>
      <c r="BP144" s="218"/>
      <c r="BQ144" s="219"/>
      <c r="BR144" s="217"/>
      <c r="BS144" s="218"/>
      <c r="BT144" s="218"/>
      <c r="BU144" s="218"/>
      <c r="BV144" s="218"/>
      <c r="BW144" s="218"/>
      <c r="BX144" s="219"/>
      <c r="BY144" s="216"/>
      <c r="BZ144" s="216"/>
      <c r="CA144" s="216"/>
      <c r="CB144" s="216"/>
      <c r="CC144" s="216"/>
      <c r="CD144" s="216"/>
      <c r="CE144" s="216"/>
      <c r="CF144" s="216"/>
      <c r="CG144" s="216"/>
      <c r="CH144" s="216"/>
      <c r="CI144" s="216"/>
      <c r="CJ144" s="216"/>
      <c r="CK144" s="216"/>
      <c r="CL144" s="216"/>
      <c r="CM144" s="216"/>
      <c r="CN144" s="216"/>
    </row>
    <row r="145" spans="5:92" ht="14.25" customHeight="1" x14ac:dyDescent="0.35">
      <c r="E145" s="216">
        <v>15</v>
      </c>
      <c r="F145" s="216"/>
      <c r="G145" s="216"/>
      <c r="H145" s="216"/>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c r="AM145" s="216"/>
      <c r="AN145" s="216"/>
      <c r="AO145" s="216"/>
      <c r="AP145" s="216"/>
      <c r="AQ145" s="216"/>
      <c r="AR145" s="216"/>
      <c r="AS145" s="216"/>
      <c r="AT145" s="216"/>
      <c r="AU145" s="216"/>
      <c r="AV145" s="216"/>
      <c r="AW145" s="216"/>
      <c r="AX145" s="216"/>
      <c r="AY145" s="216"/>
      <c r="AZ145" s="216"/>
      <c r="BA145" s="216"/>
      <c r="BB145" s="216"/>
      <c r="BC145" s="216"/>
      <c r="BD145" s="216"/>
      <c r="BE145" s="216"/>
      <c r="BF145" s="216"/>
      <c r="BG145" s="216"/>
      <c r="BH145" s="216"/>
      <c r="BI145" s="216"/>
      <c r="BJ145" s="216"/>
      <c r="BK145" s="217"/>
      <c r="BL145" s="218"/>
      <c r="BM145" s="218"/>
      <c r="BN145" s="218"/>
      <c r="BO145" s="218"/>
      <c r="BP145" s="218"/>
      <c r="BQ145" s="219"/>
      <c r="BR145" s="217"/>
      <c r="BS145" s="218"/>
      <c r="BT145" s="218"/>
      <c r="BU145" s="218"/>
      <c r="BV145" s="218"/>
      <c r="BW145" s="218"/>
      <c r="BX145" s="219"/>
      <c r="BY145" s="216"/>
      <c r="BZ145" s="216"/>
      <c r="CA145" s="216"/>
      <c r="CB145" s="216"/>
      <c r="CC145" s="216"/>
      <c r="CD145" s="216"/>
      <c r="CE145" s="216"/>
      <c r="CF145" s="216"/>
      <c r="CG145" s="216"/>
      <c r="CH145" s="216"/>
      <c r="CI145" s="216"/>
      <c r="CJ145" s="216"/>
      <c r="CK145" s="216"/>
      <c r="CL145" s="216"/>
      <c r="CM145" s="216"/>
      <c r="CN145" s="216"/>
    </row>
    <row r="146" spans="5:92" ht="14.25" customHeight="1" x14ac:dyDescent="0.35">
      <c r="E146" s="216">
        <v>16</v>
      </c>
      <c r="F146" s="216"/>
      <c r="G146" s="216"/>
      <c r="H146" s="216"/>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6"/>
      <c r="AY146" s="216"/>
      <c r="AZ146" s="216"/>
      <c r="BA146" s="216"/>
      <c r="BB146" s="216"/>
      <c r="BC146" s="216"/>
      <c r="BD146" s="216"/>
      <c r="BE146" s="216"/>
      <c r="BF146" s="216"/>
      <c r="BG146" s="216"/>
      <c r="BH146" s="216"/>
      <c r="BI146" s="216"/>
      <c r="BJ146" s="216"/>
      <c r="BK146" s="217"/>
      <c r="BL146" s="218"/>
      <c r="BM146" s="218"/>
      <c r="BN146" s="218"/>
      <c r="BO146" s="218"/>
      <c r="BP146" s="218"/>
      <c r="BQ146" s="219"/>
      <c r="BR146" s="217"/>
      <c r="BS146" s="218"/>
      <c r="BT146" s="218"/>
      <c r="BU146" s="218"/>
      <c r="BV146" s="218"/>
      <c r="BW146" s="218"/>
      <c r="BX146" s="219"/>
      <c r="BY146" s="216"/>
      <c r="BZ146" s="216"/>
      <c r="CA146" s="216"/>
      <c r="CB146" s="216"/>
      <c r="CC146" s="216"/>
      <c r="CD146" s="216"/>
      <c r="CE146" s="216"/>
      <c r="CF146" s="216"/>
      <c r="CG146" s="216"/>
      <c r="CH146" s="216"/>
      <c r="CI146" s="216"/>
      <c r="CJ146" s="216"/>
      <c r="CK146" s="216"/>
      <c r="CL146" s="216"/>
      <c r="CM146" s="216"/>
      <c r="CN146" s="216"/>
    </row>
    <row r="147" spans="5:92" ht="14.25" customHeight="1" x14ac:dyDescent="0.35">
      <c r="E147" s="216">
        <v>17</v>
      </c>
      <c r="F147" s="216"/>
      <c r="G147" s="216"/>
      <c r="H147" s="216"/>
      <c r="I147" s="216"/>
      <c r="J147" s="216"/>
      <c r="K147" s="216"/>
      <c r="L147" s="216"/>
      <c r="M147" s="216"/>
      <c r="N147" s="216"/>
      <c r="O147" s="216"/>
      <c r="P147" s="216"/>
      <c r="Q147" s="216"/>
      <c r="R147" s="216"/>
      <c r="S147" s="216"/>
      <c r="T147" s="216"/>
      <c r="U147" s="216"/>
      <c r="V147" s="216"/>
      <c r="W147" s="216"/>
      <c r="X147" s="216"/>
      <c r="Y147" s="216"/>
      <c r="Z147" s="216"/>
      <c r="AA147" s="216"/>
      <c r="AB147" s="216"/>
      <c r="AC147" s="216"/>
      <c r="AD147" s="216"/>
      <c r="AE147" s="216"/>
      <c r="AF147" s="216"/>
      <c r="AG147" s="216"/>
      <c r="AH147" s="216"/>
      <c r="AI147" s="216"/>
      <c r="AJ147" s="216"/>
      <c r="AK147" s="216"/>
      <c r="AL147" s="216"/>
      <c r="AM147" s="216"/>
      <c r="AN147" s="216"/>
      <c r="AO147" s="216"/>
      <c r="AP147" s="216"/>
      <c r="AQ147" s="216"/>
      <c r="AR147" s="216"/>
      <c r="AS147" s="216"/>
      <c r="AT147" s="216"/>
      <c r="AU147" s="216"/>
      <c r="AV147" s="216"/>
      <c r="AW147" s="216"/>
      <c r="AX147" s="216"/>
      <c r="AY147" s="216"/>
      <c r="AZ147" s="216"/>
      <c r="BA147" s="216"/>
      <c r="BB147" s="216"/>
      <c r="BC147" s="216"/>
      <c r="BD147" s="216"/>
      <c r="BE147" s="216"/>
      <c r="BF147" s="216"/>
      <c r="BG147" s="216"/>
      <c r="BH147" s="216"/>
      <c r="BI147" s="216"/>
      <c r="BJ147" s="216"/>
      <c r="BK147" s="217"/>
      <c r="BL147" s="218"/>
      <c r="BM147" s="218"/>
      <c r="BN147" s="218"/>
      <c r="BO147" s="218"/>
      <c r="BP147" s="218"/>
      <c r="BQ147" s="219"/>
      <c r="BR147" s="217"/>
      <c r="BS147" s="218"/>
      <c r="BT147" s="218"/>
      <c r="BU147" s="218"/>
      <c r="BV147" s="218"/>
      <c r="BW147" s="218"/>
      <c r="BX147" s="219"/>
      <c r="BY147" s="216"/>
      <c r="BZ147" s="216"/>
      <c r="CA147" s="216"/>
      <c r="CB147" s="216"/>
      <c r="CC147" s="216"/>
      <c r="CD147" s="216"/>
      <c r="CE147" s="216"/>
      <c r="CF147" s="216"/>
      <c r="CG147" s="216"/>
      <c r="CH147" s="216"/>
      <c r="CI147" s="216"/>
      <c r="CJ147" s="216"/>
      <c r="CK147" s="216"/>
      <c r="CL147" s="216"/>
      <c r="CM147" s="216"/>
      <c r="CN147" s="216"/>
    </row>
    <row r="148" spans="5:92" ht="14.25" customHeight="1" x14ac:dyDescent="0.35">
      <c r="E148" s="216">
        <v>18</v>
      </c>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16"/>
      <c r="AY148" s="216"/>
      <c r="AZ148" s="216"/>
      <c r="BA148" s="216"/>
      <c r="BB148" s="216"/>
      <c r="BC148" s="216"/>
      <c r="BD148" s="216"/>
      <c r="BE148" s="216"/>
      <c r="BF148" s="216"/>
      <c r="BG148" s="216"/>
      <c r="BH148" s="216"/>
      <c r="BI148" s="216"/>
      <c r="BJ148" s="216"/>
      <c r="BK148" s="217"/>
      <c r="BL148" s="218"/>
      <c r="BM148" s="218"/>
      <c r="BN148" s="218"/>
      <c r="BO148" s="218"/>
      <c r="BP148" s="218"/>
      <c r="BQ148" s="219"/>
      <c r="BR148" s="217"/>
      <c r="BS148" s="218"/>
      <c r="BT148" s="218"/>
      <c r="BU148" s="218"/>
      <c r="BV148" s="218"/>
      <c r="BW148" s="218"/>
      <c r="BX148" s="219"/>
      <c r="BY148" s="216"/>
      <c r="BZ148" s="216"/>
      <c r="CA148" s="216"/>
      <c r="CB148" s="216"/>
      <c r="CC148" s="216"/>
      <c r="CD148" s="216"/>
      <c r="CE148" s="216"/>
      <c r="CF148" s="216"/>
      <c r="CG148" s="216"/>
      <c r="CH148" s="216"/>
      <c r="CI148" s="216"/>
      <c r="CJ148" s="216"/>
      <c r="CK148" s="216"/>
      <c r="CL148" s="216"/>
      <c r="CM148" s="216"/>
      <c r="CN148" s="216"/>
    </row>
    <row r="149" spans="5:92" ht="14.25" customHeight="1" x14ac:dyDescent="0.35">
      <c r="E149" s="216">
        <v>19</v>
      </c>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6"/>
      <c r="AY149" s="216"/>
      <c r="AZ149" s="216"/>
      <c r="BA149" s="216"/>
      <c r="BB149" s="216"/>
      <c r="BC149" s="216"/>
      <c r="BD149" s="216"/>
      <c r="BE149" s="216"/>
      <c r="BF149" s="216"/>
      <c r="BG149" s="216"/>
      <c r="BH149" s="216"/>
      <c r="BI149" s="216"/>
      <c r="BJ149" s="216"/>
      <c r="BK149" s="217"/>
      <c r="BL149" s="218"/>
      <c r="BM149" s="218"/>
      <c r="BN149" s="218"/>
      <c r="BO149" s="218"/>
      <c r="BP149" s="218"/>
      <c r="BQ149" s="219"/>
      <c r="BR149" s="217"/>
      <c r="BS149" s="218"/>
      <c r="BT149" s="218"/>
      <c r="BU149" s="218"/>
      <c r="BV149" s="218"/>
      <c r="BW149" s="218"/>
      <c r="BX149" s="219"/>
      <c r="BY149" s="216"/>
      <c r="BZ149" s="216"/>
      <c r="CA149" s="216"/>
      <c r="CB149" s="216"/>
      <c r="CC149" s="216"/>
      <c r="CD149" s="216"/>
      <c r="CE149" s="216"/>
      <c r="CF149" s="216"/>
      <c r="CG149" s="216"/>
      <c r="CH149" s="216"/>
      <c r="CI149" s="216"/>
      <c r="CJ149" s="216"/>
      <c r="CK149" s="216"/>
      <c r="CL149" s="216"/>
      <c r="CM149" s="216"/>
      <c r="CN149" s="216"/>
    </row>
    <row r="150" spans="5:92" ht="14.25" customHeight="1" x14ac:dyDescent="0.35">
      <c r="E150" s="216">
        <v>20</v>
      </c>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16"/>
      <c r="AD150" s="216"/>
      <c r="AE150" s="216"/>
      <c r="AF150" s="216"/>
      <c r="AG150" s="216"/>
      <c r="AH150" s="216"/>
      <c r="AI150" s="216"/>
      <c r="AJ150" s="216"/>
      <c r="AK150" s="216"/>
      <c r="AL150" s="216"/>
      <c r="AM150" s="216"/>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7"/>
      <c r="BL150" s="218"/>
      <c r="BM150" s="218"/>
      <c r="BN150" s="218"/>
      <c r="BO150" s="218"/>
      <c r="BP150" s="218"/>
      <c r="BQ150" s="219"/>
      <c r="BR150" s="217"/>
      <c r="BS150" s="218"/>
      <c r="BT150" s="218"/>
      <c r="BU150" s="218"/>
      <c r="BV150" s="218"/>
      <c r="BW150" s="218"/>
      <c r="BX150" s="219"/>
      <c r="BY150" s="216"/>
      <c r="BZ150" s="216"/>
      <c r="CA150" s="216"/>
      <c r="CB150" s="216"/>
      <c r="CC150" s="216"/>
      <c r="CD150" s="216"/>
      <c r="CE150" s="216"/>
      <c r="CF150" s="216"/>
      <c r="CG150" s="216"/>
      <c r="CH150" s="216"/>
      <c r="CI150" s="216"/>
      <c r="CJ150" s="216"/>
      <c r="CK150" s="216"/>
      <c r="CL150" s="216"/>
      <c r="CM150" s="216"/>
      <c r="CN150" s="216"/>
    </row>
    <row r="151" spans="5:92" ht="14.25" customHeight="1" x14ac:dyDescent="0.35">
      <c r="E151" s="216">
        <v>21</v>
      </c>
      <c r="F151" s="216"/>
      <c r="G151" s="216"/>
      <c r="H151" s="216"/>
      <c r="I151" s="216"/>
      <c r="J151" s="216"/>
      <c r="K151" s="216"/>
      <c r="L151" s="216"/>
      <c r="M151" s="216"/>
      <c r="N151" s="216"/>
      <c r="O151" s="216"/>
      <c r="P151" s="216"/>
      <c r="Q151" s="216"/>
      <c r="R151" s="216"/>
      <c r="S151" s="216"/>
      <c r="T151" s="216"/>
      <c r="U151" s="216"/>
      <c r="V151" s="216"/>
      <c r="W151" s="216"/>
      <c r="X151" s="216"/>
      <c r="Y151" s="216"/>
      <c r="Z151" s="216"/>
      <c r="AA151" s="216"/>
      <c r="AB151" s="216"/>
      <c r="AC151" s="216"/>
      <c r="AD151" s="216"/>
      <c r="AE151" s="216"/>
      <c r="AF151" s="216"/>
      <c r="AG151" s="216"/>
      <c r="AH151" s="216"/>
      <c r="AI151" s="216"/>
      <c r="AJ151" s="216"/>
      <c r="AK151" s="216"/>
      <c r="AL151" s="216"/>
      <c r="AM151" s="216"/>
      <c r="AN151" s="216"/>
      <c r="AO151" s="216"/>
      <c r="AP151" s="216"/>
      <c r="AQ151" s="216"/>
      <c r="AR151" s="216"/>
      <c r="AS151" s="216"/>
      <c r="AT151" s="216"/>
      <c r="AU151" s="216"/>
      <c r="AV151" s="216"/>
      <c r="AW151" s="216"/>
      <c r="AX151" s="216"/>
      <c r="AY151" s="216"/>
      <c r="AZ151" s="216"/>
      <c r="BA151" s="216"/>
      <c r="BB151" s="216"/>
      <c r="BC151" s="216"/>
      <c r="BD151" s="216"/>
      <c r="BE151" s="216"/>
      <c r="BF151" s="216"/>
      <c r="BG151" s="216"/>
      <c r="BH151" s="216"/>
      <c r="BI151" s="216"/>
      <c r="BJ151" s="216"/>
      <c r="BK151" s="217"/>
      <c r="BL151" s="218"/>
      <c r="BM151" s="218"/>
      <c r="BN151" s="218"/>
      <c r="BO151" s="218"/>
      <c r="BP151" s="218"/>
      <c r="BQ151" s="219"/>
      <c r="BR151" s="217"/>
      <c r="BS151" s="218"/>
      <c r="BT151" s="218"/>
      <c r="BU151" s="218"/>
      <c r="BV151" s="218"/>
      <c r="BW151" s="218"/>
      <c r="BX151" s="219"/>
      <c r="BY151" s="216"/>
      <c r="BZ151" s="216"/>
      <c r="CA151" s="216"/>
      <c r="CB151" s="216"/>
      <c r="CC151" s="216"/>
      <c r="CD151" s="216"/>
      <c r="CE151" s="216"/>
      <c r="CF151" s="216"/>
      <c r="CG151" s="216"/>
      <c r="CH151" s="216"/>
      <c r="CI151" s="216"/>
      <c r="CJ151" s="216"/>
      <c r="CK151" s="216"/>
      <c r="CL151" s="216"/>
      <c r="CM151" s="216"/>
      <c r="CN151" s="216"/>
    </row>
    <row r="152" spans="5:92" ht="14.25" customHeight="1" x14ac:dyDescent="0.35">
      <c r="E152" s="216">
        <v>22</v>
      </c>
      <c r="F152" s="216"/>
      <c r="G152" s="216"/>
      <c r="H152" s="216"/>
      <c r="I152" s="216"/>
      <c r="J152" s="216"/>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16"/>
      <c r="AL152" s="216"/>
      <c r="AM152" s="216"/>
      <c r="AN152" s="216"/>
      <c r="AO152" s="216"/>
      <c r="AP152" s="216"/>
      <c r="AQ152" s="216"/>
      <c r="AR152" s="216"/>
      <c r="AS152" s="216"/>
      <c r="AT152" s="216"/>
      <c r="AU152" s="216"/>
      <c r="AV152" s="216"/>
      <c r="AW152" s="216"/>
      <c r="AX152" s="216"/>
      <c r="AY152" s="216"/>
      <c r="AZ152" s="216"/>
      <c r="BA152" s="216"/>
      <c r="BB152" s="216"/>
      <c r="BC152" s="216"/>
      <c r="BD152" s="216"/>
      <c r="BE152" s="216"/>
      <c r="BF152" s="216"/>
      <c r="BG152" s="216"/>
      <c r="BH152" s="216"/>
      <c r="BI152" s="216"/>
      <c r="BJ152" s="216"/>
      <c r="BK152" s="217"/>
      <c r="BL152" s="218"/>
      <c r="BM152" s="218"/>
      <c r="BN152" s="218"/>
      <c r="BO152" s="218"/>
      <c r="BP152" s="218"/>
      <c r="BQ152" s="219"/>
      <c r="BR152" s="217"/>
      <c r="BS152" s="218"/>
      <c r="BT152" s="218"/>
      <c r="BU152" s="218"/>
      <c r="BV152" s="218"/>
      <c r="BW152" s="218"/>
      <c r="BX152" s="219"/>
      <c r="BY152" s="216"/>
      <c r="BZ152" s="216"/>
      <c r="CA152" s="216"/>
      <c r="CB152" s="216"/>
      <c r="CC152" s="216"/>
      <c r="CD152" s="216"/>
      <c r="CE152" s="216"/>
      <c r="CF152" s="216"/>
      <c r="CG152" s="216"/>
      <c r="CH152" s="216"/>
      <c r="CI152" s="216"/>
      <c r="CJ152" s="216"/>
      <c r="CK152" s="216"/>
      <c r="CL152" s="216"/>
      <c r="CM152" s="216"/>
      <c r="CN152" s="216"/>
    </row>
    <row r="153" spans="5:92" ht="14.25" customHeight="1" x14ac:dyDescent="0.35">
      <c r="E153" s="216">
        <v>23</v>
      </c>
      <c r="F153" s="216"/>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16"/>
      <c r="AR153" s="216"/>
      <c r="AS153" s="216"/>
      <c r="AT153" s="216"/>
      <c r="AU153" s="216"/>
      <c r="AV153" s="216"/>
      <c r="AW153" s="216"/>
      <c r="AX153" s="216"/>
      <c r="AY153" s="216"/>
      <c r="AZ153" s="216"/>
      <c r="BA153" s="216"/>
      <c r="BB153" s="216"/>
      <c r="BC153" s="216"/>
      <c r="BD153" s="216"/>
      <c r="BE153" s="216"/>
      <c r="BF153" s="216"/>
      <c r="BG153" s="216"/>
      <c r="BH153" s="216"/>
      <c r="BI153" s="216"/>
      <c r="BJ153" s="216"/>
      <c r="BK153" s="217"/>
      <c r="BL153" s="218"/>
      <c r="BM153" s="218"/>
      <c r="BN153" s="218"/>
      <c r="BO153" s="218"/>
      <c r="BP153" s="218"/>
      <c r="BQ153" s="219"/>
      <c r="BR153" s="217"/>
      <c r="BS153" s="218"/>
      <c r="BT153" s="218"/>
      <c r="BU153" s="218"/>
      <c r="BV153" s="218"/>
      <c r="BW153" s="218"/>
      <c r="BX153" s="219"/>
      <c r="BY153" s="216"/>
      <c r="BZ153" s="216"/>
      <c r="CA153" s="216"/>
      <c r="CB153" s="216"/>
      <c r="CC153" s="216"/>
      <c r="CD153" s="216"/>
      <c r="CE153" s="216"/>
      <c r="CF153" s="216"/>
      <c r="CG153" s="216"/>
      <c r="CH153" s="216"/>
      <c r="CI153" s="216"/>
      <c r="CJ153" s="216"/>
      <c r="CK153" s="216"/>
      <c r="CL153" s="216"/>
      <c r="CM153" s="216"/>
      <c r="CN153" s="216"/>
    </row>
    <row r="154" spans="5:92" ht="14.25" customHeight="1" x14ac:dyDescent="0.35">
      <c r="E154" s="216">
        <v>24</v>
      </c>
      <c r="F154" s="216"/>
      <c r="G154" s="216"/>
      <c r="H154" s="216"/>
      <c r="I154" s="216"/>
      <c r="J154" s="216"/>
      <c r="K154" s="216"/>
      <c r="L154" s="216"/>
      <c r="M154" s="216"/>
      <c r="N154" s="216"/>
      <c r="O154" s="216"/>
      <c r="P154" s="216"/>
      <c r="Q154" s="216"/>
      <c r="R154" s="216"/>
      <c r="S154" s="216"/>
      <c r="T154" s="216"/>
      <c r="U154" s="216"/>
      <c r="V154" s="216"/>
      <c r="W154" s="216"/>
      <c r="X154" s="216"/>
      <c r="Y154" s="216"/>
      <c r="Z154" s="216"/>
      <c r="AA154" s="216"/>
      <c r="AB154" s="216"/>
      <c r="AC154" s="216"/>
      <c r="AD154" s="216"/>
      <c r="AE154" s="216"/>
      <c r="AF154" s="216"/>
      <c r="AG154" s="216"/>
      <c r="AH154" s="216"/>
      <c r="AI154" s="216"/>
      <c r="AJ154" s="216"/>
      <c r="AK154" s="216"/>
      <c r="AL154" s="216"/>
      <c r="AM154" s="216"/>
      <c r="AN154" s="216"/>
      <c r="AO154" s="216"/>
      <c r="AP154" s="216"/>
      <c r="AQ154" s="216"/>
      <c r="AR154" s="216"/>
      <c r="AS154" s="216"/>
      <c r="AT154" s="216"/>
      <c r="AU154" s="216"/>
      <c r="AV154" s="216"/>
      <c r="AW154" s="216"/>
      <c r="AX154" s="216"/>
      <c r="AY154" s="216"/>
      <c r="AZ154" s="216"/>
      <c r="BA154" s="216"/>
      <c r="BB154" s="216"/>
      <c r="BC154" s="216"/>
      <c r="BD154" s="216"/>
      <c r="BE154" s="216"/>
      <c r="BF154" s="216"/>
      <c r="BG154" s="216"/>
      <c r="BH154" s="216"/>
      <c r="BI154" s="216"/>
      <c r="BJ154" s="216"/>
      <c r="BK154" s="217"/>
      <c r="BL154" s="218"/>
      <c r="BM154" s="218"/>
      <c r="BN154" s="218"/>
      <c r="BO154" s="218"/>
      <c r="BP154" s="218"/>
      <c r="BQ154" s="219"/>
      <c r="BR154" s="217"/>
      <c r="BS154" s="218"/>
      <c r="BT154" s="218"/>
      <c r="BU154" s="218"/>
      <c r="BV154" s="218"/>
      <c r="BW154" s="218"/>
      <c r="BX154" s="219"/>
      <c r="BY154" s="216"/>
      <c r="BZ154" s="216"/>
      <c r="CA154" s="216"/>
      <c r="CB154" s="216"/>
      <c r="CC154" s="216"/>
      <c r="CD154" s="216"/>
      <c r="CE154" s="216"/>
      <c r="CF154" s="216"/>
      <c r="CG154" s="216"/>
      <c r="CH154" s="216"/>
      <c r="CI154" s="216"/>
      <c r="CJ154" s="216"/>
      <c r="CK154" s="216"/>
      <c r="CL154" s="216"/>
      <c r="CM154" s="216"/>
      <c r="CN154" s="216"/>
    </row>
    <row r="155" spans="5:92" ht="14.25" customHeight="1" x14ac:dyDescent="0.35">
      <c r="E155" s="216">
        <v>25</v>
      </c>
      <c r="F155" s="216"/>
      <c r="G155" s="216"/>
      <c r="H155" s="216"/>
      <c r="I155" s="216"/>
      <c r="J155" s="216"/>
      <c r="K155" s="216"/>
      <c r="L155" s="216"/>
      <c r="M155" s="216"/>
      <c r="N155" s="216"/>
      <c r="O155" s="216"/>
      <c r="P155" s="216"/>
      <c r="Q155" s="216"/>
      <c r="R155" s="216"/>
      <c r="S155" s="216"/>
      <c r="T155" s="216"/>
      <c r="U155" s="216"/>
      <c r="V155" s="216"/>
      <c r="W155" s="216"/>
      <c r="X155" s="216"/>
      <c r="Y155" s="216"/>
      <c r="Z155" s="216"/>
      <c r="AA155" s="216"/>
      <c r="AB155" s="216"/>
      <c r="AC155" s="216"/>
      <c r="AD155" s="216"/>
      <c r="AE155" s="216"/>
      <c r="AF155" s="216"/>
      <c r="AG155" s="216"/>
      <c r="AH155" s="216"/>
      <c r="AI155" s="216"/>
      <c r="AJ155" s="216"/>
      <c r="AK155" s="216"/>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7"/>
      <c r="BL155" s="218"/>
      <c r="BM155" s="218"/>
      <c r="BN155" s="218"/>
      <c r="BO155" s="218"/>
      <c r="BP155" s="218"/>
      <c r="BQ155" s="219"/>
      <c r="BR155" s="217"/>
      <c r="BS155" s="218"/>
      <c r="BT155" s="218"/>
      <c r="BU155" s="218"/>
      <c r="BV155" s="218"/>
      <c r="BW155" s="218"/>
      <c r="BX155" s="219"/>
      <c r="BY155" s="216"/>
      <c r="BZ155" s="216"/>
      <c r="CA155" s="216"/>
      <c r="CB155" s="216"/>
      <c r="CC155" s="216"/>
      <c r="CD155" s="216"/>
      <c r="CE155" s="216"/>
      <c r="CF155" s="216"/>
      <c r="CG155" s="216"/>
      <c r="CH155" s="216"/>
      <c r="CI155" s="216"/>
      <c r="CJ155" s="216"/>
      <c r="CK155" s="216"/>
      <c r="CL155" s="216"/>
      <c r="CM155" s="216"/>
      <c r="CN155" s="216"/>
    </row>
    <row r="156" spans="5:92" ht="14.25" customHeight="1" x14ac:dyDescent="0.35">
      <c r="E156" s="216">
        <v>26</v>
      </c>
      <c r="F156" s="216"/>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6"/>
      <c r="AY156" s="216"/>
      <c r="AZ156" s="216"/>
      <c r="BA156" s="216"/>
      <c r="BB156" s="216"/>
      <c r="BC156" s="216"/>
      <c r="BD156" s="216"/>
      <c r="BE156" s="216"/>
      <c r="BF156" s="216"/>
      <c r="BG156" s="216"/>
      <c r="BH156" s="216"/>
      <c r="BI156" s="216"/>
      <c r="BJ156" s="216"/>
      <c r="BK156" s="217"/>
      <c r="BL156" s="218"/>
      <c r="BM156" s="218"/>
      <c r="BN156" s="218"/>
      <c r="BO156" s="218"/>
      <c r="BP156" s="218"/>
      <c r="BQ156" s="219"/>
      <c r="BR156" s="217"/>
      <c r="BS156" s="218"/>
      <c r="BT156" s="218"/>
      <c r="BU156" s="218"/>
      <c r="BV156" s="218"/>
      <c r="BW156" s="218"/>
      <c r="BX156" s="219"/>
      <c r="BY156" s="216"/>
      <c r="BZ156" s="216"/>
      <c r="CA156" s="216"/>
      <c r="CB156" s="216"/>
      <c r="CC156" s="216"/>
      <c r="CD156" s="216"/>
      <c r="CE156" s="216"/>
      <c r="CF156" s="216"/>
      <c r="CG156" s="216"/>
      <c r="CH156" s="216"/>
      <c r="CI156" s="216"/>
      <c r="CJ156" s="216"/>
      <c r="CK156" s="216"/>
      <c r="CL156" s="216"/>
      <c r="CM156" s="216"/>
      <c r="CN156" s="216"/>
    </row>
    <row r="157" spans="5:92" ht="14.25" customHeight="1" x14ac:dyDescent="0.35">
      <c r="E157" s="216">
        <v>27</v>
      </c>
      <c r="F157" s="216"/>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6"/>
      <c r="AY157" s="216"/>
      <c r="AZ157" s="216"/>
      <c r="BA157" s="216"/>
      <c r="BB157" s="216"/>
      <c r="BC157" s="216"/>
      <c r="BD157" s="216"/>
      <c r="BE157" s="216"/>
      <c r="BF157" s="216"/>
      <c r="BG157" s="216"/>
      <c r="BH157" s="216"/>
      <c r="BI157" s="216"/>
      <c r="BJ157" s="216"/>
      <c r="BK157" s="217"/>
      <c r="BL157" s="218"/>
      <c r="BM157" s="218"/>
      <c r="BN157" s="218"/>
      <c r="BO157" s="218"/>
      <c r="BP157" s="218"/>
      <c r="BQ157" s="219"/>
      <c r="BR157" s="217"/>
      <c r="BS157" s="218"/>
      <c r="BT157" s="218"/>
      <c r="BU157" s="218"/>
      <c r="BV157" s="218"/>
      <c r="BW157" s="218"/>
      <c r="BX157" s="219"/>
      <c r="BY157" s="216"/>
      <c r="BZ157" s="216"/>
      <c r="CA157" s="216"/>
      <c r="CB157" s="216"/>
      <c r="CC157" s="216"/>
      <c r="CD157" s="216"/>
      <c r="CE157" s="216"/>
      <c r="CF157" s="216"/>
      <c r="CG157" s="216"/>
      <c r="CH157" s="216"/>
      <c r="CI157" s="216"/>
      <c r="CJ157" s="216"/>
      <c r="CK157" s="216"/>
      <c r="CL157" s="216"/>
      <c r="CM157" s="216"/>
      <c r="CN157" s="216"/>
    </row>
    <row r="158" spans="5:92" ht="14.25" customHeight="1" x14ac:dyDescent="0.35">
      <c r="E158" s="216">
        <v>28</v>
      </c>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c r="BB158" s="216"/>
      <c r="BC158" s="216"/>
      <c r="BD158" s="216"/>
      <c r="BE158" s="216"/>
      <c r="BF158" s="216"/>
      <c r="BG158" s="216"/>
      <c r="BH158" s="216"/>
      <c r="BI158" s="216"/>
      <c r="BJ158" s="216"/>
      <c r="BK158" s="217"/>
      <c r="BL158" s="218"/>
      <c r="BM158" s="218"/>
      <c r="BN158" s="218"/>
      <c r="BO158" s="218"/>
      <c r="BP158" s="218"/>
      <c r="BQ158" s="219"/>
      <c r="BR158" s="217"/>
      <c r="BS158" s="218"/>
      <c r="BT158" s="218"/>
      <c r="BU158" s="218"/>
      <c r="BV158" s="218"/>
      <c r="BW158" s="218"/>
      <c r="BX158" s="219"/>
      <c r="BY158" s="216"/>
      <c r="BZ158" s="216"/>
      <c r="CA158" s="216"/>
      <c r="CB158" s="216"/>
      <c r="CC158" s="216"/>
      <c r="CD158" s="216"/>
      <c r="CE158" s="216"/>
      <c r="CF158" s="216"/>
      <c r="CG158" s="216"/>
      <c r="CH158" s="216"/>
      <c r="CI158" s="216"/>
      <c r="CJ158" s="216"/>
      <c r="CK158" s="216"/>
      <c r="CL158" s="216"/>
      <c r="CM158" s="216"/>
      <c r="CN158" s="216"/>
    </row>
    <row r="159" spans="5:92" ht="14.25" customHeight="1" x14ac:dyDescent="0.35">
      <c r="E159" s="216">
        <v>29</v>
      </c>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16"/>
      <c r="AS159" s="216"/>
      <c r="AT159" s="216"/>
      <c r="AU159" s="216"/>
      <c r="AV159" s="216"/>
      <c r="AW159" s="216"/>
      <c r="AX159" s="216"/>
      <c r="AY159" s="216"/>
      <c r="AZ159" s="216"/>
      <c r="BA159" s="216"/>
      <c r="BB159" s="216"/>
      <c r="BC159" s="216"/>
      <c r="BD159" s="216"/>
      <c r="BE159" s="216"/>
      <c r="BF159" s="216"/>
      <c r="BG159" s="216"/>
      <c r="BH159" s="216"/>
      <c r="BI159" s="216"/>
      <c r="BJ159" s="216"/>
      <c r="BK159" s="217"/>
      <c r="BL159" s="218"/>
      <c r="BM159" s="218"/>
      <c r="BN159" s="218"/>
      <c r="BO159" s="218"/>
      <c r="BP159" s="218"/>
      <c r="BQ159" s="219"/>
      <c r="BR159" s="217"/>
      <c r="BS159" s="218"/>
      <c r="BT159" s="218"/>
      <c r="BU159" s="218"/>
      <c r="BV159" s="218"/>
      <c r="BW159" s="218"/>
      <c r="BX159" s="219"/>
      <c r="BY159" s="216"/>
      <c r="BZ159" s="216"/>
      <c r="CA159" s="216"/>
      <c r="CB159" s="216"/>
      <c r="CC159" s="216"/>
      <c r="CD159" s="216"/>
      <c r="CE159" s="216"/>
      <c r="CF159" s="216"/>
      <c r="CG159" s="216"/>
      <c r="CH159" s="216"/>
      <c r="CI159" s="216"/>
      <c r="CJ159" s="216"/>
      <c r="CK159" s="216"/>
      <c r="CL159" s="216"/>
      <c r="CM159" s="216"/>
      <c r="CN159" s="216"/>
    </row>
    <row r="160" spans="5:92" ht="14.25" customHeight="1" x14ac:dyDescent="0.35">
      <c r="E160" s="216">
        <v>30</v>
      </c>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216"/>
      <c r="AJ160" s="216"/>
      <c r="AK160" s="216"/>
      <c r="AL160" s="216"/>
      <c r="AM160" s="216"/>
      <c r="AN160" s="216"/>
      <c r="AO160" s="216"/>
      <c r="AP160" s="216"/>
      <c r="AQ160" s="216"/>
      <c r="AR160" s="216"/>
      <c r="AS160" s="216"/>
      <c r="AT160" s="216"/>
      <c r="AU160" s="216"/>
      <c r="AV160" s="216"/>
      <c r="AW160" s="216"/>
      <c r="AX160" s="216"/>
      <c r="AY160" s="216"/>
      <c r="AZ160" s="216"/>
      <c r="BA160" s="216"/>
      <c r="BB160" s="216"/>
      <c r="BC160" s="216"/>
      <c r="BD160" s="216"/>
      <c r="BE160" s="216"/>
      <c r="BF160" s="216"/>
      <c r="BG160" s="216"/>
      <c r="BH160" s="216"/>
      <c r="BI160" s="216"/>
      <c r="BJ160" s="216"/>
      <c r="BK160" s="217"/>
      <c r="BL160" s="218"/>
      <c r="BM160" s="218"/>
      <c r="BN160" s="218"/>
      <c r="BO160" s="218"/>
      <c r="BP160" s="218"/>
      <c r="BQ160" s="219"/>
      <c r="BR160" s="217"/>
      <c r="BS160" s="218"/>
      <c r="BT160" s="218"/>
      <c r="BU160" s="218"/>
      <c r="BV160" s="218"/>
      <c r="BW160" s="218"/>
      <c r="BX160" s="219"/>
      <c r="BY160" s="216"/>
      <c r="BZ160" s="216"/>
      <c r="CA160" s="216"/>
      <c r="CB160" s="216"/>
      <c r="CC160" s="216"/>
      <c r="CD160" s="216"/>
      <c r="CE160" s="216"/>
      <c r="CF160" s="216"/>
      <c r="CG160" s="216"/>
      <c r="CH160" s="216"/>
      <c r="CI160" s="216"/>
      <c r="CJ160" s="216"/>
      <c r="CK160" s="216"/>
      <c r="CL160" s="216"/>
      <c r="CM160" s="216"/>
      <c r="CN160" s="216"/>
    </row>
    <row r="161" spans="4:92" ht="14.25" customHeight="1" x14ac:dyDescent="0.35">
      <c r="E161" s="216">
        <v>31</v>
      </c>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16"/>
      <c r="AD161" s="216"/>
      <c r="AE161" s="216"/>
      <c r="AF161" s="216"/>
      <c r="AG161" s="216"/>
      <c r="AH161" s="216"/>
      <c r="AI161" s="216"/>
      <c r="AJ161" s="216"/>
      <c r="AK161" s="216"/>
      <c r="AL161" s="216"/>
      <c r="AM161" s="216"/>
      <c r="AN161" s="216"/>
      <c r="AO161" s="216"/>
      <c r="AP161" s="216"/>
      <c r="AQ161" s="216"/>
      <c r="AR161" s="216"/>
      <c r="AS161" s="216"/>
      <c r="AT161" s="216"/>
      <c r="AU161" s="216"/>
      <c r="AV161" s="216"/>
      <c r="AW161" s="216"/>
      <c r="AX161" s="216"/>
      <c r="AY161" s="216"/>
      <c r="AZ161" s="216"/>
      <c r="BA161" s="216"/>
      <c r="BB161" s="216"/>
      <c r="BC161" s="216"/>
      <c r="BD161" s="216"/>
      <c r="BE161" s="216"/>
      <c r="BF161" s="216"/>
      <c r="BG161" s="216"/>
      <c r="BH161" s="216"/>
      <c r="BI161" s="216"/>
      <c r="BJ161" s="216"/>
      <c r="BK161" s="217"/>
      <c r="BL161" s="218"/>
      <c r="BM161" s="218"/>
      <c r="BN161" s="218"/>
      <c r="BO161" s="218"/>
      <c r="BP161" s="218"/>
      <c r="BQ161" s="219"/>
      <c r="BR161" s="217"/>
      <c r="BS161" s="218"/>
      <c r="BT161" s="218"/>
      <c r="BU161" s="218"/>
      <c r="BV161" s="218"/>
      <c r="BW161" s="218"/>
      <c r="BX161" s="219"/>
      <c r="BY161" s="216"/>
      <c r="BZ161" s="216"/>
      <c r="CA161" s="216"/>
      <c r="CB161" s="216"/>
      <c r="CC161" s="216"/>
      <c r="CD161" s="216"/>
      <c r="CE161" s="216"/>
      <c r="CF161" s="216"/>
      <c r="CG161" s="216"/>
      <c r="CH161" s="216"/>
      <c r="CI161" s="216"/>
      <c r="CJ161" s="216"/>
      <c r="CK161" s="216"/>
      <c r="CL161" s="216"/>
      <c r="CM161" s="216"/>
      <c r="CN161" s="216"/>
    </row>
    <row r="162" spans="4:92" ht="14.25" customHeight="1" x14ac:dyDescent="0.35">
      <c r="E162" s="173" t="s">
        <v>45</v>
      </c>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c r="AX162" s="173"/>
      <c r="AY162" s="173"/>
      <c r="AZ162" s="173"/>
      <c r="BA162" s="173"/>
      <c r="BB162" s="173"/>
      <c r="BC162" s="173"/>
      <c r="BD162" s="173"/>
      <c r="BE162" s="173"/>
      <c r="BF162" s="173"/>
      <c r="BG162" s="173"/>
      <c r="BH162" s="173"/>
      <c r="BI162" s="173"/>
      <c r="BJ162" s="173"/>
      <c r="BK162" s="173"/>
      <c r="BL162" s="173"/>
      <c r="BM162" s="173"/>
      <c r="BN162" s="173"/>
      <c r="BO162" s="173"/>
      <c r="BP162" s="173"/>
      <c r="BQ162" s="173"/>
      <c r="BR162" s="173"/>
      <c r="BS162" s="173"/>
      <c r="BT162" s="173"/>
      <c r="BU162" s="173"/>
      <c r="BV162" s="173"/>
      <c r="BW162" s="173"/>
      <c r="BX162" s="173"/>
      <c r="BY162" s="173"/>
      <c r="BZ162" s="173"/>
      <c r="CA162" s="173"/>
      <c r="CB162" s="173"/>
      <c r="CC162" s="173"/>
      <c r="CD162" s="173"/>
      <c r="CE162" s="173"/>
      <c r="CF162" s="173"/>
      <c r="CG162" s="173"/>
      <c r="CH162" s="173"/>
      <c r="CI162" s="173"/>
      <c r="CJ162" s="173"/>
      <c r="CK162" s="173"/>
      <c r="CL162" s="173"/>
      <c r="CM162" s="173"/>
    </row>
    <row r="163" spans="4:92" ht="14.25" customHeight="1" x14ac:dyDescent="0.35">
      <c r="E163" s="317" t="s">
        <v>109</v>
      </c>
      <c r="F163" s="317"/>
      <c r="G163" s="317"/>
      <c r="H163" s="317"/>
      <c r="I163" s="317"/>
      <c r="J163" s="317"/>
      <c r="K163" s="317"/>
      <c r="L163" s="317"/>
      <c r="M163" s="317"/>
      <c r="N163" s="317"/>
      <c r="O163" s="317"/>
      <c r="P163" s="317"/>
      <c r="Q163" s="317"/>
      <c r="R163" s="317"/>
      <c r="S163" s="317"/>
      <c r="T163" s="317"/>
      <c r="U163" s="317"/>
      <c r="V163" s="317"/>
      <c r="W163" s="317"/>
      <c r="X163" s="317"/>
      <c r="Y163" s="317"/>
      <c r="Z163" s="317"/>
      <c r="AA163" s="317"/>
      <c r="AB163" s="317"/>
      <c r="AC163" s="317"/>
      <c r="AD163" s="317"/>
      <c r="AE163" s="317"/>
      <c r="AF163" s="317"/>
      <c r="AG163" s="317"/>
    </row>
    <row r="164" spans="4:92" ht="14.25" customHeight="1" x14ac:dyDescent="0.35">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row>
    <row r="165" spans="4:92" ht="14.25" customHeight="1" x14ac:dyDescent="0.35">
      <c r="D165" s="198" t="s">
        <v>88</v>
      </c>
      <c r="E165" s="198"/>
      <c r="F165" s="198"/>
      <c r="G165" s="198"/>
      <c r="H165" s="198"/>
      <c r="I165" s="198"/>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8"/>
      <c r="AN165" s="198"/>
      <c r="AO165" s="198"/>
      <c r="AP165" s="198"/>
      <c r="AQ165" s="198"/>
      <c r="AR165" s="198"/>
      <c r="AS165" s="198"/>
      <c r="AT165" s="198"/>
      <c r="AU165" s="9"/>
      <c r="AV165" s="198" t="s">
        <v>89</v>
      </c>
      <c r="AW165" s="198"/>
      <c r="AX165" s="198"/>
      <c r="AY165" s="198"/>
      <c r="AZ165" s="198"/>
      <c r="BA165" s="198"/>
      <c r="BB165" s="198"/>
      <c r="BC165" s="198"/>
      <c r="BD165" s="198"/>
      <c r="BE165" s="198"/>
      <c r="BF165" s="198"/>
      <c r="BG165" s="198"/>
      <c r="BH165" s="198"/>
      <c r="BI165" s="198"/>
      <c r="BJ165" s="198"/>
      <c r="BK165" s="198"/>
      <c r="BL165" s="198"/>
    </row>
    <row r="166" spans="4:92" ht="14.25" customHeight="1" x14ac:dyDescent="0.35">
      <c r="D166" s="226"/>
      <c r="E166" s="226"/>
      <c r="F166" s="226"/>
      <c r="G166" s="226"/>
      <c r="H166" s="226"/>
      <c r="I166" s="226"/>
      <c r="J166" s="226"/>
      <c r="K166" s="226"/>
      <c r="L166" s="226"/>
      <c r="M166" s="226"/>
      <c r="N166" s="226"/>
      <c r="O166" s="226"/>
      <c r="P166" s="226"/>
      <c r="Q166" s="226"/>
      <c r="R166" s="226"/>
      <c r="S166" s="226"/>
      <c r="T166" s="226"/>
      <c r="U166" s="226"/>
      <c r="V166" s="226"/>
      <c r="W166" s="226"/>
      <c r="X166" s="226"/>
      <c r="Y166" s="226"/>
      <c r="Z166" s="226"/>
      <c r="AA166" s="226"/>
      <c r="AB166" s="226"/>
      <c r="AC166" s="226"/>
      <c r="AD166" s="226"/>
      <c r="AE166" s="226"/>
      <c r="AF166" s="226"/>
      <c r="AG166" s="226"/>
      <c r="AH166" s="226"/>
      <c r="AI166" s="226"/>
      <c r="AJ166" s="226"/>
      <c r="AK166" s="226"/>
      <c r="AL166" s="226"/>
      <c r="AM166" s="226"/>
      <c r="AN166" s="226"/>
      <c r="AO166" s="226"/>
      <c r="AP166" s="226"/>
      <c r="AQ166" s="226"/>
      <c r="AR166" s="226"/>
      <c r="AS166" s="226"/>
      <c r="AT166" s="226"/>
      <c r="AU166" s="9"/>
      <c r="AV166" s="198"/>
      <c r="AW166" s="198"/>
      <c r="AX166" s="198"/>
      <c r="AY166" s="198"/>
      <c r="AZ166" s="198"/>
      <c r="BA166" s="198"/>
      <c r="BB166" s="198"/>
      <c r="BC166" s="198"/>
      <c r="BD166" s="198"/>
      <c r="BE166" s="198"/>
      <c r="BF166" s="198"/>
      <c r="BG166" s="198"/>
      <c r="BH166" s="198"/>
      <c r="BI166" s="198"/>
      <c r="BJ166" s="198"/>
      <c r="BK166" s="198"/>
      <c r="BL166" s="198"/>
    </row>
    <row r="167" spans="4:92" ht="14.25" customHeight="1" x14ac:dyDescent="0.35">
      <c r="D167" s="246" t="s">
        <v>23</v>
      </c>
      <c r="E167" s="246"/>
      <c r="F167" s="274" t="s">
        <v>110</v>
      </c>
      <c r="G167" s="274"/>
      <c r="H167" s="274"/>
      <c r="I167" s="274"/>
      <c r="J167" s="274"/>
      <c r="K167" s="274"/>
      <c r="L167" s="274"/>
      <c r="M167" s="274"/>
      <c r="N167" s="274"/>
      <c r="O167" s="274" t="s">
        <v>61</v>
      </c>
      <c r="P167" s="274"/>
      <c r="Q167" s="274"/>
      <c r="R167" s="274"/>
      <c r="S167" s="274"/>
      <c r="T167" s="274"/>
      <c r="U167" s="274"/>
      <c r="V167" s="274"/>
      <c r="W167" s="274"/>
      <c r="X167" s="274" t="s">
        <v>62</v>
      </c>
      <c r="Y167" s="274"/>
      <c r="Z167" s="274"/>
      <c r="AA167" s="274"/>
      <c r="AB167" s="274"/>
      <c r="AC167" s="274"/>
      <c r="AD167" s="274"/>
      <c r="AE167" s="274"/>
      <c r="AF167" s="274"/>
      <c r="AG167" s="274" t="s">
        <v>374</v>
      </c>
      <c r="AH167" s="274"/>
      <c r="AI167" s="274"/>
      <c r="AJ167" s="274"/>
      <c r="AK167" s="274"/>
      <c r="AL167" s="215" t="s">
        <v>58</v>
      </c>
      <c r="AM167" s="215"/>
      <c r="AN167" s="215"/>
      <c r="AO167" s="215"/>
      <c r="AP167" s="215"/>
      <c r="AQ167" s="215"/>
      <c r="AR167" s="215"/>
      <c r="AS167" s="215"/>
      <c r="AT167" s="215"/>
      <c r="AU167" s="3"/>
      <c r="AV167" s="21"/>
      <c r="AW167" s="22"/>
      <c r="AX167" s="22"/>
      <c r="AY167" s="22"/>
      <c r="AZ167" s="22"/>
      <c r="BA167" s="22"/>
      <c r="BB167" s="22"/>
      <c r="BC167" s="22"/>
      <c r="BD167" s="22"/>
      <c r="BE167" s="22"/>
      <c r="BF167" s="22"/>
      <c r="BG167" s="22"/>
      <c r="BH167" s="22"/>
      <c r="BI167" s="22"/>
      <c r="BJ167" s="22"/>
      <c r="BK167" s="22"/>
      <c r="BL167" s="22"/>
      <c r="BM167" s="22"/>
      <c r="BN167" s="22"/>
      <c r="BO167" s="22"/>
      <c r="BP167" s="39"/>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3"/>
    </row>
    <row r="168" spans="4:92" ht="14.25" customHeight="1" x14ac:dyDescent="0.35">
      <c r="D168" s="246"/>
      <c r="E168" s="246"/>
      <c r="F168" s="274"/>
      <c r="G168" s="274"/>
      <c r="H168" s="274"/>
      <c r="I168" s="274"/>
      <c r="J168" s="274"/>
      <c r="K168" s="274"/>
      <c r="L168" s="274"/>
      <c r="M168" s="274"/>
      <c r="N168" s="274"/>
      <c r="O168" s="274"/>
      <c r="P168" s="274"/>
      <c r="Q168" s="274"/>
      <c r="R168" s="274"/>
      <c r="S168" s="274"/>
      <c r="T168" s="274"/>
      <c r="U168" s="274"/>
      <c r="V168" s="274"/>
      <c r="W168" s="274"/>
      <c r="X168" s="274"/>
      <c r="Y168" s="274"/>
      <c r="Z168" s="274"/>
      <c r="AA168" s="274"/>
      <c r="AB168" s="274"/>
      <c r="AC168" s="274"/>
      <c r="AD168" s="274"/>
      <c r="AE168" s="274"/>
      <c r="AF168" s="274"/>
      <c r="AG168" s="274"/>
      <c r="AH168" s="274"/>
      <c r="AI168" s="274"/>
      <c r="AJ168" s="274"/>
      <c r="AK168" s="274"/>
      <c r="AL168" s="215" t="s">
        <v>59</v>
      </c>
      <c r="AM168" s="215"/>
      <c r="AN168" s="215"/>
      <c r="AO168" s="215"/>
      <c r="AP168" s="215" t="s">
        <v>60</v>
      </c>
      <c r="AQ168" s="215"/>
      <c r="AR168" s="215"/>
      <c r="AS168" s="215"/>
      <c r="AT168" s="215"/>
      <c r="AU168" s="3"/>
      <c r="AV168" s="24"/>
      <c r="AW168" s="246" t="s">
        <v>29</v>
      </c>
      <c r="AX168" s="246"/>
      <c r="AY168" s="246"/>
      <c r="AZ168" s="246"/>
      <c r="BA168" s="246"/>
      <c r="BB168" s="246"/>
      <c r="BC168" s="246"/>
      <c r="BD168" s="246"/>
      <c r="BE168" s="246"/>
      <c r="BF168" s="246"/>
      <c r="BG168" s="246"/>
      <c r="BH168" s="246"/>
      <c r="BI168" s="246" t="s">
        <v>30</v>
      </c>
      <c r="BJ168" s="246"/>
      <c r="BK168" s="246"/>
      <c r="BL168" s="246"/>
      <c r="BM168" s="246"/>
      <c r="BN168" s="246"/>
      <c r="BO168" s="246"/>
      <c r="BP168" s="246"/>
      <c r="BQ168" s="246"/>
      <c r="BR168" s="246"/>
      <c r="BS168" s="246"/>
      <c r="BT168" s="246"/>
      <c r="BU168" s="246"/>
      <c r="BV168" s="246"/>
      <c r="BW168" s="246"/>
      <c r="BX168" s="246"/>
      <c r="BY168" s="246"/>
      <c r="BZ168" s="246"/>
      <c r="CA168" s="246" t="s">
        <v>31</v>
      </c>
      <c r="CB168" s="246"/>
      <c r="CC168" s="246"/>
      <c r="CD168" s="246"/>
      <c r="CE168" s="246"/>
      <c r="CF168" s="246"/>
      <c r="CG168" s="246"/>
      <c r="CH168" s="246"/>
      <c r="CI168" s="246"/>
      <c r="CJ168" s="246"/>
      <c r="CK168" s="246"/>
      <c r="CL168" s="246"/>
      <c r="CM168" s="246"/>
      <c r="CN168" s="25"/>
    </row>
    <row r="169" spans="4:92" ht="14.25" customHeight="1" x14ac:dyDescent="0.35">
      <c r="D169" s="166">
        <v>1</v>
      </c>
      <c r="E169" s="306"/>
      <c r="F169" s="310"/>
      <c r="G169" s="310"/>
      <c r="H169" s="310"/>
      <c r="I169" s="310"/>
      <c r="J169" s="310"/>
      <c r="K169" s="310"/>
      <c r="L169" s="310"/>
      <c r="M169" s="310"/>
      <c r="N169" s="310"/>
      <c r="O169" s="275"/>
      <c r="P169" s="275"/>
      <c r="Q169" s="275"/>
      <c r="R169" s="275"/>
      <c r="S169" s="275"/>
      <c r="T169" s="275"/>
      <c r="U169" s="275"/>
      <c r="V169" s="275"/>
      <c r="W169" s="275"/>
      <c r="X169" s="275" t="s">
        <v>735</v>
      </c>
      <c r="Y169" s="275"/>
      <c r="Z169" s="275"/>
      <c r="AA169" s="275"/>
      <c r="AB169" s="275"/>
      <c r="AC169" s="275"/>
      <c r="AD169" s="275"/>
      <c r="AE169" s="275"/>
      <c r="AF169" s="275"/>
      <c r="AG169" s="275">
        <v>45</v>
      </c>
      <c r="AH169" s="275"/>
      <c r="AI169" s="275"/>
      <c r="AJ169" s="275"/>
      <c r="AK169" s="275"/>
      <c r="AL169" s="275"/>
      <c r="AM169" s="275"/>
      <c r="AN169" s="275"/>
      <c r="AO169" s="275"/>
      <c r="AP169" s="275" t="s">
        <v>400</v>
      </c>
      <c r="AQ169" s="275"/>
      <c r="AR169" s="275"/>
      <c r="AS169" s="275"/>
      <c r="AT169" s="275"/>
      <c r="AU169" s="37"/>
      <c r="AV169" s="40"/>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c r="BT169" s="246"/>
      <c r="BU169" s="246"/>
      <c r="BV169" s="246"/>
      <c r="BW169" s="246"/>
      <c r="BX169" s="246"/>
      <c r="BY169" s="246"/>
      <c r="BZ169" s="246"/>
      <c r="CA169" s="246"/>
      <c r="CB169" s="246"/>
      <c r="CC169" s="246"/>
      <c r="CD169" s="246"/>
      <c r="CE169" s="246"/>
      <c r="CF169" s="246"/>
      <c r="CG169" s="246"/>
      <c r="CH169" s="246"/>
      <c r="CI169" s="246"/>
      <c r="CJ169" s="246"/>
      <c r="CK169" s="246"/>
      <c r="CL169" s="246"/>
      <c r="CM169" s="246"/>
      <c r="CN169" s="25"/>
    </row>
    <row r="170" spans="4:92" ht="14.25" customHeight="1" x14ac:dyDescent="0.35">
      <c r="D170" s="166">
        <v>2</v>
      </c>
      <c r="E170" s="306"/>
      <c r="F170" s="310"/>
      <c r="G170" s="310"/>
      <c r="H170" s="310"/>
      <c r="I170" s="310"/>
      <c r="J170" s="310"/>
      <c r="K170" s="310"/>
      <c r="L170" s="310"/>
      <c r="M170" s="310"/>
      <c r="N170" s="310"/>
      <c r="O170" s="275"/>
      <c r="P170" s="275"/>
      <c r="Q170" s="275"/>
      <c r="R170" s="275"/>
      <c r="S170" s="275"/>
      <c r="T170" s="275"/>
      <c r="U170" s="275"/>
      <c r="V170" s="275"/>
      <c r="W170" s="275"/>
      <c r="X170" s="275" t="s">
        <v>736</v>
      </c>
      <c r="Y170" s="275"/>
      <c r="Z170" s="275"/>
      <c r="AA170" s="275"/>
      <c r="AB170" s="275"/>
      <c r="AC170" s="275"/>
      <c r="AD170" s="275"/>
      <c r="AE170" s="275"/>
      <c r="AF170" s="275"/>
      <c r="AG170" s="275">
        <v>19</v>
      </c>
      <c r="AH170" s="275"/>
      <c r="AI170" s="275"/>
      <c r="AJ170" s="275"/>
      <c r="AK170" s="275"/>
      <c r="AL170" s="275"/>
      <c r="AM170" s="275"/>
      <c r="AN170" s="275"/>
      <c r="AO170" s="275"/>
      <c r="AP170" s="275" t="s">
        <v>400</v>
      </c>
      <c r="AQ170" s="275"/>
      <c r="AR170" s="275"/>
      <c r="AS170" s="275"/>
      <c r="AT170" s="275"/>
      <c r="AU170" s="37"/>
      <c r="AV170" s="40"/>
      <c r="AW170" s="280" t="s">
        <v>750</v>
      </c>
      <c r="AX170" s="280"/>
      <c r="AY170" s="280"/>
      <c r="AZ170" s="280"/>
      <c r="BA170" s="280"/>
      <c r="BB170" s="280"/>
      <c r="BC170" s="280"/>
      <c r="BD170" s="280"/>
      <c r="BE170" s="280"/>
      <c r="BF170" s="280"/>
      <c r="BG170" s="280"/>
      <c r="BH170" s="280"/>
      <c r="BI170" s="280" t="s">
        <v>747</v>
      </c>
      <c r="BJ170" s="280"/>
      <c r="BK170" s="280"/>
      <c r="BL170" s="280"/>
      <c r="BM170" s="280"/>
      <c r="BN170" s="280"/>
      <c r="BO170" s="280"/>
      <c r="BP170" s="280"/>
      <c r="BQ170" s="280"/>
      <c r="BR170" s="280"/>
      <c r="BS170" s="280"/>
      <c r="BT170" s="280"/>
      <c r="BU170" s="280"/>
      <c r="BV170" s="280"/>
      <c r="BW170" s="280"/>
      <c r="BX170" s="280"/>
      <c r="BY170" s="280"/>
      <c r="BZ170" s="280"/>
      <c r="CA170" s="280">
        <v>28</v>
      </c>
      <c r="CB170" s="280"/>
      <c r="CC170" s="280"/>
      <c r="CD170" s="280"/>
      <c r="CE170" s="280"/>
      <c r="CF170" s="280"/>
      <c r="CG170" s="280"/>
      <c r="CH170" s="280"/>
      <c r="CI170" s="280"/>
      <c r="CJ170" s="280"/>
      <c r="CK170" s="280"/>
      <c r="CL170" s="280"/>
      <c r="CM170" s="280"/>
      <c r="CN170" s="25"/>
    </row>
    <row r="171" spans="4:92" ht="14.25" customHeight="1" x14ac:dyDescent="0.35">
      <c r="D171" s="166">
        <v>3</v>
      </c>
      <c r="E171" s="306"/>
      <c r="F171" s="310"/>
      <c r="G171" s="310"/>
      <c r="H171" s="310"/>
      <c r="I171" s="310"/>
      <c r="J171" s="310"/>
      <c r="K171" s="310"/>
      <c r="L171" s="310"/>
      <c r="M171" s="310"/>
      <c r="N171" s="310"/>
      <c r="O171" s="275"/>
      <c r="P171" s="275"/>
      <c r="Q171" s="275"/>
      <c r="R171" s="275"/>
      <c r="S171" s="275"/>
      <c r="T171" s="275"/>
      <c r="U171" s="275"/>
      <c r="V171" s="275"/>
      <c r="W171" s="275"/>
      <c r="X171" s="275" t="s">
        <v>737</v>
      </c>
      <c r="Y171" s="275"/>
      <c r="Z171" s="275"/>
      <c r="AA171" s="275"/>
      <c r="AB171" s="275"/>
      <c r="AC171" s="275"/>
      <c r="AD171" s="275"/>
      <c r="AE171" s="275"/>
      <c r="AF171" s="275"/>
      <c r="AG171" s="275">
        <v>11</v>
      </c>
      <c r="AH171" s="275"/>
      <c r="AI171" s="275"/>
      <c r="AJ171" s="275"/>
      <c r="AK171" s="275"/>
      <c r="AL171" s="275"/>
      <c r="AM171" s="275"/>
      <c r="AN171" s="275"/>
      <c r="AO171" s="275"/>
      <c r="AP171" s="275" t="s">
        <v>400</v>
      </c>
      <c r="AQ171" s="275"/>
      <c r="AR171" s="275"/>
      <c r="AS171" s="275"/>
      <c r="AT171" s="275"/>
      <c r="AU171" s="37"/>
      <c r="AV171" s="40"/>
      <c r="AW171" s="280" t="s">
        <v>27</v>
      </c>
      <c r="AX171" s="280"/>
      <c r="AY171" s="280"/>
      <c r="AZ171" s="280"/>
      <c r="BA171" s="280"/>
      <c r="BB171" s="280"/>
      <c r="BC171" s="280"/>
      <c r="BD171" s="280"/>
      <c r="BE171" s="280"/>
      <c r="BF171" s="280"/>
      <c r="BG171" s="280"/>
      <c r="BH171" s="280"/>
      <c r="BI171" s="280" t="s">
        <v>748</v>
      </c>
      <c r="BJ171" s="280"/>
      <c r="BK171" s="280"/>
      <c r="BL171" s="280"/>
      <c r="BM171" s="280"/>
      <c r="BN171" s="280"/>
      <c r="BO171" s="280"/>
      <c r="BP171" s="280"/>
      <c r="BQ171" s="280"/>
      <c r="BR171" s="280"/>
      <c r="BS171" s="280"/>
      <c r="BT171" s="280"/>
      <c r="BU171" s="280"/>
      <c r="BV171" s="280"/>
      <c r="BW171" s="280"/>
      <c r="BX171" s="280"/>
      <c r="BY171" s="280"/>
      <c r="BZ171" s="280"/>
      <c r="CA171" s="280">
        <v>19</v>
      </c>
      <c r="CB171" s="280"/>
      <c r="CC171" s="280"/>
      <c r="CD171" s="280"/>
      <c r="CE171" s="280"/>
      <c r="CF171" s="280"/>
      <c r="CG171" s="280"/>
      <c r="CH171" s="280"/>
      <c r="CI171" s="280"/>
      <c r="CJ171" s="280"/>
      <c r="CK171" s="280"/>
      <c r="CL171" s="280"/>
      <c r="CM171" s="280"/>
      <c r="CN171" s="25"/>
    </row>
    <row r="172" spans="4:92" ht="14.25" customHeight="1" x14ac:dyDescent="0.35">
      <c r="D172" s="166">
        <v>4</v>
      </c>
      <c r="E172" s="306"/>
      <c r="F172" s="310"/>
      <c r="G172" s="310"/>
      <c r="H172" s="310"/>
      <c r="I172" s="310"/>
      <c r="J172" s="310"/>
      <c r="K172" s="310"/>
      <c r="L172" s="310"/>
      <c r="M172" s="310"/>
      <c r="N172" s="310"/>
      <c r="O172" s="275"/>
      <c r="P172" s="275"/>
      <c r="Q172" s="275"/>
      <c r="R172" s="275"/>
      <c r="S172" s="275"/>
      <c r="T172" s="275"/>
      <c r="U172" s="275"/>
      <c r="V172" s="275"/>
      <c r="W172" s="275"/>
      <c r="X172" s="275" t="s">
        <v>738</v>
      </c>
      <c r="Y172" s="275"/>
      <c r="Z172" s="275"/>
      <c r="AA172" s="275"/>
      <c r="AB172" s="275"/>
      <c r="AC172" s="275"/>
      <c r="AD172" s="275"/>
      <c r="AE172" s="275"/>
      <c r="AF172" s="275"/>
      <c r="AG172" s="275">
        <v>25</v>
      </c>
      <c r="AH172" s="275"/>
      <c r="AI172" s="275"/>
      <c r="AJ172" s="275"/>
      <c r="AK172" s="275"/>
      <c r="AL172" s="275"/>
      <c r="AM172" s="275"/>
      <c r="AN172" s="275"/>
      <c r="AO172" s="275"/>
      <c r="AP172" s="275" t="s">
        <v>400</v>
      </c>
      <c r="AQ172" s="275"/>
      <c r="AR172" s="275"/>
      <c r="AS172" s="275"/>
      <c r="AT172" s="275"/>
      <c r="AU172" s="37"/>
      <c r="AV172" s="40"/>
      <c r="AW172" s="280" t="s">
        <v>28</v>
      </c>
      <c r="AX172" s="280"/>
      <c r="AY172" s="280"/>
      <c r="AZ172" s="280"/>
      <c r="BA172" s="280"/>
      <c r="BB172" s="280"/>
      <c r="BC172" s="280"/>
      <c r="BD172" s="280"/>
      <c r="BE172" s="280"/>
      <c r="BF172" s="280"/>
      <c r="BG172" s="280"/>
      <c r="BH172" s="280"/>
      <c r="BI172" s="280" t="s">
        <v>749</v>
      </c>
      <c r="BJ172" s="280"/>
      <c r="BK172" s="280"/>
      <c r="BL172" s="280"/>
      <c r="BM172" s="280"/>
      <c r="BN172" s="280"/>
      <c r="BO172" s="280"/>
      <c r="BP172" s="280"/>
      <c r="BQ172" s="280"/>
      <c r="BR172" s="280"/>
      <c r="BS172" s="280"/>
      <c r="BT172" s="280"/>
      <c r="BU172" s="280"/>
      <c r="BV172" s="280"/>
      <c r="BW172" s="280"/>
      <c r="BX172" s="280"/>
      <c r="BY172" s="280"/>
      <c r="BZ172" s="280"/>
      <c r="CA172" s="280">
        <v>17</v>
      </c>
      <c r="CB172" s="280"/>
      <c r="CC172" s="280"/>
      <c r="CD172" s="280"/>
      <c r="CE172" s="280"/>
      <c r="CF172" s="280"/>
      <c r="CG172" s="280"/>
      <c r="CH172" s="280"/>
      <c r="CI172" s="280"/>
      <c r="CJ172" s="280"/>
      <c r="CK172" s="280"/>
      <c r="CL172" s="280"/>
      <c r="CM172" s="280"/>
      <c r="CN172" s="25"/>
    </row>
    <row r="173" spans="4:92" ht="14.25" customHeight="1" x14ac:dyDescent="0.35">
      <c r="D173" s="166">
        <v>5</v>
      </c>
      <c r="E173" s="306"/>
      <c r="F173" s="310"/>
      <c r="G173" s="310"/>
      <c r="H173" s="310"/>
      <c r="I173" s="310"/>
      <c r="J173" s="310"/>
      <c r="K173" s="310"/>
      <c r="L173" s="310"/>
      <c r="M173" s="310"/>
      <c r="N173" s="310"/>
      <c r="O173" s="275"/>
      <c r="P173" s="275"/>
      <c r="Q173" s="275"/>
      <c r="R173" s="275"/>
      <c r="S173" s="275"/>
      <c r="T173" s="275"/>
      <c r="U173" s="275"/>
      <c r="V173" s="275"/>
      <c r="W173" s="275"/>
      <c r="X173" s="275" t="s">
        <v>739</v>
      </c>
      <c r="Y173" s="275"/>
      <c r="Z173" s="275"/>
      <c r="AA173" s="275"/>
      <c r="AB173" s="275"/>
      <c r="AC173" s="275"/>
      <c r="AD173" s="275"/>
      <c r="AE173" s="275"/>
      <c r="AF173" s="275"/>
      <c r="AG173" s="275">
        <v>71</v>
      </c>
      <c r="AH173" s="275"/>
      <c r="AI173" s="275"/>
      <c r="AJ173" s="275"/>
      <c r="AK173" s="275"/>
      <c r="AL173" s="275"/>
      <c r="AM173" s="275"/>
      <c r="AN173" s="275"/>
      <c r="AO173" s="275"/>
      <c r="AP173" s="275" t="s">
        <v>400</v>
      </c>
      <c r="AQ173" s="275"/>
      <c r="AR173" s="275"/>
      <c r="AS173" s="275"/>
      <c r="AT173" s="275"/>
      <c r="AU173" s="37"/>
      <c r="AV173" s="40"/>
      <c r="AW173" s="280"/>
      <c r="AX173" s="280"/>
      <c r="AY173" s="280"/>
      <c r="AZ173" s="280"/>
      <c r="BA173" s="280"/>
      <c r="BB173" s="280"/>
      <c r="BC173" s="280"/>
      <c r="BD173" s="280"/>
      <c r="BE173" s="280"/>
      <c r="BF173" s="280"/>
      <c r="BG173" s="280"/>
      <c r="BH173" s="280"/>
      <c r="BI173" s="280"/>
      <c r="BJ173" s="280"/>
      <c r="BK173" s="280"/>
      <c r="BL173" s="280"/>
      <c r="BM173" s="280"/>
      <c r="BN173" s="280"/>
      <c r="BO173" s="280"/>
      <c r="BP173" s="280"/>
      <c r="BQ173" s="280"/>
      <c r="BR173" s="280"/>
      <c r="BS173" s="280"/>
      <c r="BT173" s="280"/>
      <c r="BU173" s="280"/>
      <c r="BV173" s="280"/>
      <c r="BW173" s="280"/>
      <c r="BX173" s="280"/>
      <c r="BY173" s="280"/>
      <c r="BZ173" s="280"/>
      <c r="CA173" s="280"/>
      <c r="CB173" s="280"/>
      <c r="CC173" s="280"/>
      <c r="CD173" s="280"/>
      <c r="CE173" s="280"/>
      <c r="CF173" s="280"/>
      <c r="CG173" s="280"/>
      <c r="CH173" s="280"/>
      <c r="CI173" s="280"/>
      <c r="CJ173" s="280"/>
      <c r="CK173" s="280"/>
      <c r="CL173" s="280"/>
      <c r="CM173" s="280"/>
      <c r="CN173" s="25"/>
    </row>
    <row r="174" spans="4:92" ht="14.25" customHeight="1" x14ac:dyDescent="0.35">
      <c r="D174" s="166">
        <v>6</v>
      </c>
      <c r="E174" s="306"/>
      <c r="F174" s="310"/>
      <c r="G174" s="310"/>
      <c r="H174" s="310"/>
      <c r="I174" s="310"/>
      <c r="J174" s="310"/>
      <c r="K174" s="310"/>
      <c r="L174" s="310"/>
      <c r="M174" s="310"/>
      <c r="N174" s="310"/>
      <c r="O174" s="275"/>
      <c r="P174" s="275"/>
      <c r="Q174" s="275"/>
      <c r="R174" s="275"/>
      <c r="S174" s="275"/>
      <c r="T174" s="275"/>
      <c r="U174" s="275"/>
      <c r="V174" s="275"/>
      <c r="W174" s="275"/>
      <c r="X174" s="275" t="s">
        <v>740</v>
      </c>
      <c r="Y174" s="275"/>
      <c r="Z174" s="275"/>
      <c r="AA174" s="275"/>
      <c r="AB174" s="275"/>
      <c r="AC174" s="275"/>
      <c r="AD174" s="275"/>
      <c r="AE174" s="275"/>
      <c r="AF174" s="275"/>
      <c r="AG174" s="275">
        <v>10</v>
      </c>
      <c r="AH174" s="275"/>
      <c r="AI174" s="275"/>
      <c r="AJ174" s="275"/>
      <c r="AK174" s="275"/>
      <c r="AL174" s="275"/>
      <c r="AM174" s="275"/>
      <c r="AN174" s="275"/>
      <c r="AO174" s="275"/>
      <c r="AP174" s="275" t="s">
        <v>400</v>
      </c>
      <c r="AQ174" s="275"/>
      <c r="AR174" s="275"/>
      <c r="AS174" s="275"/>
      <c r="AT174" s="275"/>
      <c r="AU174" s="37"/>
      <c r="AV174" s="40"/>
      <c r="AW174" s="54" t="s">
        <v>376</v>
      </c>
      <c r="AX174" s="37"/>
      <c r="AY174" s="3"/>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6"/>
      <c r="CI174" s="6"/>
      <c r="CJ174" s="6"/>
      <c r="CK174" s="6"/>
      <c r="CL174" s="6"/>
      <c r="CM174" s="6"/>
      <c r="CN174" s="25"/>
    </row>
    <row r="175" spans="4:92" ht="14.25" customHeight="1" x14ac:dyDescent="0.35">
      <c r="D175" s="166">
        <v>7</v>
      </c>
      <c r="E175" s="306"/>
      <c r="F175" s="305"/>
      <c r="G175" s="305"/>
      <c r="H175" s="305"/>
      <c r="I175" s="305"/>
      <c r="J175" s="305"/>
      <c r="K175" s="305"/>
      <c r="L175" s="305"/>
      <c r="M175" s="305"/>
      <c r="N175" s="305"/>
      <c r="O175" s="275"/>
      <c r="P175" s="275"/>
      <c r="Q175" s="275"/>
      <c r="R175" s="275"/>
      <c r="S175" s="275"/>
      <c r="T175" s="275"/>
      <c r="U175" s="275"/>
      <c r="V175" s="275"/>
      <c r="W175" s="275"/>
      <c r="X175" s="275" t="s">
        <v>741</v>
      </c>
      <c r="Y175" s="275"/>
      <c r="Z175" s="275"/>
      <c r="AA175" s="275"/>
      <c r="AB175" s="275"/>
      <c r="AC175" s="275"/>
      <c r="AD175" s="275"/>
      <c r="AE175" s="275"/>
      <c r="AF175" s="275"/>
      <c r="AG175" s="275">
        <v>31</v>
      </c>
      <c r="AH175" s="275"/>
      <c r="AI175" s="275"/>
      <c r="AJ175" s="275"/>
      <c r="AK175" s="275"/>
      <c r="AL175" s="275"/>
      <c r="AM175" s="275"/>
      <c r="AN175" s="275"/>
      <c r="AO175" s="275"/>
      <c r="AP175" s="275" t="s">
        <v>400</v>
      </c>
      <c r="AQ175" s="275"/>
      <c r="AR175" s="275"/>
      <c r="AS175" s="275"/>
      <c r="AT175" s="275"/>
      <c r="AU175" s="37"/>
      <c r="AV175" s="42"/>
      <c r="AW175" s="43"/>
      <c r="AX175" s="43"/>
      <c r="AY175" s="43"/>
      <c r="AZ175" s="43"/>
      <c r="BA175" s="43"/>
      <c r="BB175" s="43"/>
      <c r="BC175" s="43"/>
      <c r="BD175" s="43"/>
      <c r="BE175" s="43"/>
      <c r="BF175" s="43"/>
      <c r="BG175" s="44"/>
      <c r="BH175" s="44"/>
      <c r="BI175" s="44"/>
      <c r="BJ175" s="44"/>
      <c r="BK175" s="44"/>
      <c r="BL175" s="44"/>
      <c r="BM175" s="44"/>
      <c r="BN175" s="44"/>
      <c r="BO175" s="44"/>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8"/>
    </row>
    <row r="176" spans="4:92" ht="14.25" customHeight="1" x14ac:dyDescent="0.35">
      <c r="D176" s="166">
        <v>8</v>
      </c>
      <c r="E176" s="306"/>
      <c r="F176" s="305"/>
      <c r="G176" s="305"/>
      <c r="H176" s="305"/>
      <c r="I176" s="305"/>
      <c r="J176" s="305"/>
      <c r="K176" s="305"/>
      <c r="L176" s="305"/>
      <c r="M176" s="305"/>
      <c r="N176" s="305"/>
      <c r="O176" s="275"/>
      <c r="P176" s="275"/>
      <c r="Q176" s="275"/>
      <c r="R176" s="275"/>
      <c r="S176" s="275"/>
      <c r="T176" s="275"/>
      <c r="U176" s="275"/>
      <c r="V176" s="275"/>
      <c r="W176" s="275"/>
      <c r="X176" s="275" t="s">
        <v>742</v>
      </c>
      <c r="Y176" s="275"/>
      <c r="Z176" s="275"/>
      <c r="AA176" s="275"/>
      <c r="AB176" s="275"/>
      <c r="AC176" s="275"/>
      <c r="AD176" s="275"/>
      <c r="AE176" s="275"/>
      <c r="AF176" s="275"/>
      <c r="AG176" s="275">
        <v>22</v>
      </c>
      <c r="AH176" s="275"/>
      <c r="AI176" s="275"/>
      <c r="AJ176" s="275"/>
      <c r="AK176" s="275"/>
      <c r="AL176" s="275"/>
      <c r="AM176" s="275"/>
      <c r="AN176" s="275"/>
      <c r="AO176" s="275"/>
      <c r="AP176" s="275" t="s">
        <v>400</v>
      </c>
      <c r="AQ176" s="275"/>
      <c r="AR176" s="275"/>
      <c r="AS176" s="275"/>
      <c r="AT176" s="275"/>
      <c r="AU176" s="37"/>
      <c r="AV176" s="37"/>
      <c r="AW176" s="37"/>
      <c r="AX176" s="37"/>
      <c r="AY176" s="37"/>
      <c r="AZ176" s="37"/>
      <c r="BA176" s="37"/>
      <c r="BB176" s="37"/>
      <c r="BC176" s="37"/>
      <c r="BD176" s="37"/>
      <c r="BE176" s="37"/>
      <c r="BF176" s="37"/>
      <c r="BG176" s="41"/>
      <c r="BH176" s="41"/>
      <c r="BI176" s="41"/>
      <c r="BJ176" s="41"/>
      <c r="BK176" s="41"/>
      <c r="BL176" s="41"/>
      <c r="BM176" s="41"/>
      <c r="BN176" s="41"/>
      <c r="BO176" s="41"/>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row>
    <row r="177" spans="4:93" ht="14.25" customHeight="1" x14ac:dyDescent="0.35">
      <c r="D177" s="166">
        <v>9</v>
      </c>
      <c r="E177" s="306"/>
      <c r="F177" s="305"/>
      <c r="G177" s="305"/>
      <c r="H177" s="305"/>
      <c r="I177" s="305"/>
      <c r="J177" s="305"/>
      <c r="K177" s="305"/>
      <c r="L177" s="305"/>
      <c r="M177" s="305"/>
      <c r="N177" s="305"/>
      <c r="O177" s="275"/>
      <c r="P177" s="275"/>
      <c r="Q177" s="275"/>
      <c r="R177" s="275"/>
      <c r="S177" s="275"/>
      <c r="T177" s="275"/>
      <c r="U177" s="275"/>
      <c r="V177" s="275"/>
      <c r="W177" s="275"/>
      <c r="X177" s="275" t="s">
        <v>743</v>
      </c>
      <c r="Y177" s="275"/>
      <c r="Z177" s="275"/>
      <c r="AA177" s="275"/>
      <c r="AB177" s="275"/>
      <c r="AC177" s="275"/>
      <c r="AD177" s="275"/>
      <c r="AE177" s="275"/>
      <c r="AF177" s="275"/>
      <c r="AG177" s="275">
        <v>18</v>
      </c>
      <c r="AH177" s="275"/>
      <c r="AI177" s="275"/>
      <c r="AJ177" s="275"/>
      <c r="AK177" s="275"/>
      <c r="AL177" s="275"/>
      <c r="AM177" s="275"/>
      <c r="AN177" s="275"/>
      <c r="AO177" s="275"/>
      <c r="AP177" s="275" t="s">
        <v>400</v>
      </c>
      <c r="AQ177" s="275"/>
      <c r="AR177" s="275"/>
      <c r="AS177" s="275"/>
      <c r="AT177" s="275"/>
      <c r="AU177" s="37"/>
      <c r="AV177" s="198" t="s">
        <v>90</v>
      </c>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198"/>
      <c r="BS177" s="198"/>
      <c r="BT177" s="198"/>
      <c r="BU177" s="198"/>
      <c r="BV177" s="198"/>
      <c r="BW177" s="198"/>
      <c r="BX177" s="198"/>
      <c r="BY177" s="198"/>
      <c r="BZ177" s="198"/>
      <c r="CA177" s="198"/>
      <c r="CB177" s="198"/>
      <c r="CC177" s="198"/>
      <c r="CD177" s="198"/>
      <c r="CE177" s="198"/>
      <c r="CF177" s="198"/>
      <c r="CG177" s="198"/>
      <c r="CH177" s="198"/>
      <c r="CI177" s="198"/>
      <c r="CJ177" s="198"/>
      <c r="CK177" s="198"/>
      <c r="CL177" s="198"/>
      <c r="CM177" s="198"/>
      <c r="CN177" s="198"/>
    </row>
    <row r="178" spans="4:93" ht="14.25" customHeight="1" x14ac:dyDescent="0.35">
      <c r="D178" s="166">
        <v>10</v>
      </c>
      <c r="E178" s="306"/>
      <c r="F178" s="305"/>
      <c r="G178" s="305"/>
      <c r="H178" s="305"/>
      <c r="I178" s="305"/>
      <c r="J178" s="305"/>
      <c r="K178" s="305"/>
      <c r="L178" s="305"/>
      <c r="M178" s="305"/>
      <c r="N178" s="305"/>
      <c r="O178" s="275"/>
      <c r="P178" s="275"/>
      <c r="Q178" s="275"/>
      <c r="R178" s="275"/>
      <c r="S178" s="275"/>
      <c r="T178" s="275"/>
      <c r="U178" s="275"/>
      <c r="V178" s="275"/>
      <c r="W178" s="275"/>
      <c r="X178" s="275" t="s">
        <v>744</v>
      </c>
      <c r="Y178" s="275"/>
      <c r="Z178" s="275"/>
      <c r="AA178" s="275"/>
      <c r="AB178" s="275"/>
      <c r="AC178" s="275"/>
      <c r="AD178" s="275"/>
      <c r="AE178" s="275"/>
      <c r="AF178" s="275"/>
      <c r="AG178" s="275">
        <v>14</v>
      </c>
      <c r="AH178" s="275"/>
      <c r="AI178" s="275"/>
      <c r="AJ178" s="275"/>
      <c r="AK178" s="275"/>
      <c r="AL178" s="275"/>
      <c r="AM178" s="275"/>
      <c r="AN178" s="275"/>
      <c r="AO178" s="275"/>
      <c r="AP178" s="275" t="s">
        <v>400</v>
      </c>
      <c r="AQ178" s="275"/>
      <c r="AR178" s="275"/>
      <c r="AS178" s="275"/>
      <c r="AT178" s="275"/>
      <c r="AU178" s="37"/>
      <c r="AV178" s="198"/>
      <c r="AW178" s="198"/>
      <c r="AX178" s="198"/>
      <c r="AY178" s="198"/>
      <c r="AZ178" s="198"/>
      <c r="BA178" s="198"/>
      <c r="BB178" s="198"/>
      <c r="BC178" s="198"/>
      <c r="BD178" s="198"/>
      <c r="BE178" s="198"/>
      <c r="BF178" s="198"/>
      <c r="BG178" s="198"/>
      <c r="BH178" s="198"/>
      <c r="BI178" s="198"/>
      <c r="BJ178" s="198"/>
      <c r="BK178" s="198"/>
      <c r="BL178" s="198"/>
      <c r="BM178" s="198"/>
      <c r="BN178" s="198"/>
      <c r="BO178" s="198"/>
      <c r="BP178" s="198"/>
      <c r="BQ178" s="198"/>
      <c r="BR178" s="198"/>
      <c r="BS178" s="198"/>
      <c r="BT178" s="198"/>
      <c r="BU178" s="198"/>
      <c r="BV178" s="198"/>
      <c r="BW178" s="198"/>
      <c r="BX178" s="198"/>
      <c r="BY178" s="198"/>
      <c r="BZ178" s="198"/>
      <c r="CA178" s="198"/>
      <c r="CB178" s="198"/>
      <c r="CC178" s="198"/>
      <c r="CD178" s="198"/>
      <c r="CE178" s="198"/>
      <c r="CF178" s="198"/>
      <c r="CG178" s="198"/>
      <c r="CH178" s="198"/>
      <c r="CI178" s="198"/>
      <c r="CJ178" s="198"/>
      <c r="CK178" s="198"/>
      <c r="CL178" s="198"/>
      <c r="CM178" s="198"/>
      <c r="CN178" s="198"/>
    </row>
    <row r="179" spans="4:93" ht="14.25" customHeight="1" x14ac:dyDescent="0.35">
      <c r="D179" s="166">
        <v>11</v>
      </c>
      <c r="E179" s="306"/>
      <c r="F179" s="305"/>
      <c r="G179" s="305"/>
      <c r="H179" s="305"/>
      <c r="I179" s="305"/>
      <c r="J179" s="305"/>
      <c r="K179" s="305"/>
      <c r="L179" s="305"/>
      <c r="M179" s="305"/>
      <c r="N179" s="305"/>
      <c r="O179" s="275"/>
      <c r="P179" s="275"/>
      <c r="Q179" s="275"/>
      <c r="R179" s="275"/>
      <c r="S179" s="275"/>
      <c r="T179" s="275"/>
      <c r="U179" s="275"/>
      <c r="V179" s="275"/>
      <c r="W179" s="275"/>
      <c r="X179" s="275" t="s">
        <v>745</v>
      </c>
      <c r="Y179" s="275"/>
      <c r="Z179" s="275"/>
      <c r="AA179" s="275"/>
      <c r="AB179" s="275"/>
      <c r="AC179" s="275"/>
      <c r="AD179" s="275"/>
      <c r="AE179" s="275"/>
      <c r="AF179" s="275"/>
      <c r="AG179" s="275">
        <v>43</v>
      </c>
      <c r="AH179" s="275"/>
      <c r="AI179" s="275"/>
      <c r="AJ179" s="275"/>
      <c r="AK179" s="275"/>
      <c r="AL179" s="275"/>
      <c r="AM179" s="275"/>
      <c r="AN179" s="275"/>
      <c r="AO179" s="275"/>
      <c r="AP179" s="275" t="s">
        <v>400</v>
      </c>
      <c r="AQ179" s="275"/>
      <c r="AR179" s="275"/>
      <c r="AS179" s="275"/>
      <c r="AT179" s="275"/>
      <c r="AU179" s="37"/>
      <c r="AV179" s="45"/>
      <c r="AW179" s="46"/>
      <c r="AX179" s="46"/>
      <c r="AY179" s="46"/>
      <c r="AZ179" s="46"/>
      <c r="BA179" s="46"/>
      <c r="BB179" s="46"/>
      <c r="BC179" s="46"/>
      <c r="BD179" s="46"/>
      <c r="BE179" s="46"/>
      <c r="BF179" s="46"/>
      <c r="BG179" s="47"/>
      <c r="BH179" s="47"/>
      <c r="BI179" s="47"/>
      <c r="BJ179" s="47"/>
      <c r="BK179" s="47"/>
      <c r="BL179" s="47"/>
      <c r="BM179" s="47"/>
      <c r="BN179" s="47"/>
      <c r="BO179" s="47"/>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3"/>
    </row>
    <row r="180" spans="4:93" ht="14.25" customHeight="1" x14ac:dyDescent="0.35">
      <c r="D180" s="166">
        <v>12</v>
      </c>
      <c r="E180" s="306"/>
      <c r="F180" s="305"/>
      <c r="G180" s="305"/>
      <c r="H180" s="305"/>
      <c r="I180" s="305"/>
      <c r="J180" s="305"/>
      <c r="K180" s="305"/>
      <c r="L180" s="305"/>
      <c r="M180" s="305"/>
      <c r="N180" s="305"/>
      <c r="O180" s="275"/>
      <c r="P180" s="275"/>
      <c r="Q180" s="275"/>
      <c r="R180" s="275"/>
      <c r="S180" s="275"/>
      <c r="T180" s="275"/>
      <c r="U180" s="275"/>
      <c r="V180" s="275"/>
      <c r="W180" s="275"/>
      <c r="X180" s="275" t="s">
        <v>746</v>
      </c>
      <c r="Y180" s="275"/>
      <c r="Z180" s="275"/>
      <c r="AA180" s="275"/>
      <c r="AB180" s="275"/>
      <c r="AC180" s="275"/>
      <c r="AD180" s="275"/>
      <c r="AE180" s="275"/>
      <c r="AF180" s="275"/>
      <c r="AG180" s="275">
        <v>23</v>
      </c>
      <c r="AH180" s="275"/>
      <c r="AI180" s="275"/>
      <c r="AJ180" s="275"/>
      <c r="AK180" s="275"/>
      <c r="AL180" s="275"/>
      <c r="AM180" s="275"/>
      <c r="AN180" s="275"/>
      <c r="AO180" s="275"/>
      <c r="AP180" s="275" t="s">
        <v>400</v>
      </c>
      <c r="AQ180" s="275"/>
      <c r="AR180" s="275"/>
      <c r="AS180" s="275"/>
      <c r="AT180" s="275"/>
      <c r="AU180" s="37"/>
      <c r="AV180" s="24"/>
      <c r="AW180" s="215" t="s">
        <v>32</v>
      </c>
      <c r="AX180" s="215"/>
      <c r="AY180" s="215"/>
      <c r="AZ180" s="215"/>
      <c r="BA180" s="215"/>
      <c r="BB180" s="215"/>
      <c r="BC180" s="215"/>
      <c r="BD180" s="215"/>
      <c r="BE180" s="215"/>
      <c r="BF180" s="215"/>
      <c r="BG180" s="215"/>
      <c r="BH180" s="215"/>
      <c r="BI180" s="215"/>
      <c r="BJ180" s="215"/>
      <c r="BK180" s="215"/>
      <c r="BL180" s="215"/>
      <c r="BM180" s="274" t="s">
        <v>35</v>
      </c>
      <c r="BN180" s="274"/>
      <c r="BO180" s="274"/>
      <c r="BP180" s="274"/>
      <c r="BQ180" s="274"/>
      <c r="BR180" s="274"/>
      <c r="BS180" s="274"/>
      <c r="BT180" s="274"/>
      <c r="BU180" s="274"/>
      <c r="BV180" s="274" t="s">
        <v>36</v>
      </c>
      <c r="BW180" s="274"/>
      <c r="BX180" s="274"/>
      <c r="BY180" s="274"/>
      <c r="BZ180" s="274"/>
      <c r="CA180" s="274"/>
      <c r="CB180" s="274"/>
      <c r="CC180" s="274"/>
      <c r="CD180" s="274"/>
      <c r="CE180" s="274" t="s">
        <v>37</v>
      </c>
      <c r="CF180" s="274"/>
      <c r="CG180" s="274"/>
      <c r="CH180" s="274"/>
      <c r="CI180" s="274"/>
      <c r="CJ180" s="274"/>
      <c r="CK180" s="274"/>
      <c r="CL180" s="274"/>
      <c r="CM180" s="274"/>
      <c r="CN180" s="48"/>
      <c r="CO180" s="9"/>
    </row>
    <row r="181" spans="4:93" ht="14.25" customHeight="1" x14ac:dyDescent="0.35">
      <c r="D181" s="166">
        <v>13</v>
      </c>
      <c r="E181" s="306"/>
      <c r="F181" s="305"/>
      <c r="G181" s="305"/>
      <c r="H181" s="305"/>
      <c r="I181" s="305"/>
      <c r="J181" s="305"/>
      <c r="K181" s="305"/>
      <c r="L181" s="305"/>
      <c r="M181" s="305"/>
      <c r="N181" s="305"/>
      <c r="O181" s="275"/>
      <c r="P181" s="275"/>
      <c r="Q181" s="275"/>
      <c r="R181" s="275"/>
      <c r="S181" s="275"/>
      <c r="T181" s="275"/>
      <c r="U181" s="275"/>
      <c r="V181" s="275"/>
      <c r="W181" s="275"/>
      <c r="X181" s="275"/>
      <c r="Y181" s="275"/>
      <c r="Z181" s="275"/>
      <c r="AA181" s="275"/>
      <c r="AB181" s="275"/>
      <c r="AC181" s="275"/>
      <c r="AD181" s="275"/>
      <c r="AE181" s="275"/>
      <c r="AF181" s="275"/>
      <c r="AG181" s="275"/>
      <c r="AH181" s="275"/>
      <c r="AI181" s="275"/>
      <c r="AJ181" s="275"/>
      <c r="AK181" s="275"/>
      <c r="AL181" s="275"/>
      <c r="AM181" s="275"/>
      <c r="AN181" s="275"/>
      <c r="AO181" s="275"/>
      <c r="AP181" s="275"/>
      <c r="AQ181" s="275"/>
      <c r="AR181" s="275"/>
      <c r="AS181" s="275"/>
      <c r="AT181" s="275"/>
      <c r="AU181" s="37"/>
      <c r="AV181" s="49"/>
      <c r="AW181" s="215"/>
      <c r="AX181" s="215"/>
      <c r="AY181" s="215"/>
      <c r="AZ181" s="215"/>
      <c r="BA181" s="215"/>
      <c r="BB181" s="215"/>
      <c r="BC181" s="215"/>
      <c r="BD181" s="215"/>
      <c r="BE181" s="215"/>
      <c r="BF181" s="215"/>
      <c r="BG181" s="215"/>
      <c r="BH181" s="215"/>
      <c r="BI181" s="215"/>
      <c r="BJ181" s="215"/>
      <c r="BK181" s="215"/>
      <c r="BL181" s="215"/>
      <c r="BM181" s="274"/>
      <c r="BN181" s="274"/>
      <c r="BO181" s="274"/>
      <c r="BP181" s="274"/>
      <c r="BQ181" s="274"/>
      <c r="BR181" s="274"/>
      <c r="BS181" s="274"/>
      <c r="BT181" s="274"/>
      <c r="BU181" s="274"/>
      <c r="BV181" s="274"/>
      <c r="BW181" s="274"/>
      <c r="BX181" s="274"/>
      <c r="BY181" s="274"/>
      <c r="BZ181" s="274"/>
      <c r="CA181" s="274"/>
      <c r="CB181" s="274"/>
      <c r="CC181" s="274"/>
      <c r="CD181" s="274"/>
      <c r="CE181" s="274"/>
      <c r="CF181" s="274"/>
      <c r="CG181" s="274"/>
      <c r="CH181" s="274"/>
      <c r="CI181" s="274"/>
      <c r="CJ181" s="274"/>
      <c r="CK181" s="274"/>
      <c r="CL181" s="274"/>
      <c r="CM181" s="274"/>
      <c r="CN181" s="48"/>
      <c r="CO181" s="9"/>
    </row>
    <row r="182" spans="4:93" ht="14.25" customHeight="1" x14ac:dyDescent="0.35">
      <c r="D182" s="166">
        <v>14</v>
      </c>
      <c r="E182" s="306"/>
      <c r="F182" s="305"/>
      <c r="G182" s="305"/>
      <c r="H182" s="305"/>
      <c r="I182" s="305"/>
      <c r="J182" s="305"/>
      <c r="K182" s="305"/>
      <c r="L182" s="305"/>
      <c r="M182" s="305"/>
      <c r="N182" s="305"/>
      <c r="O182" s="275"/>
      <c r="P182" s="275"/>
      <c r="Q182" s="275"/>
      <c r="R182" s="275"/>
      <c r="S182" s="275"/>
      <c r="T182" s="275"/>
      <c r="U182" s="275"/>
      <c r="V182" s="275"/>
      <c r="W182" s="275"/>
      <c r="X182" s="275"/>
      <c r="Y182" s="275"/>
      <c r="Z182" s="275"/>
      <c r="AA182" s="275"/>
      <c r="AB182" s="275"/>
      <c r="AC182" s="275"/>
      <c r="AD182" s="275"/>
      <c r="AE182" s="275"/>
      <c r="AF182" s="275"/>
      <c r="AG182" s="275"/>
      <c r="AH182" s="275"/>
      <c r="AI182" s="275"/>
      <c r="AJ182" s="275"/>
      <c r="AK182" s="275"/>
      <c r="AL182" s="275"/>
      <c r="AM182" s="275"/>
      <c r="AN182" s="275"/>
      <c r="AO182" s="275"/>
      <c r="AP182" s="275"/>
      <c r="AQ182" s="275"/>
      <c r="AR182" s="275"/>
      <c r="AS182" s="275"/>
      <c r="AT182" s="275"/>
      <c r="AU182" s="37"/>
      <c r="AV182" s="40"/>
      <c r="AW182" s="246" t="s">
        <v>33</v>
      </c>
      <c r="AX182" s="246"/>
      <c r="AY182" s="246"/>
      <c r="AZ182" s="246"/>
      <c r="BA182" s="246"/>
      <c r="BB182" s="246"/>
      <c r="BC182" s="246"/>
      <c r="BD182" s="246"/>
      <c r="BE182" s="246" t="s">
        <v>34</v>
      </c>
      <c r="BF182" s="246"/>
      <c r="BG182" s="246"/>
      <c r="BH182" s="246"/>
      <c r="BI182" s="246"/>
      <c r="BJ182" s="246"/>
      <c r="BK182" s="246"/>
      <c r="BL182" s="246"/>
      <c r="BM182" s="274"/>
      <c r="BN182" s="274"/>
      <c r="BO182" s="274"/>
      <c r="BP182" s="274"/>
      <c r="BQ182" s="274"/>
      <c r="BR182" s="274"/>
      <c r="BS182" s="274"/>
      <c r="BT182" s="274"/>
      <c r="BU182" s="274"/>
      <c r="BV182" s="274"/>
      <c r="BW182" s="274"/>
      <c r="BX182" s="274"/>
      <c r="BY182" s="274"/>
      <c r="BZ182" s="274"/>
      <c r="CA182" s="274"/>
      <c r="CB182" s="274"/>
      <c r="CC182" s="274"/>
      <c r="CD182" s="274"/>
      <c r="CE182" s="274"/>
      <c r="CF182" s="274"/>
      <c r="CG182" s="274"/>
      <c r="CH182" s="274"/>
      <c r="CI182" s="274"/>
      <c r="CJ182" s="274"/>
      <c r="CK182" s="274"/>
      <c r="CL182" s="274"/>
      <c r="CM182" s="274"/>
      <c r="CN182" s="25"/>
    </row>
    <row r="183" spans="4:93" ht="14.25" customHeight="1" x14ac:dyDescent="0.35">
      <c r="D183" s="166">
        <v>15</v>
      </c>
      <c r="E183" s="306"/>
      <c r="F183" s="305"/>
      <c r="G183" s="305"/>
      <c r="H183" s="305"/>
      <c r="I183" s="305"/>
      <c r="J183" s="305"/>
      <c r="K183" s="305"/>
      <c r="L183" s="305"/>
      <c r="M183" s="305"/>
      <c r="N183" s="305"/>
      <c r="O183" s="275"/>
      <c r="P183" s="275"/>
      <c r="Q183" s="275"/>
      <c r="R183" s="275"/>
      <c r="S183" s="275"/>
      <c r="T183" s="275"/>
      <c r="U183" s="275"/>
      <c r="V183" s="275"/>
      <c r="W183" s="275"/>
      <c r="X183" s="275"/>
      <c r="Y183" s="275"/>
      <c r="Z183" s="275"/>
      <c r="AA183" s="275"/>
      <c r="AB183" s="275"/>
      <c r="AC183" s="275"/>
      <c r="AD183" s="275"/>
      <c r="AE183" s="275"/>
      <c r="AF183" s="275"/>
      <c r="AG183" s="275"/>
      <c r="AH183" s="275"/>
      <c r="AI183" s="275"/>
      <c r="AJ183" s="275"/>
      <c r="AK183" s="275"/>
      <c r="AL183" s="275"/>
      <c r="AM183" s="275"/>
      <c r="AN183" s="275"/>
      <c r="AO183" s="275"/>
      <c r="AP183" s="275"/>
      <c r="AQ183" s="275"/>
      <c r="AR183" s="275"/>
      <c r="AS183" s="275"/>
      <c r="AT183" s="275"/>
      <c r="AU183" s="37"/>
      <c r="AV183" s="40"/>
      <c r="AW183" s="246"/>
      <c r="AX183" s="246"/>
      <c r="AY183" s="246"/>
      <c r="AZ183" s="246"/>
      <c r="BA183" s="246"/>
      <c r="BB183" s="246"/>
      <c r="BC183" s="246"/>
      <c r="BD183" s="246"/>
      <c r="BE183" s="246"/>
      <c r="BF183" s="246"/>
      <c r="BG183" s="246"/>
      <c r="BH183" s="246"/>
      <c r="BI183" s="246"/>
      <c r="BJ183" s="246"/>
      <c r="BK183" s="246"/>
      <c r="BL183" s="246"/>
      <c r="BM183" s="274"/>
      <c r="BN183" s="274"/>
      <c r="BO183" s="274"/>
      <c r="BP183" s="274"/>
      <c r="BQ183" s="274"/>
      <c r="BR183" s="274"/>
      <c r="BS183" s="274"/>
      <c r="BT183" s="274"/>
      <c r="BU183" s="274"/>
      <c r="BV183" s="274"/>
      <c r="BW183" s="274"/>
      <c r="BX183" s="274"/>
      <c r="BY183" s="274"/>
      <c r="BZ183" s="274"/>
      <c r="CA183" s="274"/>
      <c r="CB183" s="274"/>
      <c r="CC183" s="274"/>
      <c r="CD183" s="274"/>
      <c r="CE183" s="274"/>
      <c r="CF183" s="274"/>
      <c r="CG183" s="274"/>
      <c r="CH183" s="274"/>
      <c r="CI183" s="274"/>
      <c r="CJ183" s="274"/>
      <c r="CK183" s="274"/>
      <c r="CL183" s="274"/>
      <c r="CM183" s="274"/>
      <c r="CN183" s="25"/>
    </row>
    <row r="184" spans="4:93" ht="14.25" customHeight="1" x14ac:dyDescent="0.35">
      <c r="D184" s="166">
        <v>16</v>
      </c>
      <c r="E184" s="306"/>
      <c r="F184" s="305"/>
      <c r="G184" s="305"/>
      <c r="H184" s="305"/>
      <c r="I184" s="305"/>
      <c r="J184" s="305"/>
      <c r="K184" s="305"/>
      <c r="L184" s="305"/>
      <c r="M184" s="305"/>
      <c r="N184" s="305"/>
      <c r="O184" s="275"/>
      <c r="P184" s="275"/>
      <c r="Q184" s="275"/>
      <c r="R184" s="275"/>
      <c r="S184" s="275"/>
      <c r="T184" s="275"/>
      <c r="U184" s="275"/>
      <c r="V184" s="275"/>
      <c r="W184" s="275"/>
      <c r="X184" s="275"/>
      <c r="Y184" s="275"/>
      <c r="Z184" s="275"/>
      <c r="AA184" s="275"/>
      <c r="AB184" s="275"/>
      <c r="AC184" s="275"/>
      <c r="AD184" s="275"/>
      <c r="AE184" s="275"/>
      <c r="AF184" s="275"/>
      <c r="AG184" s="275"/>
      <c r="AH184" s="275"/>
      <c r="AI184" s="275"/>
      <c r="AJ184" s="275"/>
      <c r="AK184" s="275"/>
      <c r="AL184" s="275"/>
      <c r="AM184" s="275"/>
      <c r="AN184" s="275"/>
      <c r="AO184" s="275"/>
      <c r="AP184" s="275"/>
      <c r="AQ184" s="275"/>
      <c r="AR184" s="275"/>
      <c r="AS184" s="275"/>
      <c r="AT184" s="275"/>
      <c r="AU184" s="37"/>
      <c r="AV184" s="40"/>
      <c r="AW184" s="280" t="s">
        <v>751</v>
      </c>
      <c r="AX184" s="280"/>
      <c r="AY184" s="280"/>
      <c r="AZ184" s="280"/>
      <c r="BA184" s="280"/>
      <c r="BB184" s="280"/>
      <c r="BC184" s="280"/>
      <c r="BD184" s="280"/>
      <c r="BE184" s="280" t="s">
        <v>752</v>
      </c>
      <c r="BF184" s="280"/>
      <c r="BG184" s="280"/>
      <c r="BH184" s="280"/>
      <c r="BI184" s="280"/>
      <c r="BJ184" s="280"/>
      <c r="BK184" s="280"/>
      <c r="BL184" s="280"/>
      <c r="BM184" s="280">
        <v>1.45</v>
      </c>
      <c r="BN184" s="280"/>
      <c r="BO184" s="280"/>
      <c r="BP184" s="280"/>
      <c r="BQ184" s="280"/>
      <c r="BR184" s="280"/>
      <c r="BS184" s="280"/>
      <c r="BT184" s="280"/>
      <c r="BU184" s="280"/>
      <c r="BV184" s="280">
        <v>20</v>
      </c>
      <c r="BW184" s="280"/>
      <c r="BX184" s="280"/>
      <c r="BY184" s="280"/>
      <c r="BZ184" s="280"/>
      <c r="CA184" s="280"/>
      <c r="CB184" s="280"/>
      <c r="CC184" s="280"/>
      <c r="CD184" s="280"/>
      <c r="CE184" s="280">
        <v>27</v>
      </c>
      <c r="CF184" s="280"/>
      <c r="CG184" s="280"/>
      <c r="CH184" s="280"/>
      <c r="CI184" s="280"/>
      <c r="CJ184" s="280"/>
      <c r="CK184" s="280"/>
      <c r="CL184" s="280"/>
      <c r="CM184" s="280"/>
      <c r="CN184" s="25"/>
    </row>
    <row r="185" spans="4:93" ht="14.25" customHeight="1" x14ac:dyDescent="0.35">
      <c r="D185" s="166">
        <v>17</v>
      </c>
      <c r="E185" s="306"/>
      <c r="F185" s="305"/>
      <c r="G185" s="305"/>
      <c r="H185" s="305"/>
      <c r="I185" s="305"/>
      <c r="J185" s="305"/>
      <c r="K185" s="305"/>
      <c r="L185" s="305"/>
      <c r="M185" s="305"/>
      <c r="N185" s="305"/>
      <c r="O185" s="275"/>
      <c r="P185" s="275"/>
      <c r="Q185" s="275"/>
      <c r="R185" s="275"/>
      <c r="S185" s="275"/>
      <c r="T185" s="275"/>
      <c r="U185" s="275"/>
      <c r="V185" s="275"/>
      <c r="W185" s="275"/>
      <c r="X185" s="275"/>
      <c r="Y185" s="275"/>
      <c r="Z185" s="275"/>
      <c r="AA185" s="275"/>
      <c r="AB185" s="275"/>
      <c r="AC185" s="275"/>
      <c r="AD185" s="275"/>
      <c r="AE185" s="275"/>
      <c r="AF185" s="275"/>
      <c r="AG185" s="275"/>
      <c r="AH185" s="275"/>
      <c r="AI185" s="275"/>
      <c r="AJ185" s="275"/>
      <c r="AK185" s="275"/>
      <c r="AL185" s="275"/>
      <c r="AM185" s="275"/>
      <c r="AN185" s="275"/>
      <c r="AO185" s="275"/>
      <c r="AP185" s="275"/>
      <c r="AQ185" s="275"/>
      <c r="AR185" s="275"/>
      <c r="AS185" s="275"/>
      <c r="AT185" s="275"/>
      <c r="AU185" s="37"/>
      <c r="AV185" s="40"/>
      <c r="AW185" s="280"/>
      <c r="AX185" s="280"/>
      <c r="AY185" s="280"/>
      <c r="AZ185" s="280"/>
      <c r="BA185" s="280"/>
      <c r="BB185" s="280"/>
      <c r="BC185" s="280"/>
      <c r="BD185" s="280"/>
      <c r="BE185" s="280"/>
      <c r="BF185" s="280"/>
      <c r="BG185" s="280"/>
      <c r="BH185" s="280"/>
      <c r="BI185" s="280"/>
      <c r="BJ185" s="280"/>
      <c r="BK185" s="280"/>
      <c r="BL185" s="280"/>
      <c r="BM185" s="280"/>
      <c r="BN185" s="280"/>
      <c r="BO185" s="280"/>
      <c r="BP185" s="280"/>
      <c r="BQ185" s="280"/>
      <c r="BR185" s="280"/>
      <c r="BS185" s="280"/>
      <c r="BT185" s="280"/>
      <c r="BU185" s="280"/>
      <c r="BV185" s="280"/>
      <c r="BW185" s="280"/>
      <c r="BX185" s="280"/>
      <c r="BY185" s="280"/>
      <c r="BZ185" s="280"/>
      <c r="CA185" s="280"/>
      <c r="CB185" s="280"/>
      <c r="CC185" s="280"/>
      <c r="CD185" s="280"/>
      <c r="CE185" s="280"/>
      <c r="CF185" s="280"/>
      <c r="CG185" s="280"/>
      <c r="CH185" s="280"/>
      <c r="CI185" s="280"/>
      <c r="CJ185" s="280"/>
      <c r="CK185" s="280"/>
      <c r="CL185" s="280"/>
      <c r="CM185" s="280"/>
      <c r="CN185" s="25"/>
    </row>
    <row r="186" spans="4:93" ht="14.25" customHeight="1" x14ac:dyDescent="0.35">
      <c r="D186" s="166">
        <v>18</v>
      </c>
      <c r="E186" s="306"/>
      <c r="F186" s="305"/>
      <c r="G186" s="305"/>
      <c r="H186" s="305"/>
      <c r="I186" s="305"/>
      <c r="J186" s="305"/>
      <c r="K186" s="305"/>
      <c r="L186" s="305"/>
      <c r="M186" s="305"/>
      <c r="N186" s="305"/>
      <c r="O186" s="275"/>
      <c r="P186" s="275"/>
      <c r="Q186" s="275"/>
      <c r="R186" s="275"/>
      <c r="S186" s="275"/>
      <c r="T186" s="275"/>
      <c r="U186" s="275"/>
      <c r="V186" s="275"/>
      <c r="W186" s="275"/>
      <c r="X186" s="275"/>
      <c r="Y186" s="275"/>
      <c r="Z186" s="275"/>
      <c r="AA186" s="275"/>
      <c r="AB186" s="275"/>
      <c r="AC186" s="275"/>
      <c r="AD186" s="275"/>
      <c r="AE186" s="275"/>
      <c r="AF186" s="275"/>
      <c r="AG186" s="275"/>
      <c r="AH186" s="275"/>
      <c r="AI186" s="275"/>
      <c r="AJ186" s="275"/>
      <c r="AK186" s="275"/>
      <c r="AL186" s="275"/>
      <c r="AM186" s="275"/>
      <c r="AN186" s="275"/>
      <c r="AO186" s="275"/>
      <c r="AP186" s="275"/>
      <c r="AQ186" s="275"/>
      <c r="AR186" s="275"/>
      <c r="AS186" s="275"/>
      <c r="AT186" s="275"/>
      <c r="AU186" s="37"/>
      <c r="AV186" s="40"/>
      <c r="AW186" s="287" t="s">
        <v>377</v>
      </c>
      <c r="AX186" s="287"/>
      <c r="AY186" s="287"/>
      <c r="AZ186" s="287"/>
      <c r="BA186" s="287"/>
      <c r="BB186" s="287"/>
      <c r="BC186" s="287"/>
      <c r="BD186" s="287"/>
      <c r="BE186" s="287"/>
      <c r="BF186" s="287"/>
      <c r="BG186" s="287"/>
      <c r="BH186" s="287"/>
      <c r="BI186" s="287"/>
      <c r="BJ186" s="287"/>
      <c r="BK186" s="287"/>
      <c r="BL186" s="287"/>
      <c r="BM186" s="287"/>
      <c r="BN186" s="287"/>
      <c r="BO186" s="287"/>
      <c r="BP186" s="287"/>
      <c r="BQ186" s="287"/>
      <c r="BR186" s="287"/>
      <c r="BS186" s="287"/>
      <c r="BT186" s="287"/>
      <c r="BU186" s="287"/>
      <c r="BV186" s="287"/>
      <c r="BW186" s="287"/>
      <c r="BX186" s="287"/>
      <c r="BY186" s="287"/>
      <c r="BZ186" s="287"/>
      <c r="CA186" s="287"/>
      <c r="CB186" s="287"/>
      <c r="CC186" s="287"/>
      <c r="CD186" s="287"/>
      <c r="CE186" s="287"/>
      <c r="CF186" s="287"/>
      <c r="CG186" s="287"/>
      <c r="CH186" s="287"/>
      <c r="CI186" s="287"/>
      <c r="CJ186" s="287"/>
      <c r="CK186" s="287"/>
      <c r="CL186" s="6"/>
      <c r="CM186" s="6"/>
      <c r="CN186" s="25"/>
    </row>
    <row r="187" spans="4:93" ht="14.25" customHeight="1" x14ac:dyDescent="0.35">
      <c r="D187" s="166">
        <v>19</v>
      </c>
      <c r="E187" s="306"/>
      <c r="F187" s="305"/>
      <c r="G187" s="305"/>
      <c r="H187" s="305"/>
      <c r="I187" s="305"/>
      <c r="J187" s="305"/>
      <c r="K187" s="305"/>
      <c r="L187" s="305"/>
      <c r="M187" s="305"/>
      <c r="N187" s="305"/>
      <c r="O187" s="275"/>
      <c r="P187" s="275"/>
      <c r="Q187" s="275"/>
      <c r="R187" s="275"/>
      <c r="S187" s="275"/>
      <c r="T187" s="275"/>
      <c r="U187" s="275"/>
      <c r="V187" s="275"/>
      <c r="W187" s="275"/>
      <c r="X187" s="275"/>
      <c r="Y187" s="275"/>
      <c r="Z187" s="275"/>
      <c r="AA187" s="275"/>
      <c r="AB187" s="275"/>
      <c r="AC187" s="275"/>
      <c r="AD187" s="275"/>
      <c r="AE187" s="275"/>
      <c r="AF187" s="275"/>
      <c r="AG187" s="275"/>
      <c r="AH187" s="275"/>
      <c r="AI187" s="275"/>
      <c r="AJ187" s="275"/>
      <c r="AK187" s="275"/>
      <c r="AL187" s="275"/>
      <c r="AM187" s="275"/>
      <c r="AN187" s="275"/>
      <c r="AO187" s="275"/>
      <c r="AP187" s="275"/>
      <c r="AQ187" s="275"/>
      <c r="AR187" s="275"/>
      <c r="AS187" s="275"/>
      <c r="AT187" s="275"/>
      <c r="AU187" s="37"/>
      <c r="AV187" s="42"/>
      <c r="AW187" s="43"/>
      <c r="AX187" s="43"/>
      <c r="AY187" s="43"/>
      <c r="AZ187" s="43"/>
      <c r="BA187" s="43"/>
      <c r="BB187" s="43"/>
      <c r="BC187" s="43"/>
      <c r="BD187" s="43"/>
      <c r="BE187" s="43"/>
      <c r="BF187" s="43"/>
      <c r="BG187" s="44"/>
      <c r="BH187" s="44"/>
      <c r="BI187" s="44"/>
      <c r="BJ187" s="44"/>
      <c r="BK187" s="44"/>
      <c r="BL187" s="44"/>
      <c r="BM187" s="44"/>
      <c r="BN187" s="44"/>
      <c r="BO187" s="44"/>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8"/>
    </row>
    <row r="188" spans="4:93" ht="14.25" customHeight="1" x14ac:dyDescent="0.35">
      <c r="D188" s="166">
        <v>20</v>
      </c>
      <c r="E188" s="306"/>
      <c r="F188" s="305"/>
      <c r="G188" s="305"/>
      <c r="H188" s="305"/>
      <c r="I188" s="305"/>
      <c r="J188" s="305"/>
      <c r="K188" s="305"/>
      <c r="L188" s="305"/>
      <c r="M188" s="305"/>
      <c r="N188" s="305"/>
      <c r="O188" s="275"/>
      <c r="P188" s="275"/>
      <c r="Q188" s="275"/>
      <c r="R188" s="275"/>
      <c r="S188" s="275"/>
      <c r="T188" s="275"/>
      <c r="U188" s="275"/>
      <c r="V188" s="275"/>
      <c r="W188" s="275"/>
      <c r="X188" s="275"/>
      <c r="Y188" s="275"/>
      <c r="Z188" s="275"/>
      <c r="AA188" s="275"/>
      <c r="AB188" s="275"/>
      <c r="AC188" s="275"/>
      <c r="AD188" s="275"/>
      <c r="AE188" s="275"/>
      <c r="AF188" s="275"/>
      <c r="AG188" s="275"/>
      <c r="AH188" s="275"/>
      <c r="AI188" s="275"/>
      <c r="AJ188" s="275"/>
      <c r="AK188" s="275"/>
      <c r="AL188" s="275"/>
      <c r="AM188" s="275"/>
      <c r="AN188" s="275"/>
      <c r="AO188" s="275"/>
      <c r="AP188" s="275"/>
      <c r="AQ188" s="275"/>
      <c r="AR188" s="275"/>
      <c r="AS188" s="275"/>
      <c r="AT188" s="275"/>
      <c r="AU188" s="37"/>
      <c r="AV188" s="37"/>
      <c r="AW188" s="37"/>
      <c r="AX188" s="37"/>
      <c r="AY188" s="37"/>
      <c r="AZ188" s="37"/>
      <c r="BA188" s="37"/>
      <c r="BB188" s="37"/>
      <c r="BC188" s="37"/>
      <c r="BD188" s="37"/>
      <c r="BE188" s="37"/>
      <c r="BF188" s="37"/>
      <c r="BG188" s="41"/>
      <c r="BH188" s="41"/>
      <c r="BI188" s="41"/>
      <c r="BJ188" s="41"/>
      <c r="BK188" s="41"/>
      <c r="BL188" s="41"/>
      <c r="BM188" s="41"/>
      <c r="BN188" s="41"/>
      <c r="BO188" s="41"/>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row>
    <row r="189" spans="4:93" ht="14.25" customHeight="1" x14ac:dyDescent="0.35">
      <c r="D189" s="166">
        <v>21</v>
      </c>
      <c r="E189" s="306"/>
      <c r="F189" s="305"/>
      <c r="G189" s="305"/>
      <c r="H189" s="305"/>
      <c r="I189" s="305"/>
      <c r="J189" s="305"/>
      <c r="K189" s="305"/>
      <c r="L189" s="305"/>
      <c r="M189" s="305"/>
      <c r="N189" s="305"/>
      <c r="O189" s="275"/>
      <c r="P189" s="275"/>
      <c r="Q189" s="275"/>
      <c r="R189" s="275"/>
      <c r="S189" s="275"/>
      <c r="T189" s="275"/>
      <c r="U189" s="275"/>
      <c r="V189" s="275"/>
      <c r="W189" s="275"/>
      <c r="X189" s="275"/>
      <c r="Y189" s="275"/>
      <c r="Z189" s="275"/>
      <c r="AA189" s="275"/>
      <c r="AB189" s="275"/>
      <c r="AC189" s="275"/>
      <c r="AD189" s="275"/>
      <c r="AE189" s="275"/>
      <c r="AF189" s="275"/>
      <c r="AG189" s="275"/>
      <c r="AH189" s="275"/>
      <c r="AI189" s="275"/>
      <c r="AJ189" s="275"/>
      <c r="AK189" s="275"/>
      <c r="AL189" s="275"/>
      <c r="AM189" s="275"/>
      <c r="AN189" s="275"/>
      <c r="AO189" s="275"/>
      <c r="AP189" s="275"/>
      <c r="AQ189" s="275"/>
      <c r="AR189" s="275"/>
      <c r="AS189" s="275"/>
      <c r="AT189" s="275"/>
      <c r="AU189" s="37"/>
      <c r="AV189" s="198" t="s">
        <v>375</v>
      </c>
      <c r="AW189" s="198"/>
      <c r="AX189" s="198"/>
      <c r="AY189" s="198"/>
      <c r="AZ189" s="198"/>
      <c r="BA189" s="198"/>
      <c r="BB189" s="198"/>
      <c r="BC189" s="198"/>
      <c r="BD189" s="198"/>
      <c r="BE189" s="198"/>
      <c r="BF189" s="198"/>
      <c r="BG189" s="198"/>
      <c r="BH189" s="198"/>
      <c r="BI189" s="198"/>
      <c r="BJ189" s="198"/>
      <c r="BK189" s="198"/>
      <c r="BL189" s="198"/>
      <c r="BM189" s="41"/>
      <c r="BN189" s="41"/>
      <c r="BO189" s="41"/>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row>
    <row r="190" spans="4:93" ht="14.25" customHeight="1" x14ac:dyDescent="0.35">
      <c r="D190" s="166">
        <v>22</v>
      </c>
      <c r="E190" s="306"/>
      <c r="F190" s="305"/>
      <c r="G190" s="305"/>
      <c r="H190" s="305"/>
      <c r="I190" s="305"/>
      <c r="J190" s="305"/>
      <c r="K190" s="305"/>
      <c r="L190" s="305"/>
      <c r="M190" s="305"/>
      <c r="N190" s="30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37"/>
      <c r="AV190" s="198"/>
      <c r="AW190" s="198"/>
      <c r="AX190" s="198"/>
      <c r="AY190" s="198"/>
      <c r="AZ190" s="198"/>
      <c r="BA190" s="198"/>
      <c r="BB190" s="198"/>
      <c r="BC190" s="198"/>
      <c r="BD190" s="198"/>
      <c r="BE190" s="198"/>
      <c r="BF190" s="198"/>
      <c r="BG190" s="198"/>
      <c r="BH190" s="198"/>
      <c r="BI190" s="198"/>
      <c r="BJ190" s="198"/>
      <c r="BK190" s="198"/>
      <c r="BL190" s="198"/>
      <c r="BM190" s="41"/>
      <c r="BN190" s="41"/>
      <c r="BO190" s="41"/>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row>
    <row r="191" spans="4:93" ht="14.25" customHeight="1" x14ac:dyDescent="0.35">
      <c r="D191" s="166">
        <v>23</v>
      </c>
      <c r="E191" s="306"/>
      <c r="F191" s="305"/>
      <c r="G191" s="305"/>
      <c r="H191" s="305"/>
      <c r="I191" s="305"/>
      <c r="J191" s="305"/>
      <c r="K191" s="305"/>
      <c r="L191" s="305"/>
      <c r="M191" s="305"/>
      <c r="N191" s="305"/>
      <c r="O191" s="275"/>
      <c r="P191" s="275"/>
      <c r="Q191" s="275"/>
      <c r="R191" s="275"/>
      <c r="S191" s="275"/>
      <c r="T191" s="275"/>
      <c r="U191" s="275"/>
      <c r="V191" s="275"/>
      <c r="W191" s="275"/>
      <c r="X191" s="275"/>
      <c r="Y191" s="275"/>
      <c r="Z191" s="275"/>
      <c r="AA191" s="275"/>
      <c r="AB191" s="275"/>
      <c r="AC191" s="275"/>
      <c r="AD191" s="275"/>
      <c r="AE191" s="275"/>
      <c r="AF191" s="275"/>
      <c r="AG191" s="275"/>
      <c r="AH191" s="275"/>
      <c r="AI191" s="275"/>
      <c r="AJ191" s="275"/>
      <c r="AK191" s="275"/>
      <c r="AL191" s="275"/>
      <c r="AM191" s="275"/>
      <c r="AN191" s="275"/>
      <c r="AO191" s="275"/>
      <c r="AP191" s="275"/>
      <c r="AQ191" s="275"/>
      <c r="AR191" s="275"/>
      <c r="AS191" s="275"/>
      <c r="AT191" s="275"/>
      <c r="AU191" s="37"/>
      <c r="AV191" s="45"/>
      <c r="AW191" s="46"/>
      <c r="AX191" s="46"/>
      <c r="AY191" s="46"/>
      <c r="AZ191" s="46"/>
      <c r="BA191" s="46"/>
      <c r="BB191" s="46"/>
      <c r="BC191" s="46"/>
      <c r="BD191" s="46"/>
      <c r="BE191" s="46"/>
      <c r="BF191" s="46"/>
      <c r="BG191" s="47"/>
      <c r="BH191" s="47"/>
      <c r="BI191" s="47"/>
      <c r="BJ191" s="47"/>
      <c r="BK191" s="47"/>
      <c r="BL191" s="47"/>
      <c r="BM191" s="47"/>
      <c r="BN191" s="47"/>
      <c r="BO191" s="47"/>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3"/>
    </row>
    <row r="192" spans="4:93" ht="14.25" customHeight="1" x14ac:dyDescent="0.35">
      <c r="D192" s="166">
        <v>24</v>
      </c>
      <c r="E192" s="306"/>
      <c r="F192" s="305"/>
      <c r="G192" s="305"/>
      <c r="H192" s="305"/>
      <c r="I192" s="305"/>
      <c r="J192" s="305"/>
      <c r="K192" s="305"/>
      <c r="L192" s="305"/>
      <c r="M192" s="305"/>
      <c r="N192" s="305"/>
      <c r="O192" s="275"/>
      <c r="P192" s="275"/>
      <c r="Q192" s="275"/>
      <c r="R192" s="275"/>
      <c r="S192" s="275"/>
      <c r="T192" s="275"/>
      <c r="U192" s="275"/>
      <c r="V192" s="275"/>
      <c r="W192" s="275"/>
      <c r="X192" s="275"/>
      <c r="Y192" s="275"/>
      <c r="Z192" s="275"/>
      <c r="AA192" s="275"/>
      <c r="AB192" s="275"/>
      <c r="AC192" s="275"/>
      <c r="AD192" s="275"/>
      <c r="AE192" s="275"/>
      <c r="AF192" s="275"/>
      <c r="AG192" s="275"/>
      <c r="AH192" s="275"/>
      <c r="AI192" s="275"/>
      <c r="AJ192" s="275"/>
      <c r="AK192" s="275"/>
      <c r="AL192" s="275"/>
      <c r="AM192" s="275"/>
      <c r="AN192" s="275"/>
      <c r="AO192" s="275"/>
      <c r="AP192" s="275"/>
      <c r="AQ192" s="275"/>
      <c r="AR192" s="275"/>
      <c r="AS192" s="275"/>
      <c r="AT192" s="275"/>
      <c r="AU192" s="37"/>
      <c r="AV192" s="24"/>
      <c r="AW192" s="246" t="s">
        <v>38</v>
      </c>
      <c r="AX192" s="246"/>
      <c r="AY192" s="246"/>
      <c r="AZ192" s="246"/>
      <c r="BA192" s="246"/>
      <c r="BB192" s="246"/>
      <c r="BC192" s="246"/>
      <c r="BD192" s="246" t="s">
        <v>39</v>
      </c>
      <c r="BE192" s="246"/>
      <c r="BF192" s="246"/>
      <c r="BG192" s="246"/>
      <c r="BH192" s="246"/>
      <c r="BI192" s="246"/>
      <c r="BJ192" s="246"/>
      <c r="BK192" s="246"/>
      <c r="BL192" s="246" t="s">
        <v>40</v>
      </c>
      <c r="BM192" s="246"/>
      <c r="BN192" s="246"/>
      <c r="BO192" s="246"/>
      <c r="BP192" s="246"/>
      <c r="BQ192" s="246"/>
      <c r="BR192" s="246"/>
      <c r="BS192" s="246"/>
      <c r="BT192" s="274" t="s">
        <v>41</v>
      </c>
      <c r="BU192" s="274"/>
      <c r="BV192" s="274"/>
      <c r="BW192" s="274"/>
      <c r="BX192" s="274"/>
      <c r="BY192" s="274"/>
      <c r="BZ192" s="274"/>
      <c r="CA192" s="274"/>
      <c r="CB192" s="274" t="s">
        <v>42</v>
      </c>
      <c r="CC192" s="274"/>
      <c r="CD192" s="274"/>
      <c r="CE192" s="274"/>
      <c r="CF192" s="274"/>
      <c r="CG192" s="274"/>
      <c r="CH192" s="274"/>
      <c r="CI192" s="274"/>
      <c r="CJ192" s="274"/>
      <c r="CK192" s="274"/>
      <c r="CL192" s="274"/>
      <c r="CM192" s="274"/>
      <c r="CN192" s="51"/>
      <c r="CO192" s="6"/>
    </row>
    <row r="193" spans="4:94" ht="14.25" customHeight="1" x14ac:dyDescent="0.35">
      <c r="D193" s="166">
        <v>25</v>
      </c>
      <c r="E193" s="306"/>
      <c r="F193" s="305"/>
      <c r="G193" s="305"/>
      <c r="H193" s="305"/>
      <c r="I193" s="305"/>
      <c r="J193" s="305"/>
      <c r="K193" s="305"/>
      <c r="L193" s="305"/>
      <c r="M193" s="305"/>
      <c r="N193" s="305"/>
      <c r="O193" s="275"/>
      <c r="P193" s="275"/>
      <c r="Q193" s="275"/>
      <c r="R193" s="275"/>
      <c r="S193" s="275"/>
      <c r="T193" s="275"/>
      <c r="U193" s="275"/>
      <c r="V193" s="275"/>
      <c r="W193" s="275"/>
      <c r="X193" s="275"/>
      <c r="Y193" s="275"/>
      <c r="Z193" s="275"/>
      <c r="AA193" s="275"/>
      <c r="AB193" s="275"/>
      <c r="AC193" s="275"/>
      <c r="AD193" s="275"/>
      <c r="AE193" s="275"/>
      <c r="AF193" s="275"/>
      <c r="AG193" s="275"/>
      <c r="AH193" s="275"/>
      <c r="AI193" s="275"/>
      <c r="AJ193" s="275"/>
      <c r="AK193" s="275"/>
      <c r="AL193" s="275"/>
      <c r="AM193" s="275"/>
      <c r="AN193" s="275"/>
      <c r="AO193" s="275"/>
      <c r="AP193" s="275"/>
      <c r="AQ193" s="275"/>
      <c r="AR193" s="275"/>
      <c r="AS193" s="275"/>
      <c r="AT193" s="275"/>
      <c r="AU193" s="37"/>
      <c r="AV193" s="52"/>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c r="BR193" s="246"/>
      <c r="BS193" s="246"/>
      <c r="BT193" s="274"/>
      <c r="BU193" s="274"/>
      <c r="BV193" s="274"/>
      <c r="BW193" s="274"/>
      <c r="BX193" s="274"/>
      <c r="BY193" s="274"/>
      <c r="BZ193" s="274"/>
      <c r="CA193" s="274"/>
      <c r="CB193" s="274"/>
      <c r="CC193" s="274"/>
      <c r="CD193" s="274"/>
      <c r="CE193" s="274"/>
      <c r="CF193" s="274"/>
      <c r="CG193" s="274"/>
      <c r="CH193" s="274"/>
      <c r="CI193" s="274"/>
      <c r="CJ193" s="274"/>
      <c r="CK193" s="274"/>
      <c r="CL193" s="274"/>
      <c r="CM193" s="274"/>
      <c r="CN193" s="51"/>
      <c r="CO193" s="6"/>
    </row>
    <row r="194" spans="4:94" ht="14.25" customHeight="1" x14ac:dyDescent="0.35">
      <c r="D194" s="166">
        <v>26</v>
      </c>
      <c r="E194" s="306"/>
      <c r="F194" s="305"/>
      <c r="G194" s="305"/>
      <c r="H194" s="305"/>
      <c r="I194" s="305"/>
      <c r="J194" s="305"/>
      <c r="K194" s="305"/>
      <c r="L194" s="305"/>
      <c r="M194" s="305"/>
      <c r="N194" s="305"/>
      <c r="O194" s="275"/>
      <c r="P194" s="275"/>
      <c r="Q194" s="275"/>
      <c r="R194" s="275"/>
      <c r="S194" s="275"/>
      <c r="T194" s="275"/>
      <c r="U194" s="275"/>
      <c r="V194" s="275"/>
      <c r="W194" s="275"/>
      <c r="X194" s="275"/>
      <c r="Y194" s="275"/>
      <c r="Z194" s="275"/>
      <c r="AA194" s="275"/>
      <c r="AB194" s="275"/>
      <c r="AC194" s="275"/>
      <c r="AD194" s="275"/>
      <c r="AE194" s="275"/>
      <c r="AF194" s="275"/>
      <c r="AG194" s="275"/>
      <c r="AH194" s="275"/>
      <c r="AI194" s="275"/>
      <c r="AJ194" s="275"/>
      <c r="AK194" s="275"/>
      <c r="AL194" s="275"/>
      <c r="AM194" s="275"/>
      <c r="AN194" s="275"/>
      <c r="AO194" s="275"/>
      <c r="AP194" s="275"/>
      <c r="AQ194" s="275"/>
      <c r="AR194" s="275"/>
      <c r="AS194" s="275"/>
      <c r="AT194" s="275"/>
      <c r="AU194" s="37"/>
      <c r="AV194" s="24"/>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c r="BT194" s="274"/>
      <c r="BU194" s="274"/>
      <c r="BV194" s="274"/>
      <c r="BW194" s="274"/>
      <c r="BX194" s="274"/>
      <c r="BY194" s="274"/>
      <c r="BZ194" s="274"/>
      <c r="CA194" s="274"/>
      <c r="CB194" s="274"/>
      <c r="CC194" s="274"/>
      <c r="CD194" s="274"/>
      <c r="CE194" s="274"/>
      <c r="CF194" s="274"/>
      <c r="CG194" s="274"/>
      <c r="CH194" s="274"/>
      <c r="CI194" s="274"/>
      <c r="CJ194" s="274"/>
      <c r="CK194" s="274"/>
      <c r="CL194" s="274"/>
      <c r="CM194" s="274"/>
      <c r="CN194" s="123"/>
      <c r="CO194" s="6"/>
    </row>
    <row r="195" spans="4:94" ht="14.25" customHeight="1" x14ac:dyDescent="0.35">
      <c r="D195" s="166">
        <v>27</v>
      </c>
      <c r="E195" s="306"/>
      <c r="F195" s="305"/>
      <c r="G195" s="305"/>
      <c r="H195" s="305"/>
      <c r="I195" s="305"/>
      <c r="J195" s="305"/>
      <c r="K195" s="305"/>
      <c r="L195" s="305"/>
      <c r="M195" s="305"/>
      <c r="N195" s="305"/>
      <c r="O195" s="275"/>
      <c r="P195" s="275"/>
      <c r="Q195" s="275"/>
      <c r="R195" s="275"/>
      <c r="S195" s="275"/>
      <c r="T195" s="275"/>
      <c r="U195" s="275"/>
      <c r="V195" s="275"/>
      <c r="W195" s="275"/>
      <c r="X195" s="275"/>
      <c r="Y195" s="275"/>
      <c r="Z195" s="275"/>
      <c r="AA195" s="275"/>
      <c r="AB195" s="275"/>
      <c r="AC195" s="275"/>
      <c r="AD195" s="275"/>
      <c r="AE195" s="275"/>
      <c r="AF195" s="275"/>
      <c r="AG195" s="275"/>
      <c r="AH195" s="275"/>
      <c r="AI195" s="275"/>
      <c r="AJ195" s="275"/>
      <c r="AK195" s="275"/>
      <c r="AL195" s="275"/>
      <c r="AM195" s="275"/>
      <c r="AN195" s="275"/>
      <c r="AO195" s="275"/>
      <c r="AP195" s="275"/>
      <c r="AQ195" s="275"/>
      <c r="AR195" s="275"/>
      <c r="AS195" s="275"/>
      <c r="AT195" s="275"/>
      <c r="AU195" s="37"/>
      <c r="AV195" s="124"/>
      <c r="AW195" s="304">
        <f>+BD195+BL195</f>
        <v>41.12</v>
      </c>
      <c r="AX195" s="304"/>
      <c r="AY195" s="304"/>
      <c r="AZ195" s="304"/>
      <c r="BA195" s="304"/>
      <c r="BB195" s="304"/>
      <c r="BC195" s="304"/>
      <c r="BD195" s="304">
        <v>0.14000000000000001</v>
      </c>
      <c r="BE195" s="304"/>
      <c r="BF195" s="304"/>
      <c r="BG195" s="304"/>
      <c r="BH195" s="304"/>
      <c r="BI195" s="304"/>
      <c r="BJ195" s="304"/>
      <c r="BK195" s="304"/>
      <c r="BL195" s="304">
        <v>40.98</v>
      </c>
      <c r="BM195" s="304"/>
      <c r="BN195" s="304"/>
      <c r="BO195" s="304"/>
      <c r="BP195" s="304"/>
      <c r="BQ195" s="304"/>
      <c r="BR195" s="304"/>
      <c r="BS195" s="304"/>
      <c r="BT195" s="285">
        <v>2805</v>
      </c>
      <c r="BU195" s="285"/>
      <c r="BV195" s="285"/>
      <c r="BW195" s="285"/>
      <c r="BX195" s="285"/>
      <c r="BY195" s="285"/>
      <c r="BZ195" s="285"/>
      <c r="CA195" s="285"/>
      <c r="CB195" s="307">
        <f>+BT195/AW195</f>
        <v>68.214980544747092</v>
      </c>
      <c r="CC195" s="307"/>
      <c r="CD195" s="307"/>
      <c r="CE195" s="307"/>
      <c r="CF195" s="307"/>
      <c r="CG195" s="307"/>
      <c r="CH195" s="307"/>
      <c r="CI195" s="307"/>
      <c r="CJ195" s="307"/>
      <c r="CK195" s="307"/>
      <c r="CL195" s="307"/>
      <c r="CM195" s="307"/>
      <c r="CN195" s="123"/>
      <c r="CO195" s="6"/>
    </row>
    <row r="196" spans="4:94" ht="14.25" customHeight="1" x14ac:dyDescent="0.35">
      <c r="D196" s="166">
        <v>28</v>
      </c>
      <c r="E196" s="306"/>
      <c r="F196" s="305"/>
      <c r="G196" s="305"/>
      <c r="H196" s="305"/>
      <c r="I196" s="305"/>
      <c r="J196" s="305"/>
      <c r="K196" s="305"/>
      <c r="L196" s="305"/>
      <c r="M196" s="305"/>
      <c r="N196" s="305"/>
      <c r="O196" s="275"/>
      <c r="P196" s="275"/>
      <c r="Q196" s="275"/>
      <c r="R196" s="275"/>
      <c r="S196" s="275"/>
      <c r="T196" s="275"/>
      <c r="U196" s="275"/>
      <c r="V196" s="275"/>
      <c r="W196" s="275"/>
      <c r="X196" s="275"/>
      <c r="Y196" s="275"/>
      <c r="Z196" s="275"/>
      <c r="AA196" s="275"/>
      <c r="AB196" s="275"/>
      <c r="AC196" s="275"/>
      <c r="AD196" s="275"/>
      <c r="AE196" s="275"/>
      <c r="AF196" s="275"/>
      <c r="AG196" s="275"/>
      <c r="AH196" s="275"/>
      <c r="AI196" s="275"/>
      <c r="AJ196" s="275"/>
      <c r="AK196" s="275"/>
      <c r="AL196" s="275"/>
      <c r="AM196" s="275"/>
      <c r="AN196" s="275"/>
      <c r="AO196" s="275"/>
      <c r="AP196" s="275"/>
      <c r="AQ196" s="275"/>
      <c r="AR196" s="275"/>
      <c r="AS196" s="275"/>
      <c r="AT196" s="275"/>
      <c r="AU196" s="37"/>
      <c r="AV196" s="24"/>
      <c r="AW196" s="304"/>
      <c r="AX196" s="304"/>
      <c r="AY196" s="304"/>
      <c r="AZ196" s="304"/>
      <c r="BA196" s="304"/>
      <c r="BB196" s="304"/>
      <c r="BC196" s="304"/>
      <c r="BD196" s="304"/>
      <c r="BE196" s="304"/>
      <c r="BF196" s="304"/>
      <c r="BG196" s="304"/>
      <c r="BH196" s="304"/>
      <c r="BI196" s="304"/>
      <c r="BJ196" s="304"/>
      <c r="BK196" s="304"/>
      <c r="BL196" s="304"/>
      <c r="BM196" s="304"/>
      <c r="BN196" s="304"/>
      <c r="BO196" s="304"/>
      <c r="BP196" s="304"/>
      <c r="BQ196" s="304"/>
      <c r="BR196" s="304"/>
      <c r="BS196" s="304"/>
      <c r="BT196" s="285"/>
      <c r="BU196" s="285"/>
      <c r="BV196" s="285"/>
      <c r="BW196" s="285"/>
      <c r="BX196" s="285"/>
      <c r="BY196" s="285"/>
      <c r="BZ196" s="285"/>
      <c r="CA196" s="285"/>
      <c r="CB196" s="307"/>
      <c r="CC196" s="307"/>
      <c r="CD196" s="307"/>
      <c r="CE196" s="307"/>
      <c r="CF196" s="307"/>
      <c r="CG196" s="307"/>
      <c r="CH196" s="307"/>
      <c r="CI196" s="307"/>
      <c r="CJ196" s="307"/>
      <c r="CK196" s="307"/>
      <c r="CL196" s="307"/>
      <c r="CM196" s="307"/>
      <c r="CN196" s="25"/>
    </row>
    <row r="197" spans="4:94" ht="14.25" customHeight="1" x14ac:dyDescent="0.35">
      <c r="D197" s="166">
        <v>29</v>
      </c>
      <c r="E197" s="306"/>
      <c r="F197" s="305"/>
      <c r="G197" s="305"/>
      <c r="H197" s="305"/>
      <c r="I197" s="305"/>
      <c r="J197" s="305"/>
      <c r="K197" s="305"/>
      <c r="L197" s="305"/>
      <c r="M197" s="305"/>
      <c r="N197" s="30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275"/>
      <c r="AL197" s="275"/>
      <c r="AM197" s="275"/>
      <c r="AN197" s="275"/>
      <c r="AO197" s="275"/>
      <c r="AP197" s="275"/>
      <c r="AQ197" s="275"/>
      <c r="AR197" s="275"/>
      <c r="AS197" s="275"/>
      <c r="AT197" s="275"/>
      <c r="AU197" s="37"/>
      <c r="AV197" s="24"/>
      <c r="AW197" s="55" t="s">
        <v>378</v>
      </c>
      <c r="AX197" s="33"/>
      <c r="AY197" s="55"/>
      <c r="AZ197" s="55"/>
      <c r="BA197" s="55"/>
      <c r="BB197" s="55"/>
      <c r="BC197" s="55"/>
      <c r="BD197" s="55"/>
      <c r="BE197" s="55"/>
      <c r="BF197" s="55"/>
      <c r="BG197" s="55"/>
      <c r="BH197" s="55"/>
      <c r="BI197" s="55"/>
      <c r="BJ197" s="55"/>
      <c r="BK197" s="55"/>
      <c r="BL197" s="55"/>
      <c r="BM197" s="55"/>
      <c r="BN197" s="55"/>
      <c r="BO197" s="55"/>
      <c r="BP197" s="55"/>
      <c r="BQ197" s="55"/>
      <c r="BR197" s="55"/>
      <c r="BS197" s="55"/>
      <c r="BT197" s="55"/>
      <c r="BU197" s="55"/>
      <c r="BV197" s="55"/>
      <c r="BW197" s="55"/>
      <c r="BX197" s="55"/>
      <c r="BY197" s="55"/>
      <c r="BZ197" s="55"/>
      <c r="CA197" s="55"/>
      <c r="CB197" s="55"/>
      <c r="CC197" s="55"/>
      <c r="CD197" s="55"/>
      <c r="CE197" s="55"/>
      <c r="CF197" s="55"/>
      <c r="CG197" s="55"/>
      <c r="CH197" s="55"/>
      <c r="CI197" s="55"/>
      <c r="CJ197" s="55"/>
      <c r="CK197" s="55"/>
      <c r="CL197" s="55"/>
      <c r="CM197" s="55"/>
      <c r="CN197" s="53"/>
    </row>
    <row r="198" spans="4:94" ht="14.25" customHeight="1" x14ac:dyDescent="0.35">
      <c r="D198" s="166">
        <v>30</v>
      </c>
      <c r="E198" s="306"/>
      <c r="F198" s="305"/>
      <c r="G198" s="305"/>
      <c r="H198" s="305"/>
      <c r="I198" s="305"/>
      <c r="J198" s="305"/>
      <c r="K198" s="305"/>
      <c r="L198" s="305"/>
      <c r="M198" s="305"/>
      <c r="N198" s="305"/>
      <c r="O198" s="275"/>
      <c r="P198" s="275"/>
      <c r="Q198" s="275"/>
      <c r="R198" s="275"/>
      <c r="S198" s="275"/>
      <c r="T198" s="275"/>
      <c r="U198" s="275"/>
      <c r="V198" s="275"/>
      <c r="W198" s="275"/>
      <c r="X198" s="275"/>
      <c r="Y198" s="275"/>
      <c r="Z198" s="275"/>
      <c r="AA198" s="275"/>
      <c r="AB198" s="275"/>
      <c r="AC198" s="275"/>
      <c r="AD198" s="275"/>
      <c r="AE198" s="275"/>
      <c r="AF198" s="275"/>
      <c r="AG198" s="275"/>
      <c r="AH198" s="275"/>
      <c r="AI198" s="275"/>
      <c r="AJ198" s="275"/>
      <c r="AK198" s="275"/>
      <c r="AL198" s="275"/>
      <c r="AM198" s="275"/>
      <c r="AN198" s="275"/>
      <c r="AO198" s="275"/>
      <c r="AP198" s="275"/>
      <c r="AQ198" s="275"/>
      <c r="AR198" s="275"/>
      <c r="AS198" s="275"/>
      <c r="AT198" s="275"/>
      <c r="AU198" s="37"/>
      <c r="AV198" s="42"/>
      <c r="AW198" s="43"/>
      <c r="AX198" s="43"/>
      <c r="AY198" s="43"/>
      <c r="AZ198" s="43"/>
      <c r="BA198" s="43"/>
      <c r="BB198" s="43"/>
      <c r="BC198" s="43"/>
      <c r="BD198" s="43"/>
      <c r="BE198" s="43"/>
      <c r="BF198" s="43"/>
      <c r="BG198" s="44"/>
      <c r="BH198" s="44"/>
      <c r="BI198" s="44"/>
      <c r="BJ198" s="44"/>
      <c r="BK198" s="44"/>
      <c r="BL198" s="44"/>
      <c r="BM198" s="44"/>
      <c r="BN198" s="44"/>
      <c r="BO198" s="44"/>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8"/>
    </row>
    <row r="199" spans="4:94" ht="14.25" customHeight="1" x14ac:dyDescent="0.35">
      <c r="D199" s="11" t="s">
        <v>45</v>
      </c>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row>
    <row r="200" spans="4:94" ht="14.25" customHeight="1" x14ac:dyDescent="0.35">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c r="AG200" s="111"/>
      <c r="AH200" s="111"/>
      <c r="AI200" s="111"/>
      <c r="AJ200" s="111"/>
      <c r="AK200" s="111"/>
      <c r="AL200" s="111"/>
      <c r="AM200" s="111"/>
      <c r="AN200" s="111"/>
      <c r="AO200" s="111"/>
      <c r="AP200" s="111"/>
      <c r="AQ200" s="111"/>
      <c r="AR200" s="111"/>
      <c r="AS200" s="111"/>
      <c r="AT200" s="111"/>
      <c r="AU200" s="111"/>
      <c r="AV200" s="111"/>
      <c r="AW200" s="111"/>
      <c r="AX200" s="111"/>
      <c r="AY200" s="111"/>
      <c r="AZ200" s="111"/>
      <c r="BA200" s="111"/>
      <c r="BB200" s="111"/>
    </row>
    <row r="201" spans="4:94" ht="14.25" customHeight="1" x14ac:dyDescent="0.35">
      <c r="D201" s="198" t="s">
        <v>91</v>
      </c>
      <c r="E201" s="198"/>
      <c r="F201" s="198"/>
      <c r="G201" s="198"/>
      <c r="H201" s="198"/>
      <c r="I201" s="198"/>
      <c r="J201" s="198"/>
      <c r="K201" s="198"/>
      <c r="L201" s="198"/>
      <c r="M201" s="198"/>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198"/>
      <c r="AL201" s="198"/>
      <c r="AM201" s="198"/>
      <c r="AN201" s="198"/>
      <c r="AO201" s="198"/>
      <c r="AP201" s="198"/>
      <c r="AQ201" s="198"/>
      <c r="AR201" s="198"/>
      <c r="AS201" s="198"/>
      <c r="AT201" s="198"/>
      <c r="AU201" s="9"/>
      <c r="AV201" s="198" t="s">
        <v>93</v>
      </c>
      <c r="AW201" s="198"/>
      <c r="AX201" s="198"/>
      <c r="AY201" s="198"/>
      <c r="AZ201" s="198"/>
      <c r="BA201" s="198"/>
      <c r="BB201" s="198"/>
      <c r="BC201" s="198"/>
      <c r="BD201" s="198"/>
      <c r="BE201" s="198"/>
      <c r="BF201" s="198"/>
      <c r="BG201" s="198"/>
      <c r="BH201" s="198"/>
      <c r="BI201" s="198"/>
      <c r="BJ201" s="198"/>
      <c r="BK201" s="198"/>
      <c r="BL201" s="198"/>
      <c r="BM201" s="198"/>
      <c r="BN201" s="198"/>
      <c r="BO201" s="198"/>
      <c r="BP201" s="198"/>
      <c r="BQ201" s="198"/>
      <c r="BR201" s="198"/>
      <c r="BS201" s="198"/>
      <c r="BT201" s="198"/>
      <c r="BU201" s="198"/>
      <c r="BV201" s="198"/>
      <c r="BW201" s="198"/>
      <c r="BX201" s="198"/>
      <c r="BY201" s="198"/>
      <c r="BZ201" s="198"/>
      <c r="CA201" s="198"/>
      <c r="CB201" s="198"/>
      <c r="CC201" s="198"/>
      <c r="CD201" s="198"/>
      <c r="CE201" s="198"/>
      <c r="CF201" s="198"/>
      <c r="CG201" s="198"/>
      <c r="CH201" s="198"/>
      <c r="CI201" s="198"/>
      <c r="CJ201" s="198"/>
      <c r="CK201" s="198"/>
      <c r="CL201" s="198"/>
      <c r="CM201" s="198"/>
      <c r="CN201" s="198"/>
      <c r="CO201" s="9"/>
      <c r="CP201" s="137"/>
    </row>
    <row r="202" spans="4:94" ht="14.25" customHeight="1" x14ac:dyDescent="0.35">
      <c r="D202" s="226"/>
      <c r="E202" s="226"/>
      <c r="F202" s="226"/>
      <c r="G202" s="226"/>
      <c r="H202" s="226"/>
      <c r="I202" s="226"/>
      <c r="J202" s="226"/>
      <c r="K202" s="226"/>
      <c r="L202" s="226"/>
      <c r="M202" s="226"/>
      <c r="N202" s="226"/>
      <c r="O202" s="226"/>
      <c r="P202" s="226"/>
      <c r="Q202" s="226"/>
      <c r="R202" s="226"/>
      <c r="S202" s="226"/>
      <c r="T202" s="226"/>
      <c r="U202" s="226"/>
      <c r="V202" s="226"/>
      <c r="W202" s="226"/>
      <c r="X202" s="226"/>
      <c r="Y202" s="226"/>
      <c r="Z202" s="226"/>
      <c r="AA202" s="226"/>
      <c r="AB202" s="226"/>
      <c r="AC202" s="226"/>
      <c r="AD202" s="226"/>
      <c r="AE202" s="226"/>
      <c r="AF202" s="226"/>
      <c r="AG202" s="226"/>
      <c r="AH202" s="226"/>
      <c r="AI202" s="226"/>
      <c r="AJ202" s="226"/>
      <c r="AK202" s="226"/>
      <c r="AL202" s="226"/>
      <c r="AM202" s="226"/>
      <c r="AN202" s="226"/>
      <c r="AO202" s="226"/>
      <c r="AP202" s="226"/>
      <c r="AQ202" s="226"/>
      <c r="AR202" s="226"/>
      <c r="AS202" s="226"/>
      <c r="AT202" s="226"/>
      <c r="AU202" s="14"/>
      <c r="AV202" s="198"/>
      <c r="AW202" s="198"/>
      <c r="AX202" s="198"/>
      <c r="AY202" s="198"/>
      <c r="AZ202" s="198"/>
      <c r="BA202" s="198"/>
      <c r="BB202" s="198"/>
      <c r="BC202" s="198"/>
      <c r="BD202" s="198"/>
      <c r="BE202" s="198"/>
      <c r="BF202" s="198"/>
      <c r="BG202" s="198"/>
      <c r="BH202" s="198"/>
      <c r="BI202" s="198"/>
      <c r="BJ202" s="198"/>
      <c r="BK202" s="198"/>
      <c r="BL202" s="198"/>
      <c r="BM202" s="198"/>
      <c r="BN202" s="198"/>
      <c r="BO202" s="198"/>
      <c r="BP202" s="198"/>
      <c r="BQ202" s="198"/>
      <c r="BR202" s="198"/>
      <c r="BS202" s="198"/>
      <c r="BT202" s="198"/>
      <c r="BU202" s="198"/>
      <c r="BV202" s="198"/>
      <c r="BW202" s="198"/>
      <c r="BX202" s="198"/>
      <c r="BY202" s="198"/>
      <c r="BZ202" s="198"/>
      <c r="CA202" s="198"/>
      <c r="CB202" s="198"/>
      <c r="CC202" s="198"/>
      <c r="CD202" s="198"/>
      <c r="CE202" s="198"/>
      <c r="CF202" s="198"/>
      <c r="CG202" s="198"/>
      <c r="CH202" s="198"/>
      <c r="CI202" s="198"/>
      <c r="CJ202" s="198"/>
      <c r="CK202" s="198"/>
      <c r="CL202" s="198"/>
      <c r="CM202" s="198"/>
      <c r="CN202" s="198"/>
      <c r="CO202" s="9"/>
      <c r="CP202" s="137"/>
    </row>
    <row r="203" spans="4:94" ht="14.25" customHeight="1" x14ac:dyDescent="0.35">
      <c r="D203" s="274" t="s">
        <v>43</v>
      </c>
      <c r="E203" s="274"/>
      <c r="F203" s="274"/>
      <c r="G203" s="274"/>
      <c r="H203" s="274"/>
      <c r="I203" s="274"/>
      <c r="J203" s="274"/>
      <c r="K203" s="274"/>
      <c r="L203" s="274"/>
      <c r="M203" s="274"/>
      <c r="N203" s="274"/>
      <c r="O203" s="274"/>
      <c r="P203" s="274"/>
      <c r="Q203" s="274"/>
      <c r="R203" s="274"/>
      <c r="S203" s="274"/>
      <c r="T203" s="274"/>
      <c r="U203" s="274"/>
      <c r="V203" s="246" t="s">
        <v>44</v>
      </c>
      <c r="W203" s="246"/>
      <c r="X203" s="246"/>
      <c r="Y203" s="246"/>
      <c r="Z203" s="246"/>
      <c r="AA203" s="246"/>
      <c r="AB203" s="246"/>
      <c r="AC203" s="246"/>
      <c r="AD203" s="246"/>
      <c r="AE203" s="246"/>
      <c r="AF203" s="246"/>
      <c r="AG203" s="246"/>
      <c r="AH203" s="274" t="s">
        <v>35</v>
      </c>
      <c r="AI203" s="274"/>
      <c r="AJ203" s="274"/>
      <c r="AK203" s="274"/>
      <c r="AL203" s="274"/>
      <c r="AM203" s="274"/>
      <c r="AN203" s="274"/>
      <c r="AO203" s="274"/>
      <c r="AP203" s="274"/>
      <c r="AQ203" s="274"/>
      <c r="AR203" s="274"/>
      <c r="AS203" s="274"/>
      <c r="AT203" s="274"/>
      <c r="AU203" s="50"/>
      <c r="AV203" s="328" t="s">
        <v>50</v>
      </c>
      <c r="AW203" s="329"/>
      <c r="AX203" s="329"/>
      <c r="AY203" s="329"/>
      <c r="AZ203" s="329"/>
      <c r="BA203" s="329"/>
      <c r="BB203" s="329"/>
      <c r="BC203" s="329"/>
      <c r="BD203" s="329"/>
      <c r="BE203" s="329"/>
      <c r="BF203" s="329"/>
      <c r="BG203" s="329"/>
      <c r="BH203" s="329"/>
      <c r="BI203" s="329"/>
      <c r="BJ203" s="329"/>
      <c r="BK203" s="329"/>
      <c r="BL203" s="329"/>
      <c r="BM203" s="329"/>
      <c r="BN203" s="329"/>
      <c r="BO203" s="329"/>
      <c r="BP203" s="329"/>
      <c r="BQ203" s="329"/>
      <c r="BR203" s="329"/>
      <c r="BS203" s="329"/>
      <c r="BT203" s="246" t="s">
        <v>24</v>
      </c>
      <c r="BU203" s="246"/>
      <c r="BV203" s="246"/>
      <c r="BW203" s="246"/>
      <c r="BX203" s="246"/>
      <c r="BY203" s="246"/>
      <c r="BZ203" s="246"/>
      <c r="CA203" s="246"/>
      <c r="CB203" s="246"/>
      <c r="CC203" s="246"/>
      <c r="CD203" s="246"/>
      <c r="CE203" s="246"/>
      <c r="CF203" s="246"/>
      <c r="CG203" s="246"/>
      <c r="CH203" s="246"/>
      <c r="CI203" s="246"/>
      <c r="CJ203" s="246"/>
      <c r="CK203" s="246"/>
      <c r="CL203" s="246"/>
      <c r="CM203" s="246"/>
      <c r="CN203" s="246"/>
      <c r="CO203" s="7"/>
      <c r="CP203" s="125"/>
    </row>
    <row r="204" spans="4:94" ht="14.25" customHeight="1" x14ac:dyDescent="0.35">
      <c r="D204" s="274"/>
      <c r="E204" s="274"/>
      <c r="F204" s="274"/>
      <c r="G204" s="274"/>
      <c r="H204" s="274"/>
      <c r="I204" s="274"/>
      <c r="J204" s="274"/>
      <c r="K204" s="274"/>
      <c r="L204" s="274"/>
      <c r="M204" s="274"/>
      <c r="N204" s="274"/>
      <c r="O204" s="274"/>
      <c r="P204" s="274"/>
      <c r="Q204" s="274"/>
      <c r="R204" s="274"/>
      <c r="S204" s="274"/>
      <c r="T204" s="274"/>
      <c r="U204" s="274"/>
      <c r="V204" s="246"/>
      <c r="W204" s="246"/>
      <c r="X204" s="246"/>
      <c r="Y204" s="246"/>
      <c r="Z204" s="246"/>
      <c r="AA204" s="246"/>
      <c r="AB204" s="246"/>
      <c r="AC204" s="246"/>
      <c r="AD204" s="246"/>
      <c r="AE204" s="246"/>
      <c r="AF204" s="246"/>
      <c r="AG204" s="246"/>
      <c r="AH204" s="274"/>
      <c r="AI204" s="274"/>
      <c r="AJ204" s="274"/>
      <c r="AK204" s="274"/>
      <c r="AL204" s="274"/>
      <c r="AM204" s="274"/>
      <c r="AN204" s="274"/>
      <c r="AO204" s="274"/>
      <c r="AP204" s="274"/>
      <c r="AQ204" s="274"/>
      <c r="AR204" s="274"/>
      <c r="AS204" s="274"/>
      <c r="AT204" s="274"/>
      <c r="AU204" s="50"/>
      <c r="AV204" s="246" t="s">
        <v>51</v>
      </c>
      <c r="AW204" s="246"/>
      <c r="AX204" s="246"/>
      <c r="AY204" s="246"/>
      <c r="AZ204" s="246"/>
      <c r="BA204" s="246"/>
      <c r="BB204" s="246"/>
      <c r="BC204" s="246"/>
      <c r="BD204" s="246"/>
      <c r="BE204" s="246"/>
      <c r="BF204" s="289" t="s">
        <v>115</v>
      </c>
      <c r="BG204" s="290"/>
      <c r="BH204" s="290"/>
      <c r="BI204" s="290"/>
      <c r="BJ204" s="290"/>
      <c r="BK204" s="290"/>
      <c r="BL204" s="290"/>
      <c r="BM204" s="290"/>
      <c r="BN204" s="290"/>
      <c r="BO204" s="290"/>
      <c r="BP204" s="290"/>
      <c r="BQ204" s="290"/>
      <c r="BR204" s="290"/>
      <c r="BS204" s="290"/>
      <c r="BT204" s="246"/>
      <c r="BU204" s="246"/>
      <c r="BV204" s="246"/>
      <c r="BW204" s="246"/>
      <c r="BX204" s="246"/>
      <c r="BY204" s="246"/>
      <c r="BZ204" s="246"/>
      <c r="CA204" s="246"/>
      <c r="CB204" s="246"/>
      <c r="CC204" s="246"/>
      <c r="CD204" s="246"/>
      <c r="CE204" s="246"/>
      <c r="CF204" s="246"/>
      <c r="CG204" s="246"/>
      <c r="CH204" s="246"/>
      <c r="CI204" s="246"/>
      <c r="CJ204" s="246"/>
      <c r="CK204" s="246"/>
      <c r="CL204" s="246"/>
      <c r="CM204" s="246"/>
      <c r="CN204" s="246"/>
      <c r="CO204" s="7"/>
      <c r="CP204" s="125"/>
    </row>
    <row r="205" spans="4:94" ht="14.25" customHeight="1" x14ac:dyDescent="0.35">
      <c r="D205" s="309" t="s">
        <v>47</v>
      </c>
      <c r="E205" s="309"/>
      <c r="F205" s="309"/>
      <c r="G205" s="309"/>
      <c r="H205" s="309"/>
      <c r="I205" s="309"/>
      <c r="J205" s="309"/>
      <c r="K205" s="309"/>
      <c r="L205" s="309"/>
      <c r="M205" s="309"/>
      <c r="N205" s="309"/>
      <c r="O205" s="309"/>
      <c r="P205" s="309"/>
      <c r="Q205" s="309"/>
      <c r="R205" s="309"/>
      <c r="S205" s="309"/>
      <c r="T205" s="309"/>
      <c r="U205" s="309"/>
      <c r="V205" s="309" t="s">
        <v>47</v>
      </c>
      <c r="W205" s="309"/>
      <c r="X205" s="309"/>
      <c r="Y205" s="309"/>
      <c r="Z205" s="309"/>
      <c r="AA205" s="309"/>
      <c r="AB205" s="309"/>
      <c r="AC205" s="309"/>
      <c r="AD205" s="309"/>
      <c r="AE205" s="309"/>
      <c r="AF205" s="309"/>
      <c r="AG205" s="309"/>
      <c r="AH205" s="309" t="s">
        <v>47</v>
      </c>
      <c r="AI205" s="309"/>
      <c r="AJ205" s="309"/>
      <c r="AK205" s="309"/>
      <c r="AL205" s="309"/>
      <c r="AM205" s="309"/>
      <c r="AN205" s="309"/>
      <c r="AO205" s="309"/>
      <c r="AP205" s="309"/>
      <c r="AQ205" s="309"/>
      <c r="AR205" s="309"/>
      <c r="AS205" s="309"/>
      <c r="AT205" s="309"/>
      <c r="AU205" s="56"/>
      <c r="AV205" s="246"/>
      <c r="AW205" s="246"/>
      <c r="AX205" s="246"/>
      <c r="AY205" s="246"/>
      <c r="AZ205" s="246"/>
      <c r="BA205" s="246"/>
      <c r="BB205" s="246"/>
      <c r="BC205" s="246"/>
      <c r="BD205" s="246"/>
      <c r="BE205" s="246"/>
      <c r="BF205" s="292"/>
      <c r="BG205" s="293"/>
      <c r="BH205" s="293"/>
      <c r="BI205" s="293"/>
      <c r="BJ205" s="293"/>
      <c r="BK205" s="293"/>
      <c r="BL205" s="293"/>
      <c r="BM205" s="293"/>
      <c r="BN205" s="293"/>
      <c r="BO205" s="293"/>
      <c r="BP205" s="293"/>
      <c r="BQ205" s="293"/>
      <c r="BR205" s="293"/>
      <c r="BS205" s="293"/>
      <c r="BT205" s="246"/>
      <c r="BU205" s="246"/>
      <c r="BV205" s="246"/>
      <c r="BW205" s="246"/>
      <c r="BX205" s="246"/>
      <c r="BY205" s="246"/>
      <c r="BZ205" s="246"/>
      <c r="CA205" s="246"/>
      <c r="CB205" s="246"/>
      <c r="CC205" s="246"/>
      <c r="CD205" s="246"/>
      <c r="CE205" s="246"/>
      <c r="CF205" s="246"/>
      <c r="CG205" s="246"/>
      <c r="CH205" s="246"/>
      <c r="CI205" s="246"/>
      <c r="CJ205" s="246"/>
      <c r="CK205" s="246"/>
      <c r="CL205" s="246"/>
      <c r="CM205" s="246"/>
      <c r="CN205" s="246"/>
      <c r="CO205" s="7"/>
      <c r="CP205" s="125"/>
    </row>
    <row r="206" spans="4:94" ht="14.25" customHeight="1" x14ac:dyDescent="0.35">
      <c r="D206" s="309"/>
      <c r="E206" s="309"/>
      <c r="F206" s="309"/>
      <c r="G206" s="309"/>
      <c r="H206" s="309"/>
      <c r="I206" s="309"/>
      <c r="J206" s="309"/>
      <c r="K206" s="309"/>
      <c r="L206" s="309"/>
      <c r="M206" s="309"/>
      <c r="N206" s="309"/>
      <c r="O206" s="309"/>
      <c r="P206" s="309"/>
      <c r="Q206" s="309"/>
      <c r="R206" s="309"/>
      <c r="S206" s="309"/>
      <c r="T206" s="309"/>
      <c r="U206" s="309"/>
      <c r="V206" s="309"/>
      <c r="W206" s="309"/>
      <c r="X206" s="309"/>
      <c r="Y206" s="309"/>
      <c r="Z206" s="309"/>
      <c r="AA206" s="309"/>
      <c r="AB206" s="309"/>
      <c r="AC206" s="309"/>
      <c r="AD206" s="309"/>
      <c r="AE206" s="309"/>
      <c r="AF206" s="309"/>
      <c r="AG206" s="309"/>
      <c r="AH206" s="309"/>
      <c r="AI206" s="309"/>
      <c r="AJ206" s="309"/>
      <c r="AK206" s="309"/>
      <c r="AL206" s="309"/>
      <c r="AM206" s="309"/>
      <c r="AN206" s="309"/>
      <c r="AO206" s="309"/>
      <c r="AP206" s="309"/>
      <c r="AQ206" s="309"/>
      <c r="AR206" s="309"/>
      <c r="AS206" s="309"/>
      <c r="AT206" s="309"/>
      <c r="AU206" s="56"/>
      <c r="AV206" s="280" t="s">
        <v>753</v>
      </c>
      <c r="AW206" s="280"/>
      <c r="AX206" s="280"/>
      <c r="AY206" s="280"/>
      <c r="AZ206" s="280"/>
      <c r="BA206" s="280"/>
      <c r="BB206" s="280"/>
      <c r="BC206" s="280"/>
      <c r="BD206" s="280"/>
      <c r="BE206" s="280"/>
      <c r="BF206" s="280" t="s">
        <v>754</v>
      </c>
      <c r="BG206" s="280"/>
      <c r="BH206" s="280"/>
      <c r="BI206" s="280"/>
      <c r="BJ206" s="280"/>
      <c r="BK206" s="280"/>
      <c r="BL206" s="280"/>
      <c r="BM206" s="280"/>
      <c r="BN206" s="280"/>
      <c r="BO206" s="280"/>
      <c r="BP206" s="280"/>
      <c r="BQ206" s="280"/>
      <c r="BR206" s="280"/>
      <c r="BS206" s="280"/>
      <c r="BT206" s="280" t="s">
        <v>755</v>
      </c>
      <c r="BU206" s="280"/>
      <c r="BV206" s="280"/>
      <c r="BW206" s="280"/>
      <c r="BX206" s="280"/>
      <c r="BY206" s="280"/>
      <c r="BZ206" s="280"/>
      <c r="CA206" s="280"/>
      <c r="CB206" s="280"/>
      <c r="CC206" s="280"/>
      <c r="CD206" s="280"/>
      <c r="CE206" s="280"/>
      <c r="CF206" s="280"/>
      <c r="CG206" s="280"/>
      <c r="CH206" s="280"/>
      <c r="CI206" s="280"/>
      <c r="CJ206" s="280"/>
      <c r="CK206" s="280"/>
      <c r="CL206" s="280"/>
      <c r="CM206" s="280"/>
      <c r="CN206" s="280"/>
      <c r="CO206" s="8"/>
      <c r="CP206" s="126"/>
    </row>
    <row r="207" spans="4:94" ht="14.25" customHeight="1" x14ac:dyDescent="0.35">
      <c r="D207" s="309"/>
      <c r="E207" s="309"/>
      <c r="F207" s="309"/>
      <c r="G207" s="309"/>
      <c r="H207" s="309"/>
      <c r="I207" s="309"/>
      <c r="J207" s="309"/>
      <c r="K207" s="309"/>
      <c r="L207" s="309"/>
      <c r="M207" s="309"/>
      <c r="N207" s="309"/>
      <c r="O207" s="309"/>
      <c r="P207" s="309"/>
      <c r="Q207" s="309"/>
      <c r="R207" s="309"/>
      <c r="S207" s="309"/>
      <c r="T207" s="309"/>
      <c r="U207" s="309"/>
      <c r="V207" s="309"/>
      <c r="W207" s="309"/>
      <c r="X207" s="309"/>
      <c r="Y207" s="309"/>
      <c r="Z207" s="309"/>
      <c r="AA207" s="309"/>
      <c r="AB207" s="309"/>
      <c r="AC207" s="309"/>
      <c r="AD207" s="309"/>
      <c r="AE207" s="309"/>
      <c r="AF207" s="309"/>
      <c r="AG207" s="309"/>
      <c r="AH207" s="309"/>
      <c r="AI207" s="309"/>
      <c r="AJ207" s="309"/>
      <c r="AK207" s="309"/>
      <c r="AL207" s="309"/>
      <c r="AM207" s="309"/>
      <c r="AN207" s="309"/>
      <c r="AO207" s="309"/>
      <c r="AP207" s="309"/>
      <c r="AQ207" s="309"/>
      <c r="AR207" s="309"/>
      <c r="AS207" s="309"/>
      <c r="AT207" s="309"/>
      <c r="AU207" s="56"/>
      <c r="AV207" s="280"/>
      <c r="AW207" s="280"/>
      <c r="AX207" s="280"/>
      <c r="AY207" s="280"/>
      <c r="AZ207" s="280"/>
      <c r="BA207" s="280"/>
      <c r="BB207" s="280"/>
      <c r="BC207" s="280"/>
      <c r="BD207" s="280"/>
      <c r="BE207" s="280"/>
      <c r="BF207" s="280"/>
      <c r="BG207" s="280"/>
      <c r="BH207" s="280"/>
      <c r="BI207" s="280"/>
      <c r="BJ207" s="280"/>
      <c r="BK207" s="280"/>
      <c r="BL207" s="280"/>
      <c r="BM207" s="280"/>
      <c r="BN207" s="280"/>
      <c r="BO207" s="280"/>
      <c r="BP207" s="280"/>
      <c r="BQ207" s="280"/>
      <c r="BR207" s="280"/>
      <c r="BS207" s="280"/>
      <c r="BT207" s="280"/>
      <c r="BU207" s="280"/>
      <c r="BV207" s="280"/>
      <c r="BW207" s="280"/>
      <c r="BX207" s="280"/>
      <c r="BY207" s="280"/>
      <c r="BZ207" s="280"/>
      <c r="CA207" s="280"/>
      <c r="CB207" s="280"/>
      <c r="CC207" s="280"/>
      <c r="CD207" s="280"/>
      <c r="CE207" s="280"/>
      <c r="CF207" s="280"/>
      <c r="CG207" s="280"/>
      <c r="CH207" s="280"/>
      <c r="CI207" s="280"/>
      <c r="CJ207" s="280"/>
      <c r="CK207" s="280"/>
      <c r="CL207" s="280"/>
      <c r="CM207" s="280"/>
      <c r="CN207" s="280"/>
      <c r="CO207" s="8"/>
      <c r="CP207" s="126"/>
    </row>
    <row r="208" spans="4:94" ht="14.25" customHeight="1" x14ac:dyDescent="0.35">
      <c r="D208" s="309"/>
      <c r="E208" s="309"/>
      <c r="F208" s="309"/>
      <c r="G208" s="309"/>
      <c r="H208" s="309"/>
      <c r="I208" s="309"/>
      <c r="J208" s="309"/>
      <c r="K208" s="309"/>
      <c r="L208" s="309"/>
      <c r="M208" s="309"/>
      <c r="N208" s="309"/>
      <c r="O208" s="309"/>
      <c r="P208" s="309"/>
      <c r="Q208" s="309"/>
      <c r="R208" s="309"/>
      <c r="S208" s="309"/>
      <c r="T208" s="309"/>
      <c r="U208" s="309"/>
      <c r="V208" s="309"/>
      <c r="W208" s="309"/>
      <c r="X208" s="309"/>
      <c r="Y208" s="309"/>
      <c r="Z208" s="309"/>
      <c r="AA208" s="309"/>
      <c r="AB208" s="309"/>
      <c r="AC208" s="309"/>
      <c r="AD208" s="309"/>
      <c r="AE208" s="309"/>
      <c r="AF208" s="309"/>
      <c r="AG208" s="309"/>
      <c r="AH208" s="309"/>
      <c r="AI208" s="309"/>
      <c r="AJ208" s="309"/>
      <c r="AK208" s="309"/>
      <c r="AL208" s="309"/>
      <c r="AM208" s="309"/>
      <c r="AN208" s="309"/>
      <c r="AO208" s="309"/>
      <c r="AP208" s="309"/>
      <c r="AQ208" s="309"/>
      <c r="AR208" s="309"/>
      <c r="AS208" s="309"/>
      <c r="AT208" s="309"/>
      <c r="AU208" s="56"/>
      <c r="AV208" s="280"/>
      <c r="AW208" s="280"/>
      <c r="AX208" s="280"/>
      <c r="AY208" s="280"/>
      <c r="AZ208" s="280"/>
      <c r="BA208" s="280"/>
      <c r="BB208" s="280"/>
      <c r="BC208" s="280"/>
      <c r="BD208" s="280"/>
      <c r="BE208" s="280"/>
      <c r="BF208" s="280"/>
      <c r="BG208" s="280"/>
      <c r="BH208" s="280"/>
      <c r="BI208" s="280"/>
      <c r="BJ208" s="280"/>
      <c r="BK208" s="280"/>
      <c r="BL208" s="280"/>
      <c r="BM208" s="280"/>
      <c r="BN208" s="280"/>
      <c r="BO208" s="280"/>
      <c r="BP208" s="280"/>
      <c r="BQ208" s="280"/>
      <c r="BR208" s="280"/>
      <c r="BS208" s="280"/>
      <c r="BT208" s="280"/>
      <c r="BU208" s="280"/>
      <c r="BV208" s="280"/>
      <c r="BW208" s="280"/>
      <c r="BX208" s="280"/>
      <c r="BY208" s="280"/>
      <c r="BZ208" s="280"/>
      <c r="CA208" s="280"/>
      <c r="CB208" s="280"/>
      <c r="CC208" s="280"/>
      <c r="CD208" s="280"/>
      <c r="CE208" s="280"/>
      <c r="CF208" s="280"/>
      <c r="CG208" s="280"/>
      <c r="CH208" s="280"/>
      <c r="CI208" s="280"/>
      <c r="CJ208" s="280"/>
      <c r="CK208" s="280"/>
      <c r="CL208" s="280"/>
      <c r="CM208" s="280"/>
      <c r="CN208" s="280"/>
      <c r="CO208" s="8"/>
      <c r="CP208" s="126"/>
    </row>
    <row r="209" spans="4:94" ht="14.25" customHeight="1" x14ac:dyDescent="0.35">
      <c r="D209" s="11" t="s">
        <v>45</v>
      </c>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280"/>
      <c r="AW209" s="280"/>
      <c r="AX209" s="280"/>
      <c r="AY209" s="280"/>
      <c r="AZ209" s="280"/>
      <c r="BA209" s="280"/>
      <c r="BB209" s="280"/>
      <c r="BC209" s="280"/>
      <c r="BD209" s="280"/>
      <c r="BE209" s="280"/>
      <c r="BF209" s="280"/>
      <c r="BG209" s="280"/>
      <c r="BH209" s="280"/>
      <c r="BI209" s="280"/>
      <c r="BJ209" s="280"/>
      <c r="BK209" s="280"/>
      <c r="BL209" s="280"/>
      <c r="BM209" s="280"/>
      <c r="BN209" s="280"/>
      <c r="BO209" s="280"/>
      <c r="BP209" s="280"/>
      <c r="BQ209" s="280"/>
      <c r="BR209" s="280"/>
      <c r="BS209" s="280"/>
      <c r="BT209" s="280"/>
      <c r="BU209" s="280"/>
      <c r="BV209" s="280"/>
      <c r="BW209" s="280"/>
      <c r="BX209" s="280"/>
      <c r="BY209" s="280"/>
      <c r="BZ209" s="280"/>
      <c r="CA209" s="280"/>
      <c r="CB209" s="280"/>
      <c r="CC209" s="280"/>
      <c r="CD209" s="280"/>
      <c r="CE209" s="280"/>
      <c r="CF209" s="280"/>
      <c r="CG209" s="280"/>
      <c r="CH209" s="280"/>
      <c r="CI209" s="280"/>
      <c r="CJ209" s="280"/>
      <c r="CK209" s="280"/>
      <c r="CL209" s="280"/>
      <c r="CM209" s="280"/>
      <c r="CN209" s="280"/>
      <c r="CO209" s="8"/>
      <c r="CP209" s="126"/>
    </row>
    <row r="210" spans="4:94" ht="14.25" customHeight="1" x14ac:dyDescent="0.35">
      <c r="AV210" s="280"/>
      <c r="AW210" s="280"/>
      <c r="AX210" s="280"/>
      <c r="AY210" s="280"/>
      <c r="AZ210" s="280"/>
      <c r="BA210" s="280"/>
      <c r="BB210" s="280"/>
      <c r="BC210" s="280"/>
      <c r="BD210" s="280"/>
      <c r="BE210" s="280"/>
      <c r="BF210" s="280"/>
      <c r="BG210" s="280"/>
      <c r="BH210" s="280"/>
      <c r="BI210" s="280"/>
      <c r="BJ210" s="280"/>
      <c r="BK210" s="280"/>
      <c r="BL210" s="280"/>
      <c r="BM210" s="280"/>
      <c r="BN210" s="280"/>
      <c r="BO210" s="280"/>
      <c r="BP210" s="280"/>
      <c r="BQ210" s="280"/>
      <c r="BR210" s="280"/>
      <c r="BS210" s="280"/>
      <c r="BT210" s="280"/>
      <c r="BU210" s="280"/>
      <c r="BV210" s="280"/>
      <c r="BW210" s="280"/>
      <c r="BX210" s="280"/>
      <c r="BY210" s="280"/>
      <c r="BZ210" s="280"/>
      <c r="CA210" s="280"/>
      <c r="CB210" s="280"/>
      <c r="CC210" s="280"/>
      <c r="CD210" s="280"/>
      <c r="CE210" s="280"/>
      <c r="CF210" s="280"/>
      <c r="CG210" s="280"/>
      <c r="CH210" s="280"/>
      <c r="CI210" s="280"/>
      <c r="CJ210" s="280"/>
      <c r="CK210" s="280"/>
      <c r="CL210" s="280"/>
      <c r="CM210" s="280"/>
      <c r="CN210" s="280"/>
      <c r="CO210" s="8"/>
      <c r="CP210" s="126"/>
    </row>
    <row r="211" spans="4:94" ht="14.25" customHeight="1" x14ac:dyDescent="0.35">
      <c r="D211" s="198" t="s">
        <v>92</v>
      </c>
      <c r="E211" s="198"/>
      <c r="F211" s="198"/>
      <c r="G211" s="198"/>
      <c r="H211" s="198"/>
      <c r="I211" s="198"/>
      <c r="J211" s="198"/>
      <c r="K211" s="198"/>
      <c r="L211" s="198"/>
      <c r="M211" s="198"/>
      <c r="N211" s="198"/>
      <c r="O211" s="198"/>
      <c r="P211" s="198"/>
      <c r="Q211" s="198"/>
      <c r="R211" s="198"/>
      <c r="S211" s="198"/>
      <c r="T211" s="198"/>
      <c r="U211" s="198"/>
      <c r="V211" s="198"/>
      <c r="W211" s="198"/>
      <c r="X211" s="198"/>
      <c r="Y211" s="198"/>
      <c r="Z211" s="198"/>
      <c r="AA211" s="198"/>
      <c r="AB211" s="198"/>
      <c r="AC211" s="198"/>
      <c r="AD211" s="198"/>
      <c r="AE211" s="198"/>
      <c r="AF211" s="198"/>
      <c r="AG211" s="198"/>
      <c r="AH211" s="198"/>
      <c r="AI211" s="198"/>
      <c r="AJ211" s="198"/>
      <c r="AK211" s="198"/>
      <c r="AL211" s="198"/>
      <c r="AM211" s="198"/>
      <c r="AN211" s="198"/>
      <c r="AO211" s="198"/>
      <c r="AP211" s="198"/>
      <c r="AQ211" s="198"/>
      <c r="AR211" s="198"/>
      <c r="AS211" s="198"/>
      <c r="AT211" s="198"/>
      <c r="AV211" s="280"/>
      <c r="AW211" s="280"/>
      <c r="AX211" s="280"/>
      <c r="AY211" s="280"/>
      <c r="AZ211" s="280"/>
      <c r="BA211" s="280"/>
      <c r="BB211" s="280"/>
      <c r="BC211" s="280"/>
      <c r="BD211" s="280"/>
      <c r="BE211" s="280"/>
      <c r="BF211" s="280"/>
      <c r="BG211" s="280"/>
      <c r="BH211" s="280"/>
      <c r="BI211" s="280"/>
      <c r="BJ211" s="280"/>
      <c r="BK211" s="280"/>
      <c r="BL211" s="280"/>
      <c r="BM211" s="280"/>
      <c r="BN211" s="280"/>
      <c r="BO211" s="280"/>
      <c r="BP211" s="280"/>
      <c r="BQ211" s="280"/>
      <c r="BR211" s="280"/>
      <c r="BS211" s="280"/>
      <c r="BT211" s="280"/>
      <c r="BU211" s="280"/>
      <c r="BV211" s="280"/>
      <c r="BW211" s="280"/>
      <c r="BX211" s="280"/>
      <c r="BY211" s="280"/>
      <c r="BZ211" s="280"/>
      <c r="CA211" s="280"/>
      <c r="CB211" s="280"/>
      <c r="CC211" s="280"/>
      <c r="CD211" s="280"/>
      <c r="CE211" s="280"/>
      <c r="CF211" s="280"/>
      <c r="CG211" s="280"/>
      <c r="CH211" s="280"/>
      <c r="CI211" s="280"/>
      <c r="CJ211" s="280"/>
      <c r="CK211" s="280"/>
      <c r="CL211" s="280"/>
      <c r="CM211" s="280"/>
      <c r="CN211" s="280"/>
      <c r="CO211" s="8"/>
      <c r="CP211" s="126"/>
    </row>
    <row r="212" spans="4:94" ht="14.25" customHeight="1" x14ac:dyDescent="0.35">
      <c r="D212" s="226"/>
      <c r="E212" s="226"/>
      <c r="F212" s="226"/>
      <c r="G212" s="226"/>
      <c r="H212" s="226"/>
      <c r="I212" s="226"/>
      <c r="J212" s="226"/>
      <c r="K212" s="226"/>
      <c r="L212" s="226"/>
      <c r="M212" s="226"/>
      <c r="N212" s="226"/>
      <c r="O212" s="226"/>
      <c r="P212" s="226"/>
      <c r="Q212" s="226"/>
      <c r="R212" s="226"/>
      <c r="S212" s="226"/>
      <c r="T212" s="226"/>
      <c r="U212" s="226"/>
      <c r="V212" s="226"/>
      <c r="W212" s="226"/>
      <c r="X212" s="226"/>
      <c r="Y212" s="226"/>
      <c r="Z212" s="226"/>
      <c r="AA212" s="226"/>
      <c r="AB212" s="226"/>
      <c r="AC212" s="226"/>
      <c r="AD212" s="226"/>
      <c r="AE212" s="226"/>
      <c r="AF212" s="226"/>
      <c r="AG212" s="226"/>
      <c r="AH212" s="226"/>
      <c r="AI212" s="226"/>
      <c r="AJ212" s="226"/>
      <c r="AK212" s="226"/>
      <c r="AL212" s="226"/>
      <c r="AM212" s="226"/>
      <c r="AN212" s="226"/>
      <c r="AO212" s="226"/>
      <c r="AP212" s="226"/>
      <c r="AQ212" s="226"/>
      <c r="AR212" s="226"/>
      <c r="AS212" s="226"/>
      <c r="AT212" s="226"/>
      <c r="AV212" s="280"/>
      <c r="AW212" s="280"/>
      <c r="AX212" s="280"/>
      <c r="AY212" s="280"/>
      <c r="AZ212" s="280"/>
      <c r="BA212" s="280"/>
      <c r="BB212" s="280"/>
      <c r="BC212" s="280"/>
      <c r="BD212" s="280"/>
      <c r="BE212" s="280"/>
      <c r="BF212" s="280"/>
      <c r="BG212" s="280"/>
      <c r="BH212" s="280"/>
      <c r="BI212" s="280"/>
      <c r="BJ212" s="280"/>
      <c r="BK212" s="280"/>
      <c r="BL212" s="280"/>
      <c r="BM212" s="280"/>
      <c r="BN212" s="280"/>
      <c r="BO212" s="280"/>
      <c r="BP212" s="280"/>
      <c r="BQ212" s="280"/>
      <c r="BR212" s="280"/>
      <c r="BS212" s="280"/>
      <c r="BT212" s="280"/>
      <c r="BU212" s="280"/>
      <c r="BV212" s="280"/>
      <c r="BW212" s="280"/>
      <c r="BX212" s="280"/>
      <c r="BY212" s="280"/>
      <c r="BZ212" s="280"/>
      <c r="CA212" s="280"/>
      <c r="CB212" s="280"/>
      <c r="CC212" s="280"/>
      <c r="CD212" s="280"/>
      <c r="CE212" s="280"/>
      <c r="CF212" s="280"/>
      <c r="CG212" s="280"/>
      <c r="CH212" s="280"/>
      <c r="CI212" s="280"/>
      <c r="CJ212" s="280"/>
      <c r="CK212" s="280"/>
      <c r="CL212" s="280"/>
      <c r="CM212" s="280"/>
      <c r="CN212" s="280"/>
      <c r="CO212" s="8"/>
      <c r="CP212" s="126"/>
    </row>
    <row r="213" spans="4:94" ht="14.25" customHeight="1" x14ac:dyDescent="0.35">
      <c r="D213" s="327" t="s">
        <v>46</v>
      </c>
      <c r="E213" s="330"/>
      <c r="F213" s="330"/>
      <c r="G213" s="330"/>
      <c r="H213" s="330"/>
      <c r="I213" s="330"/>
      <c r="J213" s="330"/>
      <c r="K213" s="330"/>
      <c r="L213" s="330"/>
      <c r="M213" s="330"/>
      <c r="N213" s="330"/>
      <c r="O213" s="330"/>
      <c r="P213" s="330"/>
      <c r="Q213" s="330"/>
      <c r="R213" s="330"/>
      <c r="S213" s="330"/>
      <c r="T213" s="330"/>
      <c r="U213" s="330"/>
      <c r="V213" s="330"/>
      <c r="W213" s="330"/>
      <c r="X213" s="330"/>
      <c r="Y213" s="330"/>
      <c r="Z213" s="330"/>
      <c r="AA213" s="330"/>
      <c r="AB213" s="330"/>
      <c r="AC213" s="330"/>
      <c r="AD213" s="330"/>
      <c r="AE213" s="330"/>
      <c r="AF213" s="330"/>
      <c r="AG213" s="330"/>
      <c r="AH213" s="330"/>
      <c r="AI213" s="330"/>
      <c r="AJ213" s="274" t="s">
        <v>49</v>
      </c>
      <c r="AK213" s="274"/>
      <c r="AL213" s="274"/>
      <c r="AM213" s="274"/>
      <c r="AN213" s="274"/>
      <c r="AO213" s="274"/>
      <c r="AP213" s="274"/>
      <c r="AQ213" s="274"/>
      <c r="AR213" s="274"/>
      <c r="AS213" s="274"/>
      <c r="AT213" s="274"/>
      <c r="AV213" s="280"/>
      <c r="AW213" s="280"/>
      <c r="AX213" s="280"/>
      <c r="AY213" s="280"/>
      <c r="AZ213" s="280"/>
      <c r="BA213" s="280"/>
      <c r="BB213" s="280"/>
      <c r="BC213" s="280"/>
      <c r="BD213" s="280"/>
      <c r="BE213" s="280"/>
      <c r="BF213" s="280"/>
      <c r="BG213" s="280"/>
      <c r="BH213" s="280"/>
      <c r="BI213" s="280"/>
      <c r="BJ213" s="280"/>
      <c r="BK213" s="280"/>
      <c r="BL213" s="280"/>
      <c r="BM213" s="280"/>
      <c r="BN213" s="280"/>
      <c r="BO213" s="280"/>
      <c r="BP213" s="280"/>
      <c r="BQ213" s="280"/>
      <c r="BR213" s="280"/>
      <c r="BS213" s="280"/>
      <c r="BT213" s="280"/>
      <c r="BU213" s="280"/>
      <c r="BV213" s="280"/>
      <c r="BW213" s="280"/>
      <c r="BX213" s="280"/>
      <c r="BY213" s="280"/>
      <c r="BZ213" s="280"/>
      <c r="CA213" s="280"/>
      <c r="CB213" s="280"/>
      <c r="CC213" s="280"/>
      <c r="CD213" s="280"/>
      <c r="CE213" s="280"/>
      <c r="CF213" s="280"/>
      <c r="CG213" s="280"/>
      <c r="CH213" s="280"/>
      <c r="CI213" s="280"/>
      <c r="CJ213" s="280"/>
      <c r="CK213" s="280"/>
      <c r="CL213" s="280"/>
      <c r="CM213" s="280"/>
      <c r="CN213" s="280"/>
      <c r="CO213" s="8"/>
      <c r="CP213" s="126"/>
    </row>
    <row r="214" spans="4:94" ht="14.25" customHeight="1" x14ac:dyDescent="0.35">
      <c r="D214" s="308" t="s">
        <v>44</v>
      </c>
      <c r="E214" s="308"/>
      <c r="F214" s="308"/>
      <c r="G214" s="308"/>
      <c r="H214" s="308"/>
      <c r="I214" s="308"/>
      <c r="J214" s="308"/>
      <c r="K214" s="308"/>
      <c r="L214" s="308"/>
      <c r="M214" s="308"/>
      <c r="N214" s="308"/>
      <c r="O214" s="308"/>
      <c r="P214" s="308"/>
      <c r="Q214" s="308"/>
      <c r="R214" s="274" t="s">
        <v>48</v>
      </c>
      <c r="S214" s="274"/>
      <c r="T214" s="274"/>
      <c r="U214" s="274"/>
      <c r="V214" s="274"/>
      <c r="W214" s="274"/>
      <c r="X214" s="274"/>
      <c r="Y214" s="274"/>
      <c r="Z214" s="274"/>
      <c r="AA214" s="274"/>
      <c r="AB214" s="274"/>
      <c r="AC214" s="274"/>
      <c r="AD214" s="274"/>
      <c r="AE214" s="274"/>
      <c r="AF214" s="274"/>
      <c r="AG214" s="274"/>
      <c r="AH214" s="274"/>
      <c r="AI214" s="327"/>
      <c r="AJ214" s="274"/>
      <c r="AK214" s="274"/>
      <c r="AL214" s="274"/>
      <c r="AM214" s="274"/>
      <c r="AN214" s="274"/>
      <c r="AO214" s="274"/>
      <c r="AP214" s="274"/>
      <c r="AQ214" s="274"/>
      <c r="AR214" s="274"/>
      <c r="AS214" s="274"/>
      <c r="AT214" s="274"/>
      <c r="AV214" s="280"/>
      <c r="AW214" s="280"/>
      <c r="AX214" s="280"/>
      <c r="AY214" s="280"/>
      <c r="AZ214" s="280"/>
      <c r="BA214" s="280"/>
      <c r="BB214" s="280"/>
      <c r="BC214" s="280"/>
      <c r="BD214" s="280"/>
      <c r="BE214" s="280"/>
      <c r="BF214" s="280"/>
      <c r="BG214" s="280"/>
      <c r="BH214" s="280"/>
      <c r="BI214" s="280"/>
      <c r="BJ214" s="280"/>
      <c r="BK214" s="280"/>
      <c r="BL214" s="280"/>
      <c r="BM214" s="280"/>
      <c r="BN214" s="280"/>
      <c r="BO214" s="280"/>
      <c r="BP214" s="280"/>
      <c r="BQ214" s="280"/>
      <c r="BR214" s="280"/>
      <c r="BS214" s="280"/>
      <c r="BT214" s="280"/>
      <c r="BU214" s="280"/>
      <c r="BV214" s="280"/>
      <c r="BW214" s="280"/>
      <c r="BX214" s="280"/>
      <c r="BY214" s="280"/>
      <c r="BZ214" s="280"/>
      <c r="CA214" s="280"/>
      <c r="CB214" s="280"/>
      <c r="CC214" s="280"/>
      <c r="CD214" s="280"/>
      <c r="CE214" s="280"/>
      <c r="CF214" s="280"/>
      <c r="CG214" s="280"/>
      <c r="CH214" s="280"/>
      <c r="CI214" s="280"/>
      <c r="CJ214" s="280"/>
      <c r="CK214" s="280"/>
      <c r="CL214" s="280"/>
      <c r="CM214" s="280"/>
      <c r="CN214" s="280"/>
      <c r="CO214" s="8"/>
      <c r="CP214" s="126"/>
    </row>
    <row r="215" spans="4:94" ht="14.25" customHeight="1" x14ac:dyDescent="0.35">
      <c r="D215" s="308"/>
      <c r="E215" s="308"/>
      <c r="F215" s="308"/>
      <c r="G215" s="308"/>
      <c r="H215" s="308"/>
      <c r="I215" s="308"/>
      <c r="J215" s="308"/>
      <c r="K215" s="308"/>
      <c r="L215" s="308"/>
      <c r="M215" s="308"/>
      <c r="N215" s="308"/>
      <c r="O215" s="308"/>
      <c r="P215" s="308"/>
      <c r="Q215" s="308"/>
      <c r="R215" s="274"/>
      <c r="S215" s="274"/>
      <c r="T215" s="274"/>
      <c r="U215" s="274"/>
      <c r="V215" s="274"/>
      <c r="W215" s="274"/>
      <c r="X215" s="274"/>
      <c r="Y215" s="274"/>
      <c r="Z215" s="274"/>
      <c r="AA215" s="274"/>
      <c r="AB215" s="274"/>
      <c r="AC215" s="274"/>
      <c r="AD215" s="274"/>
      <c r="AE215" s="274"/>
      <c r="AF215" s="274"/>
      <c r="AG215" s="274"/>
      <c r="AH215" s="274"/>
      <c r="AI215" s="327"/>
      <c r="AJ215" s="274"/>
      <c r="AK215" s="274"/>
      <c r="AL215" s="274"/>
      <c r="AM215" s="274"/>
      <c r="AN215" s="274"/>
      <c r="AO215" s="274"/>
      <c r="AP215" s="274"/>
      <c r="AQ215" s="274"/>
      <c r="AR215" s="274"/>
      <c r="AS215" s="274"/>
      <c r="AT215" s="274"/>
      <c r="AV215" s="280"/>
      <c r="AW215" s="280"/>
      <c r="AX215" s="280"/>
      <c r="AY215" s="280"/>
      <c r="AZ215" s="280"/>
      <c r="BA215" s="280"/>
      <c r="BB215" s="280"/>
      <c r="BC215" s="280"/>
      <c r="BD215" s="280"/>
      <c r="BE215" s="280"/>
      <c r="BF215" s="280"/>
      <c r="BG215" s="280"/>
      <c r="BH215" s="280"/>
      <c r="BI215" s="280"/>
      <c r="BJ215" s="280"/>
      <c r="BK215" s="280"/>
      <c r="BL215" s="280"/>
      <c r="BM215" s="280"/>
      <c r="BN215" s="280"/>
      <c r="BO215" s="280"/>
      <c r="BP215" s="280"/>
      <c r="BQ215" s="280"/>
      <c r="BR215" s="280"/>
      <c r="BS215" s="280"/>
      <c r="BT215" s="280"/>
      <c r="BU215" s="280"/>
      <c r="BV215" s="280"/>
      <c r="BW215" s="280"/>
      <c r="BX215" s="280"/>
      <c r="BY215" s="280"/>
      <c r="BZ215" s="280"/>
      <c r="CA215" s="280"/>
      <c r="CB215" s="280"/>
      <c r="CC215" s="280"/>
      <c r="CD215" s="280"/>
      <c r="CE215" s="280"/>
      <c r="CF215" s="280"/>
      <c r="CG215" s="280"/>
      <c r="CH215" s="280"/>
      <c r="CI215" s="280"/>
      <c r="CJ215" s="280"/>
      <c r="CK215" s="280"/>
      <c r="CL215" s="280"/>
      <c r="CM215" s="280"/>
      <c r="CN215" s="280"/>
      <c r="CO215" s="8"/>
      <c r="CP215" s="126"/>
    </row>
    <row r="216" spans="4:94" ht="14.25" customHeight="1" x14ac:dyDescent="0.35">
      <c r="D216" s="309" t="s">
        <v>47</v>
      </c>
      <c r="E216" s="309"/>
      <c r="F216" s="309"/>
      <c r="G216" s="309"/>
      <c r="H216" s="309"/>
      <c r="I216" s="309"/>
      <c r="J216" s="309"/>
      <c r="K216" s="309"/>
      <c r="L216" s="309"/>
      <c r="M216" s="309"/>
      <c r="N216" s="309"/>
      <c r="O216" s="309"/>
      <c r="P216" s="309"/>
      <c r="Q216" s="309"/>
      <c r="R216" s="309" t="s">
        <v>47</v>
      </c>
      <c r="S216" s="309"/>
      <c r="T216" s="309"/>
      <c r="U216" s="309"/>
      <c r="V216" s="309"/>
      <c r="W216" s="309"/>
      <c r="X216" s="309"/>
      <c r="Y216" s="309"/>
      <c r="Z216" s="309"/>
      <c r="AA216" s="309"/>
      <c r="AB216" s="309"/>
      <c r="AC216" s="309"/>
      <c r="AD216" s="309"/>
      <c r="AE216" s="309"/>
      <c r="AF216" s="309"/>
      <c r="AG216" s="309"/>
      <c r="AH216" s="309"/>
      <c r="AI216" s="326"/>
      <c r="AJ216" s="309" t="s">
        <v>47</v>
      </c>
      <c r="AK216" s="309"/>
      <c r="AL216" s="309"/>
      <c r="AM216" s="309"/>
      <c r="AN216" s="309"/>
      <c r="AO216" s="309"/>
      <c r="AP216" s="309"/>
      <c r="AQ216" s="309"/>
      <c r="AR216" s="309"/>
      <c r="AS216" s="309"/>
      <c r="AT216" s="309"/>
      <c r="AV216" s="280"/>
      <c r="AW216" s="280"/>
      <c r="AX216" s="280"/>
      <c r="AY216" s="280"/>
      <c r="AZ216" s="280"/>
      <c r="BA216" s="280"/>
      <c r="BB216" s="280"/>
      <c r="BC216" s="280"/>
      <c r="BD216" s="280"/>
      <c r="BE216" s="280"/>
      <c r="BF216" s="280"/>
      <c r="BG216" s="280"/>
      <c r="BH216" s="280"/>
      <c r="BI216" s="280"/>
      <c r="BJ216" s="280"/>
      <c r="BK216" s="280"/>
      <c r="BL216" s="280"/>
      <c r="BM216" s="280"/>
      <c r="BN216" s="280"/>
      <c r="BO216" s="280"/>
      <c r="BP216" s="280"/>
      <c r="BQ216" s="280"/>
      <c r="BR216" s="280"/>
      <c r="BS216" s="280"/>
      <c r="BT216" s="280"/>
      <c r="BU216" s="280"/>
      <c r="BV216" s="280"/>
      <c r="BW216" s="280"/>
      <c r="BX216" s="280"/>
      <c r="BY216" s="280"/>
      <c r="BZ216" s="280"/>
      <c r="CA216" s="280"/>
      <c r="CB216" s="280"/>
      <c r="CC216" s="280"/>
      <c r="CD216" s="280"/>
      <c r="CE216" s="280"/>
      <c r="CF216" s="280"/>
      <c r="CG216" s="280"/>
      <c r="CH216" s="280"/>
      <c r="CI216" s="280"/>
      <c r="CJ216" s="280"/>
      <c r="CK216" s="280"/>
      <c r="CL216" s="280"/>
      <c r="CM216" s="280"/>
      <c r="CN216" s="280"/>
      <c r="CO216" s="8"/>
      <c r="CP216" s="126"/>
    </row>
    <row r="217" spans="4:94" ht="14.25" customHeight="1" x14ac:dyDescent="0.35">
      <c r="D217" s="309"/>
      <c r="E217" s="309"/>
      <c r="F217" s="309"/>
      <c r="G217" s="309"/>
      <c r="H217" s="309"/>
      <c r="I217" s="309"/>
      <c r="J217" s="309"/>
      <c r="K217" s="309"/>
      <c r="L217" s="309"/>
      <c r="M217" s="309"/>
      <c r="N217" s="309"/>
      <c r="O217" s="309"/>
      <c r="P217" s="309"/>
      <c r="Q217" s="309"/>
      <c r="R217" s="309"/>
      <c r="S217" s="309"/>
      <c r="T217" s="309"/>
      <c r="U217" s="309"/>
      <c r="V217" s="309"/>
      <c r="W217" s="309"/>
      <c r="X217" s="309"/>
      <c r="Y217" s="309"/>
      <c r="Z217" s="309"/>
      <c r="AA217" s="309"/>
      <c r="AB217" s="309"/>
      <c r="AC217" s="309"/>
      <c r="AD217" s="309"/>
      <c r="AE217" s="309"/>
      <c r="AF217" s="309"/>
      <c r="AG217" s="309"/>
      <c r="AH217" s="309"/>
      <c r="AI217" s="326"/>
      <c r="AJ217" s="309"/>
      <c r="AK217" s="309"/>
      <c r="AL217" s="309"/>
      <c r="AM217" s="309"/>
      <c r="AN217" s="309"/>
      <c r="AO217" s="309"/>
      <c r="AP217" s="309"/>
      <c r="AQ217" s="309"/>
      <c r="AR217" s="309"/>
      <c r="AS217" s="309"/>
      <c r="AT217" s="309"/>
      <c r="AV217" s="280"/>
      <c r="AW217" s="280"/>
      <c r="AX217" s="280"/>
      <c r="AY217" s="280"/>
      <c r="AZ217" s="280"/>
      <c r="BA217" s="280"/>
      <c r="BB217" s="280"/>
      <c r="BC217" s="280"/>
      <c r="BD217" s="280"/>
      <c r="BE217" s="280"/>
      <c r="BF217" s="280"/>
      <c r="BG217" s="280"/>
      <c r="BH217" s="280"/>
      <c r="BI217" s="280"/>
      <c r="BJ217" s="280"/>
      <c r="BK217" s="280"/>
      <c r="BL217" s="280"/>
      <c r="BM217" s="280"/>
      <c r="BN217" s="280"/>
      <c r="BO217" s="280"/>
      <c r="BP217" s="280"/>
      <c r="BQ217" s="280"/>
      <c r="BR217" s="280"/>
      <c r="BS217" s="280"/>
      <c r="BT217" s="280"/>
      <c r="BU217" s="280"/>
      <c r="BV217" s="280"/>
      <c r="BW217" s="280"/>
      <c r="BX217" s="280"/>
      <c r="BY217" s="280"/>
      <c r="BZ217" s="280"/>
      <c r="CA217" s="280"/>
      <c r="CB217" s="280"/>
      <c r="CC217" s="280"/>
      <c r="CD217" s="280"/>
      <c r="CE217" s="280"/>
      <c r="CF217" s="280"/>
      <c r="CG217" s="280"/>
      <c r="CH217" s="280"/>
      <c r="CI217" s="280"/>
      <c r="CJ217" s="280"/>
      <c r="CK217" s="280"/>
      <c r="CL217" s="280"/>
      <c r="CM217" s="280"/>
      <c r="CN217" s="280"/>
      <c r="CO217" s="8"/>
      <c r="CP217" s="126"/>
    </row>
    <row r="218" spans="4:94" ht="14.25" customHeight="1" x14ac:dyDescent="0.35">
      <c r="D218" s="309"/>
      <c r="E218" s="309"/>
      <c r="F218" s="309"/>
      <c r="G218" s="309"/>
      <c r="H218" s="309"/>
      <c r="I218" s="309"/>
      <c r="J218" s="309"/>
      <c r="K218" s="309"/>
      <c r="L218" s="309"/>
      <c r="M218" s="309"/>
      <c r="N218" s="309"/>
      <c r="O218" s="309"/>
      <c r="P218" s="309"/>
      <c r="Q218" s="309"/>
      <c r="R218" s="309"/>
      <c r="S218" s="309"/>
      <c r="T218" s="309"/>
      <c r="U218" s="309"/>
      <c r="V218" s="309"/>
      <c r="W218" s="309"/>
      <c r="X218" s="309"/>
      <c r="Y218" s="309"/>
      <c r="Z218" s="309"/>
      <c r="AA218" s="309"/>
      <c r="AB218" s="309"/>
      <c r="AC218" s="309"/>
      <c r="AD218" s="309"/>
      <c r="AE218" s="309"/>
      <c r="AF218" s="309"/>
      <c r="AG218" s="309"/>
      <c r="AH218" s="309"/>
      <c r="AI218" s="326"/>
      <c r="AJ218" s="214"/>
      <c r="AK218" s="214"/>
      <c r="AL218" s="214"/>
      <c r="AM218" s="214"/>
      <c r="AN218" s="214"/>
      <c r="AO218" s="214"/>
      <c r="AP218" s="214"/>
      <c r="AQ218" s="214"/>
      <c r="AR218" s="214"/>
      <c r="AS218" s="214"/>
      <c r="AT218" s="214"/>
      <c r="AV218" s="275"/>
      <c r="AW218" s="275"/>
      <c r="AX218" s="275"/>
      <c r="AY218" s="275"/>
      <c r="AZ218" s="275"/>
      <c r="BA218" s="275"/>
      <c r="BB218" s="275"/>
      <c r="BC218" s="275"/>
      <c r="BD218" s="275"/>
      <c r="BE218" s="275"/>
      <c r="BF218" s="280"/>
      <c r="BG218" s="280"/>
      <c r="BH218" s="280"/>
      <c r="BI218" s="280"/>
      <c r="BJ218" s="280"/>
      <c r="BK218" s="280"/>
      <c r="BL218" s="280"/>
      <c r="BM218" s="280"/>
      <c r="BN218" s="280"/>
      <c r="BO218" s="280"/>
      <c r="BP218" s="280"/>
      <c r="BQ218" s="280"/>
      <c r="BR218" s="280"/>
      <c r="BS218" s="280"/>
      <c r="BT218" s="280"/>
      <c r="BU218" s="280"/>
      <c r="BV218" s="280"/>
      <c r="BW218" s="280"/>
      <c r="BX218" s="280"/>
      <c r="BY218" s="280"/>
      <c r="BZ218" s="280"/>
      <c r="CA218" s="280"/>
      <c r="CB218" s="280"/>
      <c r="CC218" s="280"/>
      <c r="CD218" s="280"/>
      <c r="CE218" s="280"/>
      <c r="CF218" s="280"/>
      <c r="CG218" s="280"/>
      <c r="CH218" s="280"/>
      <c r="CI218" s="280"/>
      <c r="CJ218" s="280"/>
      <c r="CK218" s="280"/>
      <c r="CL218" s="280"/>
      <c r="CM218" s="280"/>
      <c r="CN218" s="280"/>
      <c r="CO218" s="8"/>
      <c r="CP218" s="126"/>
    </row>
    <row r="219" spans="4:94" ht="14.25" customHeight="1" x14ac:dyDescent="0.35">
      <c r="D219" s="309"/>
      <c r="E219" s="309"/>
      <c r="F219" s="309"/>
      <c r="G219" s="309"/>
      <c r="H219" s="309"/>
      <c r="I219" s="309"/>
      <c r="J219" s="309"/>
      <c r="K219" s="309"/>
      <c r="L219" s="309"/>
      <c r="M219" s="309"/>
      <c r="N219" s="309"/>
      <c r="O219" s="309"/>
      <c r="P219" s="309"/>
      <c r="Q219" s="309"/>
      <c r="R219" s="309"/>
      <c r="S219" s="309"/>
      <c r="T219" s="309"/>
      <c r="U219" s="309"/>
      <c r="V219" s="309"/>
      <c r="W219" s="309"/>
      <c r="X219" s="309"/>
      <c r="Y219" s="309"/>
      <c r="Z219" s="309"/>
      <c r="AA219" s="309"/>
      <c r="AB219" s="309"/>
      <c r="AC219" s="309"/>
      <c r="AD219" s="309"/>
      <c r="AE219" s="309"/>
      <c r="AF219" s="309"/>
      <c r="AG219" s="309"/>
      <c r="AH219" s="309"/>
      <c r="AI219" s="326"/>
      <c r="AJ219" s="214"/>
      <c r="AK219" s="214"/>
      <c r="AL219" s="214"/>
      <c r="AM219" s="214"/>
      <c r="AN219" s="214"/>
      <c r="AO219" s="214"/>
      <c r="AP219" s="214"/>
      <c r="AQ219" s="214"/>
      <c r="AR219" s="214"/>
      <c r="AS219" s="214"/>
      <c r="AT219" s="214"/>
      <c r="AV219" s="275"/>
      <c r="AW219" s="275"/>
      <c r="AX219" s="275"/>
      <c r="AY219" s="275"/>
      <c r="AZ219" s="275"/>
      <c r="BA219" s="275"/>
      <c r="BB219" s="275"/>
      <c r="BC219" s="275"/>
      <c r="BD219" s="275"/>
      <c r="BE219" s="275"/>
      <c r="BF219" s="280"/>
      <c r="BG219" s="280"/>
      <c r="BH219" s="280"/>
      <c r="BI219" s="280"/>
      <c r="BJ219" s="280"/>
      <c r="BK219" s="280"/>
      <c r="BL219" s="280"/>
      <c r="BM219" s="280"/>
      <c r="BN219" s="280"/>
      <c r="BO219" s="280"/>
      <c r="BP219" s="280"/>
      <c r="BQ219" s="280"/>
      <c r="BR219" s="280"/>
      <c r="BS219" s="280"/>
      <c r="BT219" s="280"/>
      <c r="BU219" s="280"/>
      <c r="BV219" s="280"/>
      <c r="BW219" s="280"/>
      <c r="BX219" s="280"/>
      <c r="BY219" s="280"/>
      <c r="BZ219" s="280"/>
      <c r="CA219" s="280"/>
      <c r="CB219" s="280"/>
      <c r="CC219" s="280"/>
      <c r="CD219" s="280"/>
      <c r="CE219" s="280"/>
      <c r="CF219" s="280"/>
      <c r="CG219" s="280"/>
      <c r="CH219" s="280"/>
      <c r="CI219" s="280"/>
      <c r="CJ219" s="280"/>
      <c r="CK219" s="280"/>
      <c r="CL219" s="280"/>
      <c r="CM219" s="280"/>
      <c r="CN219" s="280"/>
      <c r="CO219" s="8"/>
      <c r="CP219" s="126"/>
    </row>
    <row r="220" spans="4:94" ht="14.25" customHeight="1" x14ac:dyDescent="0.35">
      <c r="D220" s="57" t="s">
        <v>45</v>
      </c>
      <c r="E220" s="3"/>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V220" s="57" t="s">
        <v>45</v>
      </c>
      <c r="AW220" s="57"/>
      <c r="AX220" s="57"/>
      <c r="AY220" s="57"/>
      <c r="AZ220" s="57"/>
      <c r="BA220" s="57"/>
      <c r="BB220" s="57"/>
      <c r="BC220" s="57"/>
      <c r="BD220" s="57"/>
      <c r="BE220" s="57"/>
      <c r="BF220" s="57"/>
      <c r="BG220" s="57"/>
      <c r="BH220" s="57"/>
      <c r="BI220" s="57"/>
      <c r="BJ220" s="57"/>
      <c r="BK220" s="57"/>
      <c r="BL220" s="57"/>
      <c r="BM220" s="57"/>
      <c r="BN220" s="57"/>
      <c r="BO220" s="57"/>
      <c r="BP220" s="57"/>
      <c r="BQ220" s="57"/>
      <c r="BR220" s="57"/>
      <c r="BS220" s="57"/>
      <c r="BT220" s="57"/>
      <c r="BU220" s="57"/>
      <c r="BV220" s="57"/>
      <c r="BW220" s="57"/>
      <c r="BX220" s="57"/>
      <c r="BY220" s="57"/>
      <c r="BZ220" s="57"/>
      <c r="CA220" s="57"/>
      <c r="CB220" s="57"/>
      <c r="CC220" s="57"/>
      <c r="CD220" s="57"/>
      <c r="CE220" s="57"/>
      <c r="CF220" s="57"/>
      <c r="CG220" s="57"/>
      <c r="CH220" s="57"/>
      <c r="CI220" s="57"/>
      <c r="CJ220" s="57"/>
      <c r="CK220" s="57"/>
      <c r="CL220" s="57"/>
      <c r="CM220" s="57"/>
      <c r="CN220" s="57"/>
      <c r="CO220" s="11"/>
      <c r="CP220" s="127"/>
    </row>
    <row r="221" spans="4:94" ht="14.25" customHeight="1" x14ac:dyDescent="0.35"/>
    <row r="222" spans="4:94" ht="14.25" customHeight="1" x14ac:dyDescent="0.35">
      <c r="D222" s="198" t="s">
        <v>94</v>
      </c>
      <c r="E222" s="198"/>
      <c r="F222" s="198"/>
      <c r="G222" s="198"/>
      <c r="H222" s="198"/>
      <c r="I222" s="198"/>
      <c r="J222" s="198"/>
      <c r="K222" s="198"/>
      <c r="L222" s="198"/>
      <c r="M222" s="198"/>
      <c r="N222" s="198"/>
      <c r="O222" s="198"/>
      <c r="P222" s="198"/>
      <c r="Q222" s="198"/>
      <c r="R222" s="198"/>
      <c r="S222" s="198"/>
      <c r="T222" s="198"/>
      <c r="U222" s="198"/>
      <c r="V222" s="198"/>
      <c r="W222" s="198"/>
      <c r="X222" s="198"/>
      <c r="Y222" s="198"/>
      <c r="Z222" s="198"/>
      <c r="AA222" s="198"/>
      <c r="AB222" s="198"/>
      <c r="AC222" s="198"/>
      <c r="AD222" s="198"/>
      <c r="AE222" s="198"/>
      <c r="AF222" s="198"/>
      <c r="AG222" s="198"/>
      <c r="AH222" s="198"/>
      <c r="AI222" s="198"/>
      <c r="AJ222" s="198"/>
      <c r="AK222" s="198"/>
      <c r="AL222" s="198"/>
      <c r="AM222" s="198"/>
      <c r="AN222" s="198"/>
      <c r="AO222" s="198"/>
      <c r="AP222" s="198"/>
      <c r="AQ222" s="198"/>
      <c r="AR222" s="198"/>
      <c r="AS222" s="198"/>
      <c r="AT222" s="198"/>
      <c r="AU222" s="9"/>
      <c r="AV222" s="198" t="s">
        <v>96</v>
      </c>
      <c r="AW222" s="198"/>
      <c r="AX222" s="198"/>
      <c r="AY222" s="198"/>
      <c r="AZ222" s="198"/>
      <c r="BA222" s="198"/>
      <c r="BB222" s="198"/>
      <c r="BC222" s="198"/>
      <c r="BD222" s="198"/>
      <c r="BE222" s="198"/>
      <c r="BF222" s="198"/>
      <c r="BG222" s="198"/>
      <c r="BH222" s="198"/>
      <c r="BI222" s="198"/>
      <c r="BJ222" s="198"/>
      <c r="BK222" s="198"/>
      <c r="BL222" s="198"/>
      <c r="BM222" s="198"/>
      <c r="BN222" s="198"/>
      <c r="BO222" s="198"/>
      <c r="BP222" s="198"/>
      <c r="BQ222" s="198"/>
      <c r="BR222" s="198"/>
      <c r="BS222" s="198"/>
      <c r="BT222" s="198"/>
      <c r="BU222" s="198"/>
      <c r="BV222" s="198"/>
      <c r="BW222" s="198"/>
      <c r="BX222" s="198"/>
      <c r="BY222" s="198"/>
      <c r="BZ222" s="198"/>
      <c r="CA222" s="198"/>
      <c r="CB222" s="198"/>
      <c r="CC222" s="198"/>
      <c r="CD222" s="198"/>
      <c r="CE222" s="198"/>
      <c r="CF222" s="198"/>
      <c r="CG222" s="198"/>
      <c r="CH222" s="198"/>
      <c r="CI222" s="198"/>
      <c r="CJ222" s="198"/>
      <c r="CK222" s="198"/>
      <c r="CL222" s="198"/>
      <c r="CM222" s="198"/>
      <c r="CN222" s="198"/>
    </row>
    <row r="223" spans="4:94" ht="14.25" customHeight="1" x14ac:dyDescent="0.35">
      <c r="D223" s="198"/>
      <c r="E223" s="198"/>
      <c r="F223" s="198"/>
      <c r="G223" s="198"/>
      <c r="H223" s="198"/>
      <c r="I223" s="198"/>
      <c r="J223" s="198"/>
      <c r="K223" s="198"/>
      <c r="L223" s="198"/>
      <c r="M223" s="198"/>
      <c r="N223" s="198"/>
      <c r="O223" s="198"/>
      <c r="P223" s="198"/>
      <c r="Q223" s="198"/>
      <c r="R223" s="198"/>
      <c r="S223" s="198"/>
      <c r="T223" s="198"/>
      <c r="U223" s="198"/>
      <c r="V223" s="198"/>
      <c r="W223" s="198"/>
      <c r="X223" s="198"/>
      <c r="Y223" s="198"/>
      <c r="Z223" s="198"/>
      <c r="AA223" s="198"/>
      <c r="AB223" s="198"/>
      <c r="AC223" s="198"/>
      <c r="AD223" s="198"/>
      <c r="AE223" s="198"/>
      <c r="AF223" s="198"/>
      <c r="AG223" s="198"/>
      <c r="AH223" s="198"/>
      <c r="AI223" s="198"/>
      <c r="AJ223" s="198"/>
      <c r="AK223" s="198"/>
      <c r="AL223" s="198"/>
      <c r="AM223" s="198"/>
      <c r="AN223" s="198"/>
      <c r="AO223" s="198"/>
      <c r="AP223" s="198"/>
      <c r="AQ223" s="198"/>
      <c r="AR223" s="198"/>
      <c r="AS223" s="198"/>
      <c r="AT223" s="198"/>
      <c r="AU223" s="9"/>
      <c r="AV223" s="198"/>
      <c r="AW223" s="198"/>
      <c r="AX223" s="198"/>
      <c r="AY223" s="198"/>
      <c r="AZ223" s="198"/>
      <c r="BA223" s="198"/>
      <c r="BB223" s="198"/>
      <c r="BC223" s="198"/>
      <c r="BD223" s="198"/>
      <c r="BE223" s="198"/>
      <c r="BF223" s="198"/>
      <c r="BG223" s="198"/>
      <c r="BH223" s="198"/>
      <c r="BI223" s="198"/>
      <c r="BJ223" s="198"/>
      <c r="BK223" s="198"/>
      <c r="BL223" s="198"/>
      <c r="BM223" s="198"/>
      <c r="BN223" s="198"/>
      <c r="BO223" s="198"/>
      <c r="BP223" s="198"/>
      <c r="BQ223" s="198"/>
      <c r="BR223" s="198"/>
      <c r="BS223" s="198"/>
      <c r="BT223" s="198"/>
      <c r="BU223" s="198"/>
      <c r="BV223" s="198"/>
      <c r="BW223" s="198"/>
      <c r="BX223" s="198"/>
      <c r="BY223" s="198"/>
      <c r="BZ223" s="198"/>
      <c r="CA223" s="198"/>
      <c r="CB223" s="198"/>
      <c r="CC223" s="198"/>
      <c r="CD223" s="198"/>
      <c r="CE223" s="198"/>
      <c r="CF223" s="198"/>
      <c r="CG223" s="198"/>
      <c r="CH223" s="198"/>
      <c r="CI223" s="198"/>
      <c r="CJ223" s="198"/>
      <c r="CK223" s="198"/>
      <c r="CL223" s="198"/>
      <c r="CM223" s="198"/>
      <c r="CN223" s="198"/>
    </row>
    <row r="224" spans="4:94" ht="14.25" customHeight="1" x14ac:dyDescent="0.35">
      <c r="D224" s="274" t="s">
        <v>53</v>
      </c>
      <c r="E224" s="274"/>
      <c r="F224" s="274"/>
      <c r="G224" s="274"/>
      <c r="H224" s="274"/>
      <c r="I224" s="274"/>
      <c r="J224" s="274"/>
      <c r="K224" s="274"/>
      <c r="L224" s="274"/>
      <c r="M224" s="274"/>
      <c r="N224" s="274"/>
      <c r="O224" s="274"/>
      <c r="P224" s="274"/>
      <c r="Q224" s="274"/>
      <c r="R224" s="274"/>
      <c r="S224" s="274"/>
      <c r="T224" s="274"/>
      <c r="U224" s="274"/>
      <c r="V224" s="274"/>
      <c r="W224" s="274"/>
      <c r="X224" s="274"/>
      <c r="Y224" s="274"/>
      <c r="Z224" s="274"/>
      <c r="AA224" s="274"/>
      <c r="AB224" s="274"/>
      <c r="AC224" s="274"/>
      <c r="AD224" s="274"/>
      <c r="AE224" s="274" t="s">
        <v>52</v>
      </c>
      <c r="AF224" s="274"/>
      <c r="AG224" s="274"/>
      <c r="AH224" s="274"/>
      <c r="AI224" s="274"/>
      <c r="AJ224" s="274"/>
      <c r="AK224" s="274"/>
      <c r="AL224" s="274"/>
      <c r="AM224" s="274"/>
      <c r="AN224" s="274"/>
      <c r="AO224" s="274"/>
      <c r="AP224" s="274"/>
      <c r="AQ224" s="274"/>
      <c r="AR224" s="274"/>
      <c r="AS224" s="274"/>
      <c r="AT224" s="274"/>
      <c r="AV224" s="246" t="s">
        <v>75</v>
      </c>
      <c r="AW224" s="246"/>
      <c r="AX224" s="246"/>
      <c r="AY224" s="246"/>
      <c r="AZ224" s="246"/>
      <c r="BA224" s="246"/>
      <c r="BB224" s="246"/>
      <c r="BC224" s="246"/>
      <c r="BD224" s="246"/>
      <c r="BE224" s="246"/>
      <c r="BF224" s="246"/>
      <c r="BG224" s="246"/>
      <c r="BH224" s="246"/>
      <c r="BI224" s="246"/>
      <c r="BJ224" s="246"/>
      <c r="BK224" s="246"/>
      <c r="BL224" s="246"/>
      <c r="BM224" s="246" t="s">
        <v>78</v>
      </c>
      <c r="BN224" s="246"/>
      <c r="BO224" s="246"/>
      <c r="BP224" s="246"/>
      <c r="BQ224" s="246"/>
      <c r="BR224" s="246"/>
      <c r="BS224" s="246"/>
      <c r="BT224" s="246"/>
      <c r="BU224" s="246"/>
      <c r="BV224" s="246"/>
      <c r="BW224" s="246"/>
      <c r="BX224" s="246" t="s">
        <v>80</v>
      </c>
      <c r="BY224" s="246"/>
      <c r="BZ224" s="246"/>
      <c r="CA224" s="246"/>
      <c r="CB224" s="246"/>
      <c r="CC224" s="246"/>
      <c r="CD224" s="246"/>
      <c r="CE224" s="246"/>
      <c r="CF224" s="246"/>
      <c r="CG224" s="246"/>
      <c r="CH224" s="246"/>
      <c r="CI224" s="246"/>
      <c r="CJ224" s="246"/>
      <c r="CK224" s="246"/>
      <c r="CL224" s="246"/>
      <c r="CM224" s="246"/>
      <c r="CN224" s="246"/>
      <c r="CO224" s="60"/>
    </row>
    <row r="225" spans="4:94" ht="14.25" customHeight="1" x14ac:dyDescent="0.35">
      <c r="D225" s="274"/>
      <c r="E225" s="274"/>
      <c r="F225" s="274"/>
      <c r="G225" s="274"/>
      <c r="H225" s="274"/>
      <c r="I225" s="274"/>
      <c r="J225" s="274"/>
      <c r="K225" s="274"/>
      <c r="L225" s="274"/>
      <c r="M225" s="274"/>
      <c r="N225" s="274"/>
      <c r="O225" s="274"/>
      <c r="P225" s="274"/>
      <c r="Q225" s="274"/>
      <c r="R225" s="274"/>
      <c r="S225" s="274"/>
      <c r="T225" s="274"/>
      <c r="U225" s="274"/>
      <c r="V225" s="274"/>
      <c r="W225" s="274"/>
      <c r="X225" s="274"/>
      <c r="Y225" s="274"/>
      <c r="Z225" s="274"/>
      <c r="AA225" s="274"/>
      <c r="AB225" s="274"/>
      <c r="AC225" s="274"/>
      <c r="AD225" s="274"/>
      <c r="AE225" s="274"/>
      <c r="AF225" s="274"/>
      <c r="AG225" s="274"/>
      <c r="AH225" s="274"/>
      <c r="AI225" s="274"/>
      <c r="AJ225" s="274"/>
      <c r="AK225" s="274"/>
      <c r="AL225" s="274"/>
      <c r="AM225" s="274"/>
      <c r="AN225" s="274"/>
      <c r="AO225" s="274"/>
      <c r="AP225" s="274"/>
      <c r="AQ225" s="274"/>
      <c r="AR225" s="274"/>
      <c r="AS225" s="274"/>
      <c r="AT225" s="274"/>
      <c r="AV225" s="274" t="s">
        <v>76</v>
      </c>
      <c r="AW225" s="274"/>
      <c r="AX225" s="274"/>
      <c r="AY225" s="274"/>
      <c r="AZ225" s="274"/>
      <c r="BA225" s="274"/>
      <c r="BB225" s="274"/>
      <c r="BC225" s="274"/>
      <c r="BD225" s="274"/>
      <c r="BE225" s="274"/>
      <c r="BF225" s="274"/>
      <c r="BG225" s="246" t="s">
        <v>77</v>
      </c>
      <c r="BH225" s="246"/>
      <c r="BI225" s="246"/>
      <c r="BJ225" s="246"/>
      <c r="BK225" s="246"/>
      <c r="BL225" s="246"/>
      <c r="BM225" s="289" t="s">
        <v>79</v>
      </c>
      <c r="BN225" s="290"/>
      <c r="BO225" s="290"/>
      <c r="BP225" s="290"/>
      <c r="BQ225" s="290"/>
      <c r="BR225" s="290"/>
      <c r="BS225" s="290"/>
      <c r="BT225" s="290"/>
      <c r="BU225" s="290"/>
      <c r="BV225" s="290"/>
      <c r="BW225" s="290"/>
      <c r="BX225" s="246" t="s">
        <v>81</v>
      </c>
      <c r="BY225" s="246"/>
      <c r="BZ225" s="246"/>
      <c r="CA225" s="246"/>
      <c r="CB225" s="246"/>
      <c r="CC225" s="246"/>
      <c r="CD225" s="246"/>
      <c r="CE225" s="274" t="s">
        <v>82</v>
      </c>
      <c r="CF225" s="274"/>
      <c r="CG225" s="274"/>
      <c r="CH225" s="274"/>
      <c r="CI225" s="274"/>
      <c r="CJ225" s="274"/>
      <c r="CK225" s="274"/>
      <c r="CL225" s="274"/>
      <c r="CM225" s="274"/>
      <c r="CN225" s="274"/>
      <c r="CO225" s="61"/>
    </row>
    <row r="226" spans="4:94" ht="14.25" customHeight="1" x14ac:dyDescent="0.35">
      <c r="D226" s="280" t="s">
        <v>756</v>
      </c>
      <c r="E226" s="280"/>
      <c r="F226" s="280"/>
      <c r="G226" s="280"/>
      <c r="H226" s="280"/>
      <c r="I226" s="280"/>
      <c r="J226" s="280"/>
      <c r="K226" s="280"/>
      <c r="L226" s="280"/>
      <c r="M226" s="280"/>
      <c r="N226" s="280"/>
      <c r="O226" s="280"/>
      <c r="P226" s="280"/>
      <c r="Q226" s="280"/>
      <c r="R226" s="280"/>
      <c r="S226" s="280"/>
      <c r="T226" s="280"/>
      <c r="U226" s="280"/>
      <c r="V226" s="280"/>
      <c r="W226" s="280"/>
      <c r="X226" s="280"/>
      <c r="Y226" s="280"/>
      <c r="Z226" s="280"/>
      <c r="AA226" s="280"/>
      <c r="AB226" s="280"/>
      <c r="AC226" s="280"/>
      <c r="AD226" s="280"/>
      <c r="AE226" s="280" t="s">
        <v>759</v>
      </c>
      <c r="AF226" s="280"/>
      <c r="AG226" s="280"/>
      <c r="AH226" s="280"/>
      <c r="AI226" s="280"/>
      <c r="AJ226" s="280"/>
      <c r="AK226" s="280"/>
      <c r="AL226" s="280"/>
      <c r="AM226" s="280"/>
      <c r="AN226" s="280"/>
      <c r="AO226" s="280"/>
      <c r="AP226" s="280"/>
      <c r="AQ226" s="280"/>
      <c r="AR226" s="280"/>
      <c r="AS226" s="280"/>
      <c r="AT226" s="280"/>
      <c r="AV226" s="274"/>
      <c r="AW226" s="274"/>
      <c r="AX226" s="274"/>
      <c r="AY226" s="274"/>
      <c r="AZ226" s="274"/>
      <c r="BA226" s="274"/>
      <c r="BB226" s="274"/>
      <c r="BC226" s="274"/>
      <c r="BD226" s="274"/>
      <c r="BE226" s="274"/>
      <c r="BF226" s="274"/>
      <c r="BG226" s="246"/>
      <c r="BH226" s="246"/>
      <c r="BI226" s="246"/>
      <c r="BJ226" s="246"/>
      <c r="BK226" s="246"/>
      <c r="BL226" s="246"/>
      <c r="BM226" s="292"/>
      <c r="BN226" s="293"/>
      <c r="BO226" s="293"/>
      <c r="BP226" s="293"/>
      <c r="BQ226" s="293"/>
      <c r="BR226" s="293"/>
      <c r="BS226" s="293"/>
      <c r="BT226" s="293"/>
      <c r="BU226" s="293"/>
      <c r="BV226" s="293"/>
      <c r="BW226" s="293"/>
      <c r="BX226" s="246"/>
      <c r="BY226" s="246"/>
      <c r="BZ226" s="246"/>
      <c r="CA226" s="246"/>
      <c r="CB226" s="246"/>
      <c r="CC226" s="246"/>
      <c r="CD226" s="246"/>
      <c r="CE226" s="274"/>
      <c r="CF226" s="274"/>
      <c r="CG226" s="274"/>
      <c r="CH226" s="274"/>
      <c r="CI226" s="274"/>
      <c r="CJ226" s="274"/>
      <c r="CK226" s="274"/>
      <c r="CL226" s="274"/>
      <c r="CM226" s="274"/>
      <c r="CN226" s="274"/>
      <c r="CO226" s="61"/>
    </row>
    <row r="227" spans="4:94" ht="14.25" customHeight="1" x14ac:dyDescent="0.35">
      <c r="D227" s="280" t="s">
        <v>757</v>
      </c>
      <c r="E227" s="280"/>
      <c r="F227" s="280"/>
      <c r="G227" s="280"/>
      <c r="H227" s="280"/>
      <c r="I227" s="280"/>
      <c r="J227" s="280"/>
      <c r="K227" s="280"/>
      <c r="L227" s="280"/>
      <c r="M227" s="280"/>
      <c r="N227" s="280"/>
      <c r="O227" s="280"/>
      <c r="P227" s="280"/>
      <c r="Q227" s="280"/>
      <c r="R227" s="280"/>
      <c r="S227" s="280"/>
      <c r="T227" s="280"/>
      <c r="U227" s="280"/>
      <c r="V227" s="280"/>
      <c r="W227" s="280"/>
      <c r="X227" s="280"/>
      <c r="Y227" s="280"/>
      <c r="Z227" s="280"/>
      <c r="AA227" s="280"/>
      <c r="AB227" s="280"/>
      <c r="AC227" s="280"/>
      <c r="AD227" s="280"/>
      <c r="AE227" s="280" t="s">
        <v>760</v>
      </c>
      <c r="AF227" s="280"/>
      <c r="AG227" s="280"/>
      <c r="AH227" s="280"/>
      <c r="AI227" s="280"/>
      <c r="AJ227" s="280"/>
      <c r="AK227" s="280"/>
      <c r="AL227" s="280"/>
      <c r="AM227" s="280"/>
      <c r="AN227" s="280"/>
      <c r="AO227" s="280"/>
      <c r="AP227" s="280"/>
      <c r="AQ227" s="280"/>
      <c r="AR227" s="280"/>
      <c r="AS227" s="280"/>
      <c r="AT227" s="280"/>
      <c r="AV227" s="301" t="s">
        <v>762</v>
      </c>
      <c r="AW227" s="301"/>
      <c r="AX227" s="301"/>
      <c r="AY227" s="301"/>
      <c r="AZ227" s="301"/>
      <c r="BA227" s="301"/>
      <c r="BB227" s="301"/>
      <c r="BC227" s="301"/>
      <c r="BD227" s="301"/>
      <c r="BE227" s="301"/>
      <c r="BF227" s="301"/>
      <c r="BG227" s="268" t="s">
        <v>762</v>
      </c>
      <c r="BH227" s="269"/>
      <c r="BI227" s="269"/>
      <c r="BJ227" s="269"/>
      <c r="BK227" s="269"/>
      <c r="BL227" s="270"/>
      <c r="BM227" s="268" t="s">
        <v>762</v>
      </c>
      <c r="BN227" s="269"/>
      <c r="BO227" s="269"/>
      <c r="BP227" s="269"/>
      <c r="BQ227" s="269"/>
      <c r="BR227" s="269"/>
      <c r="BS227" s="269"/>
      <c r="BT227" s="269"/>
      <c r="BU227" s="269"/>
      <c r="BV227" s="269"/>
      <c r="BW227" s="270"/>
      <c r="BX227" s="268" t="s">
        <v>762</v>
      </c>
      <c r="BY227" s="269"/>
      <c r="BZ227" s="269"/>
      <c r="CA227" s="269"/>
      <c r="CB227" s="269"/>
      <c r="CC227" s="269"/>
      <c r="CD227" s="270"/>
      <c r="CE227" s="268" t="s">
        <v>762</v>
      </c>
      <c r="CF227" s="269"/>
      <c r="CG227" s="269"/>
      <c r="CH227" s="269"/>
      <c r="CI227" s="269"/>
      <c r="CJ227" s="269"/>
      <c r="CK227" s="269"/>
      <c r="CL227" s="269"/>
      <c r="CM227" s="269"/>
      <c r="CN227" s="270"/>
      <c r="CO227" s="62"/>
    </row>
    <row r="228" spans="4:94" ht="14.25" customHeight="1" x14ac:dyDescent="0.35">
      <c r="D228" s="280" t="s">
        <v>758</v>
      </c>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80"/>
      <c r="AD228" s="280"/>
      <c r="AE228" s="280" t="s">
        <v>761</v>
      </c>
      <c r="AF228" s="280"/>
      <c r="AG228" s="280"/>
      <c r="AH228" s="280"/>
      <c r="AI228" s="280"/>
      <c r="AJ228" s="280"/>
      <c r="AK228" s="280"/>
      <c r="AL228" s="280"/>
      <c r="AM228" s="280"/>
      <c r="AN228" s="280"/>
      <c r="AO228" s="280"/>
      <c r="AP228" s="280"/>
      <c r="AQ228" s="280"/>
      <c r="AR228" s="280"/>
      <c r="AS228" s="280"/>
      <c r="AT228" s="280"/>
      <c r="AV228" s="301"/>
      <c r="AW228" s="301"/>
      <c r="AX228" s="301"/>
      <c r="AY228" s="301"/>
      <c r="AZ228" s="301"/>
      <c r="BA228" s="301"/>
      <c r="BB228" s="301"/>
      <c r="BC228" s="301"/>
      <c r="BD228" s="301"/>
      <c r="BE228" s="301"/>
      <c r="BF228" s="301"/>
      <c r="BG228" s="271"/>
      <c r="BH228" s="272"/>
      <c r="BI228" s="272"/>
      <c r="BJ228" s="272"/>
      <c r="BK228" s="272"/>
      <c r="BL228" s="273"/>
      <c r="BM228" s="271"/>
      <c r="BN228" s="272"/>
      <c r="BO228" s="272"/>
      <c r="BP228" s="272"/>
      <c r="BQ228" s="272"/>
      <c r="BR228" s="272"/>
      <c r="BS228" s="272"/>
      <c r="BT228" s="272"/>
      <c r="BU228" s="272"/>
      <c r="BV228" s="272"/>
      <c r="BW228" s="273"/>
      <c r="BX228" s="271"/>
      <c r="BY228" s="272"/>
      <c r="BZ228" s="272"/>
      <c r="CA228" s="272"/>
      <c r="CB228" s="272"/>
      <c r="CC228" s="272"/>
      <c r="CD228" s="273"/>
      <c r="CE228" s="271"/>
      <c r="CF228" s="272"/>
      <c r="CG228" s="272"/>
      <c r="CH228" s="272"/>
      <c r="CI228" s="272"/>
      <c r="CJ228" s="272"/>
      <c r="CK228" s="272"/>
      <c r="CL228" s="272"/>
      <c r="CM228" s="272"/>
      <c r="CN228" s="273"/>
      <c r="CO228" s="62"/>
    </row>
    <row r="229" spans="4:94" ht="14.25" customHeight="1" x14ac:dyDescent="0.35">
      <c r="D229" s="54" t="s">
        <v>379</v>
      </c>
      <c r="E229" s="58"/>
      <c r="F229" s="58"/>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5"/>
      <c r="AH229" s="55"/>
      <c r="AI229" s="55"/>
      <c r="AJ229" s="55"/>
      <c r="AK229" s="55"/>
      <c r="AL229" s="55"/>
      <c r="AM229" s="55"/>
      <c r="AN229" s="55"/>
      <c r="AO229" s="55"/>
      <c r="AP229" s="55"/>
      <c r="AV229" s="54" t="s">
        <v>380</v>
      </c>
      <c r="AW229" s="57"/>
      <c r="AX229" s="57"/>
      <c r="AY229" s="57"/>
      <c r="AZ229" s="57"/>
      <c r="BA229" s="57"/>
      <c r="BB229" s="57"/>
      <c r="BC229" s="57"/>
      <c r="BD229" s="57"/>
      <c r="BE229" s="57"/>
      <c r="BF229" s="57"/>
      <c r="BG229" s="57"/>
      <c r="BH229" s="57"/>
      <c r="BI229" s="57"/>
      <c r="BJ229" s="57"/>
      <c r="BK229" s="57"/>
      <c r="BL229" s="57"/>
      <c r="BM229" s="57"/>
      <c r="BN229" s="57"/>
      <c r="BO229" s="57"/>
      <c r="BP229" s="57"/>
      <c r="BQ229" s="57"/>
      <c r="BR229" s="57"/>
      <c r="BS229" s="57"/>
      <c r="BT229" s="57"/>
      <c r="BU229" s="57"/>
      <c r="BV229" s="57"/>
      <c r="BW229" s="57"/>
      <c r="BX229" s="57"/>
      <c r="BY229" s="57"/>
      <c r="BZ229" s="57"/>
      <c r="CA229" s="57"/>
      <c r="CB229" s="57"/>
      <c r="CC229" s="57"/>
      <c r="CD229" s="57"/>
      <c r="CE229" s="57"/>
      <c r="CF229" s="57"/>
      <c r="CG229" s="57"/>
      <c r="CH229" s="57"/>
      <c r="CI229" s="57"/>
      <c r="CJ229" s="57"/>
      <c r="CK229" s="57"/>
      <c r="CL229" s="57"/>
      <c r="CM229" s="57"/>
      <c r="CN229" s="57"/>
      <c r="CO229" s="63"/>
      <c r="CP229" s="143"/>
    </row>
    <row r="230" spans="4:94" ht="14.25" customHeight="1" x14ac:dyDescent="0.35"/>
    <row r="231" spans="4:94" ht="14.25" customHeight="1" x14ac:dyDescent="0.35">
      <c r="D231" s="198" t="s">
        <v>95</v>
      </c>
      <c r="E231" s="198"/>
      <c r="F231" s="198"/>
      <c r="G231" s="198"/>
      <c r="H231" s="198"/>
      <c r="I231" s="198"/>
      <c r="J231" s="198"/>
      <c r="K231" s="198"/>
      <c r="L231" s="198"/>
      <c r="M231" s="198"/>
      <c r="N231" s="198"/>
      <c r="O231" s="198"/>
      <c r="P231" s="198"/>
      <c r="Q231" s="198"/>
      <c r="R231" s="198"/>
      <c r="S231" s="198"/>
      <c r="T231" s="198"/>
      <c r="U231" s="198"/>
      <c r="V231" s="198"/>
      <c r="W231" s="198"/>
      <c r="X231" s="198"/>
      <c r="Y231" s="198"/>
      <c r="Z231" s="198"/>
      <c r="AA231" s="198"/>
      <c r="AB231" s="198"/>
      <c r="AC231" s="198"/>
      <c r="AD231" s="198"/>
      <c r="AE231" s="198"/>
      <c r="AF231" s="198"/>
      <c r="AG231" s="198"/>
      <c r="AH231" s="198"/>
      <c r="AI231" s="198"/>
      <c r="AJ231" s="198"/>
      <c r="AK231" s="198"/>
      <c r="AL231" s="198"/>
      <c r="AM231" s="198"/>
      <c r="AN231" s="198"/>
      <c r="AO231" s="198"/>
      <c r="AP231" s="198"/>
      <c r="AQ231" s="198"/>
      <c r="AR231" s="198"/>
      <c r="AS231" s="198"/>
      <c r="AT231" s="198"/>
      <c r="AU231" s="9"/>
      <c r="AV231" s="198" t="s">
        <v>381</v>
      </c>
      <c r="AW231" s="198"/>
      <c r="AX231" s="198"/>
      <c r="AY231" s="198"/>
      <c r="AZ231" s="198"/>
      <c r="BA231" s="198"/>
      <c r="BB231" s="198"/>
      <c r="BC231" s="198"/>
      <c r="BD231" s="198"/>
      <c r="BE231" s="198"/>
      <c r="BF231" s="198"/>
      <c r="BG231" s="198"/>
      <c r="BH231" s="198"/>
      <c r="BI231" s="198"/>
      <c r="BJ231" s="198"/>
      <c r="BK231" s="198"/>
      <c r="BL231" s="198"/>
      <c r="BM231" s="198"/>
      <c r="BN231" s="198"/>
      <c r="BO231" s="198"/>
      <c r="BP231" s="198"/>
      <c r="BQ231" s="198"/>
      <c r="BR231" s="198"/>
      <c r="BS231" s="198"/>
      <c r="BT231" s="198"/>
      <c r="BU231" s="198"/>
      <c r="BV231" s="198"/>
      <c r="BW231" s="198"/>
      <c r="BX231" s="198"/>
      <c r="BY231" s="198"/>
      <c r="BZ231" s="198"/>
      <c r="CA231" s="198"/>
      <c r="CB231" s="198"/>
      <c r="CC231" s="198"/>
      <c r="CD231" s="198"/>
      <c r="CE231" s="198"/>
      <c r="CF231" s="198"/>
      <c r="CG231" s="198"/>
      <c r="CH231" s="198"/>
      <c r="CI231" s="198"/>
      <c r="CJ231" s="198"/>
      <c r="CK231" s="198"/>
      <c r="CL231" s="198"/>
      <c r="CM231" s="198"/>
      <c r="CN231" s="198"/>
    </row>
    <row r="232" spans="4:94" ht="14.25" customHeight="1" x14ac:dyDescent="0.35">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198"/>
      <c r="Z232" s="198"/>
      <c r="AA232" s="198"/>
      <c r="AB232" s="198"/>
      <c r="AC232" s="198"/>
      <c r="AD232" s="198"/>
      <c r="AE232" s="198"/>
      <c r="AF232" s="198"/>
      <c r="AG232" s="198"/>
      <c r="AH232" s="198"/>
      <c r="AI232" s="198"/>
      <c r="AJ232" s="198"/>
      <c r="AK232" s="198"/>
      <c r="AL232" s="198"/>
      <c r="AM232" s="198"/>
      <c r="AN232" s="198"/>
      <c r="AO232" s="198"/>
      <c r="AP232" s="198"/>
      <c r="AQ232" s="198"/>
      <c r="AR232" s="198"/>
      <c r="AS232" s="198"/>
      <c r="AT232" s="198"/>
      <c r="AU232" s="14"/>
      <c r="AV232" s="198"/>
      <c r="AW232" s="198"/>
      <c r="AX232" s="198"/>
      <c r="AY232" s="198"/>
      <c r="AZ232" s="198"/>
      <c r="BA232" s="198"/>
      <c r="BB232" s="198"/>
      <c r="BC232" s="198"/>
      <c r="BD232" s="198"/>
      <c r="BE232" s="198"/>
      <c r="BF232" s="198"/>
      <c r="BG232" s="198"/>
      <c r="BH232" s="198"/>
      <c r="BI232" s="198"/>
      <c r="BJ232" s="198"/>
      <c r="BK232" s="198"/>
      <c r="BL232" s="198"/>
      <c r="BM232" s="198"/>
      <c r="BN232" s="198"/>
      <c r="BO232" s="198"/>
      <c r="BP232" s="198"/>
      <c r="BQ232" s="198"/>
      <c r="BR232" s="198"/>
      <c r="BS232" s="198"/>
      <c r="BT232" s="198"/>
      <c r="BU232" s="198"/>
      <c r="BV232" s="198"/>
      <c r="BW232" s="198"/>
      <c r="BX232" s="198"/>
      <c r="BY232" s="198"/>
      <c r="BZ232" s="198"/>
      <c r="CA232" s="198"/>
      <c r="CB232" s="198"/>
      <c r="CC232" s="198"/>
      <c r="CD232" s="198"/>
      <c r="CE232" s="198"/>
      <c r="CF232" s="198"/>
      <c r="CG232" s="198"/>
      <c r="CH232" s="198"/>
      <c r="CI232" s="198"/>
      <c r="CJ232" s="198"/>
      <c r="CK232" s="198"/>
      <c r="CL232" s="198"/>
      <c r="CM232" s="198"/>
      <c r="CN232" s="198"/>
    </row>
    <row r="233" spans="4:94" ht="14.25" customHeight="1" x14ac:dyDescent="0.35">
      <c r="D233" s="303" t="s">
        <v>74</v>
      </c>
      <c r="E233" s="303"/>
      <c r="F233" s="303"/>
      <c r="G233" s="303"/>
      <c r="H233" s="303"/>
      <c r="I233" s="303"/>
      <c r="J233" s="303"/>
      <c r="K233" s="303"/>
      <c r="L233" s="303"/>
      <c r="M233" s="303"/>
      <c r="N233" s="303"/>
      <c r="O233" s="303"/>
      <c r="P233" s="303"/>
      <c r="Q233" s="303"/>
      <c r="R233" s="303"/>
      <c r="S233" s="303"/>
      <c r="T233" s="303"/>
      <c r="U233" s="303"/>
      <c r="V233" s="303"/>
      <c r="W233" s="303"/>
      <c r="X233" s="303" t="s">
        <v>54</v>
      </c>
      <c r="Y233" s="303"/>
      <c r="Z233" s="303"/>
      <c r="AA233" s="303"/>
      <c r="AB233" s="303"/>
      <c r="AC233" s="303"/>
      <c r="AD233" s="303"/>
      <c r="AE233" s="303"/>
      <c r="AF233" s="303"/>
      <c r="AG233" s="303"/>
      <c r="AH233" s="303"/>
      <c r="AI233" s="303"/>
      <c r="AJ233" s="303"/>
      <c r="AK233" s="303"/>
      <c r="AL233" s="303"/>
      <c r="AM233" s="303"/>
      <c r="AN233" s="303"/>
      <c r="AO233" s="303"/>
      <c r="AP233" s="276" t="s">
        <v>100</v>
      </c>
      <c r="AQ233" s="276"/>
      <c r="AR233" s="276"/>
      <c r="AS233" s="276"/>
      <c r="AT233" s="276"/>
      <c r="AU233" s="6"/>
      <c r="AV233" s="246" t="s">
        <v>83</v>
      </c>
      <c r="AW233" s="246"/>
      <c r="AX233" s="246"/>
      <c r="AY233" s="246"/>
      <c r="AZ233" s="246"/>
      <c r="BA233" s="246"/>
      <c r="BB233" s="246"/>
      <c r="BC233" s="246"/>
      <c r="BD233" s="246"/>
      <c r="BE233" s="246"/>
      <c r="BF233" s="246"/>
      <c r="BG233" s="246" t="s">
        <v>84</v>
      </c>
      <c r="BH233" s="246"/>
      <c r="BI233" s="246"/>
      <c r="BJ233" s="246"/>
      <c r="BK233" s="246"/>
      <c r="BL233" s="246"/>
      <c r="BM233" s="246"/>
      <c r="BN233" s="246"/>
      <c r="BO233" s="246"/>
      <c r="BP233" s="246"/>
      <c r="BQ233" s="246"/>
      <c r="BR233" s="246" t="s">
        <v>85</v>
      </c>
      <c r="BS233" s="246"/>
      <c r="BT233" s="246"/>
      <c r="BU233" s="246"/>
      <c r="BV233" s="246"/>
      <c r="BW233" s="246"/>
      <c r="BX233" s="246"/>
      <c r="BY233" s="246"/>
      <c r="BZ233" s="246"/>
      <c r="CA233" s="246"/>
      <c r="CB233" s="246"/>
      <c r="CC233" s="274" t="s">
        <v>86</v>
      </c>
      <c r="CD233" s="274"/>
      <c r="CE233" s="274"/>
      <c r="CF233" s="274"/>
      <c r="CG233" s="274"/>
      <c r="CH233" s="274"/>
      <c r="CI233" s="274"/>
      <c r="CJ233" s="274"/>
      <c r="CK233" s="274"/>
      <c r="CL233" s="274"/>
      <c r="CM233" s="274"/>
      <c r="CN233" s="274"/>
    </row>
    <row r="234" spans="4:94" ht="14.25" customHeight="1" x14ac:dyDescent="0.35">
      <c r="D234" s="303"/>
      <c r="E234" s="303"/>
      <c r="F234" s="303"/>
      <c r="G234" s="303"/>
      <c r="H234" s="303"/>
      <c r="I234" s="303"/>
      <c r="J234" s="303"/>
      <c r="K234" s="303"/>
      <c r="L234" s="303"/>
      <c r="M234" s="303"/>
      <c r="N234" s="303"/>
      <c r="O234" s="303"/>
      <c r="P234" s="303"/>
      <c r="Q234" s="303"/>
      <c r="R234" s="303"/>
      <c r="S234" s="303"/>
      <c r="T234" s="303"/>
      <c r="U234" s="303"/>
      <c r="V234" s="303"/>
      <c r="W234" s="303"/>
      <c r="X234" s="303"/>
      <c r="Y234" s="303"/>
      <c r="Z234" s="303"/>
      <c r="AA234" s="303"/>
      <c r="AB234" s="303"/>
      <c r="AC234" s="303"/>
      <c r="AD234" s="303"/>
      <c r="AE234" s="303"/>
      <c r="AF234" s="303"/>
      <c r="AG234" s="303"/>
      <c r="AH234" s="303"/>
      <c r="AI234" s="303"/>
      <c r="AJ234" s="303"/>
      <c r="AK234" s="303"/>
      <c r="AL234" s="303"/>
      <c r="AM234" s="303"/>
      <c r="AN234" s="303"/>
      <c r="AO234" s="303"/>
      <c r="AP234" s="276"/>
      <c r="AQ234" s="276"/>
      <c r="AR234" s="276"/>
      <c r="AS234" s="276"/>
      <c r="AT234" s="276"/>
      <c r="AU234" s="6"/>
      <c r="AV234" s="246"/>
      <c r="AW234" s="246"/>
      <c r="AX234" s="246"/>
      <c r="AY234" s="246"/>
      <c r="AZ234" s="246"/>
      <c r="BA234" s="246"/>
      <c r="BB234" s="246"/>
      <c r="BC234" s="246"/>
      <c r="BD234" s="246"/>
      <c r="BE234" s="246"/>
      <c r="BF234" s="246"/>
      <c r="BG234" s="246"/>
      <c r="BH234" s="246"/>
      <c r="BI234" s="246"/>
      <c r="BJ234" s="246"/>
      <c r="BK234" s="246"/>
      <c r="BL234" s="246"/>
      <c r="BM234" s="246"/>
      <c r="BN234" s="246"/>
      <c r="BO234" s="246"/>
      <c r="BP234" s="246"/>
      <c r="BQ234" s="246"/>
      <c r="BR234" s="246"/>
      <c r="BS234" s="246"/>
      <c r="BT234" s="246"/>
      <c r="BU234" s="246"/>
      <c r="BV234" s="246"/>
      <c r="BW234" s="246"/>
      <c r="BX234" s="246"/>
      <c r="BY234" s="246"/>
      <c r="BZ234" s="246"/>
      <c r="CA234" s="246"/>
      <c r="CB234" s="246"/>
      <c r="CC234" s="274"/>
      <c r="CD234" s="274"/>
      <c r="CE234" s="274"/>
      <c r="CF234" s="274"/>
      <c r="CG234" s="274"/>
      <c r="CH234" s="274"/>
      <c r="CI234" s="274"/>
      <c r="CJ234" s="274"/>
      <c r="CK234" s="274"/>
      <c r="CL234" s="274"/>
      <c r="CM234" s="274"/>
      <c r="CN234" s="274"/>
    </row>
    <row r="235" spans="4:94" ht="14.25" customHeight="1" x14ac:dyDescent="0.35">
      <c r="D235" s="303"/>
      <c r="E235" s="303"/>
      <c r="F235" s="303"/>
      <c r="G235" s="303"/>
      <c r="H235" s="303"/>
      <c r="I235" s="303"/>
      <c r="J235" s="303"/>
      <c r="K235" s="303"/>
      <c r="L235" s="303"/>
      <c r="M235" s="303"/>
      <c r="N235" s="303"/>
      <c r="O235" s="303"/>
      <c r="P235" s="303"/>
      <c r="Q235" s="303"/>
      <c r="R235" s="303"/>
      <c r="S235" s="303"/>
      <c r="T235" s="303"/>
      <c r="U235" s="303"/>
      <c r="V235" s="303"/>
      <c r="W235" s="303"/>
      <c r="X235" s="303"/>
      <c r="Y235" s="303"/>
      <c r="Z235" s="303"/>
      <c r="AA235" s="303"/>
      <c r="AB235" s="303"/>
      <c r="AC235" s="303"/>
      <c r="AD235" s="303"/>
      <c r="AE235" s="303"/>
      <c r="AF235" s="303"/>
      <c r="AG235" s="303"/>
      <c r="AH235" s="303"/>
      <c r="AI235" s="303"/>
      <c r="AJ235" s="303"/>
      <c r="AK235" s="303"/>
      <c r="AL235" s="303"/>
      <c r="AM235" s="303"/>
      <c r="AN235" s="303"/>
      <c r="AO235" s="303"/>
      <c r="AP235" s="276"/>
      <c r="AQ235" s="276"/>
      <c r="AR235" s="276"/>
      <c r="AS235" s="276"/>
      <c r="AT235" s="276"/>
      <c r="AU235" s="6"/>
      <c r="AV235" s="280">
        <v>83</v>
      </c>
      <c r="AW235" s="280"/>
      <c r="AX235" s="280"/>
      <c r="AY235" s="280"/>
      <c r="AZ235" s="280"/>
      <c r="BA235" s="280"/>
      <c r="BB235" s="280"/>
      <c r="BC235" s="280"/>
      <c r="BD235" s="280"/>
      <c r="BE235" s="280"/>
      <c r="BF235" s="280"/>
      <c r="BG235" s="280">
        <v>6</v>
      </c>
      <c r="BH235" s="280"/>
      <c r="BI235" s="280"/>
      <c r="BJ235" s="280"/>
      <c r="BK235" s="280"/>
      <c r="BL235" s="280"/>
      <c r="BM235" s="280"/>
      <c r="BN235" s="280"/>
      <c r="BO235" s="280"/>
      <c r="BP235" s="280"/>
      <c r="BQ235" s="280"/>
      <c r="BR235" s="280">
        <v>49</v>
      </c>
      <c r="BS235" s="280"/>
      <c r="BT235" s="280"/>
      <c r="BU235" s="280"/>
      <c r="BV235" s="280"/>
      <c r="BW235" s="280"/>
      <c r="BX235" s="280"/>
      <c r="BY235" s="280"/>
      <c r="BZ235" s="280"/>
      <c r="CA235" s="280"/>
      <c r="CB235" s="280"/>
      <c r="CC235" s="280">
        <v>1</v>
      </c>
      <c r="CD235" s="280"/>
      <c r="CE235" s="280"/>
      <c r="CF235" s="280"/>
      <c r="CG235" s="280"/>
      <c r="CH235" s="280"/>
      <c r="CI235" s="280"/>
      <c r="CJ235" s="280"/>
      <c r="CK235" s="280"/>
      <c r="CL235" s="280"/>
      <c r="CM235" s="280"/>
      <c r="CN235" s="280"/>
    </row>
    <row r="236" spans="4:94" ht="14.25" customHeight="1" x14ac:dyDescent="0.35">
      <c r="D236" s="278" t="s">
        <v>63</v>
      </c>
      <c r="E236" s="278"/>
      <c r="F236" s="276" t="s">
        <v>64</v>
      </c>
      <c r="G236" s="276"/>
      <c r="H236" s="276"/>
      <c r="I236" s="276" t="s">
        <v>65</v>
      </c>
      <c r="J236" s="276"/>
      <c r="K236" s="276" t="s">
        <v>66</v>
      </c>
      <c r="L236" s="276"/>
      <c r="M236" s="276"/>
      <c r="N236" s="276" t="s">
        <v>67</v>
      </c>
      <c r="O236" s="276"/>
      <c r="P236" s="276"/>
      <c r="Q236" s="276"/>
      <c r="R236" s="276" t="s">
        <v>68</v>
      </c>
      <c r="S236" s="276"/>
      <c r="T236" s="276" t="s">
        <v>69</v>
      </c>
      <c r="U236" s="276"/>
      <c r="V236" s="276" t="s">
        <v>70</v>
      </c>
      <c r="W236" s="276"/>
      <c r="X236" s="278" t="s">
        <v>63</v>
      </c>
      <c r="Y236" s="278"/>
      <c r="Z236" s="276" t="s">
        <v>71</v>
      </c>
      <c r="AA236" s="276"/>
      <c r="AB236" s="276"/>
      <c r="AC236" s="276" t="s">
        <v>72</v>
      </c>
      <c r="AD236" s="276"/>
      <c r="AE236" s="276"/>
      <c r="AF236" s="276"/>
      <c r="AG236" s="276" t="s">
        <v>73</v>
      </c>
      <c r="AH236" s="276"/>
      <c r="AI236" s="276"/>
      <c r="AJ236" s="276"/>
      <c r="AK236" s="276" t="s">
        <v>55</v>
      </c>
      <c r="AL236" s="276"/>
      <c r="AM236" s="276"/>
      <c r="AN236" s="276" t="s">
        <v>70</v>
      </c>
      <c r="AO236" s="276"/>
      <c r="AP236" s="276"/>
      <c r="AQ236" s="276"/>
      <c r="AR236" s="276"/>
      <c r="AS236" s="276"/>
      <c r="AT236" s="276"/>
      <c r="AU236" s="6"/>
      <c r="AV236" s="280"/>
      <c r="AW236" s="280"/>
      <c r="AX236" s="280"/>
      <c r="AY236" s="280"/>
      <c r="AZ236" s="280"/>
      <c r="BA236" s="280"/>
      <c r="BB236" s="280"/>
      <c r="BC236" s="280"/>
      <c r="BD236" s="280"/>
      <c r="BE236" s="280"/>
      <c r="BF236" s="280"/>
      <c r="BG236" s="280"/>
      <c r="BH236" s="280"/>
      <c r="BI236" s="280"/>
      <c r="BJ236" s="280"/>
      <c r="BK236" s="280"/>
      <c r="BL236" s="280"/>
      <c r="BM236" s="280"/>
      <c r="BN236" s="280"/>
      <c r="BO236" s="280"/>
      <c r="BP236" s="280"/>
      <c r="BQ236" s="280"/>
      <c r="BR236" s="280"/>
      <c r="BS236" s="280"/>
      <c r="BT236" s="280"/>
      <c r="BU236" s="280"/>
      <c r="BV236" s="280"/>
      <c r="BW236" s="280"/>
      <c r="BX236" s="280"/>
      <c r="BY236" s="280"/>
      <c r="BZ236" s="280"/>
      <c r="CA236" s="280"/>
      <c r="CB236" s="280"/>
      <c r="CC236" s="280"/>
      <c r="CD236" s="280"/>
      <c r="CE236" s="280"/>
      <c r="CF236" s="280"/>
      <c r="CG236" s="280"/>
      <c r="CH236" s="280"/>
      <c r="CI236" s="280"/>
      <c r="CJ236" s="280"/>
      <c r="CK236" s="280"/>
      <c r="CL236" s="280"/>
      <c r="CM236" s="280"/>
      <c r="CN236" s="280"/>
    </row>
    <row r="237" spans="4:94" ht="14.25" customHeight="1" x14ac:dyDescent="0.35">
      <c r="D237" s="278"/>
      <c r="E237" s="278"/>
      <c r="F237" s="276"/>
      <c r="G237" s="276"/>
      <c r="H237" s="276"/>
      <c r="I237" s="276"/>
      <c r="J237" s="276"/>
      <c r="K237" s="276"/>
      <c r="L237" s="276"/>
      <c r="M237" s="276"/>
      <c r="N237" s="276"/>
      <c r="O237" s="276"/>
      <c r="P237" s="276"/>
      <c r="Q237" s="276"/>
      <c r="R237" s="276"/>
      <c r="S237" s="276"/>
      <c r="T237" s="276"/>
      <c r="U237" s="276"/>
      <c r="V237" s="276"/>
      <c r="W237" s="276"/>
      <c r="X237" s="278"/>
      <c r="Y237" s="278"/>
      <c r="Z237" s="276"/>
      <c r="AA237" s="276"/>
      <c r="AB237" s="276"/>
      <c r="AC237" s="276"/>
      <c r="AD237" s="276"/>
      <c r="AE237" s="276"/>
      <c r="AF237" s="276"/>
      <c r="AG237" s="276"/>
      <c r="AH237" s="276"/>
      <c r="AI237" s="276"/>
      <c r="AJ237" s="276"/>
      <c r="AK237" s="276"/>
      <c r="AL237" s="276"/>
      <c r="AM237" s="276"/>
      <c r="AN237" s="276"/>
      <c r="AO237" s="276"/>
      <c r="AP237" s="276"/>
      <c r="AQ237" s="276"/>
      <c r="AR237" s="276"/>
      <c r="AS237" s="276"/>
      <c r="AT237" s="276"/>
      <c r="AU237" s="6"/>
      <c r="AV237" s="288" t="s">
        <v>382</v>
      </c>
      <c r="AW237" s="288"/>
      <c r="AX237" s="288"/>
      <c r="AY237" s="288"/>
      <c r="AZ237" s="288"/>
      <c r="BA237" s="288"/>
      <c r="BB237" s="288"/>
      <c r="BC237" s="288"/>
      <c r="BD237" s="288"/>
      <c r="BE237" s="288"/>
      <c r="BF237" s="288"/>
      <c r="BG237" s="288"/>
      <c r="BH237" s="288"/>
      <c r="BI237" s="288"/>
      <c r="BJ237" s="288"/>
      <c r="BK237" s="288"/>
      <c r="BL237" s="288"/>
      <c r="BM237" s="288"/>
      <c r="BN237" s="288"/>
      <c r="BO237" s="288"/>
      <c r="BP237" s="288"/>
      <c r="BQ237" s="288"/>
      <c r="BR237" s="288"/>
      <c r="BS237" s="288"/>
      <c r="BT237" s="288"/>
      <c r="BU237" s="288"/>
      <c r="BV237" s="288"/>
      <c r="BW237" s="288"/>
      <c r="BX237" s="288"/>
      <c r="BY237" s="288"/>
      <c r="BZ237" s="288"/>
      <c r="CA237" s="288"/>
      <c r="CB237" s="288"/>
      <c r="CC237" s="288"/>
      <c r="CD237" s="288"/>
      <c r="CE237" s="288"/>
      <c r="CF237" s="288"/>
      <c r="CG237" s="288"/>
      <c r="CH237" s="288"/>
      <c r="CI237" s="288"/>
      <c r="CJ237" s="288"/>
      <c r="CK237" s="288"/>
      <c r="CL237" s="288"/>
      <c r="CM237" s="288"/>
      <c r="CN237" s="288"/>
    </row>
    <row r="238" spans="4:94" ht="14.25" customHeight="1" x14ac:dyDescent="0.35">
      <c r="D238" s="278"/>
      <c r="E238" s="278"/>
      <c r="F238" s="276"/>
      <c r="G238" s="276"/>
      <c r="H238" s="276"/>
      <c r="I238" s="276"/>
      <c r="J238" s="276"/>
      <c r="K238" s="276"/>
      <c r="L238" s="276"/>
      <c r="M238" s="276"/>
      <c r="N238" s="276"/>
      <c r="O238" s="276"/>
      <c r="P238" s="276"/>
      <c r="Q238" s="276"/>
      <c r="R238" s="276"/>
      <c r="S238" s="276"/>
      <c r="T238" s="276"/>
      <c r="U238" s="276"/>
      <c r="V238" s="276"/>
      <c r="W238" s="276"/>
      <c r="X238" s="278"/>
      <c r="Y238" s="278"/>
      <c r="Z238" s="276"/>
      <c r="AA238" s="276"/>
      <c r="AB238" s="276"/>
      <c r="AC238" s="276"/>
      <c r="AD238" s="276"/>
      <c r="AE238" s="276"/>
      <c r="AF238" s="276"/>
      <c r="AG238" s="276"/>
      <c r="AH238" s="276"/>
      <c r="AI238" s="276"/>
      <c r="AJ238" s="276"/>
      <c r="AK238" s="276"/>
      <c r="AL238" s="276"/>
      <c r="AM238" s="276"/>
      <c r="AN238" s="276"/>
      <c r="AO238" s="276"/>
      <c r="AP238" s="276"/>
      <c r="AQ238" s="276"/>
      <c r="AR238" s="276"/>
      <c r="AS238" s="276"/>
      <c r="AT238" s="276"/>
      <c r="AU238" s="6"/>
      <c r="AV238" s="59"/>
      <c r="AW238" s="6"/>
      <c r="AX238" s="6"/>
      <c r="AY238" s="6"/>
      <c r="AZ238" s="6"/>
      <c r="BA238" s="6"/>
      <c r="BB238" s="6"/>
      <c r="BC238" s="6"/>
      <c r="BD238" s="59"/>
      <c r="BE238" s="59"/>
      <c r="BF238" s="59"/>
      <c r="BG238" s="59"/>
      <c r="BH238" s="59"/>
      <c r="BI238" s="6"/>
      <c r="BJ238" s="6"/>
      <c r="BK238" s="6"/>
      <c r="BL238" s="6"/>
      <c r="BM238" s="59"/>
      <c r="BN238" s="59"/>
      <c r="BO238" s="59"/>
      <c r="BP238" s="59"/>
      <c r="BQ238" s="59"/>
      <c r="BR238" s="6"/>
      <c r="BS238" s="6"/>
      <c r="BT238" s="59"/>
      <c r="BU238" s="59"/>
      <c r="BV238" s="6"/>
      <c r="BW238" s="6"/>
    </row>
    <row r="239" spans="4:94" ht="14.25" customHeight="1" x14ac:dyDescent="0.35">
      <c r="D239" s="278"/>
      <c r="E239" s="278"/>
      <c r="F239" s="276"/>
      <c r="G239" s="276"/>
      <c r="H239" s="276"/>
      <c r="I239" s="276"/>
      <c r="J239" s="276"/>
      <c r="K239" s="276"/>
      <c r="L239" s="276"/>
      <c r="M239" s="276"/>
      <c r="N239" s="276"/>
      <c r="O239" s="276"/>
      <c r="P239" s="276"/>
      <c r="Q239" s="276"/>
      <c r="R239" s="276"/>
      <c r="S239" s="276"/>
      <c r="T239" s="276"/>
      <c r="U239" s="276"/>
      <c r="V239" s="276"/>
      <c r="W239" s="276"/>
      <c r="X239" s="278"/>
      <c r="Y239" s="278"/>
      <c r="Z239" s="276"/>
      <c r="AA239" s="276"/>
      <c r="AB239" s="276"/>
      <c r="AC239" s="276"/>
      <c r="AD239" s="276"/>
      <c r="AE239" s="276"/>
      <c r="AF239" s="276"/>
      <c r="AG239" s="276"/>
      <c r="AH239" s="276"/>
      <c r="AI239" s="276"/>
      <c r="AJ239" s="276"/>
      <c r="AK239" s="276"/>
      <c r="AL239" s="276"/>
      <c r="AM239" s="276"/>
      <c r="AN239" s="276"/>
      <c r="AO239" s="276"/>
      <c r="AP239" s="276"/>
      <c r="AQ239" s="276"/>
      <c r="AR239" s="276"/>
      <c r="AS239" s="276"/>
      <c r="AT239" s="276"/>
      <c r="AU239" s="6"/>
      <c r="AV239" s="198" t="s">
        <v>97</v>
      </c>
      <c r="AW239" s="198"/>
      <c r="AX239" s="198"/>
      <c r="AY239" s="198"/>
      <c r="AZ239" s="198"/>
      <c r="BA239" s="198"/>
      <c r="BB239" s="198"/>
      <c r="BC239" s="198"/>
      <c r="BD239" s="198"/>
      <c r="BE239" s="198"/>
      <c r="BF239" s="198"/>
      <c r="BG239" s="198"/>
      <c r="BH239" s="198"/>
      <c r="BI239" s="198"/>
      <c r="BJ239" s="198"/>
      <c r="BK239" s="198"/>
      <c r="BL239" s="198"/>
      <c r="BM239" s="198"/>
      <c r="BN239" s="198"/>
      <c r="BO239" s="198"/>
      <c r="BP239" s="198"/>
      <c r="BQ239" s="198"/>
      <c r="BR239" s="198"/>
      <c r="BS239" s="198"/>
      <c r="BT239" s="198"/>
      <c r="BU239" s="198"/>
      <c r="BV239" s="198"/>
      <c r="BW239" s="198"/>
      <c r="BX239" s="198"/>
      <c r="BY239" s="198"/>
      <c r="BZ239" s="198"/>
      <c r="CA239" s="198"/>
      <c r="CB239" s="198"/>
      <c r="CC239" s="198"/>
      <c r="CD239" s="198"/>
      <c r="CE239" s="198"/>
      <c r="CF239" s="198"/>
      <c r="CG239" s="198"/>
      <c r="CH239" s="198"/>
      <c r="CI239" s="198"/>
      <c r="CJ239" s="198"/>
      <c r="CK239" s="198"/>
      <c r="CL239" s="198"/>
      <c r="CM239" s="198"/>
      <c r="CN239" s="198"/>
    </row>
    <row r="240" spans="4:94" ht="14.25" customHeight="1" x14ac:dyDescent="0.35">
      <c r="D240" s="278"/>
      <c r="E240" s="278"/>
      <c r="F240" s="276"/>
      <c r="G240" s="276"/>
      <c r="H240" s="276"/>
      <c r="I240" s="276"/>
      <c r="J240" s="276"/>
      <c r="K240" s="276"/>
      <c r="L240" s="276"/>
      <c r="M240" s="276"/>
      <c r="N240" s="276"/>
      <c r="O240" s="276"/>
      <c r="P240" s="276"/>
      <c r="Q240" s="276"/>
      <c r="R240" s="276"/>
      <c r="S240" s="276"/>
      <c r="T240" s="276"/>
      <c r="U240" s="276"/>
      <c r="V240" s="276"/>
      <c r="W240" s="276"/>
      <c r="X240" s="278"/>
      <c r="Y240" s="278"/>
      <c r="Z240" s="276"/>
      <c r="AA240" s="276"/>
      <c r="AB240" s="276"/>
      <c r="AC240" s="276"/>
      <c r="AD240" s="276"/>
      <c r="AE240" s="276"/>
      <c r="AF240" s="276"/>
      <c r="AG240" s="276"/>
      <c r="AH240" s="276"/>
      <c r="AI240" s="276"/>
      <c r="AJ240" s="276"/>
      <c r="AK240" s="276"/>
      <c r="AL240" s="276"/>
      <c r="AM240" s="276"/>
      <c r="AN240" s="276"/>
      <c r="AO240" s="276"/>
      <c r="AP240" s="276"/>
      <c r="AQ240" s="276"/>
      <c r="AR240" s="276"/>
      <c r="AS240" s="276"/>
      <c r="AT240" s="276"/>
      <c r="AU240" s="6"/>
      <c r="AV240" s="198"/>
      <c r="AW240" s="198"/>
      <c r="AX240" s="198"/>
      <c r="AY240" s="198"/>
      <c r="AZ240" s="198"/>
      <c r="BA240" s="198"/>
      <c r="BB240" s="198"/>
      <c r="BC240" s="198"/>
      <c r="BD240" s="198"/>
      <c r="BE240" s="198"/>
      <c r="BF240" s="198"/>
      <c r="BG240" s="198"/>
      <c r="BH240" s="198"/>
      <c r="BI240" s="198"/>
      <c r="BJ240" s="198"/>
      <c r="BK240" s="198"/>
      <c r="BL240" s="198"/>
      <c r="BM240" s="198"/>
      <c r="BN240" s="198"/>
      <c r="BO240" s="198"/>
      <c r="BP240" s="198"/>
      <c r="BQ240" s="198"/>
      <c r="BR240" s="198"/>
      <c r="BS240" s="198"/>
      <c r="BT240" s="198"/>
      <c r="BU240" s="198"/>
      <c r="BV240" s="198"/>
      <c r="BW240" s="198"/>
      <c r="BX240" s="198"/>
      <c r="BY240" s="198"/>
      <c r="BZ240" s="198"/>
      <c r="CA240" s="198"/>
      <c r="CB240" s="198"/>
      <c r="CC240" s="198"/>
      <c r="CD240" s="198"/>
      <c r="CE240" s="198"/>
      <c r="CF240" s="198"/>
      <c r="CG240" s="198"/>
      <c r="CH240" s="198"/>
      <c r="CI240" s="198"/>
      <c r="CJ240" s="198"/>
      <c r="CK240" s="198"/>
      <c r="CL240" s="198"/>
      <c r="CM240" s="198"/>
      <c r="CN240" s="198"/>
    </row>
    <row r="241" spans="1:92" ht="14.25" customHeight="1" x14ac:dyDescent="0.35">
      <c r="D241" s="279"/>
      <c r="E241" s="279"/>
      <c r="F241" s="277"/>
      <c r="G241" s="277"/>
      <c r="H241" s="277"/>
      <c r="I241" s="277"/>
      <c r="J241" s="277"/>
      <c r="K241" s="277"/>
      <c r="L241" s="277"/>
      <c r="M241" s="277"/>
      <c r="N241" s="277"/>
      <c r="O241" s="277"/>
      <c r="P241" s="277"/>
      <c r="Q241" s="277"/>
      <c r="R241" s="277"/>
      <c r="S241" s="277"/>
      <c r="T241" s="277"/>
      <c r="U241" s="277"/>
      <c r="V241" s="277"/>
      <c r="W241" s="277"/>
      <c r="X241" s="279"/>
      <c r="Y241" s="279"/>
      <c r="Z241" s="277"/>
      <c r="AA241" s="277"/>
      <c r="AB241" s="277"/>
      <c r="AC241" s="277"/>
      <c r="AD241" s="277"/>
      <c r="AE241" s="277"/>
      <c r="AF241" s="277"/>
      <c r="AG241" s="277"/>
      <c r="AH241" s="277"/>
      <c r="AI241" s="277"/>
      <c r="AJ241" s="277"/>
      <c r="AK241" s="277"/>
      <c r="AL241" s="277"/>
      <c r="AM241" s="277"/>
      <c r="AN241" s="277"/>
      <c r="AO241" s="277"/>
      <c r="AP241" s="276"/>
      <c r="AQ241" s="276"/>
      <c r="AR241" s="276"/>
      <c r="AS241" s="276"/>
      <c r="AT241" s="276"/>
      <c r="AU241" s="6"/>
      <c r="AV241" s="246" t="s">
        <v>98</v>
      </c>
      <c r="AW241" s="246"/>
      <c r="AX241" s="246"/>
      <c r="AY241" s="246"/>
      <c r="AZ241" s="246"/>
      <c r="BA241" s="246"/>
      <c r="BB241" s="246"/>
      <c r="BC241" s="246"/>
      <c r="BD241" s="246"/>
      <c r="BE241" s="246"/>
      <c r="BF241" s="246"/>
      <c r="BG241" s="274" t="s">
        <v>99</v>
      </c>
      <c r="BH241" s="274"/>
      <c r="BI241" s="274"/>
      <c r="BJ241" s="274"/>
      <c r="BK241" s="274"/>
      <c r="BL241" s="274"/>
      <c r="BM241" s="274"/>
      <c r="BN241" s="274"/>
      <c r="BO241" s="274"/>
      <c r="BP241" s="274"/>
      <c r="BQ241" s="274"/>
      <c r="BR241" s="274"/>
      <c r="BS241" s="274"/>
      <c r="BT241" s="274"/>
      <c r="BU241" s="274"/>
      <c r="BV241" s="274"/>
      <c r="BW241" s="274"/>
      <c r="BX241" s="274"/>
      <c r="BY241" s="274" t="s">
        <v>101</v>
      </c>
      <c r="BZ241" s="274"/>
      <c r="CA241" s="274"/>
      <c r="CB241" s="274"/>
      <c r="CC241" s="274"/>
      <c r="CD241" s="274"/>
      <c r="CE241" s="274"/>
      <c r="CF241" s="274"/>
      <c r="CG241" s="274"/>
      <c r="CH241" s="274"/>
      <c r="CI241" s="274"/>
      <c r="CJ241" s="274"/>
      <c r="CK241" s="274"/>
      <c r="CL241" s="274"/>
      <c r="CM241" s="274"/>
      <c r="CN241" s="274"/>
    </row>
    <row r="242" spans="1:92" ht="14.25" customHeight="1" x14ac:dyDescent="0.35">
      <c r="D242" s="280">
        <v>0</v>
      </c>
      <c r="E242" s="280"/>
      <c r="F242" s="275">
        <v>0</v>
      </c>
      <c r="G242" s="275"/>
      <c r="H242" s="275"/>
      <c r="I242" s="275">
        <v>0</v>
      </c>
      <c r="J242" s="275"/>
      <c r="K242" s="275">
        <v>0</v>
      </c>
      <c r="L242" s="275"/>
      <c r="M242" s="275"/>
      <c r="N242" s="275">
        <v>0</v>
      </c>
      <c r="O242" s="275"/>
      <c r="P242" s="275"/>
      <c r="Q242" s="275"/>
      <c r="R242" s="275">
        <v>0</v>
      </c>
      <c r="S242" s="275"/>
      <c r="T242" s="275">
        <v>0</v>
      </c>
      <c r="U242" s="275"/>
      <c r="V242" s="275">
        <v>0</v>
      </c>
      <c r="W242" s="275"/>
      <c r="X242" s="275">
        <v>0</v>
      </c>
      <c r="Y242" s="275"/>
      <c r="Z242" s="275">
        <v>0</v>
      </c>
      <c r="AA242" s="275"/>
      <c r="AB242" s="275"/>
      <c r="AC242" s="275">
        <v>0</v>
      </c>
      <c r="AD242" s="275"/>
      <c r="AE242" s="275"/>
      <c r="AF242" s="275"/>
      <c r="AG242" s="275">
        <v>0</v>
      </c>
      <c r="AH242" s="275"/>
      <c r="AI242" s="275"/>
      <c r="AJ242" s="275"/>
      <c r="AK242" s="275">
        <v>1</v>
      </c>
      <c r="AL242" s="275"/>
      <c r="AM242" s="275"/>
      <c r="AN242" s="275">
        <v>0</v>
      </c>
      <c r="AO242" s="275"/>
      <c r="AP242" s="275">
        <v>1</v>
      </c>
      <c r="AQ242" s="275"/>
      <c r="AR242" s="275"/>
      <c r="AS242" s="275"/>
      <c r="AT242" s="275"/>
      <c r="AU242" s="11"/>
      <c r="AV242" s="246"/>
      <c r="AW242" s="246"/>
      <c r="AX242" s="246"/>
      <c r="AY242" s="246"/>
      <c r="AZ242" s="246"/>
      <c r="BA242" s="246"/>
      <c r="BB242" s="246"/>
      <c r="BC242" s="246"/>
      <c r="BD242" s="246"/>
      <c r="BE242" s="246"/>
      <c r="BF242" s="246"/>
      <c r="BG242" s="274"/>
      <c r="BH242" s="274"/>
      <c r="BI242" s="274"/>
      <c r="BJ242" s="274"/>
      <c r="BK242" s="274"/>
      <c r="BL242" s="274"/>
      <c r="BM242" s="274"/>
      <c r="BN242" s="274"/>
      <c r="BO242" s="274"/>
      <c r="BP242" s="274"/>
      <c r="BQ242" s="274"/>
      <c r="BR242" s="274"/>
      <c r="BS242" s="274"/>
      <c r="BT242" s="274"/>
      <c r="BU242" s="274"/>
      <c r="BV242" s="274"/>
      <c r="BW242" s="274"/>
      <c r="BX242" s="274"/>
      <c r="BY242" s="274"/>
      <c r="BZ242" s="274"/>
      <c r="CA242" s="274"/>
      <c r="CB242" s="274"/>
      <c r="CC242" s="274"/>
      <c r="CD242" s="274"/>
      <c r="CE242" s="274"/>
      <c r="CF242" s="274"/>
      <c r="CG242" s="274"/>
      <c r="CH242" s="274"/>
      <c r="CI242" s="274"/>
      <c r="CJ242" s="274"/>
      <c r="CK242" s="274"/>
      <c r="CL242" s="274"/>
      <c r="CM242" s="274"/>
      <c r="CN242" s="274"/>
    </row>
    <row r="243" spans="1:92" ht="14.25" customHeight="1" x14ac:dyDescent="0.35">
      <c r="D243" s="280"/>
      <c r="E243" s="280"/>
      <c r="F243" s="275"/>
      <c r="G243" s="275"/>
      <c r="H243" s="275"/>
      <c r="I243" s="275"/>
      <c r="J243" s="275"/>
      <c r="K243" s="275"/>
      <c r="L243" s="275"/>
      <c r="M243" s="275"/>
      <c r="N243" s="275"/>
      <c r="O243" s="275"/>
      <c r="P243" s="275"/>
      <c r="Q243" s="275"/>
      <c r="R243" s="275"/>
      <c r="S243" s="275"/>
      <c r="T243" s="275"/>
      <c r="U243" s="275"/>
      <c r="V243" s="275"/>
      <c r="W243" s="275"/>
      <c r="X243" s="275"/>
      <c r="Y243" s="275"/>
      <c r="Z243" s="275"/>
      <c r="AA243" s="275"/>
      <c r="AB243" s="275"/>
      <c r="AC243" s="275"/>
      <c r="AD243" s="275"/>
      <c r="AE243" s="275"/>
      <c r="AF243" s="275"/>
      <c r="AG243" s="275"/>
      <c r="AH243" s="275"/>
      <c r="AI243" s="275"/>
      <c r="AJ243" s="275"/>
      <c r="AK243" s="275"/>
      <c r="AL243" s="275"/>
      <c r="AM243" s="275"/>
      <c r="AN243" s="275"/>
      <c r="AO243" s="275"/>
      <c r="AP243" s="275"/>
      <c r="AQ243" s="275"/>
      <c r="AR243" s="275"/>
      <c r="AS243" s="275"/>
      <c r="AT243" s="275"/>
      <c r="AU243" s="111"/>
      <c r="AV243" s="280" t="s">
        <v>762</v>
      </c>
      <c r="AW243" s="280"/>
      <c r="AX243" s="280"/>
      <c r="AY243" s="280"/>
      <c r="AZ243" s="280"/>
      <c r="BA243" s="280"/>
      <c r="BB243" s="280"/>
      <c r="BC243" s="280"/>
      <c r="BD243" s="280"/>
      <c r="BE243" s="280"/>
      <c r="BF243" s="280"/>
      <c r="BG243" s="280" t="s">
        <v>762</v>
      </c>
      <c r="BH243" s="280"/>
      <c r="BI243" s="280"/>
      <c r="BJ243" s="280"/>
      <c r="BK243" s="280"/>
      <c r="BL243" s="280"/>
      <c r="BM243" s="280"/>
      <c r="BN243" s="280"/>
      <c r="BO243" s="280"/>
      <c r="BP243" s="280"/>
      <c r="BQ243" s="280"/>
      <c r="BR243" s="280"/>
      <c r="BS243" s="280"/>
      <c r="BT243" s="280"/>
      <c r="BU243" s="280"/>
      <c r="BV243" s="280"/>
      <c r="BW243" s="280"/>
      <c r="BX243" s="280"/>
      <c r="BY243" s="302" t="s">
        <v>762</v>
      </c>
      <c r="BZ243" s="302"/>
      <c r="CA243" s="302"/>
      <c r="CB243" s="302"/>
      <c r="CC243" s="302"/>
      <c r="CD243" s="302"/>
      <c r="CE243" s="302"/>
      <c r="CF243" s="302"/>
      <c r="CG243" s="302"/>
      <c r="CH243" s="302"/>
      <c r="CI243" s="302"/>
      <c r="CJ243" s="302"/>
      <c r="CK243" s="302"/>
      <c r="CL243" s="302"/>
      <c r="CM243" s="302"/>
      <c r="CN243" s="302"/>
    </row>
    <row r="244" spans="1:92" ht="14.25" customHeight="1" x14ac:dyDescent="0.35">
      <c r="D244" s="280"/>
      <c r="E244" s="280"/>
      <c r="F244" s="275"/>
      <c r="G244" s="275"/>
      <c r="H244" s="275"/>
      <c r="I244" s="275"/>
      <c r="J244" s="275"/>
      <c r="K244" s="275"/>
      <c r="L244" s="275"/>
      <c r="M244" s="275"/>
      <c r="N244" s="275"/>
      <c r="O244" s="275"/>
      <c r="P244" s="275"/>
      <c r="Q244" s="275"/>
      <c r="R244" s="275"/>
      <c r="S244" s="275"/>
      <c r="T244" s="275"/>
      <c r="U244" s="275"/>
      <c r="V244" s="275"/>
      <c r="W244" s="275"/>
      <c r="X244" s="275"/>
      <c r="Y244" s="275"/>
      <c r="Z244" s="275"/>
      <c r="AA244" s="275"/>
      <c r="AB244" s="275"/>
      <c r="AC244" s="275"/>
      <c r="AD244" s="275"/>
      <c r="AE244" s="275"/>
      <c r="AF244" s="275"/>
      <c r="AG244" s="275"/>
      <c r="AH244" s="275"/>
      <c r="AI244" s="275"/>
      <c r="AJ244" s="275"/>
      <c r="AK244" s="275"/>
      <c r="AL244" s="275"/>
      <c r="AM244" s="275"/>
      <c r="AN244" s="275"/>
      <c r="AO244" s="275"/>
      <c r="AP244" s="275"/>
      <c r="AQ244" s="275"/>
      <c r="AR244" s="275"/>
      <c r="AS244" s="275"/>
      <c r="AT244" s="275"/>
      <c r="AU244" s="111"/>
      <c r="AV244" s="280"/>
      <c r="AW244" s="280"/>
      <c r="AX244" s="280"/>
      <c r="AY244" s="280"/>
      <c r="AZ244" s="280"/>
      <c r="BA244" s="280"/>
      <c r="BB244" s="280"/>
      <c r="BC244" s="280"/>
      <c r="BD244" s="280"/>
      <c r="BE244" s="280"/>
      <c r="BF244" s="280"/>
      <c r="BG244" s="280"/>
      <c r="BH244" s="280"/>
      <c r="BI244" s="280"/>
      <c r="BJ244" s="280"/>
      <c r="BK244" s="280"/>
      <c r="BL244" s="280"/>
      <c r="BM244" s="280"/>
      <c r="BN244" s="280"/>
      <c r="BO244" s="280"/>
      <c r="BP244" s="280"/>
      <c r="BQ244" s="280"/>
      <c r="BR244" s="280"/>
      <c r="BS244" s="280"/>
      <c r="BT244" s="280"/>
      <c r="BU244" s="280"/>
      <c r="BV244" s="280"/>
      <c r="BW244" s="280"/>
      <c r="BX244" s="280"/>
      <c r="BY244" s="302"/>
      <c r="BZ244" s="302"/>
      <c r="CA244" s="302"/>
      <c r="CB244" s="302"/>
      <c r="CC244" s="302"/>
      <c r="CD244" s="302"/>
      <c r="CE244" s="302"/>
      <c r="CF244" s="302"/>
      <c r="CG244" s="302"/>
      <c r="CH244" s="302"/>
      <c r="CI244" s="302"/>
      <c r="CJ244" s="302"/>
      <c r="CK244" s="302"/>
      <c r="CL244" s="302"/>
      <c r="CM244" s="302"/>
      <c r="CN244" s="302"/>
    </row>
    <row r="245" spans="1:92" ht="14.25" customHeight="1" x14ac:dyDescent="0.35">
      <c r="D245" s="55" t="s">
        <v>380</v>
      </c>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64" t="s">
        <v>383</v>
      </c>
      <c r="AW245" s="34"/>
      <c r="AX245" s="34"/>
      <c r="AY245" s="34"/>
      <c r="AZ245" s="34"/>
      <c r="BA245" s="34"/>
      <c r="BB245" s="34"/>
      <c r="BC245" s="34"/>
      <c r="BD245" s="34"/>
      <c r="BE245" s="34"/>
      <c r="BF245" s="34"/>
      <c r="BG245" s="34"/>
      <c r="BH245" s="34"/>
      <c r="BI245" s="34"/>
      <c r="BJ245" s="34"/>
      <c r="BK245" s="34"/>
      <c r="BL245" s="34"/>
      <c r="BM245" s="34"/>
      <c r="BN245" s="34"/>
      <c r="BO245" s="34"/>
      <c r="BP245" s="34"/>
      <c r="BQ245" s="34"/>
      <c r="BR245" s="34"/>
      <c r="BS245" s="34"/>
      <c r="BT245" s="34"/>
      <c r="BU245" s="34"/>
      <c r="BV245" s="34"/>
      <c r="BW245" s="34"/>
      <c r="BX245" s="34"/>
      <c r="BY245" s="34"/>
      <c r="BZ245" s="34"/>
      <c r="CA245" s="34"/>
      <c r="CB245" s="34"/>
      <c r="CC245" s="34"/>
      <c r="CD245" s="34"/>
      <c r="CE245" s="34"/>
      <c r="CF245" s="34"/>
      <c r="CG245" s="34"/>
      <c r="CH245" s="34"/>
      <c r="CI245" s="34"/>
      <c r="CJ245" s="34"/>
      <c r="CK245" s="34"/>
      <c r="CL245" s="34"/>
      <c r="CM245" s="34"/>
      <c r="CN245" s="34"/>
    </row>
    <row r="246" spans="1:92" ht="14.25" customHeight="1" x14ac:dyDescent="0.35">
      <c r="D246" s="3"/>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1"/>
      <c r="AL246" s="111"/>
      <c r="AM246" s="111"/>
      <c r="AN246" s="111"/>
      <c r="AO246" s="111"/>
      <c r="AP246" s="111"/>
      <c r="AQ246" s="111"/>
      <c r="AR246" s="111"/>
      <c r="AS246" s="111"/>
      <c r="AT246" s="111"/>
      <c r="AU246" s="111"/>
      <c r="AV246" s="111"/>
      <c r="AW246" s="111"/>
    </row>
    <row r="247" spans="1:92" ht="14.25" customHeight="1" x14ac:dyDescent="0.35">
      <c r="D247" s="198" t="s">
        <v>337</v>
      </c>
      <c r="E247" s="198"/>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V247" s="198" t="s">
        <v>116</v>
      </c>
      <c r="AW247" s="198"/>
      <c r="AX247" s="198"/>
      <c r="AY247" s="198"/>
      <c r="AZ247" s="198"/>
      <c r="BA247" s="198"/>
      <c r="BB247" s="198"/>
      <c r="BC247" s="198"/>
      <c r="BD247" s="198"/>
      <c r="BE247" s="198"/>
      <c r="BF247" s="198"/>
      <c r="BG247" s="198"/>
      <c r="BH247" s="198"/>
      <c r="BI247" s="198"/>
      <c r="BJ247" s="198"/>
      <c r="BK247" s="198"/>
      <c r="BL247" s="198"/>
      <c r="BM247" s="198"/>
      <c r="BN247" s="198"/>
      <c r="BO247" s="198"/>
      <c r="BP247" s="198"/>
      <c r="BQ247" s="198"/>
      <c r="BR247" s="198"/>
      <c r="BS247" s="198"/>
      <c r="BT247" s="198"/>
      <c r="BU247" s="198"/>
      <c r="BV247" s="198"/>
      <c r="BW247" s="198"/>
      <c r="BX247" s="198"/>
      <c r="BY247" s="198"/>
      <c r="BZ247" s="198"/>
      <c r="CA247" s="198"/>
      <c r="CB247" s="198"/>
      <c r="CC247" s="198"/>
      <c r="CD247" s="198"/>
      <c r="CE247" s="198"/>
      <c r="CF247" s="198"/>
      <c r="CG247" s="198"/>
      <c r="CH247" s="198"/>
      <c r="CI247" s="198"/>
      <c r="CJ247" s="198"/>
      <c r="CK247" s="198"/>
      <c r="CL247" s="198"/>
      <c r="CM247" s="198"/>
      <c r="CN247" s="198"/>
    </row>
    <row r="248" spans="1:92" ht="14.25" customHeight="1" x14ac:dyDescent="0.35">
      <c r="D248" s="198"/>
      <c r="E248" s="198"/>
      <c r="F248" s="198"/>
      <c r="G248" s="198"/>
      <c r="H248" s="198"/>
      <c r="I248" s="198"/>
      <c r="J248" s="198"/>
      <c r="K248" s="198"/>
      <c r="L248" s="198"/>
      <c r="M248" s="198"/>
      <c r="N248" s="198"/>
      <c r="O248" s="198"/>
      <c r="P248" s="198"/>
      <c r="Q248" s="198"/>
      <c r="R248" s="198"/>
      <c r="S248" s="198"/>
      <c r="T248" s="198"/>
      <c r="U248" s="198"/>
      <c r="V248" s="198"/>
      <c r="W248" s="198"/>
      <c r="X248" s="198"/>
      <c r="Y248" s="198"/>
      <c r="Z248" s="198"/>
      <c r="AA248" s="198"/>
      <c r="AB248" s="198"/>
      <c r="AC248" s="198"/>
      <c r="AD248" s="198"/>
      <c r="AE248" s="198"/>
      <c r="AF248" s="198"/>
      <c r="AG248" s="198"/>
      <c r="AH248" s="198"/>
      <c r="AI248" s="198"/>
      <c r="AJ248" s="198"/>
      <c r="AK248" s="198"/>
      <c r="AL248" s="198"/>
      <c r="AM248" s="198"/>
      <c r="AN248" s="198"/>
      <c r="AO248" s="198"/>
      <c r="AP248" s="198"/>
      <c r="AQ248" s="198"/>
      <c r="AR248" s="198"/>
      <c r="AS248" s="198"/>
      <c r="AT248" s="198"/>
      <c r="AU248" s="14"/>
      <c r="AV248" s="198"/>
      <c r="AW248" s="198"/>
      <c r="AX248" s="198"/>
      <c r="AY248" s="198"/>
      <c r="AZ248" s="198"/>
      <c r="BA248" s="198"/>
      <c r="BB248" s="198"/>
      <c r="BC248" s="198"/>
      <c r="BD248" s="198"/>
      <c r="BE248" s="198"/>
      <c r="BF248" s="198"/>
      <c r="BG248" s="198"/>
      <c r="BH248" s="198"/>
      <c r="BI248" s="198"/>
      <c r="BJ248" s="198"/>
      <c r="BK248" s="198"/>
      <c r="BL248" s="198"/>
      <c r="BM248" s="198"/>
      <c r="BN248" s="198"/>
      <c r="BO248" s="198"/>
      <c r="BP248" s="198"/>
      <c r="BQ248" s="198"/>
      <c r="BR248" s="198"/>
      <c r="BS248" s="198"/>
      <c r="BT248" s="198"/>
      <c r="BU248" s="198"/>
      <c r="BV248" s="198"/>
      <c r="BW248" s="198"/>
      <c r="BX248" s="198"/>
      <c r="BY248" s="198"/>
      <c r="BZ248" s="198"/>
      <c r="CA248" s="198"/>
      <c r="CB248" s="198"/>
      <c r="CC248" s="198"/>
      <c r="CD248" s="198"/>
      <c r="CE248" s="198"/>
      <c r="CF248" s="198"/>
      <c r="CG248" s="198"/>
      <c r="CH248" s="198"/>
      <c r="CI248" s="198"/>
      <c r="CJ248" s="198"/>
      <c r="CK248" s="198"/>
      <c r="CL248" s="198"/>
      <c r="CM248" s="198"/>
      <c r="CN248" s="198"/>
    </row>
    <row r="249" spans="1:92" ht="14.25" customHeight="1" x14ac:dyDescent="0.35">
      <c r="D249" s="246" t="s">
        <v>111</v>
      </c>
      <c r="E249" s="246"/>
      <c r="F249" s="246"/>
      <c r="G249" s="246"/>
      <c r="H249" s="246"/>
      <c r="I249" s="246"/>
      <c r="J249" s="246"/>
      <c r="K249" s="246"/>
      <c r="L249" s="246"/>
      <c r="M249" s="246"/>
      <c r="N249" s="246"/>
      <c r="O249" s="246"/>
      <c r="P249" s="246" t="s">
        <v>112</v>
      </c>
      <c r="Q249" s="246"/>
      <c r="R249" s="246"/>
      <c r="S249" s="246"/>
      <c r="T249" s="246"/>
      <c r="U249" s="246"/>
      <c r="V249" s="246"/>
      <c r="W249" s="246"/>
      <c r="X249" s="246"/>
      <c r="Y249" s="246"/>
      <c r="Z249" s="246"/>
      <c r="AA249" s="246"/>
      <c r="AB249" s="246"/>
      <c r="AC249" s="246"/>
      <c r="AD249" s="246"/>
      <c r="AE249" s="246"/>
      <c r="AF249" s="246"/>
      <c r="AG249" s="246"/>
      <c r="AH249" s="289" t="s">
        <v>113</v>
      </c>
      <c r="AI249" s="290"/>
      <c r="AJ249" s="290"/>
      <c r="AK249" s="290"/>
      <c r="AL249" s="290"/>
      <c r="AM249" s="290"/>
      <c r="AN249" s="290"/>
      <c r="AO249" s="290"/>
      <c r="AP249" s="290"/>
      <c r="AQ249" s="290"/>
      <c r="AR249" s="290"/>
      <c r="AS249" s="290"/>
      <c r="AT249" s="291"/>
      <c r="AU249" s="33"/>
      <c r="AV249" s="246" t="s">
        <v>117</v>
      </c>
      <c r="AW249" s="246"/>
      <c r="AX249" s="246"/>
      <c r="AY249" s="246"/>
      <c r="AZ249" s="246"/>
      <c r="BA249" s="246"/>
      <c r="BB249" s="246"/>
      <c r="BC249" s="246"/>
      <c r="BD249" s="246"/>
      <c r="BE249" s="246"/>
      <c r="BF249" s="246"/>
      <c r="BG249" s="246"/>
      <c r="BH249" s="246"/>
      <c r="BI249" s="246"/>
      <c r="BJ249" s="246" t="s">
        <v>118</v>
      </c>
      <c r="BK249" s="246"/>
      <c r="BL249" s="246"/>
      <c r="BM249" s="246"/>
      <c r="BN249" s="246"/>
      <c r="BO249" s="246"/>
      <c r="BP249" s="246"/>
      <c r="BQ249" s="246"/>
      <c r="BR249" s="246"/>
      <c r="BS249" s="246"/>
      <c r="BT249" s="246"/>
      <c r="BU249" s="246"/>
      <c r="BV249" s="246"/>
      <c r="BW249" s="246"/>
      <c r="BX249" s="246" t="s">
        <v>112</v>
      </c>
      <c r="BY249" s="246"/>
      <c r="BZ249" s="246"/>
      <c r="CA249" s="246"/>
      <c r="CB249" s="246"/>
      <c r="CC249" s="246"/>
      <c r="CD249" s="246"/>
      <c r="CE249" s="246"/>
      <c r="CF249" s="246"/>
      <c r="CG249" s="246" t="s">
        <v>119</v>
      </c>
      <c r="CH249" s="246"/>
      <c r="CI249" s="246"/>
      <c r="CJ249" s="246"/>
      <c r="CK249" s="246"/>
      <c r="CL249" s="246"/>
      <c r="CM249" s="246"/>
      <c r="CN249" s="246"/>
    </row>
    <row r="250" spans="1:92" ht="14.25" customHeight="1" x14ac:dyDescent="0.35">
      <c r="D250" s="246"/>
      <c r="E250" s="246"/>
      <c r="F250" s="246"/>
      <c r="G250" s="246"/>
      <c r="H250" s="246"/>
      <c r="I250" s="246"/>
      <c r="J250" s="246"/>
      <c r="K250" s="246"/>
      <c r="L250" s="246"/>
      <c r="M250" s="246"/>
      <c r="N250" s="246"/>
      <c r="O250" s="246"/>
      <c r="P250" s="246"/>
      <c r="Q250" s="246"/>
      <c r="R250" s="246"/>
      <c r="S250" s="246"/>
      <c r="T250" s="246"/>
      <c r="U250" s="246"/>
      <c r="V250" s="246"/>
      <c r="W250" s="246"/>
      <c r="X250" s="246"/>
      <c r="Y250" s="246"/>
      <c r="Z250" s="246"/>
      <c r="AA250" s="246"/>
      <c r="AB250" s="246"/>
      <c r="AC250" s="246"/>
      <c r="AD250" s="246"/>
      <c r="AE250" s="246"/>
      <c r="AF250" s="246"/>
      <c r="AG250" s="246"/>
      <c r="AH250" s="292"/>
      <c r="AI250" s="293"/>
      <c r="AJ250" s="293"/>
      <c r="AK250" s="293"/>
      <c r="AL250" s="293"/>
      <c r="AM250" s="293"/>
      <c r="AN250" s="293"/>
      <c r="AO250" s="293"/>
      <c r="AP250" s="293"/>
      <c r="AQ250" s="293"/>
      <c r="AR250" s="293"/>
      <c r="AS250" s="293"/>
      <c r="AT250" s="294"/>
      <c r="AU250" s="33"/>
      <c r="AV250" s="246"/>
      <c r="AW250" s="246"/>
      <c r="AX250" s="246"/>
      <c r="AY250" s="246"/>
      <c r="AZ250" s="246"/>
      <c r="BA250" s="246"/>
      <c r="BB250" s="246"/>
      <c r="BC250" s="246"/>
      <c r="BD250" s="246"/>
      <c r="BE250" s="246"/>
      <c r="BF250" s="246"/>
      <c r="BG250" s="246"/>
      <c r="BH250" s="246"/>
      <c r="BI250" s="246"/>
      <c r="BJ250" s="246"/>
      <c r="BK250" s="246"/>
      <c r="BL250" s="246"/>
      <c r="BM250" s="246"/>
      <c r="BN250" s="246"/>
      <c r="BO250" s="246"/>
      <c r="BP250" s="246"/>
      <c r="BQ250" s="246"/>
      <c r="BR250" s="246"/>
      <c r="BS250" s="246"/>
      <c r="BT250" s="246"/>
      <c r="BU250" s="246"/>
      <c r="BV250" s="246"/>
      <c r="BW250" s="246"/>
      <c r="BX250" s="246"/>
      <c r="BY250" s="246"/>
      <c r="BZ250" s="246"/>
      <c r="CA250" s="246"/>
      <c r="CB250" s="246"/>
      <c r="CC250" s="246"/>
      <c r="CD250" s="246"/>
      <c r="CE250" s="246"/>
      <c r="CF250" s="246"/>
      <c r="CG250" s="246"/>
      <c r="CH250" s="246"/>
      <c r="CI250" s="246"/>
      <c r="CJ250" s="246"/>
      <c r="CK250" s="246"/>
      <c r="CL250" s="246"/>
      <c r="CM250" s="246"/>
      <c r="CN250" s="246"/>
    </row>
    <row r="251" spans="1:92" ht="14.25" customHeight="1" x14ac:dyDescent="0.35">
      <c r="D251" s="275" t="s">
        <v>985</v>
      </c>
      <c r="E251" s="275"/>
      <c r="F251" s="275"/>
      <c r="G251" s="275"/>
      <c r="H251" s="275"/>
      <c r="I251" s="275"/>
      <c r="J251" s="275"/>
      <c r="K251" s="275"/>
      <c r="L251" s="275"/>
      <c r="M251" s="275"/>
      <c r="N251" s="275"/>
      <c r="O251" s="275"/>
      <c r="P251" s="275" t="s">
        <v>763</v>
      </c>
      <c r="Q251" s="275"/>
      <c r="R251" s="275"/>
      <c r="S251" s="275"/>
      <c r="T251" s="275"/>
      <c r="U251" s="275"/>
      <c r="V251" s="275"/>
      <c r="W251" s="275"/>
      <c r="X251" s="275"/>
      <c r="Y251" s="275"/>
      <c r="Z251" s="275"/>
      <c r="AA251" s="275"/>
      <c r="AB251" s="275"/>
      <c r="AC251" s="275"/>
      <c r="AD251" s="275"/>
      <c r="AE251" s="275"/>
      <c r="AF251" s="275"/>
      <c r="AG251" s="275"/>
      <c r="AH251" s="295">
        <v>1</v>
      </c>
      <c r="AI251" s="296"/>
      <c r="AJ251" s="296"/>
      <c r="AK251" s="296"/>
      <c r="AL251" s="296"/>
      <c r="AM251" s="296"/>
      <c r="AN251" s="296"/>
      <c r="AO251" s="296"/>
      <c r="AP251" s="296"/>
      <c r="AQ251" s="296"/>
      <c r="AR251" s="296"/>
      <c r="AS251" s="296"/>
      <c r="AT251" s="297"/>
      <c r="AU251" s="33"/>
      <c r="AV251" s="275" t="s">
        <v>120</v>
      </c>
      <c r="AW251" s="275"/>
      <c r="AX251" s="275"/>
      <c r="AY251" s="275"/>
      <c r="AZ251" s="275"/>
      <c r="BA251" s="275"/>
      <c r="BB251" s="275"/>
      <c r="BC251" s="275"/>
      <c r="BD251" s="275"/>
      <c r="BE251" s="275"/>
      <c r="BF251" s="275"/>
      <c r="BG251" s="275"/>
      <c r="BH251" s="275"/>
      <c r="BI251" s="275"/>
      <c r="BJ251" s="301" t="s">
        <v>986</v>
      </c>
      <c r="BK251" s="301"/>
      <c r="BL251" s="301"/>
      <c r="BM251" s="301"/>
      <c r="BN251" s="301"/>
      <c r="BO251" s="301"/>
      <c r="BP251" s="301"/>
      <c r="BQ251" s="301"/>
      <c r="BR251" s="301"/>
      <c r="BS251" s="301"/>
      <c r="BT251" s="301"/>
      <c r="BU251" s="301"/>
      <c r="BV251" s="301"/>
      <c r="BW251" s="301"/>
      <c r="BX251" s="275" t="s">
        <v>120</v>
      </c>
      <c r="BY251" s="275"/>
      <c r="BZ251" s="275"/>
      <c r="CA251" s="275"/>
      <c r="CB251" s="275"/>
      <c r="CC251" s="275"/>
      <c r="CD251" s="275"/>
      <c r="CE251" s="275"/>
      <c r="CF251" s="275"/>
      <c r="CG251" s="275" t="s">
        <v>120</v>
      </c>
      <c r="CH251" s="275"/>
      <c r="CI251" s="275"/>
      <c r="CJ251" s="275"/>
      <c r="CK251" s="275"/>
      <c r="CL251" s="275"/>
      <c r="CM251" s="275"/>
      <c r="CN251" s="275"/>
    </row>
    <row r="252" spans="1:92" ht="14.25" customHeight="1" x14ac:dyDescent="0.35">
      <c r="D252" s="275"/>
      <c r="E252" s="275"/>
      <c r="F252" s="275"/>
      <c r="G252" s="275"/>
      <c r="H252" s="275"/>
      <c r="I252" s="275"/>
      <c r="J252" s="275"/>
      <c r="K252" s="275"/>
      <c r="L252" s="275"/>
      <c r="M252" s="275"/>
      <c r="N252" s="275"/>
      <c r="O252" s="275"/>
      <c r="P252" s="275"/>
      <c r="Q252" s="275"/>
      <c r="R252" s="275"/>
      <c r="S252" s="275"/>
      <c r="T252" s="275"/>
      <c r="U252" s="275"/>
      <c r="V252" s="275"/>
      <c r="W252" s="275"/>
      <c r="X252" s="275"/>
      <c r="Y252" s="275"/>
      <c r="Z252" s="275"/>
      <c r="AA252" s="275"/>
      <c r="AB252" s="275"/>
      <c r="AC252" s="275"/>
      <c r="AD252" s="275"/>
      <c r="AE252" s="275"/>
      <c r="AF252" s="275"/>
      <c r="AG252" s="275"/>
      <c r="AH252" s="298"/>
      <c r="AI252" s="299"/>
      <c r="AJ252" s="299"/>
      <c r="AK252" s="299"/>
      <c r="AL252" s="299"/>
      <c r="AM252" s="299"/>
      <c r="AN252" s="299"/>
      <c r="AO252" s="299"/>
      <c r="AP252" s="299"/>
      <c r="AQ252" s="299"/>
      <c r="AR252" s="299"/>
      <c r="AS252" s="299"/>
      <c r="AT252" s="300"/>
      <c r="AU252" s="33"/>
      <c r="AV252" s="275"/>
      <c r="AW252" s="275"/>
      <c r="AX252" s="275"/>
      <c r="AY252" s="275"/>
      <c r="AZ252" s="275"/>
      <c r="BA252" s="275"/>
      <c r="BB252" s="275"/>
      <c r="BC252" s="275"/>
      <c r="BD252" s="275"/>
      <c r="BE252" s="275"/>
      <c r="BF252" s="275"/>
      <c r="BG252" s="275"/>
      <c r="BH252" s="275"/>
      <c r="BI252" s="275"/>
      <c r="BJ252" s="301"/>
      <c r="BK252" s="301"/>
      <c r="BL252" s="301"/>
      <c r="BM252" s="301"/>
      <c r="BN252" s="301"/>
      <c r="BO252" s="301"/>
      <c r="BP252" s="301"/>
      <c r="BQ252" s="301"/>
      <c r="BR252" s="301"/>
      <c r="BS252" s="301"/>
      <c r="BT252" s="301"/>
      <c r="BU252" s="301"/>
      <c r="BV252" s="301"/>
      <c r="BW252" s="301"/>
      <c r="BX252" s="275"/>
      <c r="BY252" s="275"/>
      <c r="BZ252" s="275"/>
      <c r="CA252" s="275"/>
      <c r="CB252" s="275"/>
      <c r="CC252" s="275"/>
      <c r="CD252" s="275"/>
      <c r="CE252" s="275"/>
      <c r="CF252" s="275"/>
      <c r="CG252" s="275"/>
      <c r="CH252" s="275"/>
      <c r="CI252" s="275"/>
      <c r="CJ252" s="275"/>
      <c r="CK252" s="275"/>
      <c r="CL252" s="275"/>
      <c r="CM252" s="275"/>
      <c r="CN252" s="275"/>
    </row>
    <row r="253" spans="1:92" ht="14.25" customHeight="1" x14ac:dyDescent="0.35">
      <c r="D253" s="64" t="s">
        <v>384</v>
      </c>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4"/>
      <c r="AC253" s="34"/>
      <c r="AD253" s="34"/>
      <c r="AE253" s="34"/>
      <c r="AF253" s="34"/>
      <c r="AG253" s="34"/>
      <c r="AH253" s="34"/>
      <c r="AI253" s="34"/>
      <c r="AJ253" s="34"/>
      <c r="AK253" s="34"/>
      <c r="AL253" s="34"/>
      <c r="AM253" s="34"/>
      <c r="AN253" s="34"/>
      <c r="AO253" s="34"/>
      <c r="AP253" s="34"/>
      <c r="AQ253" s="34"/>
      <c r="AR253" s="34"/>
      <c r="AS253" s="34"/>
      <c r="AT253" s="34"/>
      <c r="AU253" s="58"/>
      <c r="AV253" s="287" t="s">
        <v>385</v>
      </c>
      <c r="AW253" s="287"/>
      <c r="AX253" s="287"/>
      <c r="AY253" s="287"/>
      <c r="AZ253" s="287"/>
      <c r="BA253" s="287"/>
      <c r="BB253" s="287"/>
      <c r="BC253" s="287"/>
      <c r="BD253" s="287"/>
      <c r="BE253" s="287"/>
      <c r="BF253" s="287"/>
      <c r="BG253" s="287"/>
      <c r="BH253" s="287"/>
      <c r="BI253" s="287"/>
      <c r="BJ253" s="287"/>
      <c r="BK253" s="287"/>
      <c r="BL253" s="287"/>
      <c r="BM253" s="287"/>
      <c r="BN253" s="287"/>
      <c r="BO253" s="287"/>
      <c r="BP253" s="288"/>
      <c r="BQ253" s="288"/>
      <c r="BR253" s="288"/>
      <c r="BS253" s="288"/>
      <c r="BT253" s="288"/>
      <c r="BU253" s="288"/>
      <c r="BV253" s="288"/>
      <c r="BW253" s="34"/>
      <c r="BX253" s="34"/>
      <c r="BY253" s="34"/>
      <c r="BZ253" s="34"/>
      <c r="CA253" s="34"/>
      <c r="CB253" s="34"/>
      <c r="CC253" s="34"/>
      <c r="CD253" s="34"/>
      <c r="CE253" s="34"/>
      <c r="CF253" s="34"/>
      <c r="CG253" s="34"/>
      <c r="CH253" s="34"/>
      <c r="CI253" s="34"/>
      <c r="CJ253" s="34"/>
      <c r="CK253" s="34"/>
      <c r="CL253" s="34"/>
      <c r="CM253" s="34"/>
      <c r="CN253" s="34"/>
    </row>
    <row r="254" spans="1:92" ht="14.25" customHeight="1" x14ac:dyDescent="0.35">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row>
    <row r="255" spans="1:92" ht="14.25" customHeight="1" x14ac:dyDescent="0.35">
      <c r="A255" s="231"/>
      <c r="B255" s="231"/>
      <c r="C255" s="231"/>
      <c r="D255" s="231"/>
      <c r="E255" s="231"/>
      <c r="F255" s="231"/>
      <c r="G255" s="231"/>
      <c r="H255" s="231"/>
      <c r="I255" s="231"/>
      <c r="J255" s="231"/>
      <c r="K255" s="231"/>
      <c r="L255" s="231"/>
      <c r="M255" s="231"/>
      <c r="N255" s="231"/>
      <c r="O255" s="231"/>
      <c r="P255" s="231"/>
      <c r="Q255" s="231"/>
      <c r="R255" s="231"/>
      <c r="S255" s="231"/>
      <c r="T255" s="231"/>
      <c r="U255" s="231"/>
      <c r="V255" s="231"/>
      <c r="W255" s="231"/>
      <c r="X255" s="231"/>
      <c r="Y255" s="231"/>
      <c r="Z255" s="231"/>
      <c r="AA255" s="231"/>
      <c r="AB255" s="231"/>
      <c r="AC255" s="231"/>
      <c r="AD255" s="231"/>
      <c r="AE255" s="231"/>
      <c r="AF255" s="231"/>
      <c r="AG255" s="231"/>
      <c r="AH255" s="231"/>
      <c r="AI255" s="231"/>
      <c r="AJ255" s="231"/>
      <c r="AK255" s="231"/>
      <c r="AL255" s="231"/>
      <c r="AM255" s="231"/>
      <c r="AN255" s="231"/>
      <c r="AO255" s="231"/>
      <c r="AP255" s="231"/>
      <c r="AQ255" s="231"/>
      <c r="AR255" s="231"/>
      <c r="AS255" s="231"/>
      <c r="AT255" s="231"/>
      <c r="AU255" s="231"/>
      <c r="AV255" s="231"/>
      <c r="AW255" s="231"/>
      <c r="AX255" s="231"/>
      <c r="AY255" s="231"/>
      <c r="AZ255" s="231"/>
      <c r="BA255" s="231"/>
      <c r="BB255" s="231"/>
      <c r="BC255" s="231"/>
      <c r="BD255" s="231"/>
      <c r="BE255" s="231"/>
      <c r="BF255" s="231"/>
      <c r="BG255" s="231"/>
      <c r="BH255" s="231"/>
      <c r="BI255" s="231"/>
      <c r="BJ255" s="231"/>
      <c r="BK255" s="231"/>
      <c r="BL255" s="231"/>
      <c r="BM255" s="231"/>
      <c r="BN255" s="231"/>
      <c r="BO255" s="231"/>
      <c r="BP255" s="231"/>
      <c r="BQ255" s="231"/>
      <c r="BR255" s="231"/>
      <c r="BS255" s="231"/>
      <c r="BT255" s="231"/>
      <c r="BU255" s="231"/>
      <c r="BV255" s="231"/>
      <c r="BW255" s="231"/>
      <c r="BX255" s="231"/>
      <c r="BY255" s="231"/>
      <c r="BZ255" s="231"/>
      <c r="CA255" s="231"/>
      <c r="CB255" s="231"/>
      <c r="CC255" s="231"/>
      <c r="CD255" s="231"/>
      <c r="CE255" s="231"/>
      <c r="CF255" s="231"/>
      <c r="CG255" s="231"/>
      <c r="CH255" s="231"/>
      <c r="CI255" s="231"/>
      <c r="CJ255" s="231"/>
      <c r="CK255" s="231"/>
      <c r="CL255" s="231"/>
      <c r="CM255" s="231"/>
      <c r="CN255" s="231"/>
    </row>
    <row r="256" spans="1:92" ht="14.25" customHeight="1" x14ac:dyDescent="0.35">
      <c r="A256" s="231"/>
      <c r="B256" s="231"/>
      <c r="C256" s="231"/>
      <c r="D256" s="231"/>
      <c r="E256" s="231"/>
      <c r="F256" s="231"/>
      <c r="G256" s="231"/>
      <c r="H256" s="231"/>
      <c r="I256" s="231"/>
      <c r="J256" s="231"/>
      <c r="K256" s="231"/>
      <c r="L256" s="231"/>
      <c r="M256" s="231"/>
      <c r="N256" s="231"/>
      <c r="O256" s="231"/>
      <c r="P256" s="231"/>
      <c r="Q256" s="231"/>
      <c r="R256" s="231"/>
      <c r="S256" s="231"/>
      <c r="T256" s="231"/>
      <c r="U256" s="231"/>
      <c r="V256" s="231"/>
      <c r="W256" s="231"/>
      <c r="X256" s="231"/>
      <c r="Y256" s="231"/>
      <c r="Z256" s="231"/>
      <c r="AA256" s="231"/>
      <c r="AB256" s="231"/>
      <c r="AC256" s="231"/>
      <c r="AD256" s="231"/>
      <c r="AE256" s="231"/>
      <c r="AF256" s="231"/>
      <c r="AG256" s="231"/>
      <c r="AH256" s="231"/>
      <c r="AI256" s="231"/>
      <c r="AJ256" s="231"/>
      <c r="AK256" s="231"/>
      <c r="AL256" s="231"/>
      <c r="AM256" s="231"/>
      <c r="AN256" s="231"/>
      <c r="AO256" s="231"/>
      <c r="AP256" s="231"/>
      <c r="AQ256" s="231"/>
      <c r="AR256" s="231"/>
      <c r="AS256" s="231"/>
      <c r="AT256" s="231"/>
      <c r="AU256" s="231"/>
      <c r="AV256" s="231"/>
      <c r="AW256" s="231"/>
      <c r="AX256" s="231"/>
      <c r="AY256" s="231"/>
      <c r="AZ256" s="231"/>
      <c r="BA256" s="231"/>
      <c r="BB256" s="231"/>
      <c r="BC256" s="231"/>
      <c r="BD256" s="231"/>
      <c r="BE256" s="231"/>
      <c r="BF256" s="231"/>
      <c r="BG256" s="231"/>
      <c r="BH256" s="231"/>
      <c r="BI256" s="231"/>
      <c r="BJ256" s="231"/>
      <c r="BK256" s="231"/>
      <c r="BL256" s="231"/>
      <c r="BM256" s="231"/>
      <c r="BN256" s="231"/>
      <c r="BO256" s="231"/>
      <c r="BP256" s="231"/>
      <c r="BQ256" s="231"/>
      <c r="BR256" s="231"/>
      <c r="BS256" s="231"/>
      <c r="BT256" s="231"/>
      <c r="BU256" s="231"/>
      <c r="BV256" s="231"/>
      <c r="BW256" s="231"/>
      <c r="BX256" s="231"/>
      <c r="BY256" s="231"/>
      <c r="BZ256" s="231"/>
      <c r="CA256" s="231"/>
      <c r="CB256" s="231"/>
      <c r="CC256" s="231"/>
      <c r="CD256" s="231"/>
      <c r="CE256" s="231"/>
      <c r="CF256" s="231"/>
      <c r="CG256" s="231"/>
      <c r="CH256" s="231"/>
      <c r="CI256" s="231"/>
      <c r="CJ256" s="231"/>
      <c r="CK256" s="231"/>
      <c r="CL256" s="231"/>
      <c r="CM256" s="231"/>
      <c r="CN256" s="231"/>
    </row>
    <row r="257" spans="4:150" ht="14.25" customHeight="1" x14ac:dyDescent="0.35"/>
    <row r="258" spans="4:150" ht="14.25" customHeight="1" x14ac:dyDescent="0.35">
      <c r="D258" s="198" t="s">
        <v>121</v>
      </c>
      <c r="E258" s="198"/>
      <c r="F258" s="198"/>
      <c r="G258" s="198"/>
      <c r="H258" s="198"/>
      <c r="I258" s="198"/>
      <c r="J258" s="198"/>
      <c r="K258" s="198"/>
      <c r="L258" s="198"/>
      <c r="M258" s="198"/>
      <c r="N258" s="198"/>
      <c r="O258" s="198"/>
      <c r="P258" s="198"/>
      <c r="Q258" s="198"/>
      <c r="R258" s="198"/>
      <c r="S258" s="198"/>
      <c r="T258" s="198"/>
      <c r="U258" s="198"/>
      <c r="V258" s="198"/>
      <c r="W258" s="198"/>
      <c r="X258" s="198"/>
      <c r="Y258" s="198"/>
      <c r="Z258" s="198"/>
      <c r="AA258" s="198"/>
      <c r="AB258" s="198"/>
      <c r="AC258" s="198"/>
      <c r="AD258" s="198"/>
      <c r="AE258" s="198"/>
      <c r="AF258" s="198"/>
      <c r="AG258" s="198"/>
      <c r="AH258" s="198"/>
      <c r="AI258" s="198"/>
      <c r="AJ258" s="198"/>
      <c r="AK258" s="198"/>
      <c r="AL258" s="198"/>
      <c r="AM258" s="198"/>
      <c r="AN258" s="198"/>
      <c r="AO258" s="198"/>
      <c r="AP258" s="198"/>
      <c r="AQ258" s="198"/>
      <c r="AR258" s="198"/>
      <c r="AS258" s="198"/>
      <c r="AT258" s="198"/>
      <c r="AU258" s="9"/>
      <c r="AV258" s="9"/>
      <c r="AW258" s="9"/>
      <c r="AX258" s="9"/>
      <c r="AY258" s="9"/>
      <c r="AZ258" s="9"/>
      <c r="BA258" s="9"/>
      <c r="BB258" s="9"/>
      <c r="BC258" s="9"/>
      <c r="BD258" s="9"/>
      <c r="BE258" s="9"/>
      <c r="BF258" s="9"/>
      <c r="BG258" s="9"/>
      <c r="BH258" s="9"/>
      <c r="BI258" s="9"/>
      <c r="BJ258" s="9"/>
      <c r="BK258" s="9"/>
      <c r="BL258" s="9"/>
      <c r="BM258" s="9"/>
      <c r="BN258" s="9"/>
      <c r="BO258" s="9"/>
      <c r="BP258" s="9"/>
      <c r="EH258" s="128" t="s">
        <v>336</v>
      </c>
    </row>
    <row r="259" spans="4:150" ht="14.25" customHeight="1" x14ac:dyDescent="0.35">
      <c r="D259" s="226"/>
      <c r="E259" s="226"/>
      <c r="F259" s="226"/>
      <c r="G259" s="226"/>
      <c r="H259" s="226"/>
      <c r="I259" s="226"/>
      <c r="J259" s="226"/>
      <c r="K259" s="226"/>
      <c r="L259" s="226"/>
      <c r="M259" s="226"/>
      <c r="N259" s="226"/>
      <c r="O259" s="226"/>
      <c r="P259" s="226"/>
      <c r="Q259" s="226"/>
      <c r="R259" s="226"/>
      <c r="S259" s="226"/>
      <c r="T259" s="226"/>
      <c r="U259" s="226"/>
      <c r="V259" s="226"/>
      <c r="W259" s="226"/>
      <c r="X259" s="226"/>
      <c r="Y259" s="226"/>
      <c r="Z259" s="226"/>
      <c r="AA259" s="226"/>
      <c r="AB259" s="226"/>
      <c r="AC259" s="226"/>
      <c r="AD259" s="226"/>
      <c r="AE259" s="226"/>
      <c r="AF259" s="226"/>
      <c r="AG259" s="226"/>
      <c r="AH259" s="226"/>
      <c r="AI259" s="226"/>
      <c r="AJ259" s="226"/>
      <c r="AK259" s="226"/>
      <c r="AL259" s="226"/>
      <c r="AM259" s="226"/>
      <c r="AN259" s="226"/>
      <c r="AO259" s="226"/>
      <c r="AP259" s="226"/>
      <c r="AQ259" s="226"/>
      <c r="AR259" s="226"/>
      <c r="AS259" s="226"/>
      <c r="AT259" s="226"/>
      <c r="AU259" s="9"/>
      <c r="AV259" s="9"/>
      <c r="AW259" s="9"/>
      <c r="AX259" s="9"/>
      <c r="AY259" s="9"/>
      <c r="AZ259" s="9"/>
      <c r="BA259" s="9"/>
      <c r="BB259" s="9"/>
      <c r="BC259" s="9"/>
      <c r="BD259" s="9"/>
      <c r="BE259" s="9"/>
      <c r="BF259" s="9"/>
      <c r="BG259" s="9"/>
      <c r="BH259" s="9"/>
      <c r="BI259" s="9"/>
      <c r="BJ259" s="9"/>
      <c r="BK259" s="9"/>
      <c r="BL259" s="9"/>
      <c r="BM259" s="9"/>
      <c r="BN259" s="9"/>
      <c r="BO259" s="9"/>
      <c r="BP259" s="9"/>
      <c r="EH259" s="129" t="s">
        <v>335</v>
      </c>
      <c r="EI259" s="129">
        <v>2005</v>
      </c>
      <c r="EJ259" s="129">
        <v>2016</v>
      </c>
      <c r="EK259" s="130"/>
      <c r="EL259" s="130"/>
      <c r="EM259" s="130"/>
      <c r="EN259" s="130"/>
      <c r="EO259" s="130"/>
      <c r="EP259" s="130"/>
      <c r="EQ259" s="130"/>
      <c r="ER259" s="130"/>
      <c r="ES259" s="130"/>
      <c r="ET259" s="130"/>
    </row>
    <row r="260" spans="4:150" ht="14.25" customHeight="1" x14ac:dyDescent="0.35">
      <c r="D260" s="286">
        <v>1993</v>
      </c>
      <c r="E260" s="286"/>
      <c r="F260" s="286"/>
      <c r="G260" s="286"/>
      <c r="H260" s="286"/>
      <c r="I260" s="286"/>
      <c r="J260" s="286"/>
      <c r="K260" s="286"/>
      <c r="L260" s="286"/>
      <c r="M260" s="286"/>
      <c r="N260" s="286"/>
      <c r="O260" s="286"/>
      <c r="P260" s="286"/>
      <c r="Q260" s="286"/>
      <c r="R260" s="286">
        <v>2005</v>
      </c>
      <c r="S260" s="286"/>
      <c r="T260" s="286"/>
      <c r="U260" s="286"/>
      <c r="V260" s="286"/>
      <c r="W260" s="286"/>
      <c r="X260" s="286"/>
      <c r="Y260" s="286"/>
      <c r="Z260" s="286"/>
      <c r="AA260" s="286"/>
      <c r="AB260" s="286"/>
      <c r="AC260" s="286"/>
      <c r="AD260" s="286"/>
      <c r="AE260" s="286"/>
      <c r="AF260" s="286">
        <v>2016</v>
      </c>
      <c r="AG260" s="286"/>
      <c r="AH260" s="286"/>
      <c r="AI260" s="286"/>
      <c r="AJ260" s="286"/>
      <c r="AK260" s="286"/>
      <c r="AL260" s="286"/>
      <c r="AM260" s="286"/>
      <c r="AN260" s="286"/>
      <c r="AO260" s="286"/>
      <c r="AP260" s="286"/>
      <c r="AQ260" s="286"/>
      <c r="AR260" s="286"/>
      <c r="AS260" s="286"/>
      <c r="AT260" s="286"/>
      <c r="AU260" s="13"/>
      <c r="AV260" s="13"/>
      <c r="AW260" s="3"/>
      <c r="AX260" s="3"/>
      <c r="AY260" s="3"/>
      <c r="AZ260" s="3"/>
      <c r="BA260" s="3"/>
      <c r="BB260" s="3"/>
      <c r="BC260" s="3"/>
      <c r="BD260" s="3"/>
      <c r="BE260" s="3"/>
      <c r="BF260" s="3"/>
      <c r="BG260" s="3"/>
      <c r="BH260" s="3"/>
      <c r="BI260" s="3"/>
      <c r="EH260" s="131">
        <f>+N264</f>
        <v>3158</v>
      </c>
      <c r="EI260" s="131">
        <f>+AB264</f>
        <v>3086</v>
      </c>
      <c r="EJ260" s="131">
        <f>+AP264</f>
        <v>2805</v>
      </c>
    </row>
    <row r="261" spans="4:150" ht="14.25" customHeight="1" x14ac:dyDescent="0.35">
      <c r="D261" s="286"/>
      <c r="E261" s="286"/>
      <c r="F261" s="286"/>
      <c r="G261" s="286"/>
      <c r="H261" s="286"/>
      <c r="I261" s="286"/>
      <c r="J261" s="286"/>
      <c r="K261" s="286"/>
      <c r="L261" s="286"/>
      <c r="M261" s="286"/>
      <c r="N261" s="286"/>
      <c r="O261" s="286"/>
      <c r="P261" s="286"/>
      <c r="Q261" s="286"/>
      <c r="R261" s="286"/>
      <c r="S261" s="286"/>
      <c r="T261" s="286"/>
      <c r="U261" s="286"/>
      <c r="V261" s="286"/>
      <c r="W261" s="286"/>
      <c r="X261" s="286"/>
      <c r="Y261" s="286"/>
      <c r="Z261" s="286"/>
      <c r="AA261" s="286"/>
      <c r="AB261" s="286"/>
      <c r="AC261" s="286"/>
      <c r="AD261" s="286"/>
      <c r="AE261" s="286"/>
      <c r="AF261" s="286"/>
      <c r="AG261" s="286"/>
      <c r="AH261" s="286"/>
      <c r="AI261" s="286"/>
      <c r="AJ261" s="286"/>
      <c r="AK261" s="286"/>
      <c r="AL261" s="286"/>
      <c r="AM261" s="286"/>
      <c r="AN261" s="286"/>
      <c r="AO261" s="286"/>
      <c r="AP261" s="286"/>
      <c r="AQ261" s="286"/>
      <c r="AR261" s="286"/>
      <c r="AS261" s="286"/>
      <c r="AT261" s="286"/>
      <c r="AU261" s="6"/>
      <c r="AV261" s="6"/>
      <c r="AW261" s="3"/>
      <c r="AX261" s="3"/>
      <c r="AY261" s="3"/>
      <c r="AZ261" s="3"/>
      <c r="BA261" s="3"/>
      <c r="BB261" s="3"/>
      <c r="BC261" s="3"/>
      <c r="BD261" s="3"/>
      <c r="BE261" s="3"/>
      <c r="BF261" s="3"/>
      <c r="BG261" s="3"/>
      <c r="BH261" s="3"/>
      <c r="BI261" s="3"/>
    </row>
    <row r="262" spans="4:150" ht="14.25" customHeight="1" x14ac:dyDescent="0.35">
      <c r="D262" s="246" t="s">
        <v>122</v>
      </c>
      <c r="E262" s="246"/>
      <c r="F262" s="246"/>
      <c r="G262" s="246"/>
      <c r="H262" s="246"/>
      <c r="I262" s="246" t="s">
        <v>123</v>
      </c>
      <c r="J262" s="246"/>
      <c r="K262" s="246"/>
      <c r="L262" s="246"/>
      <c r="M262" s="246"/>
      <c r="N262" s="246" t="s">
        <v>124</v>
      </c>
      <c r="O262" s="246"/>
      <c r="P262" s="246"/>
      <c r="Q262" s="246"/>
      <c r="R262" s="246" t="s">
        <v>122</v>
      </c>
      <c r="S262" s="246"/>
      <c r="T262" s="246"/>
      <c r="U262" s="246"/>
      <c r="V262" s="246"/>
      <c r="W262" s="246" t="s">
        <v>123</v>
      </c>
      <c r="X262" s="246"/>
      <c r="Y262" s="246"/>
      <c r="Z262" s="246"/>
      <c r="AA262" s="246"/>
      <c r="AB262" s="246" t="s">
        <v>124</v>
      </c>
      <c r="AC262" s="246"/>
      <c r="AD262" s="246"/>
      <c r="AE262" s="246"/>
      <c r="AF262" s="246" t="s">
        <v>122</v>
      </c>
      <c r="AG262" s="246"/>
      <c r="AH262" s="246"/>
      <c r="AI262" s="246"/>
      <c r="AJ262" s="246"/>
      <c r="AK262" s="246" t="s">
        <v>123</v>
      </c>
      <c r="AL262" s="246"/>
      <c r="AM262" s="246"/>
      <c r="AN262" s="246"/>
      <c r="AO262" s="246"/>
      <c r="AP262" s="246" t="s">
        <v>124</v>
      </c>
      <c r="AQ262" s="246"/>
      <c r="AR262" s="246"/>
      <c r="AS262" s="246"/>
      <c r="AT262" s="246"/>
      <c r="AU262" s="8"/>
      <c r="AV262" s="8"/>
      <c r="AW262" s="3"/>
      <c r="AX262" s="3"/>
      <c r="AY262" s="3"/>
      <c r="AZ262" s="3"/>
      <c r="BA262" s="3"/>
      <c r="BB262" s="3"/>
      <c r="BC262" s="3"/>
      <c r="BD262" s="3"/>
      <c r="BE262" s="3"/>
      <c r="BF262" s="3"/>
      <c r="BG262" s="3"/>
      <c r="BH262" s="3"/>
      <c r="BI262" s="3"/>
      <c r="EH262" s="126"/>
      <c r="EI262" s="126"/>
      <c r="EJ262" s="126"/>
    </row>
    <row r="263" spans="4:150" ht="14.25" customHeight="1" x14ac:dyDescent="0.35">
      <c r="D263" s="246"/>
      <c r="E263" s="246"/>
      <c r="F263" s="246"/>
      <c r="G263" s="246"/>
      <c r="H263" s="246"/>
      <c r="I263" s="246"/>
      <c r="J263" s="246"/>
      <c r="K263" s="246"/>
      <c r="L263" s="246"/>
      <c r="M263" s="246"/>
      <c r="N263" s="246"/>
      <c r="O263" s="246"/>
      <c r="P263" s="246"/>
      <c r="Q263" s="246"/>
      <c r="R263" s="246"/>
      <c r="S263" s="246"/>
      <c r="T263" s="246"/>
      <c r="U263" s="246"/>
      <c r="V263" s="246"/>
      <c r="W263" s="246"/>
      <c r="X263" s="246"/>
      <c r="Y263" s="246"/>
      <c r="Z263" s="246"/>
      <c r="AA263" s="246"/>
      <c r="AB263" s="246"/>
      <c r="AC263" s="246"/>
      <c r="AD263" s="246"/>
      <c r="AE263" s="246"/>
      <c r="AF263" s="246"/>
      <c r="AG263" s="246"/>
      <c r="AH263" s="246"/>
      <c r="AI263" s="246"/>
      <c r="AJ263" s="246"/>
      <c r="AK263" s="246"/>
      <c r="AL263" s="246"/>
      <c r="AM263" s="246"/>
      <c r="AN263" s="246"/>
      <c r="AO263" s="246"/>
      <c r="AP263" s="246"/>
      <c r="AQ263" s="246"/>
      <c r="AR263" s="246"/>
      <c r="AS263" s="246"/>
      <c r="AT263" s="246"/>
      <c r="AU263" s="8"/>
      <c r="AV263" s="8"/>
      <c r="AW263" s="3"/>
      <c r="AX263" s="3"/>
      <c r="AY263" s="3"/>
      <c r="AZ263" s="3"/>
      <c r="BA263" s="3"/>
      <c r="BB263" s="3"/>
      <c r="BC263" s="3"/>
      <c r="BD263" s="3"/>
      <c r="BE263" s="3"/>
      <c r="BF263" s="3"/>
      <c r="BG263" s="3"/>
      <c r="BH263" s="3"/>
      <c r="BI263" s="3"/>
      <c r="CF263" s="3"/>
      <c r="CG263" s="3"/>
      <c r="CH263" s="3"/>
      <c r="CI263" s="3"/>
      <c r="CJ263" s="3"/>
      <c r="CK263" s="3"/>
      <c r="CL263" s="3"/>
      <c r="CM263" s="3"/>
    </row>
    <row r="264" spans="4:150" ht="14.25" customHeight="1" x14ac:dyDescent="0.35">
      <c r="D264" s="285">
        <v>1264</v>
      </c>
      <c r="E264" s="280"/>
      <c r="F264" s="280"/>
      <c r="G264" s="280"/>
      <c r="H264" s="280"/>
      <c r="I264" s="285">
        <v>1894</v>
      </c>
      <c r="J264" s="280"/>
      <c r="K264" s="280"/>
      <c r="L264" s="280"/>
      <c r="M264" s="280"/>
      <c r="N264" s="281">
        <v>3158</v>
      </c>
      <c r="O264" s="282"/>
      <c r="P264" s="282"/>
      <c r="Q264" s="282"/>
      <c r="R264" s="285">
        <v>1234</v>
      </c>
      <c r="S264" s="280"/>
      <c r="T264" s="280"/>
      <c r="U264" s="280"/>
      <c r="V264" s="280"/>
      <c r="W264" s="285">
        <v>1852</v>
      </c>
      <c r="X264" s="280"/>
      <c r="Y264" s="280"/>
      <c r="Z264" s="280"/>
      <c r="AA264" s="280"/>
      <c r="AB264" s="285">
        <v>3086</v>
      </c>
      <c r="AC264" s="285"/>
      <c r="AD264" s="285"/>
      <c r="AE264" s="285"/>
      <c r="AF264" s="285">
        <v>1185</v>
      </c>
      <c r="AG264" s="280"/>
      <c r="AH264" s="280"/>
      <c r="AI264" s="280"/>
      <c r="AJ264" s="280"/>
      <c r="AK264" s="285">
        <v>1620</v>
      </c>
      <c r="AL264" s="280"/>
      <c r="AM264" s="280"/>
      <c r="AN264" s="280"/>
      <c r="AO264" s="280"/>
      <c r="AP264" s="285">
        <v>2805</v>
      </c>
      <c r="AQ264" s="285"/>
      <c r="AR264" s="285"/>
      <c r="AS264" s="285"/>
      <c r="AT264" s="285"/>
      <c r="AU264" s="11"/>
      <c r="AV264" s="11"/>
      <c r="AW264" s="11"/>
      <c r="CF264" s="3"/>
      <c r="CG264" s="3"/>
      <c r="CH264" s="3"/>
      <c r="CI264" s="3"/>
      <c r="CJ264" s="3"/>
      <c r="CK264" s="3"/>
      <c r="CL264" s="3"/>
      <c r="CM264" s="3"/>
    </row>
    <row r="265" spans="4:150" ht="14.25" customHeight="1" x14ac:dyDescent="0.35">
      <c r="D265" s="280"/>
      <c r="E265" s="280"/>
      <c r="F265" s="280"/>
      <c r="G265" s="280"/>
      <c r="H265" s="280"/>
      <c r="I265" s="280"/>
      <c r="J265" s="280"/>
      <c r="K265" s="280"/>
      <c r="L265" s="280"/>
      <c r="M265" s="280"/>
      <c r="N265" s="283"/>
      <c r="O265" s="284"/>
      <c r="P265" s="284"/>
      <c r="Q265" s="284"/>
      <c r="R265" s="280"/>
      <c r="S265" s="280"/>
      <c r="T265" s="280"/>
      <c r="U265" s="280"/>
      <c r="V265" s="280"/>
      <c r="W265" s="280"/>
      <c r="X265" s="280"/>
      <c r="Y265" s="280"/>
      <c r="Z265" s="280"/>
      <c r="AA265" s="280"/>
      <c r="AB265" s="285"/>
      <c r="AC265" s="285"/>
      <c r="AD265" s="285"/>
      <c r="AE265" s="285"/>
      <c r="AF265" s="280"/>
      <c r="AG265" s="280"/>
      <c r="AH265" s="280"/>
      <c r="AI265" s="280"/>
      <c r="AJ265" s="280"/>
      <c r="AK265" s="280"/>
      <c r="AL265" s="280"/>
      <c r="AM265" s="280"/>
      <c r="AN265" s="280"/>
      <c r="AO265" s="280"/>
      <c r="AP265" s="285"/>
      <c r="AQ265" s="285"/>
      <c r="AR265" s="285"/>
      <c r="AS265" s="285"/>
      <c r="AT265" s="285"/>
      <c r="AU265" s="111"/>
      <c r="AV265" s="111"/>
      <c r="AW265" s="111"/>
      <c r="CF265" s="3"/>
      <c r="CG265" s="3"/>
      <c r="CH265" s="3"/>
      <c r="CI265" s="3"/>
      <c r="CJ265" s="3"/>
      <c r="CK265" s="3"/>
      <c r="CL265" s="3"/>
      <c r="CM265" s="3"/>
    </row>
    <row r="266" spans="4:150" ht="14.25" customHeight="1" x14ac:dyDescent="0.35">
      <c r="D266" s="54" t="s">
        <v>386</v>
      </c>
      <c r="E266" s="116"/>
      <c r="F266" s="116"/>
      <c r="G266" s="116"/>
      <c r="H266" s="116"/>
      <c r="I266" s="116"/>
      <c r="J266" s="116"/>
      <c r="K266" s="116"/>
      <c r="L266" s="116"/>
      <c r="M266" s="116"/>
      <c r="N266" s="116"/>
      <c r="O266" s="116"/>
      <c r="P266" s="116"/>
      <c r="Q266" s="116"/>
      <c r="R266" s="116"/>
      <c r="S266" s="116"/>
      <c r="T266" s="34"/>
      <c r="U266" s="34"/>
      <c r="V266" s="34"/>
      <c r="W266" s="34"/>
      <c r="X266" s="34"/>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1"/>
      <c r="AV266" s="111"/>
      <c r="AW266" s="111"/>
    </row>
    <row r="267" spans="4:150" ht="14.25" customHeight="1" x14ac:dyDescent="0.35">
      <c r="AV267" s="10" t="s">
        <v>142</v>
      </c>
    </row>
    <row r="268" spans="4:150" ht="14.25" customHeight="1" x14ac:dyDescent="0.35">
      <c r="D268" s="198" t="s">
        <v>175</v>
      </c>
      <c r="E268" s="198"/>
      <c r="F268" s="198"/>
      <c r="G268" s="198"/>
      <c r="H268" s="198"/>
      <c r="I268" s="198"/>
      <c r="J268" s="198"/>
      <c r="K268" s="198"/>
      <c r="L268" s="198"/>
      <c r="M268" s="198"/>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c r="AR268" s="198"/>
      <c r="AS268" s="198"/>
      <c r="AT268" s="198"/>
      <c r="AU268" s="9"/>
      <c r="AV268" s="9"/>
      <c r="AW268" s="9"/>
      <c r="AX268" s="9"/>
      <c r="AY268" s="9"/>
      <c r="AZ268" s="9"/>
      <c r="BA268" s="9"/>
      <c r="BB268" s="9"/>
      <c r="BC268" s="9"/>
      <c r="BD268" s="9"/>
      <c r="BE268" s="9"/>
      <c r="BF268" s="9"/>
      <c r="BG268" s="9"/>
      <c r="BH268" s="9"/>
      <c r="BI268" s="9"/>
      <c r="BJ268" s="9"/>
      <c r="BK268" s="9"/>
      <c r="BL268" s="9"/>
      <c r="BM268" s="9"/>
      <c r="BN268" s="9"/>
      <c r="BO268" s="9"/>
      <c r="BP268" s="9"/>
    </row>
    <row r="269" spans="4:150" ht="14.25" customHeight="1" x14ac:dyDescent="0.35">
      <c r="D269" s="198"/>
      <c r="E269" s="198"/>
      <c r="F269" s="198"/>
      <c r="G269" s="198"/>
      <c r="H269" s="198"/>
      <c r="I269" s="198"/>
      <c r="J269" s="198"/>
      <c r="K269" s="198"/>
      <c r="L269" s="198"/>
      <c r="M269" s="198"/>
      <c r="N269" s="198"/>
      <c r="O269" s="198"/>
      <c r="P269" s="198"/>
      <c r="Q269" s="198"/>
      <c r="R269" s="198"/>
      <c r="S269" s="198"/>
      <c r="T269" s="198"/>
      <c r="U269" s="198"/>
      <c r="V269" s="198"/>
      <c r="W269" s="198"/>
      <c r="X269" s="198"/>
      <c r="Y269" s="198"/>
      <c r="Z269" s="198"/>
      <c r="AA269" s="198"/>
      <c r="AB269" s="198"/>
      <c r="AC269" s="198"/>
      <c r="AD269" s="198"/>
      <c r="AE269" s="198"/>
      <c r="AF269" s="198"/>
      <c r="AG269" s="198"/>
      <c r="AH269" s="198"/>
      <c r="AI269" s="198"/>
      <c r="AJ269" s="198"/>
      <c r="AK269" s="198"/>
      <c r="AL269" s="198"/>
      <c r="AM269" s="198"/>
      <c r="AN269" s="198"/>
      <c r="AO269" s="198"/>
      <c r="AP269" s="198"/>
      <c r="AQ269" s="198"/>
      <c r="AR269" s="198"/>
      <c r="AS269" s="198"/>
      <c r="AT269" s="198"/>
      <c r="AU269" s="9"/>
      <c r="AV269" s="9"/>
      <c r="AW269" s="9"/>
      <c r="AX269" s="9"/>
      <c r="AY269" s="9"/>
      <c r="AZ269" s="9"/>
      <c r="BA269" s="9"/>
      <c r="BB269" s="9"/>
      <c r="BC269" s="9"/>
      <c r="BD269" s="9"/>
      <c r="BE269" s="9"/>
      <c r="BF269" s="9"/>
      <c r="BG269" s="9"/>
      <c r="BH269" s="9"/>
      <c r="BI269" s="9"/>
      <c r="BJ269" s="9"/>
      <c r="BK269" s="9"/>
      <c r="BL269" s="9"/>
      <c r="BM269" s="9"/>
      <c r="BN269" s="9"/>
      <c r="BO269" s="9"/>
      <c r="BP269" s="9"/>
    </row>
    <row r="270" spans="4:150" ht="14.25" customHeight="1" x14ac:dyDescent="0.35">
      <c r="D270" s="190" t="s">
        <v>125</v>
      </c>
      <c r="E270" s="190"/>
      <c r="F270" s="190"/>
      <c r="G270" s="190"/>
      <c r="H270" s="190"/>
      <c r="I270" s="190"/>
      <c r="J270" s="190"/>
      <c r="K270" s="190"/>
      <c r="L270" s="190"/>
      <c r="M270" s="190"/>
      <c r="N270" s="190"/>
      <c r="O270" s="190"/>
      <c r="P270" s="190" t="s">
        <v>124</v>
      </c>
      <c r="Q270" s="190"/>
      <c r="R270" s="190"/>
      <c r="S270" s="190"/>
      <c r="T270" s="190"/>
      <c r="U270" s="190"/>
      <c r="V270" s="190"/>
      <c r="W270" s="190"/>
      <c r="X270" s="190"/>
      <c r="Y270" s="190"/>
      <c r="Z270" s="190" t="s">
        <v>126</v>
      </c>
      <c r="AA270" s="190"/>
      <c r="AB270" s="190"/>
      <c r="AC270" s="190"/>
      <c r="AD270" s="190"/>
      <c r="AE270" s="190"/>
      <c r="AF270" s="190"/>
      <c r="AG270" s="190"/>
      <c r="AH270" s="190"/>
      <c r="AI270" s="190"/>
      <c r="AJ270" s="175" t="s">
        <v>127</v>
      </c>
      <c r="AK270" s="176"/>
      <c r="AL270" s="176"/>
      <c r="AM270" s="176"/>
      <c r="AN270" s="176"/>
      <c r="AO270" s="176"/>
      <c r="AP270" s="176"/>
      <c r="AQ270" s="176"/>
      <c r="AR270" s="176"/>
      <c r="AS270" s="176"/>
      <c r="AT270" s="177"/>
      <c r="BU270" s="3"/>
      <c r="BV270" s="3"/>
      <c r="BW270" s="3"/>
      <c r="BX270" s="3"/>
      <c r="BY270" s="3"/>
      <c r="BZ270" s="3"/>
      <c r="CA270" s="3"/>
      <c r="CB270" s="3"/>
      <c r="CC270" s="3"/>
      <c r="CD270" s="3"/>
      <c r="CE270" s="3"/>
      <c r="CF270" s="3"/>
      <c r="CG270" s="3"/>
      <c r="CH270" s="3"/>
      <c r="CI270" s="3"/>
      <c r="CJ270" s="3"/>
      <c r="CK270" s="3"/>
      <c r="CL270" s="3"/>
      <c r="CM270" s="3"/>
      <c r="EI270" s="125"/>
      <c r="EJ270" s="125"/>
      <c r="EK270" s="125"/>
      <c r="EL270" s="125"/>
      <c r="EN270" s="125"/>
      <c r="EO270" s="125"/>
      <c r="EP270" s="125"/>
      <c r="EQ270" s="125"/>
    </row>
    <row r="271" spans="4:150" ht="14.25" customHeight="1" x14ac:dyDescent="0.35">
      <c r="D271" s="190"/>
      <c r="E271" s="190"/>
      <c r="F271" s="190"/>
      <c r="G271" s="190"/>
      <c r="H271" s="190"/>
      <c r="I271" s="190"/>
      <c r="J271" s="190"/>
      <c r="K271" s="190"/>
      <c r="L271" s="190"/>
      <c r="M271" s="190"/>
      <c r="N271" s="190"/>
      <c r="O271" s="190"/>
      <c r="P271" s="190"/>
      <c r="Q271" s="190"/>
      <c r="R271" s="190"/>
      <c r="S271" s="190"/>
      <c r="T271" s="190"/>
      <c r="U271" s="190"/>
      <c r="V271" s="190"/>
      <c r="W271" s="190"/>
      <c r="X271" s="190"/>
      <c r="Y271" s="190"/>
      <c r="Z271" s="190"/>
      <c r="AA271" s="190"/>
      <c r="AB271" s="190"/>
      <c r="AC271" s="190"/>
      <c r="AD271" s="190"/>
      <c r="AE271" s="190"/>
      <c r="AF271" s="190"/>
      <c r="AG271" s="190"/>
      <c r="AH271" s="190"/>
      <c r="AI271" s="190"/>
      <c r="AJ271" s="178"/>
      <c r="AK271" s="179"/>
      <c r="AL271" s="179"/>
      <c r="AM271" s="179"/>
      <c r="AN271" s="179"/>
      <c r="AO271" s="179"/>
      <c r="AP271" s="179"/>
      <c r="AQ271" s="179"/>
      <c r="AR271" s="179"/>
      <c r="AS271" s="179"/>
      <c r="AT271" s="180"/>
      <c r="BU271" s="3"/>
      <c r="BV271" s="3"/>
      <c r="BW271" s="3"/>
      <c r="BX271" s="3"/>
      <c r="BY271" s="3"/>
      <c r="BZ271" s="3"/>
      <c r="CA271" s="3"/>
      <c r="CB271" s="3"/>
      <c r="CC271" s="3"/>
      <c r="CD271" s="3"/>
      <c r="CE271" s="3"/>
      <c r="CF271" s="3"/>
      <c r="CG271" s="3"/>
      <c r="CH271" s="3"/>
      <c r="CI271" s="3"/>
      <c r="CJ271" s="3"/>
      <c r="CK271" s="3"/>
      <c r="CL271" s="3"/>
      <c r="CM271" s="3"/>
      <c r="EH271" s="125" t="s">
        <v>125</v>
      </c>
      <c r="EI271" s="125" t="s">
        <v>763</v>
      </c>
      <c r="EJ271" s="128" t="s">
        <v>139</v>
      </c>
      <c r="EK271" s="128" t="s">
        <v>141</v>
      </c>
      <c r="EL271" s="125"/>
      <c r="EM271" s="125"/>
      <c r="EN271" s="125"/>
      <c r="EO271" s="125"/>
      <c r="EP271" s="125"/>
      <c r="EQ271" s="125"/>
    </row>
    <row r="272" spans="4:150" ht="14.25" customHeight="1" x14ac:dyDescent="0.35">
      <c r="D272" s="165">
        <v>2005</v>
      </c>
      <c r="E272" s="165"/>
      <c r="F272" s="165"/>
      <c r="G272" s="165"/>
      <c r="H272" s="165"/>
      <c r="I272" s="165"/>
      <c r="J272" s="165"/>
      <c r="K272" s="165"/>
      <c r="L272" s="165"/>
      <c r="M272" s="165"/>
      <c r="N272" s="165"/>
      <c r="O272" s="165"/>
      <c r="P272" s="255">
        <v>3094</v>
      </c>
      <c r="Q272" s="255"/>
      <c r="R272" s="255"/>
      <c r="S272" s="255"/>
      <c r="T272" s="255"/>
      <c r="U272" s="255"/>
      <c r="V272" s="255"/>
      <c r="W272" s="255"/>
      <c r="X272" s="255"/>
      <c r="Y272" s="255"/>
      <c r="Z272" s="255">
        <v>1220</v>
      </c>
      <c r="AA272" s="255"/>
      <c r="AB272" s="255"/>
      <c r="AC272" s="255"/>
      <c r="AD272" s="255"/>
      <c r="AE272" s="255"/>
      <c r="AF272" s="255"/>
      <c r="AG272" s="255"/>
      <c r="AH272" s="255"/>
      <c r="AI272" s="255"/>
      <c r="AJ272" s="255">
        <v>1874</v>
      </c>
      <c r="AK272" s="255"/>
      <c r="AL272" s="255"/>
      <c r="AM272" s="255"/>
      <c r="AN272" s="255"/>
      <c r="AO272" s="255"/>
      <c r="AP272" s="255"/>
      <c r="AQ272" s="255"/>
      <c r="AR272" s="255"/>
      <c r="AS272" s="255"/>
      <c r="AT272" s="255"/>
      <c r="CG272" s="3"/>
      <c r="CH272" s="3"/>
      <c r="CI272" s="3"/>
      <c r="CJ272" s="3"/>
      <c r="CK272" s="3"/>
      <c r="CL272" s="3"/>
      <c r="CM272" s="3"/>
      <c r="EH272" s="126">
        <v>2005</v>
      </c>
      <c r="EI272" s="132">
        <f t="shared" ref="EI272:EI283" si="0">+P272</f>
        <v>3094</v>
      </c>
      <c r="EJ272" s="132">
        <v>534506</v>
      </c>
      <c r="EK272" s="132">
        <v>42888592</v>
      </c>
      <c r="EL272" s="133" t="s">
        <v>125</v>
      </c>
      <c r="EM272" s="133" t="s">
        <v>763</v>
      </c>
      <c r="EN272" s="134" t="s">
        <v>140</v>
      </c>
      <c r="EO272" s="134" t="s">
        <v>141</v>
      </c>
      <c r="EP272" s="132"/>
      <c r="EQ272" s="132"/>
    </row>
    <row r="273" spans="4:147" ht="14.25" customHeight="1" x14ac:dyDescent="0.35">
      <c r="D273" s="165">
        <v>2006</v>
      </c>
      <c r="E273" s="165"/>
      <c r="F273" s="165"/>
      <c r="G273" s="165"/>
      <c r="H273" s="165"/>
      <c r="I273" s="165"/>
      <c r="J273" s="165"/>
      <c r="K273" s="165"/>
      <c r="L273" s="165"/>
      <c r="M273" s="165"/>
      <c r="N273" s="165"/>
      <c r="O273" s="165"/>
      <c r="P273" s="255">
        <v>3066</v>
      </c>
      <c r="Q273" s="255"/>
      <c r="R273" s="255"/>
      <c r="S273" s="255"/>
      <c r="T273" s="255"/>
      <c r="U273" s="255"/>
      <c r="V273" s="255"/>
      <c r="W273" s="255"/>
      <c r="X273" s="255"/>
      <c r="Y273" s="255"/>
      <c r="Z273" s="255">
        <v>1216</v>
      </c>
      <c r="AA273" s="255"/>
      <c r="AB273" s="255"/>
      <c r="AC273" s="255"/>
      <c r="AD273" s="255"/>
      <c r="AE273" s="255"/>
      <c r="AF273" s="255"/>
      <c r="AG273" s="255"/>
      <c r="AH273" s="255"/>
      <c r="AI273" s="255"/>
      <c r="AJ273" s="255">
        <v>1850</v>
      </c>
      <c r="AK273" s="255"/>
      <c r="AL273" s="255"/>
      <c r="AM273" s="255"/>
      <c r="AN273" s="255"/>
      <c r="AO273" s="255"/>
      <c r="AP273" s="255"/>
      <c r="AQ273" s="255"/>
      <c r="AR273" s="255"/>
      <c r="AS273" s="255"/>
      <c r="AT273" s="255"/>
      <c r="CG273" s="3"/>
      <c r="CH273" s="3"/>
      <c r="CI273" s="3"/>
      <c r="CJ273" s="3"/>
      <c r="CK273" s="3"/>
      <c r="CL273" s="3"/>
      <c r="CM273" s="3"/>
      <c r="EH273" s="126">
        <v>2006</v>
      </c>
      <c r="EI273" s="132">
        <f t="shared" si="0"/>
        <v>3066</v>
      </c>
      <c r="EJ273" s="132">
        <v>537530</v>
      </c>
      <c r="EK273" s="132">
        <v>43405956</v>
      </c>
      <c r="EL273" s="144" t="s">
        <v>128</v>
      </c>
      <c r="EM273" s="135">
        <f>+EI273/EI272-1</f>
        <v>-9.0497737556560764E-3</v>
      </c>
      <c r="EN273" s="135">
        <f>+EJ273/EJ272-1</f>
        <v>5.6575604389847989E-3</v>
      </c>
      <c r="EO273" s="135">
        <f>+EK273/EK272-1</f>
        <v>1.2062974694995843E-2</v>
      </c>
      <c r="EP273" s="132"/>
      <c r="EQ273" s="132"/>
    </row>
    <row r="274" spans="4:147" ht="14.25" customHeight="1" x14ac:dyDescent="0.35">
      <c r="D274" s="165">
        <v>2007</v>
      </c>
      <c r="E274" s="165"/>
      <c r="F274" s="165"/>
      <c r="G274" s="165"/>
      <c r="H274" s="165"/>
      <c r="I274" s="165"/>
      <c r="J274" s="165"/>
      <c r="K274" s="165"/>
      <c r="L274" s="165"/>
      <c r="M274" s="165"/>
      <c r="N274" s="165"/>
      <c r="O274" s="165"/>
      <c r="P274" s="255">
        <v>3035</v>
      </c>
      <c r="Q274" s="255"/>
      <c r="R274" s="255"/>
      <c r="S274" s="255"/>
      <c r="T274" s="255"/>
      <c r="U274" s="255"/>
      <c r="V274" s="255"/>
      <c r="W274" s="255"/>
      <c r="X274" s="255"/>
      <c r="Y274" s="255"/>
      <c r="Z274" s="255">
        <v>1212</v>
      </c>
      <c r="AA274" s="255"/>
      <c r="AB274" s="255"/>
      <c r="AC274" s="255"/>
      <c r="AD274" s="255"/>
      <c r="AE274" s="255"/>
      <c r="AF274" s="255"/>
      <c r="AG274" s="255"/>
      <c r="AH274" s="255"/>
      <c r="AI274" s="255"/>
      <c r="AJ274" s="255">
        <v>1823</v>
      </c>
      <c r="AK274" s="255"/>
      <c r="AL274" s="255"/>
      <c r="AM274" s="255"/>
      <c r="AN274" s="255"/>
      <c r="AO274" s="255"/>
      <c r="AP274" s="255"/>
      <c r="AQ274" s="255"/>
      <c r="AR274" s="255"/>
      <c r="AS274" s="255"/>
      <c r="AT274" s="255"/>
      <c r="CG274" s="3"/>
      <c r="CH274" s="3"/>
      <c r="CI274" s="3"/>
      <c r="CJ274" s="3"/>
      <c r="CK274" s="3"/>
      <c r="CL274" s="3"/>
      <c r="CM274" s="3"/>
      <c r="EH274" s="126">
        <v>2007</v>
      </c>
      <c r="EI274" s="132">
        <f t="shared" si="0"/>
        <v>3035</v>
      </c>
      <c r="EJ274" s="132">
        <v>540533</v>
      </c>
      <c r="EK274" s="132">
        <v>43926929</v>
      </c>
      <c r="EL274" s="144" t="s">
        <v>129</v>
      </c>
      <c r="EM274" s="135">
        <f t="shared" ref="EM274:EM283" si="1">+EI274/EI273-1</f>
        <v>-1.011089367253748E-2</v>
      </c>
      <c r="EN274" s="135">
        <f t="shared" ref="EN274:EN283" si="2">+EJ274/EJ273-1</f>
        <v>5.5866649303295546E-3</v>
      </c>
      <c r="EO274" s="135">
        <f t="shared" ref="EO274:EO283" si="3">+EK274/EK273-1</f>
        <v>1.2002339033841292E-2</v>
      </c>
      <c r="EP274" s="132"/>
      <c r="EQ274" s="132"/>
    </row>
    <row r="275" spans="4:147" ht="14.25" customHeight="1" x14ac:dyDescent="0.35">
      <c r="D275" s="165">
        <v>2008</v>
      </c>
      <c r="E275" s="165"/>
      <c r="F275" s="165"/>
      <c r="G275" s="165"/>
      <c r="H275" s="165"/>
      <c r="I275" s="165"/>
      <c r="J275" s="165"/>
      <c r="K275" s="165"/>
      <c r="L275" s="165"/>
      <c r="M275" s="165"/>
      <c r="N275" s="165"/>
      <c r="O275" s="165"/>
      <c r="P275" s="255">
        <v>3010</v>
      </c>
      <c r="Q275" s="255"/>
      <c r="R275" s="255"/>
      <c r="S275" s="255"/>
      <c r="T275" s="255"/>
      <c r="U275" s="255"/>
      <c r="V275" s="255"/>
      <c r="W275" s="255"/>
      <c r="X275" s="255"/>
      <c r="Y275" s="255"/>
      <c r="Z275" s="255">
        <v>1208</v>
      </c>
      <c r="AA275" s="255"/>
      <c r="AB275" s="255"/>
      <c r="AC275" s="255"/>
      <c r="AD275" s="255"/>
      <c r="AE275" s="255"/>
      <c r="AF275" s="255"/>
      <c r="AG275" s="255"/>
      <c r="AH275" s="255"/>
      <c r="AI275" s="255"/>
      <c r="AJ275" s="255">
        <v>1802</v>
      </c>
      <c r="AK275" s="255"/>
      <c r="AL275" s="255"/>
      <c r="AM275" s="255"/>
      <c r="AN275" s="255"/>
      <c r="AO275" s="255"/>
      <c r="AP275" s="255"/>
      <c r="AQ275" s="255"/>
      <c r="AR275" s="255"/>
      <c r="AS275" s="255"/>
      <c r="AT275" s="255"/>
      <c r="EH275" s="126">
        <v>2008</v>
      </c>
      <c r="EI275" s="132">
        <f t="shared" si="0"/>
        <v>3010</v>
      </c>
      <c r="EJ275" s="132">
        <v>543579</v>
      </c>
      <c r="EK275" s="132">
        <v>44451147</v>
      </c>
      <c r="EL275" s="144" t="s">
        <v>130</v>
      </c>
      <c r="EM275" s="135">
        <f t="shared" si="1"/>
        <v>-8.2372322899505468E-3</v>
      </c>
      <c r="EN275" s="135">
        <f t="shared" si="2"/>
        <v>5.6351786107415869E-3</v>
      </c>
      <c r="EO275" s="135">
        <f t="shared" si="3"/>
        <v>1.1933864076862699E-2</v>
      </c>
      <c r="EP275" s="132"/>
      <c r="EQ275" s="132"/>
    </row>
    <row r="276" spans="4:147" ht="14.25" customHeight="1" x14ac:dyDescent="0.35">
      <c r="D276" s="165">
        <v>2009</v>
      </c>
      <c r="E276" s="165"/>
      <c r="F276" s="165"/>
      <c r="G276" s="165"/>
      <c r="H276" s="165"/>
      <c r="I276" s="165"/>
      <c r="J276" s="165"/>
      <c r="K276" s="165"/>
      <c r="L276" s="165"/>
      <c r="M276" s="165"/>
      <c r="N276" s="165"/>
      <c r="O276" s="165"/>
      <c r="P276" s="255">
        <v>2985</v>
      </c>
      <c r="Q276" s="255"/>
      <c r="R276" s="255"/>
      <c r="S276" s="255"/>
      <c r="T276" s="255"/>
      <c r="U276" s="255"/>
      <c r="V276" s="255"/>
      <c r="W276" s="255"/>
      <c r="X276" s="255"/>
      <c r="Y276" s="255"/>
      <c r="Z276" s="255">
        <v>1205</v>
      </c>
      <c r="AA276" s="255"/>
      <c r="AB276" s="255"/>
      <c r="AC276" s="255"/>
      <c r="AD276" s="255"/>
      <c r="AE276" s="255"/>
      <c r="AF276" s="255"/>
      <c r="AG276" s="255"/>
      <c r="AH276" s="255"/>
      <c r="AI276" s="255"/>
      <c r="AJ276" s="255">
        <v>1780</v>
      </c>
      <c r="AK276" s="255"/>
      <c r="AL276" s="255"/>
      <c r="AM276" s="255"/>
      <c r="AN276" s="255"/>
      <c r="AO276" s="255"/>
      <c r="AP276" s="255"/>
      <c r="AQ276" s="255"/>
      <c r="AR276" s="255"/>
      <c r="AS276" s="255"/>
      <c r="AT276" s="255"/>
      <c r="EH276" s="126">
        <v>2009</v>
      </c>
      <c r="EI276" s="132">
        <f t="shared" si="0"/>
        <v>2985</v>
      </c>
      <c r="EJ276" s="132">
        <v>546593</v>
      </c>
      <c r="EK276" s="132">
        <v>44978832</v>
      </c>
      <c r="EL276" s="144" t="s">
        <v>131</v>
      </c>
      <c r="EM276" s="135">
        <f t="shared" si="1"/>
        <v>-8.3056478405315604E-3</v>
      </c>
      <c r="EN276" s="135">
        <f t="shared" si="2"/>
        <v>5.5447322284341016E-3</v>
      </c>
      <c r="EO276" s="135">
        <f t="shared" si="3"/>
        <v>1.1871122245731947E-2</v>
      </c>
      <c r="EP276" s="132"/>
      <c r="EQ276" s="132"/>
    </row>
    <row r="277" spans="4:147" ht="14.25" customHeight="1" x14ac:dyDescent="0.35">
      <c r="D277" s="165">
        <v>2010</v>
      </c>
      <c r="E277" s="165"/>
      <c r="F277" s="165"/>
      <c r="G277" s="165"/>
      <c r="H277" s="165"/>
      <c r="I277" s="165"/>
      <c r="J277" s="165"/>
      <c r="K277" s="165"/>
      <c r="L277" s="165"/>
      <c r="M277" s="165"/>
      <c r="N277" s="165"/>
      <c r="O277" s="165"/>
      <c r="P277" s="255">
        <v>2961</v>
      </c>
      <c r="Q277" s="255"/>
      <c r="R277" s="255"/>
      <c r="S277" s="255"/>
      <c r="T277" s="255"/>
      <c r="U277" s="255"/>
      <c r="V277" s="255"/>
      <c r="W277" s="255"/>
      <c r="X277" s="255"/>
      <c r="Y277" s="255"/>
      <c r="Z277" s="255">
        <v>1203</v>
      </c>
      <c r="AA277" s="255"/>
      <c r="AB277" s="255"/>
      <c r="AC277" s="255"/>
      <c r="AD277" s="255"/>
      <c r="AE277" s="255"/>
      <c r="AF277" s="255"/>
      <c r="AG277" s="255"/>
      <c r="AH277" s="255"/>
      <c r="AI277" s="255"/>
      <c r="AJ277" s="255">
        <v>1758</v>
      </c>
      <c r="AK277" s="255"/>
      <c r="AL277" s="255"/>
      <c r="AM277" s="255"/>
      <c r="AN277" s="255"/>
      <c r="AO277" s="255"/>
      <c r="AP277" s="255"/>
      <c r="AQ277" s="255"/>
      <c r="AR277" s="255"/>
      <c r="AS277" s="255"/>
      <c r="AT277" s="255"/>
      <c r="EH277" s="126">
        <v>2010</v>
      </c>
      <c r="EI277" s="132">
        <f t="shared" si="0"/>
        <v>2961</v>
      </c>
      <c r="EJ277" s="132">
        <v>549662</v>
      </c>
      <c r="EK277" s="132">
        <v>45509584</v>
      </c>
      <c r="EL277" s="144" t="s">
        <v>132</v>
      </c>
      <c r="EM277" s="135">
        <f t="shared" si="1"/>
        <v>-8.040201005025116E-3</v>
      </c>
      <c r="EN277" s="135">
        <f t="shared" si="2"/>
        <v>5.6147810162223699E-3</v>
      </c>
      <c r="EO277" s="135">
        <f t="shared" si="3"/>
        <v>1.1800039627529735E-2</v>
      </c>
      <c r="EP277" s="132"/>
      <c r="EQ277" s="132"/>
    </row>
    <row r="278" spans="4:147" ht="14.25" customHeight="1" x14ac:dyDescent="0.35">
      <c r="D278" s="165">
        <v>2011</v>
      </c>
      <c r="E278" s="165"/>
      <c r="F278" s="165"/>
      <c r="G278" s="165"/>
      <c r="H278" s="165"/>
      <c r="I278" s="165"/>
      <c r="J278" s="165"/>
      <c r="K278" s="165"/>
      <c r="L278" s="165"/>
      <c r="M278" s="165"/>
      <c r="N278" s="165"/>
      <c r="O278" s="165"/>
      <c r="P278" s="255">
        <v>2937</v>
      </c>
      <c r="Q278" s="255"/>
      <c r="R278" s="255"/>
      <c r="S278" s="255"/>
      <c r="T278" s="255"/>
      <c r="U278" s="255"/>
      <c r="V278" s="255"/>
      <c r="W278" s="255"/>
      <c r="X278" s="255"/>
      <c r="Y278" s="255"/>
      <c r="Z278" s="255">
        <v>1200</v>
      </c>
      <c r="AA278" s="255"/>
      <c r="AB278" s="255"/>
      <c r="AC278" s="255"/>
      <c r="AD278" s="255"/>
      <c r="AE278" s="255"/>
      <c r="AF278" s="255"/>
      <c r="AG278" s="255"/>
      <c r="AH278" s="255"/>
      <c r="AI278" s="255"/>
      <c r="AJ278" s="255">
        <v>1737</v>
      </c>
      <c r="AK278" s="255"/>
      <c r="AL278" s="255"/>
      <c r="AM278" s="255"/>
      <c r="AN278" s="255"/>
      <c r="AO278" s="255"/>
      <c r="AP278" s="255"/>
      <c r="AQ278" s="255"/>
      <c r="AR278" s="255"/>
      <c r="AS278" s="255"/>
      <c r="AT278" s="255"/>
      <c r="EH278" s="126">
        <v>2011</v>
      </c>
      <c r="EI278" s="132">
        <f t="shared" si="0"/>
        <v>2937</v>
      </c>
      <c r="EJ278" s="132">
        <v>552755</v>
      </c>
      <c r="EK278" s="132">
        <v>46044601</v>
      </c>
      <c r="EL278" s="144" t="s">
        <v>133</v>
      </c>
      <c r="EM278" s="135">
        <f t="shared" si="1"/>
        <v>-8.1053698074974312E-3</v>
      </c>
      <c r="EN278" s="135">
        <f t="shared" si="2"/>
        <v>5.6270944689644775E-3</v>
      </c>
      <c r="EO278" s="135">
        <f t="shared" si="3"/>
        <v>1.1756139102480079E-2</v>
      </c>
      <c r="EP278" s="132"/>
      <c r="EQ278" s="132"/>
    </row>
    <row r="279" spans="4:147" ht="14.25" customHeight="1" x14ac:dyDescent="0.35">
      <c r="D279" s="165">
        <v>2012</v>
      </c>
      <c r="E279" s="165"/>
      <c r="F279" s="165"/>
      <c r="G279" s="165"/>
      <c r="H279" s="165"/>
      <c r="I279" s="165"/>
      <c r="J279" s="165"/>
      <c r="K279" s="165"/>
      <c r="L279" s="165"/>
      <c r="M279" s="165"/>
      <c r="N279" s="165"/>
      <c r="O279" s="165"/>
      <c r="P279" s="255">
        <v>2911</v>
      </c>
      <c r="Q279" s="255"/>
      <c r="R279" s="255"/>
      <c r="S279" s="255"/>
      <c r="T279" s="255"/>
      <c r="U279" s="255"/>
      <c r="V279" s="255"/>
      <c r="W279" s="255"/>
      <c r="X279" s="255"/>
      <c r="Y279" s="255"/>
      <c r="Z279" s="255">
        <v>1201</v>
      </c>
      <c r="AA279" s="255"/>
      <c r="AB279" s="255"/>
      <c r="AC279" s="255"/>
      <c r="AD279" s="255"/>
      <c r="AE279" s="255"/>
      <c r="AF279" s="255"/>
      <c r="AG279" s="255"/>
      <c r="AH279" s="255"/>
      <c r="AI279" s="255"/>
      <c r="AJ279" s="255">
        <v>1710</v>
      </c>
      <c r="AK279" s="255"/>
      <c r="AL279" s="255"/>
      <c r="AM279" s="255"/>
      <c r="AN279" s="255"/>
      <c r="AO279" s="255"/>
      <c r="AP279" s="255"/>
      <c r="AQ279" s="255"/>
      <c r="AR279" s="255"/>
      <c r="AS279" s="255"/>
      <c r="AT279" s="255"/>
      <c r="EH279" s="126">
        <v>2012</v>
      </c>
      <c r="EI279" s="132">
        <f t="shared" si="0"/>
        <v>2911</v>
      </c>
      <c r="EJ279" s="132">
        <v>555836</v>
      </c>
      <c r="EK279" s="132">
        <v>46581823</v>
      </c>
      <c r="EL279" s="144" t="s">
        <v>134</v>
      </c>
      <c r="EM279" s="135">
        <f t="shared" si="1"/>
        <v>-8.8525706503234103E-3</v>
      </c>
      <c r="EN279" s="135">
        <f t="shared" si="2"/>
        <v>5.5738980199184773E-3</v>
      </c>
      <c r="EO279" s="135">
        <f t="shared" si="3"/>
        <v>1.1667426545839854E-2</v>
      </c>
      <c r="EP279" s="132"/>
      <c r="EQ279" s="132"/>
    </row>
    <row r="280" spans="4:147" ht="14.25" customHeight="1" x14ac:dyDescent="0.35">
      <c r="D280" s="165">
        <v>2013</v>
      </c>
      <c r="E280" s="165"/>
      <c r="F280" s="165"/>
      <c r="G280" s="165"/>
      <c r="H280" s="165"/>
      <c r="I280" s="165"/>
      <c r="J280" s="165"/>
      <c r="K280" s="165"/>
      <c r="L280" s="165"/>
      <c r="M280" s="165"/>
      <c r="N280" s="165"/>
      <c r="O280" s="165"/>
      <c r="P280" s="255">
        <v>2886</v>
      </c>
      <c r="Q280" s="255"/>
      <c r="R280" s="255"/>
      <c r="S280" s="255"/>
      <c r="T280" s="255"/>
      <c r="U280" s="255"/>
      <c r="V280" s="255"/>
      <c r="W280" s="255"/>
      <c r="X280" s="255"/>
      <c r="Y280" s="255"/>
      <c r="Z280" s="255">
        <v>1194</v>
      </c>
      <c r="AA280" s="255"/>
      <c r="AB280" s="255"/>
      <c r="AC280" s="255"/>
      <c r="AD280" s="255"/>
      <c r="AE280" s="255"/>
      <c r="AF280" s="255"/>
      <c r="AG280" s="255"/>
      <c r="AH280" s="255"/>
      <c r="AI280" s="255"/>
      <c r="AJ280" s="255">
        <v>1692</v>
      </c>
      <c r="AK280" s="255"/>
      <c r="AL280" s="255"/>
      <c r="AM280" s="255"/>
      <c r="AN280" s="255"/>
      <c r="AO280" s="255"/>
      <c r="AP280" s="255"/>
      <c r="AQ280" s="255"/>
      <c r="AR280" s="255"/>
      <c r="AS280" s="255"/>
      <c r="AT280" s="255"/>
      <c r="EH280" s="126">
        <v>2013</v>
      </c>
      <c r="EI280" s="132">
        <f t="shared" si="0"/>
        <v>2886</v>
      </c>
      <c r="EJ280" s="132">
        <v>558969</v>
      </c>
      <c r="EK280" s="132">
        <v>47121089</v>
      </c>
      <c r="EL280" s="144" t="s">
        <v>135</v>
      </c>
      <c r="EM280" s="135">
        <f t="shared" si="1"/>
        <v>-8.5881140501545827E-3</v>
      </c>
      <c r="EN280" s="135">
        <f t="shared" si="2"/>
        <v>5.6365546672039191E-3</v>
      </c>
      <c r="EO280" s="135">
        <f t="shared" si="3"/>
        <v>1.1576747436440993E-2</v>
      </c>
      <c r="EP280" s="132"/>
      <c r="EQ280" s="132"/>
    </row>
    <row r="281" spans="4:147" ht="14.25" customHeight="1" x14ac:dyDescent="0.35">
      <c r="D281" s="165">
        <v>2014</v>
      </c>
      <c r="E281" s="165"/>
      <c r="F281" s="165"/>
      <c r="G281" s="165"/>
      <c r="H281" s="165"/>
      <c r="I281" s="165"/>
      <c r="J281" s="165"/>
      <c r="K281" s="165"/>
      <c r="L281" s="165"/>
      <c r="M281" s="165"/>
      <c r="N281" s="165"/>
      <c r="O281" s="165"/>
      <c r="P281" s="255">
        <v>2859</v>
      </c>
      <c r="Q281" s="255"/>
      <c r="R281" s="255"/>
      <c r="S281" s="255"/>
      <c r="T281" s="255"/>
      <c r="U281" s="255"/>
      <c r="V281" s="255"/>
      <c r="W281" s="255"/>
      <c r="X281" s="255"/>
      <c r="Y281" s="255"/>
      <c r="Z281" s="255">
        <v>1192</v>
      </c>
      <c r="AA281" s="255"/>
      <c r="AB281" s="255"/>
      <c r="AC281" s="255"/>
      <c r="AD281" s="255"/>
      <c r="AE281" s="255"/>
      <c r="AF281" s="255"/>
      <c r="AG281" s="255"/>
      <c r="AH281" s="255"/>
      <c r="AI281" s="255"/>
      <c r="AJ281" s="255">
        <v>1667</v>
      </c>
      <c r="AK281" s="255"/>
      <c r="AL281" s="255"/>
      <c r="AM281" s="255"/>
      <c r="AN281" s="255"/>
      <c r="AO281" s="255"/>
      <c r="AP281" s="255"/>
      <c r="AQ281" s="255"/>
      <c r="AR281" s="255"/>
      <c r="AS281" s="255"/>
      <c r="AT281" s="255"/>
      <c r="EH281" s="126">
        <v>2014</v>
      </c>
      <c r="EI281" s="132">
        <f t="shared" si="0"/>
        <v>2859</v>
      </c>
      <c r="EJ281" s="132">
        <v>562114</v>
      </c>
      <c r="EK281" s="132">
        <v>47661787</v>
      </c>
      <c r="EL281" s="144" t="s">
        <v>136</v>
      </c>
      <c r="EM281" s="135">
        <f t="shared" si="1"/>
        <v>-9.3555093555093283E-3</v>
      </c>
      <c r="EN281" s="135">
        <f t="shared" si="2"/>
        <v>5.6264300882518103E-3</v>
      </c>
      <c r="EO281" s="135">
        <f t="shared" si="3"/>
        <v>1.1474649917365021E-2</v>
      </c>
      <c r="EP281" s="132"/>
      <c r="EQ281" s="132"/>
    </row>
    <row r="282" spans="4:147" ht="14.25" customHeight="1" x14ac:dyDescent="0.35">
      <c r="D282" s="165">
        <v>2015</v>
      </c>
      <c r="E282" s="165"/>
      <c r="F282" s="165"/>
      <c r="G282" s="165"/>
      <c r="H282" s="165"/>
      <c r="I282" s="165"/>
      <c r="J282" s="165"/>
      <c r="K282" s="165"/>
      <c r="L282" s="165"/>
      <c r="M282" s="165"/>
      <c r="N282" s="165"/>
      <c r="O282" s="165"/>
      <c r="P282" s="255">
        <v>2833</v>
      </c>
      <c r="Q282" s="255"/>
      <c r="R282" s="255"/>
      <c r="S282" s="255"/>
      <c r="T282" s="255"/>
      <c r="U282" s="255"/>
      <c r="V282" s="255"/>
      <c r="W282" s="255"/>
      <c r="X282" s="255"/>
      <c r="Y282" s="255"/>
      <c r="Z282" s="255">
        <v>1188</v>
      </c>
      <c r="AA282" s="255"/>
      <c r="AB282" s="255"/>
      <c r="AC282" s="255"/>
      <c r="AD282" s="255"/>
      <c r="AE282" s="255"/>
      <c r="AF282" s="255"/>
      <c r="AG282" s="255"/>
      <c r="AH282" s="255"/>
      <c r="AI282" s="255"/>
      <c r="AJ282" s="255">
        <v>1645</v>
      </c>
      <c r="AK282" s="255"/>
      <c r="AL282" s="255"/>
      <c r="AM282" s="255"/>
      <c r="AN282" s="255"/>
      <c r="AO282" s="255"/>
      <c r="AP282" s="255"/>
      <c r="AQ282" s="255"/>
      <c r="AR282" s="255"/>
      <c r="AS282" s="255"/>
      <c r="AT282" s="255"/>
      <c r="EH282" s="126">
        <v>2015</v>
      </c>
      <c r="EI282" s="132">
        <f t="shared" si="0"/>
        <v>2833</v>
      </c>
      <c r="EJ282" s="132">
        <v>565310</v>
      </c>
      <c r="EK282" s="132">
        <v>48203405</v>
      </c>
      <c r="EL282" s="144" t="s">
        <v>137</v>
      </c>
      <c r="EM282" s="135">
        <f t="shared" si="1"/>
        <v>-9.0940888422524901E-3</v>
      </c>
      <c r="EN282" s="135">
        <f t="shared" si="2"/>
        <v>5.6856794173423264E-3</v>
      </c>
      <c r="EO282" s="135">
        <f t="shared" si="3"/>
        <v>1.1363778701793059E-2</v>
      </c>
      <c r="EP282" s="132"/>
      <c r="EQ282" s="132"/>
    </row>
    <row r="283" spans="4:147" ht="14.25" customHeight="1" x14ac:dyDescent="0.35">
      <c r="D283" s="165">
        <v>2016</v>
      </c>
      <c r="E283" s="165"/>
      <c r="F283" s="165"/>
      <c r="G283" s="165"/>
      <c r="H283" s="165"/>
      <c r="I283" s="165"/>
      <c r="J283" s="165"/>
      <c r="K283" s="165"/>
      <c r="L283" s="165"/>
      <c r="M283" s="165"/>
      <c r="N283" s="165"/>
      <c r="O283" s="165"/>
      <c r="P283" s="255">
        <v>2805</v>
      </c>
      <c r="Q283" s="255"/>
      <c r="R283" s="255"/>
      <c r="S283" s="255"/>
      <c r="T283" s="255"/>
      <c r="U283" s="255"/>
      <c r="V283" s="255"/>
      <c r="W283" s="255"/>
      <c r="X283" s="255"/>
      <c r="Y283" s="255"/>
      <c r="Z283" s="255">
        <v>1185</v>
      </c>
      <c r="AA283" s="255"/>
      <c r="AB283" s="255"/>
      <c r="AC283" s="255"/>
      <c r="AD283" s="255"/>
      <c r="AE283" s="255"/>
      <c r="AF283" s="255"/>
      <c r="AG283" s="255"/>
      <c r="AH283" s="255"/>
      <c r="AI283" s="255"/>
      <c r="AJ283" s="255">
        <v>1620</v>
      </c>
      <c r="AK283" s="255"/>
      <c r="AL283" s="255"/>
      <c r="AM283" s="255"/>
      <c r="AN283" s="255"/>
      <c r="AO283" s="255"/>
      <c r="AP283" s="255"/>
      <c r="AQ283" s="255"/>
      <c r="AR283" s="255"/>
      <c r="AS283" s="255"/>
      <c r="AT283" s="255"/>
      <c r="EH283" s="126">
        <v>2016</v>
      </c>
      <c r="EI283" s="132">
        <f t="shared" si="0"/>
        <v>2805</v>
      </c>
      <c r="EJ283" s="132">
        <v>568506</v>
      </c>
      <c r="EK283" s="132">
        <v>48747708</v>
      </c>
      <c r="EL283" s="144" t="s">
        <v>138</v>
      </c>
      <c r="EM283" s="135">
        <f t="shared" si="1"/>
        <v>-9.8835157077302727E-3</v>
      </c>
      <c r="EN283" s="135">
        <f t="shared" si="2"/>
        <v>5.6535352284587947E-3</v>
      </c>
      <c r="EO283" s="135">
        <f t="shared" si="3"/>
        <v>1.1291795672940586E-2</v>
      </c>
      <c r="EP283" s="132"/>
      <c r="EQ283" s="132"/>
    </row>
    <row r="284" spans="4:147" ht="14.25" customHeight="1" x14ac:dyDescent="0.35">
      <c r="D284" s="57" t="s">
        <v>143</v>
      </c>
      <c r="F284" s="57"/>
      <c r="G284" s="57"/>
      <c r="H284" s="57"/>
      <c r="I284" s="57"/>
      <c r="J284" s="57"/>
      <c r="K284" s="57"/>
      <c r="L284" s="57"/>
      <c r="M284" s="57"/>
      <c r="N284" s="57"/>
      <c r="O284" s="57"/>
      <c r="P284" s="57"/>
      <c r="Q284" s="57"/>
      <c r="R284" s="57"/>
      <c r="S284" s="57"/>
      <c r="T284" s="57"/>
      <c r="U284" s="57"/>
      <c r="V284" s="11"/>
      <c r="W284" s="11"/>
      <c r="X284" s="11"/>
      <c r="AV284" s="10" t="s">
        <v>142</v>
      </c>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row>
    <row r="285" spans="4:147" ht="14.25" customHeight="1" x14ac:dyDescent="0.35"/>
    <row r="286" spans="4:147" ht="14.25" customHeight="1" x14ac:dyDescent="0.35">
      <c r="D286" s="201" t="s">
        <v>174</v>
      </c>
      <c r="E286" s="201"/>
      <c r="F286" s="201"/>
      <c r="G286" s="201"/>
      <c r="H286" s="201"/>
      <c r="I286" s="201"/>
      <c r="J286" s="201"/>
      <c r="K286" s="201"/>
      <c r="L286" s="201"/>
      <c r="M286" s="201"/>
      <c r="N286" s="201"/>
      <c r="O286" s="201"/>
      <c r="P286" s="201"/>
      <c r="Q286" s="201"/>
      <c r="R286" s="201"/>
      <c r="S286" s="201"/>
      <c r="T286" s="201"/>
      <c r="U286" s="201"/>
      <c r="V286" s="201"/>
      <c r="W286" s="201"/>
      <c r="X286" s="201"/>
      <c r="Y286" s="201"/>
      <c r="Z286" s="201"/>
      <c r="AA286" s="201"/>
      <c r="AB286" s="201"/>
      <c r="AC286" s="201"/>
      <c r="AD286" s="201"/>
      <c r="AE286" s="201"/>
      <c r="AF286" s="201"/>
      <c r="AG286" s="201"/>
      <c r="AH286" s="201"/>
      <c r="AI286" s="201"/>
      <c r="AJ286" s="201"/>
      <c r="AK286" s="201"/>
      <c r="AL286" s="201"/>
      <c r="AM286" s="201"/>
      <c r="AN286" s="201"/>
      <c r="AO286" s="201"/>
      <c r="AP286" s="201"/>
      <c r="AQ286" s="201"/>
      <c r="AR286" s="201"/>
      <c r="AS286" s="201"/>
      <c r="AT286" s="201"/>
      <c r="AU286" s="9"/>
      <c r="AV286" s="9"/>
      <c r="AW286" s="9"/>
      <c r="AX286" s="9"/>
      <c r="AY286" s="9"/>
      <c r="AZ286" s="9"/>
      <c r="BA286" s="9"/>
      <c r="BB286" s="9"/>
      <c r="BC286" s="9"/>
      <c r="BD286" s="9"/>
      <c r="BE286" s="9"/>
      <c r="BF286" s="9"/>
      <c r="BG286" s="9"/>
      <c r="BH286" s="9"/>
      <c r="BI286" s="9"/>
      <c r="BJ286" s="9"/>
      <c r="BK286" s="9"/>
      <c r="BL286" s="9"/>
      <c r="BM286" s="9"/>
      <c r="BN286" s="9"/>
      <c r="BO286" s="9"/>
      <c r="BP286" s="9"/>
      <c r="EH286" s="324" t="s">
        <v>202</v>
      </c>
      <c r="EI286" s="324"/>
      <c r="EJ286" s="324"/>
    </row>
    <row r="287" spans="4:147" ht="14.25" customHeight="1" x14ac:dyDescent="0.35">
      <c r="D287" s="201"/>
      <c r="E287" s="201"/>
      <c r="F287" s="201"/>
      <c r="G287" s="201"/>
      <c r="H287" s="201"/>
      <c r="I287" s="201"/>
      <c r="J287" s="201"/>
      <c r="K287" s="201"/>
      <c r="L287" s="201"/>
      <c r="M287" s="201"/>
      <c r="N287" s="201"/>
      <c r="O287" s="201"/>
      <c r="P287" s="201"/>
      <c r="Q287" s="201"/>
      <c r="R287" s="201"/>
      <c r="S287" s="201"/>
      <c r="T287" s="201"/>
      <c r="U287" s="201"/>
      <c r="V287" s="201"/>
      <c r="W287" s="201"/>
      <c r="X287" s="201"/>
      <c r="Y287" s="201"/>
      <c r="Z287" s="201"/>
      <c r="AA287" s="201"/>
      <c r="AB287" s="201"/>
      <c r="AC287" s="201"/>
      <c r="AD287" s="201"/>
      <c r="AE287" s="201"/>
      <c r="AF287" s="201"/>
      <c r="AG287" s="201"/>
      <c r="AH287" s="201"/>
      <c r="AI287" s="201"/>
      <c r="AJ287" s="201"/>
      <c r="AK287" s="201"/>
      <c r="AL287" s="201"/>
      <c r="AM287" s="201"/>
      <c r="AN287" s="201"/>
      <c r="AO287" s="201"/>
      <c r="AP287" s="201"/>
      <c r="AQ287" s="201"/>
      <c r="AR287" s="201"/>
      <c r="AS287" s="201"/>
      <c r="AT287" s="201"/>
      <c r="AU287" s="9"/>
      <c r="AV287" s="9"/>
      <c r="AW287" s="9"/>
      <c r="AX287" s="9"/>
      <c r="AY287" s="9"/>
      <c r="AZ287" s="9"/>
      <c r="BA287" s="9"/>
      <c r="BB287" s="9"/>
      <c r="BC287" s="9"/>
      <c r="BD287" s="9"/>
      <c r="BE287" s="9"/>
      <c r="BF287" s="9"/>
      <c r="BG287" s="9"/>
      <c r="BH287" s="9"/>
      <c r="BI287" s="9"/>
      <c r="BJ287" s="9"/>
      <c r="BK287" s="9"/>
      <c r="BL287" s="9"/>
      <c r="BM287" s="9"/>
      <c r="BN287" s="9"/>
      <c r="BO287" s="9"/>
      <c r="BP287" s="9"/>
      <c r="EH287" s="145" t="s">
        <v>164</v>
      </c>
      <c r="EI287" s="145" t="s">
        <v>165</v>
      </c>
      <c r="EJ287" s="145" t="s">
        <v>166</v>
      </c>
    </row>
    <row r="288" spans="4:147" ht="14.25" customHeight="1" x14ac:dyDescent="0.35">
      <c r="EH288" s="146" t="str">
        <f t="shared" ref="EH288:EH304" si="4">+D292</f>
        <v>0-4</v>
      </c>
      <c r="EI288" s="147">
        <f t="shared" ref="EI288:EI304" si="5">+AB292/$Q$291</f>
        <v>4.2780748663101602E-2</v>
      </c>
      <c r="EJ288" s="147">
        <f t="shared" ref="EJ288:EJ304" si="6">-AL292/$Q$291</f>
        <v>-3.9928698752228167E-2</v>
      </c>
    </row>
    <row r="289" spans="4:140" ht="14.25" customHeight="1" x14ac:dyDescent="0.35">
      <c r="D289" s="209" t="s">
        <v>161</v>
      </c>
      <c r="E289" s="209"/>
      <c r="F289" s="209"/>
      <c r="G289" s="209"/>
      <c r="H289" s="209"/>
      <c r="I289" s="209"/>
      <c r="J289" s="209"/>
      <c r="K289" s="209"/>
      <c r="L289" s="209"/>
      <c r="M289" s="209"/>
      <c r="N289" s="209"/>
      <c r="O289" s="209"/>
      <c r="P289" s="209"/>
      <c r="Q289" s="190" t="s">
        <v>124</v>
      </c>
      <c r="R289" s="190"/>
      <c r="S289" s="190"/>
      <c r="T289" s="190"/>
      <c r="U289" s="190"/>
      <c r="V289" s="190"/>
      <c r="W289" s="190"/>
      <c r="X289" s="190"/>
      <c r="Y289" s="190"/>
      <c r="Z289" s="190"/>
      <c r="AA289" s="190"/>
      <c r="AB289" s="190" t="s">
        <v>162</v>
      </c>
      <c r="AC289" s="190"/>
      <c r="AD289" s="190"/>
      <c r="AE289" s="190"/>
      <c r="AF289" s="190"/>
      <c r="AG289" s="190"/>
      <c r="AH289" s="190"/>
      <c r="AI289" s="190"/>
      <c r="AJ289" s="190"/>
      <c r="AK289" s="190"/>
      <c r="AL289" s="190" t="s">
        <v>163</v>
      </c>
      <c r="AM289" s="190"/>
      <c r="AN289" s="190"/>
      <c r="AO289" s="190"/>
      <c r="AP289" s="190"/>
      <c r="AQ289" s="190"/>
      <c r="AR289" s="190"/>
      <c r="AS289" s="190"/>
      <c r="AT289" s="190"/>
      <c r="EH289" s="146" t="str">
        <f t="shared" si="4"/>
        <v>5-9</v>
      </c>
      <c r="EI289" s="147">
        <f t="shared" si="5"/>
        <v>4.2424242424242427E-2</v>
      </c>
      <c r="EJ289" s="147">
        <f t="shared" si="6"/>
        <v>-3.9572192513368985E-2</v>
      </c>
    </row>
    <row r="290" spans="4:140" ht="14.25" customHeight="1" x14ac:dyDescent="0.35">
      <c r="D290" s="209"/>
      <c r="E290" s="209"/>
      <c r="F290" s="209"/>
      <c r="G290" s="209"/>
      <c r="H290" s="209"/>
      <c r="I290" s="209"/>
      <c r="J290" s="209"/>
      <c r="K290" s="209"/>
      <c r="L290" s="209"/>
      <c r="M290" s="209"/>
      <c r="N290" s="209"/>
      <c r="O290" s="209"/>
      <c r="P290" s="209"/>
      <c r="Q290" s="190"/>
      <c r="R290" s="190"/>
      <c r="S290" s="190"/>
      <c r="T290" s="190"/>
      <c r="U290" s="190"/>
      <c r="V290" s="190"/>
      <c r="W290" s="190"/>
      <c r="X290" s="190"/>
      <c r="Y290" s="190"/>
      <c r="Z290" s="190"/>
      <c r="AA290" s="190"/>
      <c r="AB290" s="190"/>
      <c r="AC290" s="190"/>
      <c r="AD290" s="190"/>
      <c r="AE290" s="190"/>
      <c r="AF290" s="190"/>
      <c r="AG290" s="190"/>
      <c r="AH290" s="190"/>
      <c r="AI290" s="190"/>
      <c r="AJ290" s="190"/>
      <c r="AK290" s="190"/>
      <c r="AL290" s="190"/>
      <c r="AM290" s="190"/>
      <c r="AN290" s="190"/>
      <c r="AO290" s="190"/>
      <c r="AP290" s="190"/>
      <c r="AQ290" s="190"/>
      <c r="AR290" s="190"/>
      <c r="AS290" s="190"/>
      <c r="AT290" s="190"/>
      <c r="EH290" s="146" t="str">
        <f t="shared" si="4"/>
        <v>10-14</v>
      </c>
      <c r="EI290" s="147">
        <f t="shared" si="5"/>
        <v>4.2067736185383245E-2</v>
      </c>
      <c r="EJ290" s="147">
        <f t="shared" si="6"/>
        <v>-3.9215686274509803E-2</v>
      </c>
    </row>
    <row r="291" spans="4:140" ht="14.25" customHeight="1" x14ac:dyDescent="0.35">
      <c r="D291" s="322" t="s">
        <v>124</v>
      </c>
      <c r="E291" s="322"/>
      <c r="F291" s="322"/>
      <c r="G291" s="322"/>
      <c r="H291" s="322"/>
      <c r="I291" s="322"/>
      <c r="J291" s="322"/>
      <c r="K291" s="322"/>
      <c r="L291" s="322"/>
      <c r="M291" s="322"/>
      <c r="N291" s="322"/>
      <c r="O291" s="322"/>
      <c r="P291" s="322"/>
      <c r="Q291" s="267">
        <v>2805</v>
      </c>
      <c r="R291" s="267"/>
      <c r="S291" s="267"/>
      <c r="T291" s="267"/>
      <c r="U291" s="267"/>
      <c r="V291" s="267"/>
      <c r="W291" s="267"/>
      <c r="X291" s="267"/>
      <c r="Y291" s="267"/>
      <c r="Z291" s="267"/>
      <c r="AA291" s="267"/>
      <c r="AB291" s="267">
        <v>1402</v>
      </c>
      <c r="AC291" s="267"/>
      <c r="AD291" s="267"/>
      <c r="AE291" s="267"/>
      <c r="AF291" s="267"/>
      <c r="AG291" s="267"/>
      <c r="AH291" s="267"/>
      <c r="AI291" s="267"/>
      <c r="AJ291" s="267"/>
      <c r="AK291" s="267"/>
      <c r="AL291" s="267">
        <v>1403</v>
      </c>
      <c r="AM291" s="267"/>
      <c r="AN291" s="267"/>
      <c r="AO291" s="267"/>
      <c r="AP291" s="267"/>
      <c r="AQ291" s="267"/>
      <c r="AR291" s="267"/>
      <c r="AS291" s="267"/>
      <c r="AT291" s="267"/>
      <c r="EH291" s="146" t="str">
        <f t="shared" si="4"/>
        <v>15-19</v>
      </c>
      <c r="EI291" s="147">
        <f t="shared" si="5"/>
        <v>4.2424242424242427E-2</v>
      </c>
      <c r="EJ291" s="147">
        <f t="shared" si="6"/>
        <v>-3.9572192513368985E-2</v>
      </c>
    </row>
    <row r="292" spans="4:140" ht="14.25" customHeight="1" x14ac:dyDescent="0.35">
      <c r="D292" s="322" t="s">
        <v>144</v>
      </c>
      <c r="E292" s="322"/>
      <c r="F292" s="322"/>
      <c r="G292" s="322"/>
      <c r="H292" s="322"/>
      <c r="I292" s="322"/>
      <c r="J292" s="322"/>
      <c r="K292" s="322"/>
      <c r="L292" s="322"/>
      <c r="M292" s="322"/>
      <c r="N292" s="322"/>
      <c r="O292" s="322"/>
      <c r="P292" s="322"/>
      <c r="Q292" s="267">
        <v>232</v>
      </c>
      <c r="R292" s="267"/>
      <c r="S292" s="267"/>
      <c r="T292" s="267"/>
      <c r="U292" s="267"/>
      <c r="V292" s="267"/>
      <c r="W292" s="267"/>
      <c r="X292" s="267"/>
      <c r="Y292" s="267"/>
      <c r="Z292" s="267"/>
      <c r="AA292" s="267"/>
      <c r="AB292" s="267">
        <v>120</v>
      </c>
      <c r="AC292" s="267"/>
      <c r="AD292" s="267"/>
      <c r="AE292" s="267"/>
      <c r="AF292" s="267"/>
      <c r="AG292" s="267"/>
      <c r="AH292" s="267"/>
      <c r="AI292" s="267"/>
      <c r="AJ292" s="267"/>
      <c r="AK292" s="267"/>
      <c r="AL292" s="267">
        <v>112</v>
      </c>
      <c r="AM292" s="267"/>
      <c r="AN292" s="267"/>
      <c r="AO292" s="267"/>
      <c r="AP292" s="267"/>
      <c r="AQ292" s="267"/>
      <c r="AR292" s="267"/>
      <c r="AS292" s="267"/>
      <c r="AT292" s="267"/>
      <c r="EH292" s="146" t="str">
        <f t="shared" si="4"/>
        <v>20-24</v>
      </c>
      <c r="EI292" s="147">
        <f t="shared" si="5"/>
        <v>4.5276292335115861E-2</v>
      </c>
      <c r="EJ292" s="147">
        <f t="shared" si="6"/>
        <v>-4.1711229946524063E-2</v>
      </c>
    </row>
    <row r="293" spans="4:140" ht="14.25" customHeight="1" x14ac:dyDescent="0.35">
      <c r="D293" s="322" t="s">
        <v>145</v>
      </c>
      <c r="E293" s="322"/>
      <c r="F293" s="322"/>
      <c r="G293" s="322"/>
      <c r="H293" s="322"/>
      <c r="I293" s="322"/>
      <c r="J293" s="322"/>
      <c r="K293" s="322"/>
      <c r="L293" s="322"/>
      <c r="M293" s="322"/>
      <c r="N293" s="322"/>
      <c r="O293" s="322"/>
      <c r="P293" s="322"/>
      <c r="Q293" s="267">
        <v>230</v>
      </c>
      <c r="R293" s="267"/>
      <c r="S293" s="267"/>
      <c r="T293" s="267"/>
      <c r="U293" s="267"/>
      <c r="V293" s="267"/>
      <c r="W293" s="267"/>
      <c r="X293" s="267"/>
      <c r="Y293" s="267"/>
      <c r="Z293" s="267"/>
      <c r="AA293" s="267"/>
      <c r="AB293" s="267">
        <v>119</v>
      </c>
      <c r="AC293" s="267"/>
      <c r="AD293" s="267"/>
      <c r="AE293" s="267"/>
      <c r="AF293" s="267"/>
      <c r="AG293" s="267"/>
      <c r="AH293" s="267"/>
      <c r="AI293" s="267"/>
      <c r="AJ293" s="267"/>
      <c r="AK293" s="267"/>
      <c r="AL293" s="267">
        <v>111</v>
      </c>
      <c r="AM293" s="267"/>
      <c r="AN293" s="267"/>
      <c r="AO293" s="267"/>
      <c r="AP293" s="267"/>
      <c r="AQ293" s="267"/>
      <c r="AR293" s="267"/>
      <c r="AS293" s="267"/>
      <c r="AT293" s="267"/>
      <c r="EH293" s="146" t="str">
        <f t="shared" si="4"/>
        <v>25-29</v>
      </c>
      <c r="EI293" s="147">
        <f t="shared" si="5"/>
        <v>3.9572192513368985E-2</v>
      </c>
      <c r="EJ293" s="147">
        <f t="shared" si="6"/>
        <v>-3.7789661319073083E-2</v>
      </c>
    </row>
    <row r="294" spans="4:140" ht="14.25" customHeight="1" x14ac:dyDescent="0.35">
      <c r="D294" s="322" t="s">
        <v>146</v>
      </c>
      <c r="E294" s="322"/>
      <c r="F294" s="322"/>
      <c r="G294" s="322"/>
      <c r="H294" s="322"/>
      <c r="I294" s="322"/>
      <c r="J294" s="322"/>
      <c r="K294" s="322"/>
      <c r="L294" s="322"/>
      <c r="M294" s="322"/>
      <c r="N294" s="322"/>
      <c r="O294" s="322"/>
      <c r="P294" s="322"/>
      <c r="Q294" s="267">
        <v>228</v>
      </c>
      <c r="R294" s="267"/>
      <c r="S294" s="267"/>
      <c r="T294" s="267"/>
      <c r="U294" s="267"/>
      <c r="V294" s="267"/>
      <c r="W294" s="267"/>
      <c r="X294" s="267"/>
      <c r="Y294" s="267"/>
      <c r="Z294" s="267"/>
      <c r="AA294" s="267"/>
      <c r="AB294" s="267">
        <v>118</v>
      </c>
      <c r="AC294" s="267"/>
      <c r="AD294" s="267"/>
      <c r="AE294" s="267"/>
      <c r="AF294" s="267"/>
      <c r="AG294" s="267"/>
      <c r="AH294" s="267"/>
      <c r="AI294" s="267"/>
      <c r="AJ294" s="267"/>
      <c r="AK294" s="267"/>
      <c r="AL294" s="267">
        <v>110</v>
      </c>
      <c r="AM294" s="267"/>
      <c r="AN294" s="267"/>
      <c r="AO294" s="267"/>
      <c r="AP294" s="267"/>
      <c r="AQ294" s="267"/>
      <c r="AR294" s="267"/>
      <c r="AS294" s="267"/>
      <c r="AT294" s="267"/>
      <c r="EH294" s="146" t="str">
        <f t="shared" si="4"/>
        <v>30-34</v>
      </c>
      <c r="EI294" s="147">
        <f t="shared" si="5"/>
        <v>3.2442067736185382E-2</v>
      </c>
      <c r="EJ294" s="147">
        <f t="shared" si="6"/>
        <v>-3.3155080213903745E-2</v>
      </c>
    </row>
    <row r="295" spans="4:140" ht="14.25" customHeight="1" x14ac:dyDescent="0.35">
      <c r="D295" s="322" t="s">
        <v>147</v>
      </c>
      <c r="E295" s="322"/>
      <c r="F295" s="322"/>
      <c r="G295" s="322"/>
      <c r="H295" s="322"/>
      <c r="I295" s="322"/>
      <c r="J295" s="322"/>
      <c r="K295" s="322"/>
      <c r="L295" s="322"/>
      <c r="M295" s="322"/>
      <c r="N295" s="322"/>
      <c r="O295" s="322"/>
      <c r="P295" s="322"/>
      <c r="Q295" s="267">
        <v>230</v>
      </c>
      <c r="R295" s="267"/>
      <c r="S295" s="267"/>
      <c r="T295" s="267"/>
      <c r="U295" s="267"/>
      <c r="V295" s="267"/>
      <c r="W295" s="267"/>
      <c r="X295" s="267"/>
      <c r="Y295" s="267"/>
      <c r="Z295" s="267"/>
      <c r="AA295" s="267"/>
      <c r="AB295" s="267">
        <v>119</v>
      </c>
      <c r="AC295" s="267"/>
      <c r="AD295" s="267"/>
      <c r="AE295" s="267"/>
      <c r="AF295" s="267"/>
      <c r="AG295" s="267"/>
      <c r="AH295" s="267"/>
      <c r="AI295" s="267"/>
      <c r="AJ295" s="267"/>
      <c r="AK295" s="267"/>
      <c r="AL295" s="267">
        <v>111</v>
      </c>
      <c r="AM295" s="267"/>
      <c r="AN295" s="267"/>
      <c r="AO295" s="267"/>
      <c r="AP295" s="267"/>
      <c r="AQ295" s="267"/>
      <c r="AR295" s="267"/>
      <c r="AS295" s="267"/>
      <c r="AT295" s="267"/>
      <c r="EH295" s="146" t="str">
        <f t="shared" si="4"/>
        <v>35-39</v>
      </c>
      <c r="EI295" s="147">
        <f t="shared" si="5"/>
        <v>3.1016042780748664E-2</v>
      </c>
      <c r="EJ295" s="147">
        <f t="shared" si="6"/>
        <v>-3.0659536541889482E-2</v>
      </c>
    </row>
    <row r="296" spans="4:140" ht="14.25" customHeight="1" x14ac:dyDescent="0.35">
      <c r="D296" s="322" t="s">
        <v>148</v>
      </c>
      <c r="E296" s="322"/>
      <c r="F296" s="322"/>
      <c r="G296" s="322"/>
      <c r="H296" s="322"/>
      <c r="I296" s="322"/>
      <c r="J296" s="322"/>
      <c r="K296" s="322"/>
      <c r="L296" s="322"/>
      <c r="M296" s="322"/>
      <c r="N296" s="322"/>
      <c r="O296" s="322"/>
      <c r="P296" s="322"/>
      <c r="Q296" s="267">
        <v>244</v>
      </c>
      <c r="R296" s="267"/>
      <c r="S296" s="267"/>
      <c r="T296" s="267"/>
      <c r="U296" s="267"/>
      <c r="V296" s="267"/>
      <c r="W296" s="267"/>
      <c r="X296" s="267"/>
      <c r="Y296" s="267"/>
      <c r="Z296" s="267"/>
      <c r="AA296" s="267"/>
      <c r="AB296" s="267">
        <v>127</v>
      </c>
      <c r="AC296" s="267"/>
      <c r="AD296" s="267"/>
      <c r="AE296" s="267"/>
      <c r="AF296" s="267"/>
      <c r="AG296" s="267"/>
      <c r="AH296" s="267"/>
      <c r="AI296" s="267"/>
      <c r="AJ296" s="267"/>
      <c r="AK296" s="267"/>
      <c r="AL296" s="267">
        <v>117</v>
      </c>
      <c r="AM296" s="267"/>
      <c r="AN296" s="267"/>
      <c r="AO296" s="267"/>
      <c r="AP296" s="267"/>
      <c r="AQ296" s="267"/>
      <c r="AR296" s="267"/>
      <c r="AS296" s="267"/>
      <c r="AT296" s="267"/>
      <c r="EH296" s="146" t="str">
        <f t="shared" si="4"/>
        <v>40-44</v>
      </c>
      <c r="EI296" s="147">
        <f t="shared" si="5"/>
        <v>2.9946524064171122E-2</v>
      </c>
      <c r="EJ296" s="147">
        <f t="shared" si="6"/>
        <v>-2.8877005347593583E-2</v>
      </c>
    </row>
    <row r="297" spans="4:140" ht="14.25" customHeight="1" x14ac:dyDescent="0.35">
      <c r="D297" s="322" t="s">
        <v>149</v>
      </c>
      <c r="E297" s="322"/>
      <c r="F297" s="322"/>
      <c r="G297" s="322"/>
      <c r="H297" s="322"/>
      <c r="I297" s="322"/>
      <c r="J297" s="322"/>
      <c r="K297" s="322"/>
      <c r="L297" s="322"/>
      <c r="M297" s="322"/>
      <c r="N297" s="322"/>
      <c r="O297" s="322"/>
      <c r="P297" s="322"/>
      <c r="Q297" s="267">
        <v>217</v>
      </c>
      <c r="R297" s="267"/>
      <c r="S297" s="267"/>
      <c r="T297" s="267"/>
      <c r="U297" s="267"/>
      <c r="V297" s="267"/>
      <c r="W297" s="267"/>
      <c r="X297" s="267"/>
      <c r="Y297" s="267"/>
      <c r="Z297" s="267"/>
      <c r="AA297" s="267"/>
      <c r="AB297" s="267">
        <v>111</v>
      </c>
      <c r="AC297" s="267"/>
      <c r="AD297" s="267"/>
      <c r="AE297" s="267"/>
      <c r="AF297" s="267"/>
      <c r="AG297" s="267"/>
      <c r="AH297" s="267"/>
      <c r="AI297" s="267"/>
      <c r="AJ297" s="267"/>
      <c r="AK297" s="267"/>
      <c r="AL297" s="267">
        <v>106</v>
      </c>
      <c r="AM297" s="267"/>
      <c r="AN297" s="267"/>
      <c r="AO297" s="267"/>
      <c r="AP297" s="267"/>
      <c r="AQ297" s="267"/>
      <c r="AR297" s="267"/>
      <c r="AS297" s="267"/>
      <c r="AT297" s="267"/>
      <c r="EH297" s="146" t="str">
        <f t="shared" si="4"/>
        <v>45-49</v>
      </c>
      <c r="EI297" s="147">
        <f t="shared" si="5"/>
        <v>3.0303030303030304E-2</v>
      </c>
      <c r="EJ297" s="147">
        <f t="shared" si="6"/>
        <v>-3.1016042780748664E-2</v>
      </c>
    </row>
    <row r="298" spans="4:140" ht="14.25" customHeight="1" x14ac:dyDescent="0.35">
      <c r="D298" s="322" t="s">
        <v>150</v>
      </c>
      <c r="E298" s="322"/>
      <c r="F298" s="322"/>
      <c r="G298" s="322"/>
      <c r="H298" s="322"/>
      <c r="I298" s="322"/>
      <c r="J298" s="322"/>
      <c r="K298" s="322"/>
      <c r="L298" s="322"/>
      <c r="M298" s="322"/>
      <c r="N298" s="322"/>
      <c r="O298" s="322"/>
      <c r="P298" s="322"/>
      <c r="Q298" s="267">
        <v>184</v>
      </c>
      <c r="R298" s="267"/>
      <c r="S298" s="267"/>
      <c r="T298" s="267"/>
      <c r="U298" s="267"/>
      <c r="V298" s="267"/>
      <c r="W298" s="267"/>
      <c r="X298" s="267"/>
      <c r="Y298" s="267"/>
      <c r="Z298" s="267"/>
      <c r="AA298" s="267"/>
      <c r="AB298" s="267">
        <v>91</v>
      </c>
      <c r="AC298" s="267"/>
      <c r="AD298" s="267"/>
      <c r="AE298" s="267"/>
      <c r="AF298" s="267"/>
      <c r="AG298" s="267"/>
      <c r="AH298" s="267"/>
      <c r="AI298" s="267"/>
      <c r="AJ298" s="267"/>
      <c r="AK298" s="267"/>
      <c r="AL298" s="267">
        <v>93</v>
      </c>
      <c r="AM298" s="267"/>
      <c r="AN298" s="267"/>
      <c r="AO298" s="267"/>
      <c r="AP298" s="267"/>
      <c r="AQ298" s="267"/>
      <c r="AR298" s="267"/>
      <c r="AS298" s="267"/>
      <c r="AT298" s="267"/>
      <c r="EH298" s="146" t="str">
        <f t="shared" si="4"/>
        <v>50-54</v>
      </c>
      <c r="EI298" s="147">
        <f t="shared" si="5"/>
        <v>2.9946524064171122E-2</v>
      </c>
      <c r="EJ298" s="147">
        <f t="shared" si="6"/>
        <v>-3.2085561497326207E-2</v>
      </c>
    </row>
    <row r="299" spans="4:140" ht="14.25" customHeight="1" x14ac:dyDescent="0.35">
      <c r="D299" s="322" t="s">
        <v>151</v>
      </c>
      <c r="E299" s="322"/>
      <c r="F299" s="322"/>
      <c r="G299" s="322"/>
      <c r="H299" s="322"/>
      <c r="I299" s="322"/>
      <c r="J299" s="322"/>
      <c r="K299" s="322"/>
      <c r="L299" s="322"/>
      <c r="M299" s="322"/>
      <c r="N299" s="322"/>
      <c r="O299" s="322"/>
      <c r="P299" s="322"/>
      <c r="Q299" s="267">
        <v>173</v>
      </c>
      <c r="R299" s="267"/>
      <c r="S299" s="267"/>
      <c r="T299" s="267"/>
      <c r="U299" s="267"/>
      <c r="V299" s="267"/>
      <c r="W299" s="267"/>
      <c r="X299" s="267"/>
      <c r="Y299" s="267"/>
      <c r="Z299" s="267"/>
      <c r="AA299" s="267"/>
      <c r="AB299" s="267">
        <v>87</v>
      </c>
      <c r="AC299" s="267"/>
      <c r="AD299" s="267"/>
      <c r="AE299" s="267"/>
      <c r="AF299" s="267"/>
      <c r="AG299" s="267"/>
      <c r="AH299" s="267"/>
      <c r="AI299" s="267"/>
      <c r="AJ299" s="267"/>
      <c r="AK299" s="267"/>
      <c r="AL299" s="267">
        <v>86</v>
      </c>
      <c r="AM299" s="267"/>
      <c r="AN299" s="267"/>
      <c r="AO299" s="267"/>
      <c r="AP299" s="267"/>
      <c r="AQ299" s="267"/>
      <c r="AR299" s="267"/>
      <c r="AS299" s="267"/>
      <c r="AT299" s="267"/>
      <c r="EH299" s="146" t="str">
        <f t="shared" si="4"/>
        <v>55-59</v>
      </c>
      <c r="EI299" s="147">
        <f t="shared" si="5"/>
        <v>2.6024955436720142E-2</v>
      </c>
      <c r="EJ299" s="147">
        <f t="shared" si="6"/>
        <v>-2.8163992869875223E-2</v>
      </c>
    </row>
    <row r="300" spans="4:140" ht="14.25" customHeight="1" x14ac:dyDescent="0.35">
      <c r="D300" s="322" t="s">
        <v>152</v>
      </c>
      <c r="E300" s="322"/>
      <c r="F300" s="322"/>
      <c r="G300" s="322"/>
      <c r="H300" s="322"/>
      <c r="I300" s="322"/>
      <c r="J300" s="322"/>
      <c r="K300" s="322"/>
      <c r="L300" s="322"/>
      <c r="M300" s="322"/>
      <c r="N300" s="322"/>
      <c r="O300" s="322"/>
      <c r="P300" s="322"/>
      <c r="Q300" s="267">
        <v>165</v>
      </c>
      <c r="R300" s="267"/>
      <c r="S300" s="267"/>
      <c r="T300" s="267"/>
      <c r="U300" s="267"/>
      <c r="V300" s="267"/>
      <c r="W300" s="267"/>
      <c r="X300" s="267"/>
      <c r="Y300" s="267"/>
      <c r="Z300" s="267"/>
      <c r="AA300" s="267"/>
      <c r="AB300" s="267">
        <v>84</v>
      </c>
      <c r="AC300" s="267"/>
      <c r="AD300" s="267"/>
      <c r="AE300" s="267"/>
      <c r="AF300" s="267"/>
      <c r="AG300" s="267"/>
      <c r="AH300" s="267"/>
      <c r="AI300" s="267"/>
      <c r="AJ300" s="267"/>
      <c r="AK300" s="267"/>
      <c r="AL300" s="267">
        <v>81</v>
      </c>
      <c r="AM300" s="267"/>
      <c r="AN300" s="267"/>
      <c r="AO300" s="267"/>
      <c r="AP300" s="267"/>
      <c r="AQ300" s="267"/>
      <c r="AR300" s="267"/>
      <c r="AS300" s="267"/>
      <c r="AT300" s="267"/>
      <c r="EH300" s="146" t="str">
        <f t="shared" si="4"/>
        <v>60-64</v>
      </c>
      <c r="EI300" s="147">
        <f t="shared" si="5"/>
        <v>2.1390374331550801E-2</v>
      </c>
      <c r="EJ300" s="147">
        <f t="shared" si="6"/>
        <v>-2.3885918003565064E-2</v>
      </c>
    </row>
    <row r="301" spans="4:140" ht="14.25" customHeight="1" x14ac:dyDescent="0.35">
      <c r="D301" s="322" t="s">
        <v>153</v>
      </c>
      <c r="E301" s="322"/>
      <c r="F301" s="322"/>
      <c r="G301" s="322"/>
      <c r="H301" s="322"/>
      <c r="I301" s="322"/>
      <c r="J301" s="322"/>
      <c r="K301" s="322"/>
      <c r="L301" s="322"/>
      <c r="M301" s="322"/>
      <c r="N301" s="322"/>
      <c r="O301" s="322"/>
      <c r="P301" s="322"/>
      <c r="Q301" s="267">
        <v>172</v>
      </c>
      <c r="R301" s="267"/>
      <c r="S301" s="267"/>
      <c r="T301" s="267"/>
      <c r="U301" s="267"/>
      <c r="V301" s="267"/>
      <c r="W301" s="267"/>
      <c r="X301" s="267"/>
      <c r="Y301" s="267"/>
      <c r="Z301" s="267"/>
      <c r="AA301" s="267"/>
      <c r="AB301" s="267">
        <v>85</v>
      </c>
      <c r="AC301" s="267"/>
      <c r="AD301" s="267"/>
      <c r="AE301" s="267"/>
      <c r="AF301" s="267"/>
      <c r="AG301" s="267"/>
      <c r="AH301" s="267"/>
      <c r="AI301" s="267"/>
      <c r="AJ301" s="267"/>
      <c r="AK301" s="267"/>
      <c r="AL301" s="267">
        <v>87</v>
      </c>
      <c r="AM301" s="267"/>
      <c r="AN301" s="267"/>
      <c r="AO301" s="267"/>
      <c r="AP301" s="267"/>
      <c r="AQ301" s="267"/>
      <c r="AR301" s="267"/>
      <c r="AS301" s="267"/>
      <c r="AT301" s="267"/>
      <c r="EH301" s="146" t="str">
        <f t="shared" si="4"/>
        <v>65-69</v>
      </c>
      <c r="EI301" s="147">
        <f t="shared" si="5"/>
        <v>1.6399286987522282E-2</v>
      </c>
      <c r="EJ301" s="147">
        <f t="shared" si="6"/>
        <v>-1.8894830659536541E-2</v>
      </c>
    </row>
    <row r="302" spans="4:140" ht="14.25" customHeight="1" x14ac:dyDescent="0.35">
      <c r="D302" s="322" t="s">
        <v>154</v>
      </c>
      <c r="E302" s="322"/>
      <c r="F302" s="322"/>
      <c r="G302" s="322"/>
      <c r="H302" s="322"/>
      <c r="I302" s="322"/>
      <c r="J302" s="322"/>
      <c r="K302" s="322"/>
      <c r="L302" s="322"/>
      <c r="M302" s="322"/>
      <c r="N302" s="322"/>
      <c r="O302" s="322"/>
      <c r="P302" s="322"/>
      <c r="Q302" s="267">
        <v>174</v>
      </c>
      <c r="R302" s="267"/>
      <c r="S302" s="267"/>
      <c r="T302" s="267"/>
      <c r="U302" s="267"/>
      <c r="V302" s="267"/>
      <c r="W302" s="267"/>
      <c r="X302" s="267"/>
      <c r="Y302" s="267"/>
      <c r="Z302" s="267"/>
      <c r="AA302" s="267"/>
      <c r="AB302" s="267">
        <v>84</v>
      </c>
      <c r="AC302" s="267"/>
      <c r="AD302" s="267"/>
      <c r="AE302" s="267"/>
      <c r="AF302" s="267"/>
      <c r="AG302" s="267"/>
      <c r="AH302" s="267"/>
      <c r="AI302" s="267"/>
      <c r="AJ302" s="267"/>
      <c r="AK302" s="267"/>
      <c r="AL302" s="267">
        <v>90</v>
      </c>
      <c r="AM302" s="267"/>
      <c r="AN302" s="267"/>
      <c r="AO302" s="267"/>
      <c r="AP302" s="267"/>
      <c r="AQ302" s="267"/>
      <c r="AR302" s="267"/>
      <c r="AS302" s="267"/>
      <c r="AT302" s="267"/>
      <c r="EH302" s="146" t="str">
        <f t="shared" si="4"/>
        <v>70-74</v>
      </c>
      <c r="EI302" s="147">
        <f t="shared" si="5"/>
        <v>1.1051693404634581E-2</v>
      </c>
      <c r="EJ302" s="147">
        <f t="shared" si="6"/>
        <v>-1.4260249554367201E-2</v>
      </c>
    </row>
    <row r="303" spans="4:140" ht="14.25" customHeight="1" x14ac:dyDescent="0.35">
      <c r="D303" s="322" t="s">
        <v>155</v>
      </c>
      <c r="E303" s="322"/>
      <c r="F303" s="322"/>
      <c r="G303" s="322"/>
      <c r="H303" s="322"/>
      <c r="I303" s="322"/>
      <c r="J303" s="322"/>
      <c r="K303" s="322"/>
      <c r="L303" s="322"/>
      <c r="M303" s="322"/>
      <c r="N303" s="322"/>
      <c r="O303" s="322"/>
      <c r="P303" s="322"/>
      <c r="Q303" s="267">
        <v>152</v>
      </c>
      <c r="R303" s="267"/>
      <c r="S303" s="267"/>
      <c r="T303" s="267"/>
      <c r="U303" s="267"/>
      <c r="V303" s="267"/>
      <c r="W303" s="267"/>
      <c r="X303" s="267"/>
      <c r="Y303" s="267"/>
      <c r="Z303" s="267"/>
      <c r="AA303" s="267"/>
      <c r="AB303" s="267">
        <v>73</v>
      </c>
      <c r="AC303" s="267"/>
      <c r="AD303" s="267"/>
      <c r="AE303" s="267"/>
      <c r="AF303" s="267"/>
      <c r="AG303" s="267"/>
      <c r="AH303" s="267"/>
      <c r="AI303" s="267"/>
      <c r="AJ303" s="267"/>
      <c r="AK303" s="267"/>
      <c r="AL303" s="267">
        <v>79</v>
      </c>
      <c r="AM303" s="267"/>
      <c r="AN303" s="267"/>
      <c r="AO303" s="267"/>
      <c r="AP303" s="267"/>
      <c r="AQ303" s="267"/>
      <c r="AR303" s="267"/>
      <c r="AS303" s="267"/>
      <c r="AT303" s="267"/>
      <c r="EH303" s="146" t="str">
        <f t="shared" si="4"/>
        <v>75-79</v>
      </c>
      <c r="EI303" s="147">
        <f t="shared" si="5"/>
        <v>8.5561497326203211E-3</v>
      </c>
      <c r="EJ303" s="147">
        <f t="shared" si="6"/>
        <v>-1.033868092691622E-2</v>
      </c>
    </row>
    <row r="304" spans="4:140" ht="14.25" customHeight="1" x14ac:dyDescent="0.35">
      <c r="D304" s="322" t="s">
        <v>156</v>
      </c>
      <c r="E304" s="322"/>
      <c r="F304" s="322"/>
      <c r="G304" s="322"/>
      <c r="H304" s="322"/>
      <c r="I304" s="322"/>
      <c r="J304" s="322"/>
      <c r="K304" s="322"/>
      <c r="L304" s="322"/>
      <c r="M304" s="322"/>
      <c r="N304" s="322"/>
      <c r="O304" s="322"/>
      <c r="P304" s="322"/>
      <c r="Q304" s="267">
        <v>127</v>
      </c>
      <c r="R304" s="267"/>
      <c r="S304" s="267"/>
      <c r="T304" s="267"/>
      <c r="U304" s="267"/>
      <c r="V304" s="267"/>
      <c r="W304" s="267"/>
      <c r="X304" s="267"/>
      <c r="Y304" s="267"/>
      <c r="Z304" s="267"/>
      <c r="AA304" s="267"/>
      <c r="AB304" s="267">
        <v>60</v>
      </c>
      <c r="AC304" s="267"/>
      <c r="AD304" s="267"/>
      <c r="AE304" s="267"/>
      <c r="AF304" s="267"/>
      <c r="AG304" s="267"/>
      <c r="AH304" s="267"/>
      <c r="AI304" s="267"/>
      <c r="AJ304" s="267"/>
      <c r="AK304" s="267"/>
      <c r="AL304" s="267">
        <v>67</v>
      </c>
      <c r="AM304" s="267"/>
      <c r="AN304" s="267"/>
      <c r="AO304" s="267"/>
      <c r="AP304" s="267"/>
      <c r="AQ304" s="267"/>
      <c r="AR304" s="267"/>
      <c r="AS304" s="267"/>
      <c r="AT304" s="267"/>
      <c r="EH304" s="146" t="str">
        <f t="shared" si="4"/>
        <v>80 Y MÁS</v>
      </c>
      <c r="EI304" s="147">
        <f t="shared" si="5"/>
        <v>8.1996434937611409E-3</v>
      </c>
      <c r="EJ304" s="147">
        <f t="shared" si="6"/>
        <v>-1.1051693404634581E-2</v>
      </c>
    </row>
    <row r="305" spans="4:101" ht="14.25" customHeight="1" x14ac:dyDescent="0.35">
      <c r="D305" s="322" t="s">
        <v>157</v>
      </c>
      <c r="E305" s="322"/>
      <c r="F305" s="322"/>
      <c r="G305" s="322"/>
      <c r="H305" s="322"/>
      <c r="I305" s="322"/>
      <c r="J305" s="322"/>
      <c r="K305" s="322"/>
      <c r="L305" s="322"/>
      <c r="M305" s="322"/>
      <c r="N305" s="322"/>
      <c r="O305" s="322"/>
      <c r="P305" s="322"/>
      <c r="Q305" s="267">
        <v>99</v>
      </c>
      <c r="R305" s="267"/>
      <c r="S305" s="267"/>
      <c r="T305" s="267"/>
      <c r="U305" s="267"/>
      <c r="V305" s="267"/>
      <c r="W305" s="267"/>
      <c r="X305" s="267"/>
      <c r="Y305" s="267"/>
      <c r="Z305" s="267"/>
      <c r="AA305" s="267"/>
      <c r="AB305" s="267">
        <v>46</v>
      </c>
      <c r="AC305" s="267"/>
      <c r="AD305" s="267"/>
      <c r="AE305" s="267"/>
      <c r="AF305" s="267"/>
      <c r="AG305" s="267"/>
      <c r="AH305" s="267"/>
      <c r="AI305" s="267"/>
      <c r="AJ305" s="267"/>
      <c r="AK305" s="267"/>
      <c r="AL305" s="267">
        <v>53</v>
      </c>
      <c r="AM305" s="267"/>
      <c r="AN305" s="267"/>
      <c r="AO305" s="267"/>
      <c r="AP305" s="267"/>
      <c r="AQ305" s="267"/>
      <c r="AR305" s="267"/>
      <c r="AS305" s="267"/>
      <c r="AT305" s="267"/>
    </row>
    <row r="306" spans="4:101" ht="14.25" customHeight="1" x14ac:dyDescent="0.35">
      <c r="D306" s="322" t="s">
        <v>158</v>
      </c>
      <c r="E306" s="322"/>
      <c r="F306" s="322"/>
      <c r="G306" s="322"/>
      <c r="H306" s="322"/>
      <c r="I306" s="322"/>
      <c r="J306" s="322"/>
      <c r="K306" s="322"/>
      <c r="L306" s="322"/>
      <c r="M306" s="322"/>
      <c r="N306" s="322"/>
      <c r="O306" s="322"/>
      <c r="P306" s="322"/>
      <c r="Q306" s="267">
        <v>71</v>
      </c>
      <c r="R306" s="267"/>
      <c r="S306" s="267"/>
      <c r="T306" s="267"/>
      <c r="U306" s="267"/>
      <c r="V306" s="267"/>
      <c r="W306" s="267"/>
      <c r="X306" s="267"/>
      <c r="Y306" s="267"/>
      <c r="Z306" s="267"/>
      <c r="AA306" s="267"/>
      <c r="AB306" s="267">
        <v>31</v>
      </c>
      <c r="AC306" s="267"/>
      <c r="AD306" s="267"/>
      <c r="AE306" s="267"/>
      <c r="AF306" s="267"/>
      <c r="AG306" s="267"/>
      <c r="AH306" s="267"/>
      <c r="AI306" s="267"/>
      <c r="AJ306" s="267"/>
      <c r="AK306" s="267"/>
      <c r="AL306" s="267">
        <v>40</v>
      </c>
      <c r="AM306" s="267"/>
      <c r="AN306" s="267"/>
      <c r="AO306" s="267"/>
      <c r="AP306" s="267"/>
      <c r="AQ306" s="267"/>
      <c r="AR306" s="267"/>
      <c r="AS306" s="267"/>
      <c r="AT306" s="267"/>
      <c r="AU306" s="10"/>
      <c r="AV306" s="10"/>
      <c r="AW306" s="3"/>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row>
    <row r="307" spans="4:101" ht="14.25" customHeight="1" x14ac:dyDescent="0.35">
      <c r="D307" s="322" t="s">
        <v>159</v>
      </c>
      <c r="E307" s="322"/>
      <c r="F307" s="322"/>
      <c r="G307" s="322"/>
      <c r="H307" s="322"/>
      <c r="I307" s="322"/>
      <c r="J307" s="322"/>
      <c r="K307" s="322"/>
      <c r="L307" s="322"/>
      <c r="M307" s="322"/>
      <c r="N307" s="322"/>
      <c r="O307" s="322"/>
      <c r="P307" s="322"/>
      <c r="Q307" s="267">
        <v>53</v>
      </c>
      <c r="R307" s="267"/>
      <c r="S307" s="267"/>
      <c r="T307" s="267"/>
      <c r="U307" s="267"/>
      <c r="V307" s="267"/>
      <c r="W307" s="267"/>
      <c r="X307" s="267"/>
      <c r="Y307" s="267"/>
      <c r="Z307" s="267"/>
      <c r="AA307" s="267"/>
      <c r="AB307" s="267">
        <v>24</v>
      </c>
      <c r="AC307" s="267"/>
      <c r="AD307" s="267"/>
      <c r="AE307" s="267"/>
      <c r="AF307" s="267"/>
      <c r="AG307" s="267"/>
      <c r="AH307" s="267"/>
      <c r="AI307" s="267"/>
      <c r="AJ307" s="267"/>
      <c r="AK307" s="267"/>
      <c r="AL307" s="267">
        <v>29</v>
      </c>
      <c r="AM307" s="267"/>
      <c r="AN307" s="267"/>
      <c r="AO307" s="267"/>
      <c r="AP307" s="267"/>
      <c r="AQ307" s="267"/>
      <c r="AR307" s="267"/>
      <c r="AS307" s="267"/>
      <c r="AT307" s="267"/>
    </row>
    <row r="308" spans="4:101" ht="14.25" customHeight="1" x14ac:dyDescent="0.35">
      <c r="D308" s="322" t="s">
        <v>160</v>
      </c>
      <c r="E308" s="322"/>
      <c r="F308" s="322"/>
      <c r="G308" s="322"/>
      <c r="H308" s="322"/>
      <c r="I308" s="322"/>
      <c r="J308" s="322"/>
      <c r="K308" s="322"/>
      <c r="L308" s="322"/>
      <c r="M308" s="322"/>
      <c r="N308" s="322"/>
      <c r="O308" s="322"/>
      <c r="P308" s="322"/>
      <c r="Q308" s="267">
        <v>54</v>
      </c>
      <c r="R308" s="267"/>
      <c r="S308" s="267"/>
      <c r="T308" s="267"/>
      <c r="U308" s="267"/>
      <c r="V308" s="267"/>
      <c r="W308" s="267"/>
      <c r="X308" s="267"/>
      <c r="Y308" s="267"/>
      <c r="Z308" s="267"/>
      <c r="AA308" s="267"/>
      <c r="AB308" s="267">
        <v>23</v>
      </c>
      <c r="AC308" s="267"/>
      <c r="AD308" s="267"/>
      <c r="AE308" s="267"/>
      <c r="AF308" s="267"/>
      <c r="AG308" s="267"/>
      <c r="AH308" s="267"/>
      <c r="AI308" s="267"/>
      <c r="AJ308" s="267"/>
      <c r="AK308" s="267"/>
      <c r="AL308" s="267">
        <v>31</v>
      </c>
      <c r="AM308" s="267"/>
      <c r="AN308" s="267"/>
      <c r="AO308" s="267"/>
      <c r="AP308" s="267"/>
      <c r="AQ308" s="267"/>
      <c r="AR308" s="267"/>
      <c r="AS308" s="267"/>
      <c r="AT308" s="267"/>
    </row>
    <row r="309" spans="4:101" ht="14.25" customHeight="1" x14ac:dyDescent="0.35">
      <c r="D309" s="287" t="s">
        <v>387</v>
      </c>
      <c r="E309" s="287"/>
      <c r="F309" s="287"/>
      <c r="G309" s="287"/>
      <c r="H309" s="287"/>
      <c r="I309" s="287"/>
      <c r="J309" s="287"/>
      <c r="K309" s="287"/>
      <c r="L309" s="287"/>
      <c r="M309" s="287"/>
      <c r="N309" s="287"/>
      <c r="O309" s="287"/>
      <c r="P309" s="287"/>
      <c r="Q309" s="288"/>
      <c r="R309" s="288"/>
      <c r="S309" s="288"/>
      <c r="T309" s="288"/>
      <c r="U309" s="288"/>
      <c r="V309" s="288"/>
      <c r="W309" s="288"/>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V309" s="10" t="s">
        <v>142</v>
      </c>
    </row>
    <row r="310" spans="4:101" ht="14.25" customHeight="1" x14ac:dyDescent="0.35">
      <c r="D310" s="111"/>
      <c r="E310" s="111"/>
      <c r="F310" s="111"/>
      <c r="G310" s="111"/>
      <c r="H310" s="111"/>
      <c r="I310" s="111"/>
      <c r="J310" s="111"/>
      <c r="K310" s="111"/>
      <c r="L310" s="111"/>
      <c r="M310" s="111"/>
      <c r="N310" s="111"/>
      <c r="O310" s="111"/>
      <c r="P310" s="111"/>
      <c r="Q310" s="111"/>
      <c r="R310" s="111"/>
      <c r="S310" s="111"/>
      <c r="T310" s="111"/>
      <c r="U310" s="111"/>
      <c r="V310" s="111"/>
      <c r="W310" s="111"/>
      <c r="AV310" s="10"/>
    </row>
    <row r="311" spans="4:101" ht="14.25" customHeight="1" x14ac:dyDescent="0.35">
      <c r="D311" s="198" t="s">
        <v>173</v>
      </c>
      <c r="E311" s="198"/>
      <c r="F311" s="198"/>
      <c r="G311" s="198"/>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9"/>
      <c r="AV311" s="198" t="s">
        <v>176</v>
      </c>
      <c r="AW311" s="198"/>
      <c r="AX311" s="198"/>
      <c r="AY311" s="198"/>
      <c r="AZ311" s="198"/>
      <c r="BA311" s="198"/>
      <c r="BB311" s="198"/>
      <c r="BC311" s="198"/>
      <c r="BD311" s="198"/>
      <c r="BE311" s="198"/>
      <c r="BF311" s="198"/>
      <c r="BG311" s="198"/>
      <c r="BH311" s="198"/>
      <c r="BI311" s="198"/>
      <c r="BJ311" s="198"/>
      <c r="BK311" s="198"/>
      <c r="BL311" s="9"/>
      <c r="BM311" s="9"/>
      <c r="BN311" s="9"/>
      <c r="BO311" s="9"/>
      <c r="BP311" s="9"/>
    </row>
    <row r="312" spans="4:101" ht="14.25" customHeight="1" x14ac:dyDescent="0.35">
      <c r="D312" s="198"/>
      <c r="E312" s="198"/>
      <c r="F312" s="198"/>
      <c r="G312" s="198"/>
      <c r="H312" s="198"/>
      <c r="I312" s="198"/>
      <c r="J312" s="198"/>
      <c r="K312" s="198"/>
      <c r="L312" s="198"/>
      <c r="M312" s="198"/>
      <c r="N312" s="198"/>
      <c r="O312" s="198"/>
      <c r="P312" s="198"/>
      <c r="Q312" s="198"/>
      <c r="R312" s="198"/>
      <c r="S312" s="198"/>
      <c r="T312" s="198"/>
      <c r="U312" s="198"/>
      <c r="V312" s="198"/>
      <c r="W312" s="198"/>
      <c r="X312" s="198"/>
      <c r="Y312" s="198"/>
      <c r="Z312" s="198"/>
      <c r="AA312" s="198"/>
      <c r="AB312" s="198"/>
      <c r="AC312" s="198"/>
      <c r="AD312" s="198"/>
      <c r="AE312" s="198"/>
      <c r="AF312" s="198"/>
      <c r="AG312" s="198"/>
      <c r="AH312" s="198"/>
      <c r="AI312" s="198"/>
      <c r="AJ312" s="198"/>
      <c r="AK312" s="198"/>
      <c r="AL312" s="198"/>
      <c r="AM312" s="198"/>
      <c r="AN312" s="198"/>
      <c r="AO312" s="198"/>
      <c r="AP312" s="198"/>
      <c r="AQ312" s="198"/>
      <c r="AR312" s="198"/>
      <c r="AS312" s="198"/>
      <c r="AT312" s="198"/>
      <c r="AU312" s="9"/>
      <c r="AV312" s="226"/>
      <c r="AW312" s="226"/>
      <c r="AX312" s="226"/>
      <c r="AY312" s="226"/>
      <c r="AZ312" s="226"/>
      <c r="BA312" s="226"/>
      <c r="BB312" s="226"/>
      <c r="BC312" s="226"/>
      <c r="BD312" s="226"/>
      <c r="BE312" s="226"/>
      <c r="BF312" s="226"/>
      <c r="BG312" s="226"/>
      <c r="BH312" s="226"/>
      <c r="BI312" s="226"/>
      <c r="BJ312" s="226"/>
      <c r="BK312" s="226"/>
      <c r="BL312" s="9"/>
      <c r="BM312" s="9"/>
      <c r="BN312" s="9"/>
      <c r="BX312" s="14" t="s">
        <v>185</v>
      </c>
    </row>
    <row r="313" spans="4:101" ht="14.25" customHeight="1" x14ac:dyDescent="0.35">
      <c r="D313" s="190" t="s">
        <v>167</v>
      </c>
      <c r="E313" s="190"/>
      <c r="F313" s="190"/>
      <c r="G313" s="190"/>
      <c r="H313" s="190"/>
      <c r="I313" s="190"/>
      <c r="J313" s="190"/>
      <c r="K313" s="190"/>
      <c r="L313" s="190"/>
      <c r="M313" s="190">
        <v>2008</v>
      </c>
      <c r="N313" s="190"/>
      <c r="O313" s="190"/>
      <c r="P313" s="190"/>
      <c r="Q313" s="190">
        <v>2009</v>
      </c>
      <c r="R313" s="190"/>
      <c r="S313" s="190"/>
      <c r="T313" s="190"/>
      <c r="U313" s="190">
        <v>2010</v>
      </c>
      <c r="V313" s="190"/>
      <c r="W313" s="190"/>
      <c r="X313" s="190"/>
      <c r="Y313" s="190">
        <v>2011</v>
      </c>
      <c r="Z313" s="190"/>
      <c r="AA313" s="190"/>
      <c r="AB313" s="190">
        <v>2012</v>
      </c>
      <c r="AC313" s="190"/>
      <c r="AD313" s="190"/>
      <c r="AE313" s="190">
        <v>2013</v>
      </c>
      <c r="AF313" s="190"/>
      <c r="AG313" s="190"/>
      <c r="AH313" s="190"/>
      <c r="AI313" s="190">
        <v>2014</v>
      </c>
      <c r="AJ313" s="190"/>
      <c r="AK313" s="190"/>
      <c r="AL313" s="190"/>
      <c r="AM313" s="190">
        <v>2015</v>
      </c>
      <c r="AN313" s="190"/>
      <c r="AO313" s="190"/>
      <c r="AP313" s="190"/>
      <c r="AQ313" s="190">
        <v>2016</v>
      </c>
      <c r="AR313" s="190"/>
      <c r="AS313" s="190"/>
      <c r="AT313" s="190"/>
      <c r="AU313" s="3"/>
      <c r="AV313" s="215" t="s">
        <v>389</v>
      </c>
      <c r="AW313" s="215"/>
      <c r="AX313" s="215"/>
      <c r="AY313" s="215"/>
      <c r="AZ313" s="215"/>
      <c r="BA313" s="215"/>
      <c r="BB313" s="215"/>
      <c r="BC313" s="215"/>
      <c r="BD313" s="215"/>
      <c r="BE313" s="215"/>
      <c r="BF313" s="215"/>
      <c r="BG313" s="215"/>
      <c r="BH313" s="215"/>
      <c r="BI313" s="215"/>
      <c r="BJ313" s="215"/>
      <c r="BK313" s="215"/>
      <c r="BL313" s="215" t="s">
        <v>340</v>
      </c>
      <c r="BM313" s="215"/>
      <c r="BN313" s="215"/>
      <c r="BO313" s="215"/>
      <c r="BP313" s="215"/>
      <c r="BQ313" s="215"/>
      <c r="BR313" s="215"/>
      <c r="BS313" s="215"/>
      <c r="BT313" s="215"/>
      <c r="BV313" s="21"/>
      <c r="BW313" s="22"/>
      <c r="BX313" s="22"/>
      <c r="BY313" s="22"/>
      <c r="BZ313" s="22"/>
      <c r="CA313" s="22"/>
      <c r="CB313" s="22"/>
      <c r="CC313" s="22"/>
      <c r="CD313" s="22"/>
      <c r="CE313" s="22"/>
      <c r="CF313" s="22"/>
      <c r="CG313" s="22"/>
      <c r="CH313" s="22"/>
      <c r="CI313" s="22"/>
      <c r="CJ313" s="22"/>
      <c r="CK313" s="22"/>
      <c r="CL313" s="22"/>
      <c r="CM313" s="22"/>
      <c r="CN313" s="23"/>
    </row>
    <row r="314" spans="4:101" ht="14.25" customHeight="1" x14ac:dyDescent="0.35">
      <c r="D314" s="190"/>
      <c r="E314" s="190"/>
      <c r="F314" s="190"/>
      <c r="G314" s="190"/>
      <c r="H314" s="190"/>
      <c r="I314" s="190"/>
      <c r="J314" s="190"/>
      <c r="K314" s="190"/>
      <c r="L314" s="190"/>
      <c r="M314" s="190"/>
      <c r="N314" s="190"/>
      <c r="O314" s="190"/>
      <c r="P314" s="190"/>
      <c r="Q314" s="190"/>
      <c r="R314" s="190"/>
      <c r="S314" s="190"/>
      <c r="T314" s="190"/>
      <c r="U314" s="190"/>
      <c r="V314" s="190"/>
      <c r="W314" s="190"/>
      <c r="X314" s="190"/>
      <c r="Y314" s="190"/>
      <c r="Z314" s="190"/>
      <c r="AA314" s="190"/>
      <c r="AB314" s="190"/>
      <c r="AC314" s="190"/>
      <c r="AD314" s="190"/>
      <c r="AE314" s="190"/>
      <c r="AF314" s="190"/>
      <c r="AG314" s="190"/>
      <c r="AH314" s="190"/>
      <c r="AI314" s="190"/>
      <c r="AJ314" s="190"/>
      <c r="AK314" s="190"/>
      <c r="AL314" s="190"/>
      <c r="AM314" s="190"/>
      <c r="AN314" s="190"/>
      <c r="AO314" s="190"/>
      <c r="AP314" s="190"/>
      <c r="AQ314" s="190"/>
      <c r="AR314" s="190"/>
      <c r="AS314" s="190"/>
      <c r="AT314" s="190"/>
      <c r="AU314" s="3"/>
      <c r="AV314" s="254" t="s">
        <v>177</v>
      </c>
      <c r="AW314" s="254"/>
      <c r="AX314" s="254"/>
      <c r="AY314" s="254"/>
      <c r="AZ314" s="254"/>
      <c r="BA314" s="254"/>
      <c r="BB314" s="254"/>
      <c r="BC314" s="254"/>
      <c r="BD314" s="254"/>
      <c r="BE314" s="254"/>
      <c r="BF314" s="254"/>
      <c r="BG314" s="254"/>
      <c r="BH314" s="254"/>
      <c r="BI314" s="254"/>
      <c r="BJ314" s="254"/>
      <c r="BK314" s="254"/>
      <c r="BL314" s="165">
        <v>7</v>
      </c>
      <c r="BM314" s="165"/>
      <c r="BN314" s="165"/>
      <c r="BO314" s="165"/>
      <c r="BP314" s="165"/>
      <c r="BQ314" s="165"/>
      <c r="BR314" s="165"/>
      <c r="BS314" s="165"/>
      <c r="BT314" s="165"/>
      <c r="BV314" s="24"/>
      <c r="BW314" s="348" t="s">
        <v>177</v>
      </c>
      <c r="BX314" s="348"/>
      <c r="BY314" s="348"/>
      <c r="BZ314" s="348"/>
      <c r="CA314" s="348"/>
      <c r="CB314" s="348"/>
      <c r="CC314" s="348"/>
      <c r="CD314" s="71"/>
      <c r="CE314" s="71"/>
      <c r="CF314" s="71"/>
      <c r="CG314" s="71"/>
      <c r="CH314" s="71"/>
      <c r="CI314" s="71"/>
      <c r="CJ314" s="71"/>
      <c r="CK314" s="71"/>
      <c r="CL314" s="6"/>
      <c r="CM314" s="6"/>
      <c r="CN314" s="25"/>
    </row>
    <row r="315" spans="4:101" ht="24.75" customHeight="1" x14ac:dyDescent="0.35">
      <c r="D315" s="188" t="s">
        <v>388</v>
      </c>
      <c r="E315" s="188"/>
      <c r="F315" s="188"/>
      <c r="G315" s="188"/>
      <c r="H315" s="188"/>
      <c r="I315" s="188"/>
      <c r="J315" s="188"/>
      <c r="K315" s="188"/>
      <c r="L315" s="188"/>
      <c r="M315" s="227">
        <v>313</v>
      </c>
      <c r="N315" s="227"/>
      <c r="O315" s="227"/>
      <c r="P315" s="227"/>
      <c r="Q315" s="227">
        <v>311</v>
      </c>
      <c r="R315" s="227"/>
      <c r="S315" s="227"/>
      <c r="T315" s="227"/>
      <c r="U315" s="227">
        <v>304</v>
      </c>
      <c r="V315" s="227"/>
      <c r="W315" s="227"/>
      <c r="X315" s="227"/>
      <c r="Y315" s="227">
        <v>301</v>
      </c>
      <c r="Z315" s="227"/>
      <c r="AA315" s="227"/>
      <c r="AB315" s="227">
        <v>296</v>
      </c>
      <c r="AC315" s="227"/>
      <c r="AD315" s="227"/>
      <c r="AE315" s="227">
        <v>294</v>
      </c>
      <c r="AF315" s="227"/>
      <c r="AG315" s="227"/>
      <c r="AH315" s="227"/>
      <c r="AI315" s="227">
        <v>286</v>
      </c>
      <c r="AJ315" s="227"/>
      <c r="AK315" s="227"/>
      <c r="AL315" s="227"/>
      <c r="AM315" s="227">
        <v>284</v>
      </c>
      <c r="AN315" s="227"/>
      <c r="AO315" s="227"/>
      <c r="AP315" s="227"/>
      <c r="AQ315" s="227">
        <v>278</v>
      </c>
      <c r="AR315" s="227"/>
      <c r="AS315" s="227"/>
      <c r="AT315" s="227"/>
      <c r="AU315" s="3"/>
      <c r="AV315" s="254" t="s">
        <v>178</v>
      </c>
      <c r="AW315" s="254"/>
      <c r="AX315" s="254"/>
      <c r="AY315" s="254"/>
      <c r="AZ315" s="254"/>
      <c r="BA315" s="254"/>
      <c r="BB315" s="254"/>
      <c r="BC315" s="254"/>
      <c r="BD315" s="254"/>
      <c r="BE315" s="254"/>
      <c r="BF315" s="254"/>
      <c r="BG315" s="254"/>
      <c r="BH315" s="254"/>
      <c r="BI315" s="254"/>
      <c r="BJ315" s="254"/>
      <c r="BK315" s="254"/>
      <c r="BL315" s="202">
        <v>0</v>
      </c>
      <c r="BM315" s="202"/>
      <c r="BN315" s="202"/>
      <c r="BO315" s="202"/>
      <c r="BP315" s="202"/>
      <c r="BQ315" s="202"/>
      <c r="BR315" s="202"/>
      <c r="BS315" s="202"/>
      <c r="BT315" s="202"/>
      <c r="BV315" s="24"/>
      <c r="BW315" s="72"/>
      <c r="BX315" s="72"/>
      <c r="BY315" s="72"/>
      <c r="BZ315" s="72"/>
      <c r="CA315" s="72"/>
      <c r="CB315" s="72"/>
      <c r="CC315" s="72"/>
      <c r="CD315" s="71"/>
      <c r="CE315" s="71"/>
      <c r="CF315" s="347">
        <f>+BL314/BL320</f>
        <v>2.3696682464454978E-3</v>
      </c>
      <c r="CG315" s="347"/>
      <c r="CH315" s="347"/>
      <c r="CI315" s="347"/>
      <c r="CJ315" s="347"/>
      <c r="CK315" s="347"/>
      <c r="CL315" s="6"/>
      <c r="CM315" s="6"/>
      <c r="CN315" s="25"/>
    </row>
    <row r="316" spans="4:101" ht="19.5" customHeight="1" x14ac:dyDescent="0.35">
      <c r="D316" s="184" t="s">
        <v>168</v>
      </c>
      <c r="E316" s="184"/>
      <c r="F316" s="184"/>
      <c r="G316" s="184"/>
      <c r="H316" s="184"/>
      <c r="I316" s="184"/>
      <c r="J316" s="184"/>
      <c r="K316" s="184"/>
      <c r="L316" s="184"/>
      <c r="M316" s="227">
        <v>329</v>
      </c>
      <c r="N316" s="227"/>
      <c r="O316" s="227"/>
      <c r="P316" s="227"/>
      <c r="Q316" s="227">
        <v>318</v>
      </c>
      <c r="R316" s="227"/>
      <c r="S316" s="227"/>
      <c r="T316" s="227"/>
      <c r="U316" s="227">
        <v>311</v>
      </c>
      <c r="V316" s="227"/>
      <c r="W316" s="227"/>
      <c r="X316" s="227"/>
      <c r="Y316" s="227">
        <v>302</v>
      </c>
      <c r="Z316" s="227"/>
      <c r="AA316" s="227"/>
      <c r="AB316" s="227">
        <v>295</v>
      </c>
      <c r="AC316" s="227"/>
      <c r="AD316" s="227"/>
      <c r="AE316" s="227">
        <v>288</v>
      </c>
      <c r="AF316" s="227"/>
      <c r="AG316" s="227"/>
      <c r="AH316" s="227"/>
      <c r="AI316" s="227">
        <v>286</v>
      </c>
      <c r="AJ316" s="227"/>
      <c r="AK316" s="227"/>
      <c r="AL316" s="227"/>
      <c r="AM316" s="227">
        <v>279</v>
      </c>
      <c r="AN316" s="227"/>
      <c r="AO316" s="227"/>
      <c r="AP316" s="227"/>
      <c r="AQ316" s="227">
        <v>274</v>
      </c>
      <c r="AR316" s="227"/>
      <c r="AS316" s="227"/>
      <c r="AT316" s="227"/>
      <c r="AU316" s="3"/>
      <c r="AV316" s="200" t="s">
        <v>179</v>
      </c>
      <c r="AW316" s="200"/>
      <c r="AX316" s="200"/>
      <c r="AY316" s="200"/>
      <c r="AZ316" s="200"/>
      <c r="BA316" s="200"/>
      <c r="BB316" s="200"/>
      <c r="BC316" s="200"/>
      <c r="BD316" s="200"/>
      <c r="BE316" s="200"/>
      <c r="BF316" s="200"/>
      <c r="BG316" s="200"/>
      <c r="BH316" s="200"/>
      <c r="BI316" s="200"/>
      <c r="BJ316" s="200"/>
      <c r="BK316" s="200"/>
      <c r="BL316" s="202">
        <v>0</v>
      </c>
      <c r="BM316" s="202"/>
      <c r="BN316" s="202"/>
      <c r="BO316" s="202"/>
      <c r="BP316" s="202"/>
      <c r="BQ316" s="202"/>
      <c r="BR316" s="202"/>
      <c r="BS316" s="202"/>
      <c r="BT316" s="202"/>
      <c r="BV316" s="24"/>
      <c r="BW316" s="349" t="s">
        <v>184</v>
      </c>
      <c r="BX316" s="349"/>
      <c r="BY316" s="349"/>
      <c r="BZ316" s="349"/>
      <c r="CA316" s="349"/>
      <c r="CB316" s="349"/>
      <c r="CC316" s="349"/>
      <c r="CD316" s="71"/>
      <c r="CE316" s="71"/>
      <c r="CF316" s="71"/>
      <c r="CG316" s="71"/>
      <c r="CH316" s="71"/>
      <c r="CI316" s="71"/>
      <c r="CJ316" s="71"/>
      <c r="CK316" s="71"/>
      <c r="CL316" s="6"/>
      <c r="CM316" s="6"/>
      <c r="CN316" s="25"/>
    </row>
    <row r="317" spans="4:101" ht="27.75" customHeight="1" x14ac:dyDescent="0.35">
      <c r="D317" s="188" t="s">
        <v>169</v>
      </c>
      <c r="E317" s="188"/>
      <c r="F317" s="188"/>
      <c r="G317" s="188"/>
      <c r="H317" s="188"/>
      <c r="I317" s="188"/>
      <c r="J317" s="188"/>
      <c r="K317" s="188"/>
      <c r="L317" s="188"/>
      <c r="M317" s="227">
        <v>352</v>
      </c>
      <c r="N317" s="227"/>
      <c r="O317" s="227"/>
      <c r="P317" s="227"/>
      <c r="Q317" s="227">
        <v>342</v>
      </c>
      <c r="R317" s="227"/>
      <c r="S317" s="227"/>
      <c r="T317" s="227"/>
      <c r="U317" s="227">
        <v>334</v>
      </c>
      <c r="V317" s="227"/>
      <c r="W317" s="227"/>
      <c r="X317" s="227"/>
      <c r="Y317" s="227">
        <v>321</v>
      </c>
      <c r="Z317" s="227"/>
      <c r="AA317" s="227"/>
      <c r="AB317" s="227">
        <v>311</v>
      </c>
      <c r="AC317" s="227"/>
      <c r="AD317" s="227"/>
      <c r="AE317" s="227">
        <v>300</v>
      </c>
      <c r="AF317" s="227"/>
      <c r="AG317" s="227"/>
      <c r="AH317" s="227"/>
      <c r="AI317" s="227">
        <v>291</v>
      </c>
      <c r="AJ317" s="227"/>
      <c r="AK317" s="227"/>
      <c r="AL317" s="227"/>
      <c r="AM317" s="227">
        <v>281</v>
      </c>
      <c r="AN317" s="227"/>
      <c r="AO317" s="227"/>
      <c r="AP317" s="227"/>
      <c r="AQ317" s="227">
        <v>274</v>
      </c>
      <c r="AR317" s="227"/>
      <c r="AS317" s="227"/>
      <c r="AT317" s="227"/>
      <c r="AU317" s="3"/>
      <c r="AV317" s="254" t="s">
        <v>180</v>
      </c>
      <c r="AW317" s="254"/>
      <c r="AX317" s="254"/>
      <c r="AY317" s="254"/>
      <c r="AZ317" s="254"/>
      <c r="BA317" s="254"/>
      <c r="BB317" s="254"/>
      <c r="BC317" s="254"/>
      <c r="BD317" s="254"/>
      <c r="BE317" s="254"/>
      <c r="BF317" s="254"/>
      <c r="BG317" s="254"/>
      <c r="BH317" s="254"/>
      <c r="BI317" s="254"/>
      <c r="BJ317" s="254"/>
      <c r="BK317" s="254"/>
      <c r="BL317" s="165">
        <v>43</v>
      </c>
      <c r="BM317" s="165"/>
      <c r="BN317" s="165"/>
      <c r="BO317" s="165"/>
      <c r="BP317" s="165"/>
      <c r="BQ317" s="165"/>
      <c r="BR317" s="165"/>
      <c r="BS317" s="165"/>
      <c r="BT317" s="165"/>
      <c r="BV317" s="24"/>
      <c r="BW317" s="72"/>
      <c r="BX317" s="72"/>
      <c r="BY317" s="72"/>
      <c r="BZ317" s="72"/>
      <c r="CA317" s="72"/>
      <c r="CB317" s="72"/>
      <c r="CC317" s="72"/>
      <c r="CD317" s="71"/>
      <c r="CE317" s="71"/>
      <c r="CF317" s="350">
        <f>+BL317/BL320</f>
        <v>1.4556533513879486E-2</v>
      </c>
      <c r="CG317" s="350"/>
      <c r="CH317" s="350"/>
      <c r="CI317" s="350"/>
      <c r="CJ317" s="350"/>
      <c r="CK317" s="350"/>
      <c r="CL317" s="6"/>
      <c r="CM317" s="6"/>
      <c r="CN317" s="25"/>
    </row>
    <row r="318" spans="4:101" ht="20.25" customHeight="1" x14ac:dyDescent="0.35">
      <c r="D318" s="117" t="s">
        <v>170</v>
      </c>
      <c r="E318" s="117"/>
      <c r="F318" s="117"/>
      <c r="G318" s="117"/>
      <c r="H318" s="117"/>
      <c r="I318" s="117"/>
      <c r="J318" s="117"/>
      <c r="K318" s="117"/>
      <c r="L318" s="117"/>
      <c r="M318" s="227">
        <v>750</v>
      </c>
      <c r="N318" s="227"/>
      <c r="O318" s="227"/>
      <c r="P318" s="227"/>
      <c r="Q318" s="227">
        <v>748</v>
      </c>
      <c r="R318" s="227"/>
      <c r="S318" s="227"/>
      <c r="T318" s="227"/>
      <c r="U318" s="227">
        <v>746</v>
      </c>
      <c r="V318" s="227"/>
      <c r="W318" s="227"/>
      <c r="X318" s="227"/>
      <c r="Y318" s="227">
        <v>740</v>
      </c>
      <c r="Z318" s="227"/>
      <c r="AA318" s="227"/>
      <c r="AB318" s="227">
        <v>733</v>
      </c>
      <c r="AC318" s="227"/>
      <c r="AD318" s="227"/>
      <c r="AE318" s="227">
        <v>726</v>
      </c>
      <c r="AF318" s="227"/>
      <c r="AG318" s="227"/>
      <c r="AH318" s="227"/>
      <c r="AI318" s="227">
        <v>718</v>
      </c>
      <c r="AJ318" s="227"/>
      <c r="AK318" s="227"/>
      <c r="AL318" s="227"/>
      <c r="AM318" s="227">
        <v>708</v>
      </c>
      <c r="AN318" s="227"/>
      <c r="AO318" s="227"/>
      <c r="AP318" s="227"/>
      <c r="AQ318" s="227">
        <v>697</v>
      </c>
      <c r="AR318" s="227"/>
      <c r="AS318" s="227"/>
      <c r="AT318" s="227"/>
      <c r="AU318" s="3"/>
      <c r="AV318" s="254" t="s">
        <v>181</v>
      </c>
      <c r="AW318" s="254"/>
      <c r="AX318" s="254"/>
      <c r="AY318" s="254"/>
      <c r="AZ318" s="254"/>
      <c r="BA318" s="254"/>
      <c r="BB318" s="254"/>
      <c r="BC318" s="254"/>
      <c r="BD318" s="254"/>
      <c r="BE318" s="254"/>
      <c r="BF318" s="254"/>
      <c r="BG318" s="254"/>
      <c r="BH318" s="254"/>
      <c r="BI318" s="254"/>
      <c r="BJ318" s="254"/>
      <c r="BK318" s="254"/>
      <c r="BL318" s="255">
        <v>2897</v>
      </c>
      <c r="BM318" s="255"/>
      <c r="BN318" s="255"/>
      <c r="BO318" s="255"/>
      <c r="BP318" s="255"/>
      <c r="BQ318" s="255"/>
      <c r="BR318" s="255"/>
      <c r="BS318" s="255"/>
      <c r="BT318" s="255"/>
      <c r="BU318" s="50"/>
      <c r="BV318" s="24"/>
      <c r="BW318" s="261" t="s">
        <v>178</v>
      </c>
      <c r="BX318" s="261"/>
      <c r="BY318" s="261"/>
      <c r="BZ318" s="261"/>
      <c r="CA318" s="261"/>
      <c r="CB318" s="261"/>
      <c r="CC318" s="261"/>
      <c r="CD318" s="50"/>
      <c r="CE318" s="71"/>
      <c r="CF318" s="50"/>
      <c r="CG318" s="50"/>
      <c r="CH318" s="50"/>
      <c r="CI318" s="50"/>
      <c r="CJ318" s="50"/>
      <c r="CK318" s="50"/>
      <c r="CL318" s="6"/>
      <c r="CM318" s="7"/>
      <c r="CN318" s="67"/>
      <c r="CO318" s="7"/>
      <c r="CP318" s="125"/>
      <c r="CQ318" s="125"/>
      <c r="CS318" s="125"/>
      <c r="CT318" s="125"/>
      <c r="CU318" s="125"/>
      <c r="CV318" s="125"/>
      <c r="CW318" s="125"/>
    </row>
    <row r="319" spans="4:101" ht="18" customHeight="1" x14ac:dyDescent="0.35">
      <c r="D319" s="184" t="s">
        <v>171</v>
      </c>
      <c r="E319" s="184"/>
      <c r="F319" s="184"/>
      <c r="G319" s="184"/>
      <c r="H319" s="184"/>
      <c r="I319" s="184"/>
      <c r="J319" s="184"/>
      <c r="K319" s="184"/>
      <c r="L319" s="184"/>
      <c r="M319" s="227">
        <v>1143</v>
      </c>
      <c r="N319" s="227"/>
      <c r="O319" s="227"/>
      <c r="P319" s="227"/>
      <c r="Q319" s="227">
        <v>1133</v>
      </c>
      <c r="R319" s="227"/>
      <c r="S319" s="227"/>
      <c r="T319" s="227"/>
      <c r="U319" s="227">
        <v>1124</v>
      </c>
      <c r="V319" s="227"/>
      <c r="W319" s="227"/>
      <c r="X319" s="227"/>
      <c r="Y319" s="227">
        <v>1115</v>
      </c>
      <c r="Z319" s="227"/>
      <c r="AA319" s="227"/>
      <c r="AB319" s="227">
        <v>1106</v>
      </c>
      <c r="AC319" s="227"/>
      <c r="AD319" s="227"/>
      <c r="AE319" s="227">
        <v>1093</v>
      </c>
      <c r="AF319" s="227"/>
      <c r="AG319" s="227"/>
      <c r="AH319" s="227"/>
      <c r="AI319" s="227">
        <v>1083</v>
      </c>
      <c r="AJ319" s="227"/>
      <c r="AK319" s="227"/>
      <c r="AL319" s="227"/>
      <c r="AM319" s="227">
        <v>1070</v>
      </c>
      <c r="AN319" s="227"/>
      <c r="AO319" s="227"/>
      <c r="AP319" s="227"/>
      <c r="AQ319" s="227">
        <v>1060</v>
      </c>
      <c r="AR319" s="227"/>
      <c r="AS319" s="227"/>
      <c r="AT319" s="227"/>
      <c r="AU319" s="3"/>
      <c r="AV319" s="200" t="s">
        <v>182</v>
      </c>
      <c r="AW319" s="200"/>
      <c r="AX319" s="200"/>
      <c r="AY319" s="200"/>
      <c r="AZ319" s="200"/>
      <c r="BA319" s="200"/>
      <c r="BB319" s="200"/>
      <c r="BC319" s="200"/>
      <c r="BD319" s="200"/>
      <c r="BE319" s="200"/>
      <c r="BF319" s="200"/>
      <c r="BG319" s="200"/>
      <c r="BH319" s="200"/>
      <c r="BI319" s="200"/>
      <c r="BJ319" s="200"/>
      <c r="BK319" s="200"/>
      <c r="BL319" s="165">
        <v>7</v>
      </c>
      <c r="BM319" s="165"/>
      <c r="BN319" s="165"/>
      <c r="BO319" s="165"/>
      <c r="BP319" s="165"/>
      <c r="BQ319" s="165"/>
      <c r="BR319" s="165"/>
      <c r="BS319" s="165"/>
      <c r="BT319" s="165"/>
      <c r="BU319" s="50"/>
      <c r="BV319" s="68"/>
      <c r="BW319" s="50"/>
      <c r="BX319" s="50"/>
      <c r="BY319" s="50"/>
      <c r="BZ319" s="50"/>
      <c r="CA319" s="50"/>
      <c r="CB319" s="50"/>
      <c r="CC319" s="50"/>
      <c r="CD319" s="50"/>
      <c r="CE319" s="50"/>
      <c r="CF319" s="351">
        <f>+BL315/BL320</f>
        <v>0</v>
      </c>
      <c r="CG319" s="351"/>
      <c r="CH319" s="351"/>
      <c r="CI319" s="351"/>
      <c r="CJ319" s="351"/>
      <c r="CK319" s="351"/>
      <c r="CL319" s="7"/>
      <c r="CM319" s="7"/>
      <c r="CN319" s="67"/>
      <c r="CO319" s="7"/>
      <c r="CP319" s="125"/>
      <c r="CQ319" s="125"/>
      <c r="CR319" s="125"/>
      <c r="CS319" s="125"/>
      <c r="CT319" s="125"/>
      <c r="CU319" s="125"/>
      <c r="CV319" s="125"/>
      <c r="CW319" s="125"/>
    </row>
    <row r="320" spans="4:101" ht="18" customHeight="1" x14ac:dyDescent="0.35">
      <c r="D320" s="184" t="s">
        <v>172</v>
      </c>
      <c r="E320" s="184"/>
      <c r="F320" s="184"/>
      <c r="G320" s="184"/>
      <c r="H320" s="184"/>
      <c r="I320" s="184"/>
      <c r="J320" s="184"/>
      <c r="K320" s="184"/>
      <c r="L320" s="184"/>
      <c r="M320" s="227">
        <v>358</v>
      </c>
      <c r="N320" s="227"/>
      <c r="O320" s="227"/>
      <c r="P320" s="227"/>
      <c r="Q320" s="227">
        <v>363</v>
      </c>
      <c r="R320" s="227"/>
      <c r="S320" s="227"/>
      <c r="T320" s="227"/>
      <c r="U320" s="227">
        <v>368</v>
      </c>
      <c r="V320" s="227"/>
      <c r="W320" s="227"/>
      <c r="X320" s="227"/>
      <c r="Y320" s="227">
        <v>376</v>
      </c>
      <c r="Z320" s="227"/>
      <c r="AA320" s="227"/>
      <c r="AB320" s="227">
        <v>381</v>
      </c>
      <c r="AC320" s="227"/>
      <c r="AD320" s="227"/>
      <c r="AE320" s="227">
        <v>388</v>
      </c>
      <c r="AF320" s="227"/>
      <c r="AG320" s="227"/>
      <c r="AH320" s="227"/>
      <c r="AI320" s="227">
        <v>392</v>
      </c>
      <c r="AJ320" s="227"/>
      <c r="AK320" s="227"/>
      <c r="AL320" s="227"/>
      <c r="AM320" s="227">
        <v>400</v>
      </c>
      <c r="AN320" s="227"/>
      <c r="AO320" s="227"/>
      <c r="AP320" s="227"/>
      <c r="AQ320" s="227">
        <v>404</v>
      </c>
      <c r="AR320" s="227"/>
      <c r="AS320" s="227"/>
      <c r="AT320" s="227"/>
      <c r="AU320" s="3"/>
      <c r="AV320" s="256" t="s">
        <v>124</v>
      </c>
      <c r="AW320" s="256"/>
      <c r="AX320" s="256"/>
      <c r="AY320" s="256"/>
      <c r="AZ320" s="256"/>
      <c r="BA320" s="256"/>
      <c r="BB320" s="256"/>
      <c r="BC320" s="256"/>
      <c r="BD320" s="256"/>
      <c r="BE320" s="256"/>
      <c r="BF320" s="256"/>
      <c r="BG320" s="256"/>
      <c r="BH320" s="256"/>
      <c r="BI320" s="256"/>
      <c r="BJ320" s="256"/>
      <c r="BK320" s="256"/>
      <c r="BL320" s="257">
        <f>SUM(BL314:BT319)</f>
        <v>2954</v>
      </c>
      <c r="BM320" s="257"/>
      <c r="BN320" s="257"/>
      <c r="BO320" s="257"/>
      <c r="BP320" s="257"/>
      <c r="BQ320" s="257"/>
      <c r="BR320" s="257"/>
      <c r="BS320" s="257"/>
      <c r="BT320" s="257"/>
      <c r="BU320" s="8"/>
      <c r="BV320" s="26"/>
      <c r="BW320" s="69"/>
      <c r="BX320" s="69"/>
      <c r="BY320" s="69"/>
      <c r="BZ320" s="69"/>
      <c r="CA320" s="69"/>
      <c r="CB320" s="69"/>
      <c r="CC320" s="69"/>
      <c r="CD320" s="69"/>
      <c r="CE320" s="27"/>
      <c r="CF320" s="69"/>
      <c r="CG320" s="69"/>
      <c r="CH320" s="69"/>
      <c r="CI320" s="69"/>
      <c r="CJ320" s="69"/>
      <c r="CK320" s="69"/>
      <c r="CL320" s="27"/>
      <c r="CM320" s="69"/>
      <c r="CN320" s="70"/>
      <c r="CO320" s="8"/>
      <c r="CP320" s="126"/>
      <c r="CQ320" s="126"/>
      <c r="CR320" s="132"/>
      <c r="CS320" s="126"/>
      <c r="CT320" s="126"/>
      <c r="CU320" s="126"/>
      <c r="CV320" s="126"/>
      <c r="CW320" s="126"/>
    </row>
    <row r="321" spans="4:146" ht="14.25" customHeight="1" x14ac:dyDescent="0.35">
      <c r="D321" s="287" t="s">
        <v>387</v>
      </c>
      <c r="E321" s="287"/>
      <c r="F321" s="287"/>
      <c r="G321" s="287"/>
      <c r="H321" s="287"/>
      <c r="I321" s="287"/>
      <c r="J321" s="287"/>
      <c r="K321" s="287"/>
      <c r="L321" s="287"/>
      <c r="M321" s="287"/>
      <c r="N321" s="287"/>
      <c r="O321" s="287"/>
      <c r="P321" s="287"/>
      <c r="Q321" s="287"/>
      <c r="R321" s="287"/>
      <c r="S321" s="287"/>
      <c r="T321" s="287"/>
      <c r="U321" s="287"/>
      <c r="V321" s="287"/>
      <c r="W321" s="287"/>
      <c r="X321" s="287"/>
      <c r="Y321" s="287"/>
      <c r="Z321" s="287"/>
      <c r="AA321" s="287"/>
      <c r="AB321" s="287"/>
      <c r="AC321" s="287"/>
      <c r="AD321" s="287"/>
      <c r="AE321" s="287"/>
      <c r="AF321" s="287"/>
      <c r="AG321" s="287"/>
      <c r="AH321" s="287"/>
      <c r="AI321" s="287"/>
      <c r="AJ321" s="287"/>
      <c r="AK321" s="287"/>
      <c r="AL321" s="287"/>
      <c r="AM321" s="287"/>
      <c r="AN321" s="287"/>
      <c r="AO321" s="287"/>
      <c r="AP321" s="287"/>
      <c r="AQ321" s="287"/>
      <c r="AR321" s="287"/>
      <c r="AS321" s="287"/>
      <c r="AT321" s="287"/>
      <c r="AU321" s="65"/>
      <c r="AV321" s="10" t="s">
        <v>183</v>
      </c>
      <c r="BF321" s="6"/>
      <c r="BG321" s="8"/>
      <c r="BH321" s="8"/>
      <c r="BI321" s="8"/>
      <c r="BJ321" s="8"/>
      <c r="BK321" s="8"/>
      <c r="BL321" s="8"/>
      <c r="BM321" s="8"/>
      <c r="BN321" s="8"/>
      <c r="BO321" s="8"/>
      <c r="BP321" s="8"/>
      <c r="BQ321" s="8"/>
      <c r="BR321" s="8"/>
      <c r="BS321" s="8"/>
      <c r="BT321" s="8"/>
      <c r="BU321" s="8"/>
      <c r="BV321" s="173" t="s">
        <v>186</v>
      </c>
      <c r="BW321" s="173"/>
      <c r="BX321" s="173"/>
      <c r="BY321" s="173"/>
      <c r="BZ321" s="173"/>
      <c r="CA321" s="173"/>
      <c r="CB321" s="173"/>
      <c r="CC321" s="173"/>
      <c r="CD321" s="173"/>
      <c r="CE321" s="173"/>
      <c r="CF321" s="173"/>
      <c r="CG321" s="173"/>
      <c r="CH321" s="173"/>
      <c r="CI321" s="173"/>
      <c r="CJ321" s="173"/>
      <c r="CK321" s="173"/>
      <c r="CL321" s="173"/>
      <c r="CM321" s="173"/>
      <c r="CN321" s="173"/>
      <c r="CO321" s="8"/>
      <c r="CP321" s="126"/>
      <c r="CQ321" s="126"/>
      <c r="CR321" s="126"/>
      <c r="CS321" s="126"/>
      <c r="CT321" s="126"/>
      <c r="CU321" s="126"/>
      <c r="CV321" s="126"/>
      <c r="CW321" s="126"/>
    </row>
    <row r="322" spans="4:146" ht="14.25" customHeight="1" x14ac:dyDescent="0.35">
      <c r="AK322" s="3"/>
      <c r="AL322" s="66"/>
      <c r="AM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row>
    <row r="323" spans="4:146" ht="14.25" customHeight="1" x14ac:dyDescent="0.35">
      <c r="D323" s="198" t="s">
        <v>190</v>
      </c>
      <c r="E323" s="198"/>
      <c r="F323" s="198"/>
      <c r="G323" s="198"/>
      <c r="H323" s="198"/>
      <c r="I323" s="198"/>
      <c r="J323" s="198"/>
      <c r="K323" s="198"/>
      <c r="L323" s="198"/>
      <c r="M323" s="198"/>
      <c r="N323" s="198"/>
      <c r="O323" s="198"/>
      <c r="P323" s="198"/>
      <c r="Q323" s="198"/>
      <c r="R323" s="198"/>
      <c r="S323" s="198"/>
      <c r="T323" s="198"/>
      <c r="U323" s="198"/>
      <c r="V323" s="198"/>
      <c r="W323" s="198"/>
      <c r="X323" s="198"/>
      <c r="Y323" s="198"/>
      <c r="Z323" s="198"/>
      <c r="AA323" s="198"/>
      <c r="AB323" s="198"/>
      <c r="AC323" s="198"/>
      <c r="AD323" s="198"/>
      <c r="AE323" s="198"/>
      <c r="AF323" s="198"/>
      <c r="AG323" s="198"/>
      <c r="AH323" s="198"/>
      <c r="AI323" s="198"/>
      <c r="AJ323" s="198"/>
      <c r="AK323" s="198"/>
      <c r="AL323" s="198"/>
      <c r="AM323" s="198"/>
      <c r="AN323" s="198"/>
      <c r="AO323" s="198"/>
      <c r="AP323" s="198"/>
      <c r="AQ323" s="198"/>
      <c r="AR323" s="198"/>
      <c r="AS323" s="198"/>
      <c r="AT323" s="198"/>
    </row>
    <row r="324" spans="4:146" ht="14.25" customHeight="1" x14ac:dyDescent="0.35">
      <c r="D324" s="226"/>
      <c r="E324" s="226"/>
      <c r="F324" s="226"/>
      <c r="G324" s="226"/>
      <c r="H324" s="226"/>
      <c r="I324" s="226"/>
      <c r="J324" s="226"/>
      <c r="K324" s="226"/>
      <c r="L324" s="226"/>
      <c r="M324" s="226"/>
      <c r="N324" s="226"/>
      <c r="O324" s="226"/>
      <c r="P324" s="226"/>
      <c r="Q324" s="226"/>
      <c r="R324" s="226"/>
      <c r="S324" s="226"/>
      <c r="T324" s="226"/>
      <c r="U324" s="226"/>
      <c r="V324" s="226"/>
      <c r="W324" s="226"/>
      <c r="X324" s="226"/>
      <c r="Y324" s="226"/>
      <c r="Z324" s="226"/>
      <c r="AA324" s="226"/>
      <c r="AB324" s="226"/>
      <c r="AC324" s="226"/>
      <c r="AD324" s="226"/>
      <c r="AE324" s="226"/>
      <c r="AF324" s="226"/>
      <c r="AG324" s="226"/>
      <c r="AH324" s="226"/>
      <c r="AI324" s="226"/>
      <c r="AJ324" s="226"/>
      <c r="AK324" s="226"/>
      <c r="AL324" s="226"/>
      <c r="AM324" s="226"/>
      <c r="AN324" s="226"/>
      <c r="AO324" s="226"/>
      <c r="AP324" s="226"/>
      <c r="AQ324" s="226"/>
      <c r="AR324" s="226"/>
      <c r="AS324" s="226"/>
      <c r="AT324" s="226"/>
      <c r="EH324" s="324" t="s">
        <v>201</v>
      </c>
      <c r="EI324" s="324"/>
      <c r="EJ324" s="324"/>
      <c r="EK324" s="324"/>
      <c r="EM324" s="324"/>
      <c r="EN324" s="324"/>
      <c r="EO324" s="324"/>
      <c r="EP324" s="324"/>
    </row>
    <row r="325" spans="4:146" ht="14.25" customHeight="1" x14ac:dyDescent="0.35">
      <c r="D325" s="246" t="s">
        <v>213</v>
      </c>
      <c r="E325" s="246"/>
      <c r="F325" s="246"/>
      <c r="G325" s="246"/>
      <c r="H325" s="246"/>
      <c r="I325" s="246"/>
      <c r="J325" s="246"/>
      <c r="K325" s="246"/>
      <c r="L325" s="246"/>
      <c r="M325" s="246"/>
      <c r="N325" s="246"/>
      <c r="O325" s="246"/>
      <c r="P325" s="246"/>
      <c r="Q325" s="246"/>
      <c r="R325" s="246"/>
      <c r="S325" s="246"/>
      <c r="T325" s="246"/>
      <c r="U325" s="246"/>
      <c r="V325" s="246"/>
      <c r="W325" s="246">
        <v>2005</v>
      </c>
      <c r="X325" s="246"/>
      <c r="Y325" s="246"/>
      <c r="Z325" s="246"/>
      <c r="AA325" s="246"/>
      <c r="AB325" s="246"/>
      <c r="AC325" s="246"/>
      <c r="AD325" s="246"/>
      <c r="AE325" s="246">
        <v>2016</v>
      </c>
      <c r="AF325" s="246"/>
      <c r="AG325" s="246"/>
      <c r="AH325" s="246"/>
      <c r="AI325" s="246"/>
      <c r="AJ325" s="246"/>
      <c r="AK325" s="246"/>
      <c r="AL325" s="246"/>
      <c r="AM325" s="246">
        <v>2020</v>
      </c>
      <c r="AN325" s="246"/>
      <c r="AO325" s="246"/>
      <c r="AP325" s="246"/>
      <c r="AQ325" s="246"/>
      <c r="AR325" s="246"/>
      <c r="AS325" s="246"/>
      <c r="AT325" s="246"/>
      <c r="EH325" s="133" t="s">
        <v>191</v>
      </c>
      <c r="EI325" s="133">
        <v>2005</v>
      </c>
      <c r="EJ325" s="133">
        <v>2016</v>
      </c>
      <c r="EK325" s="133">
        <v>2020</v>
      </c>
      <c r="EM325" s="148" t="s">
        <v>203</v>
      </c>
      <c r="EN325" s="133">
        <v>2005</v>
      </c>
      <c r="EO325" s="133">
        <v>2016</v>
      </c>
      <c r="EP325" s="133">
        <v>2020</v>
      </c>
    </row>
    <row r="326" spans="4:146" ht="14.25" customHeight="1" x14ac:dyDescent="0.35">
      <c r="D326" s="246"/>
      <c r="E326" s="246"/>
      <c r="F326" s="246"/>
      <c r="G326" s="246"/>
      <c r="H326" s="246"/>
      <c r="I326" s="246"/>
      <c r="J326" s="246"/>
      <c r="K326" s="246"/>
      <c r="L326" s="246"/>
      <c r="M326" s="246"/>
      <c r="N326" s="246"/>
      <c r="O326" s="246"/>
      <c r="P326" s="246"/>
      <c r="Q326" s="246"/>
      <c r="R326" s="246"/>
      <c r="S326" s="246"/>
      <c r="T326" s="246"/>
      <c r="U326" s="246"/>
      <c r="V326" s="246"/>
      <c r="W326" s="246"/>
      <c r="X326" s="246"/>
      <c r="Y326" s="246"/>
      <c r="Z326" s="246"/>
      <c r="AA326" s="246"/>
      <c r="AB326" s="246"/>
      <c r="AC326" s="246"/>
      <c r="AD326" s="246"/>
      <c r="AE326" s="246"/>
      <c r="AF326" s="246"/>
      <c r="AG326" s="246"/>
      <c r="AH326" s="246"/>
      <c r="AI326" s="246"/>
      <c r="AJ326" s="246"/>
      <c r="AK326" s="246"/>
      <c r="AL326" s="246"/>
      <c r="AM326" s="246"/>
      <c r="AN326" s="246"/>
      <c r="AO326" s="246"/>
      <c r="AP326" s="246"/>
      <c r="AQ326" s="246"/>
      <c r="AR326" s="246"/>
      <c r="AS326" s="246"/>
      <c r="AT326" s="246"/>
      <c r="EH326" s="143" t="s">
        <v>192</v>
      </c>
      <c r="EI326" s="131">
        <v>277</v>
      </c>
      <c r="EJ326" s="131">
        <v>232</v>
      </c>
      <c r="EK326" s="131">
        <v>214</v>
      </c>
      <c r="EM326" s="149" t="s">
        <v>204</v>
      </c>
      <c r="EN326" s="150">
        <f t="shared" ref="EN326:EN334" si="7">+W327</f>
        <v>58.260869565217391</v>
      </c>
      <c r="EO326" s="150">
        <f t="shared" ref="EO326:EO334" si="8">+AE327</f>
        <v>52.611534276387374</v>
      </c>
      <c r="EP326" s="150">
        <f t="shared" ref="EP326:EP334" si="9">+AM327</f>
        <v>53.321976149914818</v>
      </c>
    </row>
    <row r="327" spans="4:146" ht="14.25" customHeight="1" x14ac:dyDescent="0.35">
      <c r="D327" s="200" t="s">
        <v>204</v>
      </c>
      <c r="E327" s="200"/>
      <c r="F327" s="200"/>
      <c r="G327" s="200"/>
      <c r="H327" s="200"/>
      <c r="I327" s="200"/>
      <c r="J327" s="200"/>
      <c r="K327" s="200"/>
      <c r="L327" s="200"/>
      <c r="M327" s="200"/>
      <c r="N327" s="200"/>
      <c r="O327" s="200"/>
      <c r="P327" s="200"/>
      <c r="Q327" s="200"/>
      <c r="R327" s="200"/>
      <c r="S327" s="200"/>
      <c r="T327" s="200"/>
      <c r="U327" s="200"/>
      <c r="V327" s="200"/>
      <c r="W327" s="342">
        <f>+((EI327+EI333)/EI330)*100</f>
        <v>58.260869565217391</v>
      </c>
      <c r="X327" s="342"/>
      <c r="Y327" s="342"/>
      <c r="Z327" s="342"/>
      <c r="AA327" s="342"/>
      <c r="AB327" s="342"/>
      <c r="AC327" s="342"/>
      <c r="AD327" s="342"/>
      <c r="AE327" s="342">
        <f>+((EJ327+EJ333)/EJ330)*100</f>
        <v>52.611534276387374</v>
      </c>
      <c r="AF327" s="342"/>
      <c r="AG327" s="342"/>
      <c r="AH327" s="342"/>
      <c r="AI327" s="342"/>
      <c r="AJ327" s="342"/>
      <c r="AK327" s="342"/>
      <c r="AL327" s="342"/>
      <c r="AM327" s="342">
        <f>+((EK327+EK333)/EK330)*100</f>
        <v>53.321976149914818</v>
      </c>
      <c r="AN327" s="342"/>
      <c r="AO327" s="342"/>
      <c r="AP327" s="342"/>
      <c r="AQ327" s="342"/>
      <c r="AR327" s="342"/>
      <c r="AS327" s="342"/>
      <c r="AT327" s="342"/>
      <c r="EH327" s="136" t="s">
        <v>193</v>
      </c>
      <c r="EI327" s="131">
        <v>886</v>
      </c>
      <c r="EJ327" s="131">
        <v>690</v>
      </c>
      <c r="EK327" s="131">
        <v>644</v>
      </c>
      <c r="EM327" s="126" t="s">
        <v>205</v>
      </c>
      <c r="EN327" s="150">
        <f t="shared" si="7"/>
        <v>45.319693094629152</v>
      </c>
      <c r="EO327" s="150">
        <f t="shared" si="8"/>
        <v>37.540805223068553</v>
      </c>
      <c r="EP327" s="150">
        <f t="shared" si="9"/>
        <v>36.570130607609315</v>
      </c>
    </row>
    <row r="328" spans="4:146" ht="14.25" customHeight="1" x14ac:dyDescent="0.35">
      <c r="D328" s="200" t="s">
        <v>205</v>
      </c>
      <c r="E328" s="200"/>
      <c r="F328" s="200"/>
      <c r="G328" s="200"/>
      <c r="H328" s="200"/>
      <c r="I328" s="200"/>
      <c r="J328" s="200"/>
      <c r="K328" s="200"/>
      <c r="L328" s="200"/>
      <c r="M328" s="200"/>
      <c r="N328" s="200"/>
      <c r="O328" s="200"/>
      <c r="P328" s="200"/>
      <c r="Q328" s="200"/>
      <c r="R328" s="200"/>
      <c r="S328" s="200"/>
      <c r="T328" s="200"/>
      <c r="U328" s="200"/>
      <c r="V328" s="200"/>
      <c r="W328" s="342">
        <f>+(EI327/EI330)*100</f>
        <v>45.319693094629152</v>
      </c>
      <c r="X328" s="342"/>
      <c r="Y328" s="342"/>
      <c r="Z328" s="342"/>
      <c r="AA328" s="342"/>
      <c r="AB328" s="342"/>
      <c r="AC328" s="342"/>
      <c r="AD328" s="342"/>
      <c r="AE328" s="342">
        <f>+(EJ327/EJ330)*100</f>
        <v>37.540805223068553</v>
      </c>
      <c r="AF328" s="342"/>
      <c r="AG328" s="342"/>
      <c r="AH328" s="342"/>
      <c r="AI328" s="342"/>
      <c r="AJ328" s="342"/>
      <c r="AK328" s="342"/>
      <c r="AL328" s="342"/>
      <c r="AM328" s="342">
        <f>+(EK327/EK330)*100</f>
        <v>36.570130607609315</v>
      </c>
      <c r="AN328" s="342"/>
      <c r="AO328" s="342"/>
      <c r="AP328" s="342"/>
      <c r="AQ328" s="342"/>
      <c r="AR328" s="342"/>
      <c r="AS328" s="342"/>
      <c r="AT328" s="342"/>
      <c r="EH328" s="136" t="s">
        <v>194</v>
      </c>
      <c r="EI328" s="131">
        <v>293</v>
      </c>
      <c r="EJ328" s="131">
        <v>230</v>
      </c>
      <c r="EK328" s="131">
        <v>218</v>
      </c>
      <c r="EM328" s="126" t="s">
        <v>206</v>
      </c>
      <c r="EN328" s="150">
        <f t="shared" si="7"/>
        <v>12.941176470588237</v>
      </c>
      <c r="EO328" s="150">
        <f t="shared" si="8"/>
        <v>15.070729053318823</v>
      </c>
      <c r="EP328" s="150">
        <f t="shared" si="9"/>
        <v>16.751845542305507</v>
      </c>
    </row>
    <row r="329" spans="4:146" ht="14.25" customHeight="1" x14ac:dyDescent="0.35">
      <c r="D329" s="200" t="s">
        <v>206</v>
      </c>
      <c r="E329" s="200"/>
      <c r="F329" s="200"/>
      <c r="G329" s="200"/>
      <c r="H329" s="200"/>
      <c r="I329" s="200"/>
      <c r="J329" s="200"/>
      <c r="K329" s="200"/>
      <c r="L329" s="200"/>
      <c r="M329" s="200"/>
      <c r="N329" s="200"/>
      <c r="O329" s="200"/>
      <c r="P329" s="200"/>
      <c r="Q329" s="200"/>
      <c r="R329" s="200"/>
      <c r="S329" s="200"/>
      <c r="T329" s="200"/>
      <c r="U329" s="200"/>
      <c r="V329" s="200"/>
      <c r="W329" s="342">
        <f>+(EI333/EI330)*100</f>
        <v>12.941176470588237</v>
      </c>
      <c r="X329" s="342"/>
      <c r="Y329" s="342"/>
      <c r="Z329" s="342"/>
      <c r="AA329" s="342"/>
      <c r="AB329" s="342"/>
      <c r="AC329" s="342"/>
      <c r="AD329" s="342"/>
      <c r="AE329" s="342">
        <f>+(EJ333/EJ330)*100</f>
        <v>15.070729053318823</v>
      </c>
      <c r="AF329" s="342"/>
      <c r="AG329" s="342"/>
      <c r="AH329" s="342"/>
      <c r="AI329" s="342"/>
      <c r="AJ329" s="342"/>
      <c r="AK329" s="342"/>
      <c r="AL329" s="342"/>
      <c r="AM329" s="342">
        <f>+(EK333/EK330)*100</f>
        <v>16.751845542305507</v>
      </c>
      <c r="AN329" s="342"/>
      <c r="AO329" s="342"/>
      <c r="AP329" s="342"/>
      <c r="AQ329" s="342"/>
      <c r="AR329" s="342"/>
      <c r="AS329" s="342"/>
      <c r="AT329" s="342"/>
      <c r="EH329" s="136" t="s">
        <v>195</v>
      </c>
      <c r="EI329" s="131">
        <v>458</v>
      </c>
      <c r="EJ329" s="131">
        <v>461</v>
      </c>
      <c r="EK329" s="131">
        <v>436</v>
      </c>
      <c r="EM329" s="126" t="s">
        <v>207</v>
      </c>
      <c r="EN329" s="150">
        <f t="shared" si="7"/>
        <v>28.555304740406324</v>
      </c>
      <c r="EO329" s="150">
        <f t="shared" si="8"/>
        <v>40.144927536231883</v>
      </c>
      <c r="EP329" s="150">
        <f t="shared" si="9"/>
        <v>45.807453416149066</v>
      </c>
    </row>
    <row r="330" spans="4:146" ht="14.25" customHeight="1" x14ac:dyDescent="0.35">
      <c r="D330" s="200" t="s">
        <v>207</v>
      </c>
      <c r="E330" s="200"/>
      <c r="F330" s="200"/>
      <c r="G330" s="200"/>
      <c r="H330" s="200"/>
      <c r="I330" s="200"/>
      <c r="J330" s="200"/>
      <c r="K330" s="200"/>
      <c r="L330" s="200"/>
      <c r="M330" s="200"/>
      <c r="N330" s="200"/>
      <c r="O330" s="200"/>
      <c r="P330" s="200"/>
      <c r="Q330" s="200"/>
      <c r="R330" s="200"/>
      <c r="S330" s="200"/>
      <c r="T330" s="200"/>
      <c r="U330" s="200"/>
      <c r="V330" s="200"/>
      <c r="W330" s="342">
        <f>+(EI333/EI327)*100</f>
        <v>28.555304740406324</v>
      </c>
      <c r="X330" s="342"/>
      <c r="Y330" s="342"/>
      <c r="Z330" s="342"/>
      <c r="AA330" s="342"/>
      <c r="AB330" s="342"/>
      <c r="AC330" s="342"/>
      <c r="AD330" s="342"/>
      <c r="AE330" s="342">
        <f>+(EJ333/EJ327)*100</f>
        <v>40.144927536231883</v>
      </c>
      <c r="AF330" s="342"/>
      <c r="AG330" s="342"/>
      <c r="AH330" s="342"/>
      <c r="AI330" s="342"/>
      <c r="AJ330" s="342"/>
      <c r="AK330" s="342"/>
      <c r="AL330" s="342"/>
      <c r="AM330" s="342">
        <f>+(EK333/EK327)*100</f>
        <v>45.807453416149066</v>
      </c>
      <c r="AN330" s="342"/>
      <c r="AO330" s="342"/>
      <c r="AP330" s="342"/>
      <c r="AQ330" s="342"/>
      <c r="AR330" s="342"/>
      <c r="AS330" s="342"/>
      <c r="AT330" s="342"/>
      <c r="EH330" s="136" t="s">
        <v>196</v>
      </c>
      <c r="EI330" s="131">
        <v>1955</v>
      </c>
      <c r="EJ330" s="131">
        <v>1838</v>
      </c>
      <c r="EK330" s="131">
        <v>1761</v>
      </c>
      <c r="EM330" s="126" t="s">
        <v>208</v>
      </c>
      <c r="EN330" s="150">
        <f t="shared" si="7"/>
        <v>37.154150197628461</v>
      </c>
      <c r="EO330" s="150">
        <f t="shared" si="8"/>
        <v>38.628158844765345</v>
      </c>
      <c r="EP330" s="150">
        <f t="shared" si="9"/>
        <v>36.271186440677965</v>
      </c>
    </row>
    <row r="331" spans="4:146" ht="14.25" customHeight="1" x14ac:dyDescent="0.35">
      <c r="D331" s="200" t="s">
        <v>208</v>
      </c>
      <c r="E331" s="200"/>
      <c r="F331" s="200"/>
      <c r="G331" s="200"/>
      <c r="H331" s="200"/>
      <c r="I331" s="200"/>
      <c r="J331" s="200"/>
      <c r="K331" s="200"/>
      <c r="L331" s="200"/>
      <c r="M331" s="200"/>
      <c r="N331" s="200"/>
      <c r="O331" s="200"/>
      <c r="P331" s="200"/>
      <c r="Q331" s="200"/>
      <c r="R331" s="200"/>
      <c r="S331" s="200"/>
      <c r="T331" s="200"/>
      <c r="U331" s="200"/>
      <c r="V331" s="200"/>
      <c r="W331" s="342">
        <f>+(EI332/EI333)*100</f>
        <v>37.154150197628461</v>
      </c>
      <c r="X331" s="342"/>
      <c r="Y331" s="342"/>
      <c r="Z331" s="342"/>
      <c r="AA331" s="342"/>
      <c r="AB331" s="342"/>
      <c r="AC331" s="342"/>
      <c r="AD331" s="342"/>
      <c r="AE331" s="342">
        <f>+(EJ332/EJ333)*100</f>
        <v>38.628158844765345</v>
      </c>
      <c r="AF331" s="342"/>
      <c r="AG331" s="342"/>
      <c r="AH331" s="342"/>
      <c r="AI331" s="342"/>
      <c r="AJ331" s="342"/>
      <c r="AK331" s="342"/>
      <c r="AL331" s="342"/>
      <c r="AM331" s="342">
        <f>+(EK332/EK333)*100</f>
        <v>36.271186440677965</v>
      </c>
      <c r="AN331" s="342"/>
      <c r="AO331" s="342"/>
      <c r="AP331" s="342"/>
      <c r="AQ331" s="342"/>
      <c r="AR331" s="342"/>
      <c r="AS331" s="342"/>
      <c r="AT331" s="342"/>
      <c r="EH331" s="136" t="s">
        <v>197</v>
      </c>
      <c r="EI331" s="131">
        <v>233</v>
      </c>
      <c r="EJ331" s="131">
        <v>279</v>
      </c>
      <c r="EK331" s="131">
        <v>292</v>
      </c>
      <c r="EM331" s="126" t="s">
        <v>209</v>
      </c>
      <c r="EN331" s="150">
        <f t="shared" si="7"/>
        <v>35.286624203821653</v>
      </c>
      <c r="EO331" s="150">
        <f t="shared" si="8"/>
        <v>34.067547723935391</v>
      </c>
      <c r="EP331" s="150">
        <f t="shared" si="9"/>
        <v>33.753943217665615</v>
      </c>
    </row>
    <row r="332" spans="4:146" ht="14.25" customHeight="1" x14ac:dyDescent="0.35">
      <c r="D332" s="200" t="s">
        <v>209</v>
      </c>
      <c r="E332" s="200"/>
      <c r="F332" s="200"/>
      <c r="G332" s="200"/>
      <c r="H332" s="200"/>
      <c r="I332" s="200"/>
      <c r="J332" s="200"/>
      <c r="K332" s="200"/>
      <c r="L332" s="200"/>
      <c r="M332" s="200"/>
      <c r="N332" s="200"/>
      <c r="O332" s="200"/>
      <c r="P332" s="200"/>
      <c r="Q332" s="200"/>
      <c r="R332" s="200"/>
      <c r="S332" s="200"/>
      <c r="T332" s="200"/>
      <c r="U332" s="200"/>
      <c r="V332" s="200"/>
      <c r="W332" s="342">
        <f>+(EI326/EI334)*100</f>
        <v>35.286624203821653</v>
      </c>
      <c r="X332" s="342"/>
      <c r="Y332" s="342"/>
      <c r="Z332" s="342"/>
      <c r="AA332" s="342"/>
      <c r="AB332" s="342"/>
      <c r="AC332" s="342"/>
      <c r="AD332" s="342"/>
      <c r="AE332" s="342">
        <f>+(EJ326/EJ334)*100</f>
        <v>34.067547723935391</v>
      </c>
      <c r="AF332" s="342"/>
      <c r="AG332" s="342"/>
      <c r="AH332" s="342"/>
      <c r="AI332" s="342"/>
      <c r="AJ332" s="342"/>
      <c r="AK332" s="342"/>
      <c r="AL332" s="342"/>
      <c r="AM332" s="342">
        <f>+(EK326/EK334)*100</f>
        <v>33.753943217665615</v>
      </c>
      <c r="AN332" s="342"/>
      <c r="AO332" s="342"/>
      <c r="AP332" s="342"/>
      <c r="AQ332" s="342"/>
      <c r="AR332" s="342"/>
      <c r="AS332" s="342"/>
      <c r="AT332" s="342"/>
      <c r="EH332" s="136" t="s">
        <v>198</v>
      </c>
      <c r="EI332" s="131">
        <v>94</v>
      </c>
      <c r="EJ332" s="131">
        <v>107</v>
      </c>
      <c r="EK332" s="131">
        <v>107</v>
      </c>
      <c r="EM332" s="151" t="s">
        <v>210</v>
      </c>
      <c r="EN332" s="150">
        <f t="shared" si="7"/>
        <v>196.56652360515022</v>
      </c>
      <c r="EO332" s="150">
        <f t="shared" si="8"/>
        <v>165.23297491039426</v>
      </c>
      <c r="EP332" s="150">
        <f t="shared" si="9"/>
        <v>149.31506849315068</v>
      </c>
    </row>
    <row r="333" spans="4:146" ht="14.25" customHeight="1" x14ac:dyDescent="0.35">
      <c r="D333" s="254" t="s">
        <v>210</v>
      </c>
      <c r="E333" s="254"/>
      <c r="F333" s="254"/>
      <c r="G333" s="254"/>
      <c r="H333" s="254"/>
      <c r="I333" s="254"/>
      <c r="J333" s="254"/>
      <c r="K333" s="254"/>
      <c r="L333" s="254"/>
      <c r="M333" s="254"/>
      <c r="N333" s="254"/>
      <c r="O333" s="254"/>
      <c r="P333" s="254"/>
      <c r="Q333" s="254"/>
      <c r="R333" s="254"/>
      <c r="S333" s="254"/>
      <c r="T333" s="254"/>
      <c r="U333" s="254"/>
      <c r="V333" s="254"/>
      <c r="W333" s="263">
        <f>+(EI329/EI331)*100</f>
        <v>196.56652360515022</v>
      </c>
      <c r="X333" s="264"/>
      <c r="Y333" s="264"/>
      <c r="Z333" s="264"/>
      <c r="AA333" s="264"/>
      <c r="AB333" s="264"/>
      <c r="AC333" s="264"/>
      <c r="AD333" s="265"/>
      <c r="AE333" s="263">
        <f>+(EJ329/EJ331)*100</f>
        <v>165.23297491039426</v>
      </c>
      <c r="AF333" s="264"/>
      <c r="AG333" s="264"/>
      <c r="AH333" s="264"/>
      <c r="AI333" s="264"/>
      <c r="AJ333" s="264"/>
      <c r="AK333" s="264"/>
      <c r="AL333" s="265"/>
      <c r="AM333" s="263">
        <f>+(EK329/EK331)*100</f>
        <v>149.31506849315068</v>
      </c>
      <c r="AN333" s="264"/>
      <c r="AO333" s="264"/>
      <c r="AP333" s="264"/>
      <c r="AQ333" s="264"/>
      <c r="AR333" s="264"/>
      <c r="AS333" s="264"/>
      <c r="AT333" s="265"/>
      <c r="EH333" s="136" t="s">
        <v>199</v>
      </c>
      <c r="EI333" s="131">
        <v>253</v>
      </c>
      <c r="EJ333" s="131">
        <v>277</v>
      </c>
      <c r="EK333" s="131">
        <v>295</v>
      </c>
      <c r="EM333" s="126" t="s">
        <v>211</v>
      </c>
      <c r="EN333" s="150">
        <f t="shared" si="7"/>
        <v>94.539249146757669</v>
      </c>
      <c r="EO333" s="150">
        <f t="shared" si="8"/>
        <v>100.8695652173913</v>
      </c>
      <c r="EP333" s="150">
        <f t="shared" si="9"/>
        <v>98.165137614678898</v>
      </c>
    </row>
    <row r="334" spans="4:146" ht="14.25" customHeight="1" x14ac:dyDescent="0.35">
      <c r="D334" s="200" t="s">
        <v>211</v>
      </c>
      <c r="E334" s="200"/>
      <c r="F334" s="200"/>
      <c r="G334" s="200"/>
      <c r="H334" s="200"/>
      <c r="I334" s="200"/>
      <c r="J334" s="200"/>
      <c r="K334" s="200"/>
      <c r="L334" s="200"/>
      <c r="M334" s="200"/>
      <c r="N334" s="200"/>
      <c r="O334" s="200"/>
      <c r="P334" s="200"/>
      <c r="Q334" s="200"/>
      <c r="R334" s="200"/>
      <c r="S334" s="200"/>
      <c r="T334" s="200"/>
      <c r="U334" s="200"/>
      <c r="V334" s="200"/>
      <c r="W334" s="343">
        <f>+(EI326/EI328)*100</f>
        <v>94.539249146757669</v>
      </c>
      <c r="X334" s="344"/>
      <c r="Y334" s="344"/>
      <c r="Z334" s="344"/>
      <c r="AA334" s="344"/>
      <c r="AB334" s="344"/>
      <c r="AC334" s="344"/>
      <c r="AD334" s="345"/>
      <c r="AE334" s="343">
        <f>+(EJ326/EJ328)*100</f>
        <v>100.8695652173913</v>
      </c>
      <c r="AF334" s="344"/>
      <c r="AG334" s="344"/>
      <c r="AH334" s="344"/>
      <c r="AI334" s="344"/>
      <c r="AJ334" s="344"/>
      <c r="AK334" s="344"/>
      <c r="AL334" s="345"/>
      <c r="AM334" s="343">
        <f>+(EK326/EK328)*100</f>
        <v>98.165137614678898</v>
      </c>
      <c r="AN334" s="344"/>
      <c r="AO334" s="344"/>
      <c r="AP334" s="344"/>
      <c r="AQ334" s="344"/>
      <c r="AR334" s="344"/>
      <c r="AS334" s="344"/>
      <c r="AT334" s="345"/>
      <c r="EH334" s="136" t="s">
        <v>200</v>
      </c>
      <c r="EI334" s="131">
        <v>785</v>
      </c>
      <c r="EJ334" s="131">
        <v>681</v>
      </c>
      <c r="EK334" s="131">
        <v>634</v>
      </c>
      <c r="EM334" s="126" t="s">
        <v>212</v>
      </c>
      <c r="EN334" s="150">
        <f t="shared" si="7"/>
        <v>99.870801033591732</v>
      </c>
      <c r="EO334" s="150">
        <f t="shared" si="8"/>
        <v>99.928724162508914</v>
      </c>
      <c r="EP334" s="150">
        <f t="shared" si="9"/>
        <v>100.14825796886582</v>
      </c>
    </row>
    <row r="335" spans="4:146" ht="14.25" customHeight="1" x14ac:dyDescent="0.35">
      <c r="D335" s="200" t="s">
        <v>212</v>
      </c>
      <c r="E335" s="200"/>
      <c r="F335" s="200"/>
      <c r="G335" s="200"/>
      <c r="H335" s="200"/>
      <c r="I335" s="200"/>
      <c r="J335" s="200"/>
      <c r="K335" s="200"/>
      <c r="L335" s="200"/>
      <c r="M335" s="200"/>
      <c r="N335" s="200"/>
      <c r="O335" s="200"/>
      <c r="P335" s="200"/>
      <c r="Q335" s="200"/>
      <c r="R335" s="200"/>
      <c r="S335" s="200"/>
      <c r="T335" s="200"/>
      <c r="U335" s="200"/>
      <c r="V335" s="200"/>
      <c r="W335" s="342">
        <f>+(EI335/EI336)*100</f>
        <v>99.870801033591732</v>
      </c>
      <c r="X335" s="342"/>
      <c r="Y335" s="342"/>
      <c r="Z335" s="342"/>
      <c r="AA335" s="342"/>
      <c r="AB335" s="342"/>
      <c r="AC335" s="342"/>
      <c r="AD335" s="342"/>
      <c r="AE335" s="342">
        <f>+(EJ335/EJ336)*100</f>
        <v>99.928724162508914</v>
      </c>
      <c r="AF335" s="342"/>
      <c r="AG335" s="342"/>
      <c r="AH335" s="342"/>
      <c r="AI335" s="342"/>
      <c r="AJ335" s="342"/>
      <c r="AK335" s="342"/>
      <c r="AL335" s="342"/>
      <c r="AM335" s="342">
        <f>+(EK335/EK336)*100</f>
        <v>100.14825796886582</v>
      </c>
      <c r="AN335" s="342"/>
      <c r="AO335" s="342"/>
      <c r="AP335" s="342"/>
      <c r="AQ335" s="342"/>
      <c r="AR335" s="342"/>
      <c r="AS335" s="342"/>
      <c r="AT335" s="342"/>
      <c r="EH335" s="136" t="s">
        <v>162</v>
      </c>
      <c r="EI335" s="131">
        <v>1546</v>
      </c>
      <c r="EJ335" s="131">
        <v>1402</v>
      </c>
      <c r="EK335" s="131">
        <v>1351</v>
      </c>
    </row>
    <row r="336" spans="4:146" ht="14.25" customHeight="1" x14ac:dyDescent="0.35">
      <c r="D336" s="11" t="s">
        <v>214</v>
      </c>
      <c r="E336" s="3"/>
      <c r="F336" s="3"/>
      <c r="G336" s="3"/>
      <c r="H336" s="3"/>
      <c r="I336" s="3"/>
      <c r="J336" s="3"/>
      <c r="K336" s="3"/>
      <c r="L336" s="3"/>
      <c r="M336" s="3"/>
      <c r="N336" s="3"/>
      <c r="O336" s="3"/>
      <c r="P336" s="3"/>
      <c r="Q336" s="3"/>
      <c r="R336" s="3"/>
      <c r="S336" s="3"/>
      <c r="T336" s="3"/>
      <c r="U336" s="3"/>
      <c r="AV336" s="11" t="s">
        <v>214</v>
      </c>
      <c r="BD336" s="3"/>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EH336" s="136" t="s">
        <v>215</v>
      </c>
      <c r="EI336" s="131">
        <v>1548</v>
      </c>
      <c r="EJ336" s="131">
        <v>1403</v>
      </c>
      <c r="EK336" s="131">
        <v>1349</v>
      </c>
    </row>
    <row r="337" spans="4:141" ht="14.25" customHeight="1" x14ac:dyDescent="0.35">
      <c r="D337" s="73"/>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3"/>
      <c r="CI337" s="11"/>
      <c r="CJ337" s="11"/>
      <c r="EH337" s="136"/>
      <c r="EI337" s="131"/>
      <c r="EJ337" s="131"/>
      <c r="EK337" s="131"/>
    </row>
    <row r="338" spans="4:141" ht="14.25" customHeight="1" x14ac:dyDescent="0.35">
      <c r="D338" s="198" t="s">
        <v>220</v>
      </c>
      <c r="E338" s="198"/>
      <c r="F338" s="198"/>
      <c r="G338" s="198"/>
      <c r="H338" s="198"/>
      <c r="I338" s="198"/>
      <c r="J338" s="198"/>
      <c r="K338" s="198"/>
      <c r="L338" s="198"/>
      <c r="M338" s="198"/>
      <c r="N338" s="198"/>
      <c r="O338" s="198"/>
      <c r="P338" s="198"/>
      <c r="Q338" s="198"/>
      <c r="R338" s="198"/>
      <c r="S338" s="198"/>
      <c r="T338" s="198"/>
      <c r="U338" s="198"/>
      <c r="V338" s="198"/>
      <c r="W338" s="198"/>
      <c r="X338" s="198"/>
      <c r="Y338" s="198"/>
      <c r="Z338" s="198"/>
      <c r="AA338" s="198"/>
      <c r="AB338" s="198"/>
      <c r="AC338" s="198"/>
      <c r="AD338" s="198"/>
      <c r="AE338" s="198"/>
      <c r="AF338" s="198"/>
      <c r="AG338" s="198"/>
      <c r="AH338" s="198"/>
      <c r="AI338" s="111"/>
      <c r="AJ338" s="111"/>
      <c r="AK338" s="111"/>
      <c r="AL338" s="111"/>
      <c r="AM338" s="111"/>
      <c r="AN338" s="111"/>
      <c r="AO338" s="111"/>
      <c r="AP338" s="111"/>
      <c r="AV338" s="198" t="s">
        <v>216</v>
      </c>
      <c r="AW338" s="198"/>
      <c r="AX338" s="198"/>
      <c r="AY338" s="198"/>
      <c r="AZ338" s="198"/>
      <c r="BA338" s="198"/>
      <c r="BB338" s="198"/>
      <c r="BC338" s="198"/>
      <c r="BD338" s="198"/>
      <c r="BE338" s="198"/>
      <c r="BF338" s="198"/>
      <c r="BG338" s="198"/>
      <c r="BH338" s="198"/>
      <c r="BI338" s="198"/>
      <c r="BJ338" s="198"/>
      <c r="BK338" s="198"/>
      <c r="BL338" s="198"/>
      <c r="BM338" s="198"/>
      <c r="BN338" s="198"/>
      <c r="BO338" s="198"/>
      <c r="BP338" s="198"/>
      <c r="BQ338" s="198"/>
      <c r="BR338" s="198"/>
      <c r="BS338" s="198"/>
      <c r="BT338" s="198"/>
      <c r="BU338" s="198"/>
      <c r="BV338" s="198"/>
      <c r="BW338" s="198"/>
      <c r="BX338" s="198"/>
      <c r="BY338" s="198"/>
      <c r="BZ338" s="198"/>
      <c r="CI338" s="11"/>
      <c r="CJ338" s="11"/>
      <c r="EH338" s="136"/>
      <c r="EI338" s="131"/>
      <c r="EJ338" s="131"/>
      <c r="EK338" s="131"/>
    </row>
    <row r="339" spans="4:141" ht="14.25" customHeight="1" x14ac:dyDescent="0.35">
      <c r="D339" s="198"/>
      <c r="E339" s="198"/>
      <c r="F339" s="198"/>
      <c r="G339" s="198"/>
      <c r="H339" s="198"/>
      <c r="I339" s="198"/>
      <c r="J339" s="198"/>
      <c r="K339" s="198"/>
      <c r="L339" s="198"/>
      <c r="M339" s="198"/>
      <c r="N339" s="198"/>
      <c r="O339" s="198"/>
      <c r="P339" s="198"/>
      <c r="Q339" s="198"/>
      <c r="R339" s="198"/>
      <c r="S339" s="198"/>
      <c r="T339" s="198"/>
      <c r="U339" s="198"/>
      <c r="V339" s="198"/>
      <c r="W339" s="198"/>
      <c r="X339" s="198"/>
      <c r="Y339" s="198"/>
      <c r="Z339" s="198"/>
      <c r="AA339" s="198"/>
      <c r="AB339" s="198"/>
      <c r="AC339" s="198"/>
      <c r="AD339" s="198"/>
      <c r="AE339" s="198"/>
      <c r="AF339" s="198"/>
      <c r="AG339" s="198"/>
      <c r="AH339" s="198"/>
      <c r="AV339" s="198"/>
      <c r="AW339" s="198"/>
      <c r="AX339" s="198"/>
      <c r="AY339" s="198"/>
      <c r="AZ339" s="198"/>
      <c r="BA339" s="198"/>
      <c r="BB339" s="198"/>
      <c r="BC339" s="198"/>
      <c r="BD339" s="198"/>
      <c r="BE339" s="198"/>
      <c r="BF339" s="198"/>
      <c r="BG339" s="198"/>
      <c r="BH339" s="198"/>
      <c r="BI339" s="198"/>
      <c r="BJ339" s="198"/>
      <c r="BK339" s="198"/>
      <c r="BL339" s="198"/>
      <c r="BM339" s="198"/>
      <c r="BN339" s="198"/>
      <c r="BO339" s="198"/>
      <c r="BP339" s="198"/>
      <c r="BQ339" s="198"/>
      <c r="BR339" s="198"/>
      <c r="BS339" s="198"/>
      <c r="BT339" s="198"/>
      <c r="BU339" s="198"/>
      <c r="BV339" s="198"/>
      <c r="BW339" s="198"/>
      <c r="BX339" s="198"/>
      <c r="BY339" s="198"/>
      <c r="BZ339" s="198"/>
    </row>
    <row r="340" spans="4:141" ht="14.25" customHeight="1" x14ac:dyDescent="0.35">
      <c r="D340" s="190" t="s">
        <v>217</v>
      </c>
      <c r="E340" s="190"/>
      <c r="F340" s="190"/>
      <c r="G340" s="190"/>
      <c r="H340" s="190"/>
      <c r="I340" s="190"/>
      <c r="J340" s="190"/>
      <c r="K340" s="190"/>
      <c r="L340" s="190"/>
      <c r="M340" s="190"/>
      <c r="N340" s="190"/>
      <c r="O340" s="190"/>
      <c r="P340" s="190"/>
      <c r="Q340" s="190"/>
      <c r="R340" s="190" t="s">
        <v>218</v>
      </c>
      <c r="S340" s="190"/>
      <c r="T340" s="190"/>
      <c r="U340" s="190"/>
      <c r="V340" s="190"/>
      <c r="W340" s="190"/>
      <c r="X340" s="190"/>
      <c r="Y340" s="190"/>
      <c r="Z340" s="190"/>
      <c r="AA340" s="190"/>
      <c r="AB340" s="190"/>
      <c r="AC340" s="190"/>
      <c r="AD340" s="190"/>
      <c r="AE340" s="190"/>
      <c r="AF340" s="190" t="s">
        <v>219</v>
      </c>
      <c r="AG340" s="190"/>
      <c r="AH340" s="190"/>
      <c r="AI340" s="190"/>
      <c r="AJ340" s="190"/>
      <c r="AK340" s="190"/>
      <c r="AL340" s="190"/>
      <c r="AM340" s="190"/>
      <c r="AN340" s="190"/>
      <c r="AO340" s="190"/>
      <c r="AP340" s="190"/>
      <c r="AQ340" s="190"/>
      <c r="AR340" s="190"/>
      <c r="AS340" s="190"/>
      <c r="AT340" s="190"/>
      <c r="AV340" s="209" t="s">
        <v>187</v>
      </c>
      <c r="AW340" s="209"/>
      <c r="AX340" s="209"/>
      <c r="AY340" s="209"/>
      <c r="AZ340" s="209"/>
      <c r="BA340" s="209"/>
      <c r="BB340" s="209"/>
      <c r="BC340" s="209"/>
      <c r="BD340" s="209"/>
      <c r="BE340" s="209"/>
      <c r="BF340" s="209"/>
      <c r="BG340" s="209"/>
      <c r="BH340" s="209"/>
      <c r="BI340" s="209"/>
      <c r="BJ340" s="209"/>
      <c r="BK340" s="209"/>
      <c r="BL340" s="190" t="s">
        <v>188</v>
      </c>
      <c r="BM340" s="190"/>
      <c r="BN340" s="190"/>
      <c r="BO340" s="190"/>
      <c r="BP340" s="190" t="s">
        <v>127</v>
      </c>
      <c r="BQ340" s="190"/>
      <c r="BR340" s="190"/>
      <c r="BS340" s="190"/>
      <c r="BT340" s="190"/>
      <c r="BU340" s="190"/>
      <c r="BV340" s="190"/>
      <c r="BW340" s="190"/>
      <c r="BX340" s="190"/>
      <c r="BY340" s="190"/>
      <c r="BZ340" s="190" t="s">
        <v>188</v>
      </c>
      <c r="CA340" s="190"/>
      <c r="CB340" s="190"/>
      <c r="CC340" s="190"/>
      <c r="CD340" s="190" t="s">
        <v>189</v>
      </c>
      <c r="CE340" s="190"/>
      <c r="CF340" s="190"/>
      <c r="CG340" s="190"/>
      <c r="CH340" s="190"/>
      <c r="CI340" s="190"/>
      <c r="CJ340" s="190"/>
      <c r="CK340" s="190"/>
      <c r="CL340" s="190"/>
      <c r="CM340" s="190"/>
      <c r="CN340" s="190"/>
    </row>
    <row r="341" spans="4:141" ht="14.25" customHeight="1" x14ac:dyDescent="0.35">
      <c r="D341" s="190"/>
      <c r="E341" s="190"/>
      <c r="F341" s="190"/>
      <c r="G341" s="190"/>
      <c r="H341" s="190"/>
      <c r="I341" s="190"/>
      <c r="J341" s="190"/>
      <c r="K341" s="190"/>
      <c r="L341" s="190"/>
      <c r="M341" s="190"/>
      <c r="N341" s="190"/>
      <c r="O341" s="190"/>
      <c r="P341" s="190"/>
      <c r="Q341" s="190"/>
      <c r="R341" s="190"/>
      <c r="S341" s="190"/>
      <c r="T341" s="190"/>
      <c r="U341" s="190"/>
      <c r="V341" s="190"/>
      <c r="W341" s="190"/>
      <c r="X341" s="190"/>
      <c r="Y341" s="190"/>
      <c r="Z341" s="190"/>
      <c r="AA341" s="190"/>
      <c r="AB341" s="190"/>
      <c r="AC341" s="190"/>
      <c r="AD341" s="190"/>
      <c r="AE341" s="190"/>
      <c r="AF341" s="190"/>
      <c r="AG341" s="190"/>
      <c r="AH341" s="190"/>
      <c r="AI341" s="190"/>
      <c r="AJ341" s="190"/>
      <c r="AK341" s="190"/>
      <c r="AL341" s="190"/>
      <c r="AM341" s="190"/>
      <c r="AN341" s="190"/>
      <c r="AO341" s="190"/>
      <c r="AP341" s="190"/>
      <c r="AQ341" s="190"/>
      <c r="AR341" s="190"/>
      <c r="AS341" s="190"/>
      <c r="AT341" s="190"/>
      <c r="AV341" s="209"/>
      <c r="AW341" s="209"/>
      <c r="AX341" s="209"/>
      <c r="AY341" s="209"/>
      <c r="AZ341" s="209"/>
      <c r="BA341" s="209"/>
      <c r="BB341" s="209"/>
      <c r="BC341" s="209"/>
      <c r="BD341" s="209"/>
      <c r="BE341" s="209"/>
      <c r="BF341" s="209"/>
      <c r="BG341" s="209"/>
      <c r="BH341" s="209"/>
      <c r="BI341" s="209"/>
      <c r="BJ341" s="209"/>
      <c r="BK341" s="209"/>
      <c r="BL341" s="190"/>
      <c r="BM341" s="190"/>
      <c r="BN341" s="190"/>
      <c r="BO341" s="190"/>
      <c r="BP341" s="190"/>
      <c r="BQ341" s="190"/>
      <c r="BR341" s="190"/>
      <c r="BS341" s="190"/>
      <c r="BT341" s="190"/>
      <c r="BU341" s="190"/>
      <c r="BV341" s="190"/>
      <c r="BW341" s="190"/>
      <c r="BX341" s="190"/>
      <c r="BY341" s="190"/>
      <c r="BZ341" s="190"/>
      <c r="CA341" s="190"/>
      <c r="CB341" s="190"/>
      <c r="CC341" s="190"/>
      <c r="CD341" s="190"/>
      <c r="CE341" s="190"/>
      <c r="CF341" s="190"/>
      <c r="CG341" s="190"/>
      <c r="CH341" s="190"/>
      <c r="CI341" s="190"/>
      <c r="CJ341" s="190"/>
      <c r="CK341" s="190"/>
      <c r="CL341" s="190"/>
      <c r="CM341" s="190"/>
      <c r="CN341" s="190"/>
    </row>
    <row r="342" spans="4:141" ht="14.25" customHeight="1" x14ac:dyDescent="0.35">
      <c r="D342" s="166" t="s">
        <v>764</v>
      </c>
      <c r="E342" s="166"/>
      <c r="F342" s="166"/>
      <c r="G342" s="166"/>
      <c r="H342" s="166"/>
      <c r="I342" s="166"/>
      <c r="J342" s="166"/>
      <c r="K342" s="166"/>
      <c r="L342" s="166"/>
      <c r="M342" s="166"/>
      <c r="N342" s="166"/>
      <c r="O342" s="166"/>
      <c r="P342" s="166"/>
      <c r="Q342" s="166"/>
      <c r="R342" s="166">
        <v>52</v>
      </c>
      <c r="S342" s="166"/>
      <c r="T342" s="166"/>
      <c r="U342" s="166"/>
      <c r="V342" s="166"/>
      <c r="W342" s="166"/>
      <c r="X342" s="166"/>
      <c r="Y342" s="166"/>
      <c r="Z342" s="166"/>
      <c r="AA342" s="166"/>
      <c r="AB342" s="166"/>
      <c r="AC342" s="166"/>
      <c r="AD342" s="166"/>
      <c r="AE342" s="166"/>
      <c r="AF342" s="166">
        <v>328</v>
      </c>
      <c r="AG342" s="166"/>
      <c r="AH342" s="166"/>
      <c r="AI342" s="166"/>
      <c r="AJ342" s="166"/>
      <c r="AK342" s="166"/>
      <c r="AL342" s="166"/>
      <c r="AM342" s="166"/>
      <c r="AN342" s="166"/>
      <c r="AO342" s="166"/>
      <c r="AP342" s="166"/>
      <c r="AQ342" s="166"/>
      <c r="AR342" s="166"/>
      <c r="AS342" s="166"/>
      <c r="AT342" s="166"/>
      <c r="AV342" s="166">
        <v>1268</v>
      </c>
      <c r="AW342" s="166"/>
      <c r="AX342" s="166"/>
      <c r="AY342" s="166"/>
      <c r="AZ342" s="166"/>
      <c r="BA342" s="166"/>
      <c r="BB342" s="166"/>
      <c r="BC342" s="166"/>
      <c r="BD342" s="166"/>
      <c r="BE342" s="166"/>
      <c r="BF342" s="166"/>
      <c r="BG342" s="166"/>
      <c r="BH342" s="166"/>
      <c r="BI342" s="166"/>
      <c r="BJ342" s="166"/>
      <c r="BK342" s="166"/>
      <c r="BL342" s="346">
        <f>+AV342/CD342</f>
        <v>0.50178076770874558</v>
      </c>
      <c r="BM342" s="346"/>
      <c r="BN342" s="346"/>
      <c r="BO342" s="346"/>
      <c r="BP342" s="166">
        <v>1259</v>
      </c>
      <c r="BQ342" s="166"/>
      <c r="BR342" s="166"/>
      <c r="BS342" s="166"/>
      <c r="BT342" s="166"/>
      <c r="BU342" s="166"/>
      <c r="BV342" s="166"/>
      <c r="BW342" s="166"/>
      <c r="BX342" s="166"/>
      <c r="BY342" s="166"/>
      <c r="BZ342" s="346">
        <f>+BP342/CD342</f>
        <v>0.49821923229125448</v>
      </c>
      <c r="CA342" s="346"/>
      <c r="CB342" s="346"/>
      <c r="CC342" s="346"/>
      <c r="CD342" s="166">
        <f>+AV342+BP342</f>
        <v>2527</v>
      </c>
      <c r="CE342" s="166"/>
      <c r="CF342" s="166"/>
      <c r="CG342" s="166"/>
      <c r="CH342" s="166"/>
      <c r="CI342" s="166"/>
      <c r="CJ342" s="166"/>
      <c r="CK342" s="166"/>
      <c r="CL342" s="166"/>
      <c r="CM342" s="166"/>
      <c r="CN342" s="166"/>
    </row>
    <row r="343" spans="4:141" ht="14.25" customHeight="1" x14ac:dyDescent="0.35">
      <c r="D343" s="166"/>
      <c r="E343" s="166"/>
      <c r="F343" s="166"/>
      <c r="G343" s="166"/>
      <c r="H343" s="166"/>
      <c r="I343" s="166"/>
      <c r="J343" s="166"/>
      <c r="K343" s="166"/>
      <c r="L343" s="166"/>
      <c r="M343" s="166"/>
      <c r="N343" s="166"/>
      <c r="O343" s="166"/>
      <c r="P343" s="166"/>
      <c r="Q343" s="166"/>
      <c r="R343" s="166"/>
      <c r="S343" s="166"/>
      <c r="T343" s="166"/>
      <c r="U343" s="166"/>
      <c r="V343" s="166"/>
      <c r="W343" s="166"/>
      <c r="X343" s="166"/>
      <c r="Y343" s="166"/>
      <c r="Z343" s="166"/>
      <c r="AA343" s="166"/>
      <c r="AB343" s="166"/>
      <c r="AC343" s="166"/>
      <c r="AD343" s="166"/>
      <c r="AE343" s="166"/>
      <c r="AF343" s="166"/>
      <c r="AG343" s="166"/>
      <c r="AH343" s="166"/>
      <c r="AI343" s="166"/>
      <c r="AJ343" s="166"/>
      <c r="AK343" s="166"/>
      <c r="AL343" s="166"/>
      <c r="AM343" s="166"/>
      <c r="AN343" s="166"/>
      <c r="AO343" s="166"/>
      <c r="AP343" s="166"/>
      <c r="AQ343" s="166"/>
      <c r="AR343" s="166"/>
      <c r="AS343" s="166"/>
      <c r="AT343" s="166"/>
      <c r="AV343" s="166"/>
      <c r="AW343" s="166"/>
      <c r="AX343" s="166"/>
      <c r="AY343" s="166"/>
      <c r="AZ343" s="166"/>
      <c r="BA343" s="166"/>
      <c r="BB343" s="166"/>
      <c r="BC343" s="166"/>
      <c r="BD343" s="166"/>
      <c r="BE343" s="166"/>
      <c r="BF343" s="166"/>
      <c r="BG343" s="166"/>
      <c r="BH343" s="166"/>
      <c r="BI343" s="166"/>
      <c r="BJ343" s="166"/>
      <c r="BK343" s="166"/>
      <c r="BL343" s="346"/>
      <c r="BM343" s="346"/>
      <c r="BN343" s="346"/>
      <c r="BO343" s="346"/>
      <c r="BP343" s="166"/>
      <c r="BQ343" s="166"/>
      <c r="BR343" s="166"/>
      <c r="BS343" s="166"/>
      <c r="BT343" s="166"/>
      <c r="BU343" s="166"/>
      <c r="BV343" s="166"/>
      <c r="BW343" s="166"/>
      <c r="BX343" s="166"/>
      <c r="BY343" s="166"/>
      <c r="BZ343" s="346"/>
      <c r="CA343" s="346"/>
      <c r="CB343" s="346"/>
      <c r="CC343" s="346"/>
      <c r="CD343" s="166"/>
      <c r="CE343" s="166"/>
      <c r="CF343" s="166"/>
      <c r="CG343" s="166"/>
      <c r="CH343" s="166"/>
      <c r="CI343" s="166"/>
      <c r="CJ343" s="166"/>
      <c r="CK343" s="166"/>
      <c r="CL343" s="166"/>
      <c r="CM343" s="166"/>
      <c r="CN343" s="166"/>
    </row>
    <row r="344" spans="4:141" ht="14.25" customHeight="1" x14ac:dyDescent="0.35">
      <c r="D344" s="172" t="s">
        <v>984</v>
      </c>
      <c r="E344" s="172"/>
      <c r="F344" s="172"/>
      <c r="G344" s="172"/>
      <c r="H344" s="172"/>
      <c r="I344" s="172"/>
      <c r="J344" s="172"/>
      <c r="K344" s="172"/>
      <c r="L344" s="172"/>
      <c r="M344" s="172"/>
      <c r="N344" s="172"/>
      <c r="O344" s="172"/>
      <c r="P344" s="172"/>
      <c r="Q344" s="172"/>
      <c r="R344" s="172"/>
      <c r="S344" s="172"/>
      <c r="T344" s="172"/>
      <c r="U344" s="172"/>
      <c r="V344" s="172"/>
      <c r="W344" s="172"/>
      <c r="X344" s="172"/>
      <c r="Y344" s="172"/>
      <c r="Z344" s="172"/>
      <c r="AA344" s="172"/>
      <c r="AB344" s="172"/>
      <c r="AC344" s="172"/>
      <c r="AD344" s="172"/>
      <c r="AE344" s="172"/>
      <c r="AF344" s="172"/>
      <c r="AG344" s="172"/>
      <c r="AH344" s="172"/>
      <c r="AI344" s="172"/>
      <c r="AJ344" s="172"/>
      <c r="AK344" s="172"/>
      <c r="AL344" s="172"/>
      <c r="AM344" s="172"/>
      <c r="AN344" s="172"/>
      <c r="AO344" s="172"/>
      <c r="AP344" s="172"/>
      <c r="AQ344" s="172"/>
      <c r="AR344" s="172"/>
      <c r="AS344" s="172"/>
      <c r="AT344" s="172"/>
      <c r="AV344" s="199" t="s">
        <v>1020</v>
      </c>
      <c r="AW344" s="199"/>
      <c r="AX344" s="199"/>
      <c r="AY344" s="199"/>
      <c r="AZ344" s="199"/>
      <c r="BA344" s="199"/>
      <c r="BB344" s="199"/>
      <c r="BC344" s="199"/>
      <c r="BD344" s="199"/>
      <c r="BE344" s="199"/>
      <c r="BF344" s="199"/>
      <c r="BG344" s="199"/>
      <c r="BH344" s="199"/>
      <c r="BI344" s="199"/>
      <c r="BJ344" s="199"/>
      <c r="BK344" s="199"/>
      <c r="BL344" s="199"/>
      <c r="BM344" s="199"/>
      <c r="BN344" s="199"/>
      <c r="BO344" s="199"/>
      <c r="BP344" s="199"/>
      <c r="BQ344" s="199"/>
      <c r="BR344" s="199"/>
      <c r="BS344" s="199"/>
      <c r="BT344" s="199"/>
      <c r="BU344" s="199"/>
      <c r="BV344" s="199"/>
      <c r="BW344" s="199"/>
      <c r="BX344" s="199"/>
      <c r="BY344" s="199"/>
      <c r="BZ344" s="199"/>
    </row>
    <row r="345" spans="4:141" ht="14.25" customHeight="1" x14ac:dyDescent="0.35"/>
    <row r="346" spans="4:141" ht="14.25" customHeight="1" x14ac:dyDescent="0.35">
      <c r="D346" s="198" t="s">
        <v>242</v>
      </c>
      <c r="E346" s="198"/>
      <c r="F346" s="198"/>
      <c r="G346" s="198"/>
      <c r="H346" s="198"/>
      <c r="I346" s="198"/>
      <c r="J346" s="198"/>
      <c r="K346" s="198"/>
      <c r="L346" s="198"/>
      <c r="M346" s="198"/>
      <c r="N346" s="198"/>
      <c r="O346" s="198"/>
      <c r="P346" s="198"/>
      <c r="Q346" s="198"/>
      <c r="R346" s="198"/>
      <c r="S346" s="198"/>
      <c r="T346" s="198"/>
      <c r="U346" s="198"/>
      <c r="V346" s="198"/>
      <c r="W346" s="198"/>
      <c r="X346" s="198"/>
      <c r="Y346" s="198"/>
      <c r="Z346" s="198"/>
      <c r="AA346" s="198"/>
      <c r="AB346" s="198"/>
      <c r="AC346" s="198"/>
      <c r="AD346" s="198"/>
      <c r="AE346" s="198"/>
      <c r="AF346" s="198"/>
      <c r="AG346" s="198"/>
      <c r="AH346" s="198"/>
      <c r="AI346" s="198"/>
      <c r="AJ346" s="198"/>
      <c r="AK346" s="198"/>
      <c r="AL346" s="198"/>
      <c r="AM346" s="198"/>
      <c r="AN346" s="198"/>
      <c r="AO346" s="198"/>
      <c r="AP346" s="198"/>
      <c r="AQ346" s="198"/>
      <c r="AR346" s="198"/>
      <c r="AS346" s="198"/>
      <c r="AT346" s="198"/>
    </row>
    <row r="347" spans="4:141" ht="14.25" customHeight="1" x14ac:dyDescent="0.35">
      <c r="D347" s="198"/>
      <c r="E347" s="198"/>
      <c r="F347" s="198"/>
      <c r="G347" s="198"/>
      <c r="H347" s="198"/>
      <c r="I347" s="198"/>
      <c r="J347" s="198"/>
      <c r="K347" s="198"/>
      <c r="L347" s="198"/>
      <c r="M347" s="198"/>
      <c r="N347" s="198"/>
      <c r="O347" s="198"/>
      <c r="P347" s="198"/>
      <c r="Q347" s="198"/>
      <c r="R347" s="198"/>
      <c r="S347" s="198"/>
      <c r="T347" s="198"/>
      <c r="U347" s="198"/>
      <c r="V347" s="198"/>
      <c r="W347" s="198"/>
      <c r="X347" s="198"/>
      <c r="Y347" s="198"/>
      <c r="Z347" s="198"/>
      <c r="AA347" s="198"/>
      <c r="AB347" s="198"/>
      <c r="AC347" s="198"/>
      <c r="AD347" s="198"/>
      <c r="AE347" s="198"/>
      <c r="AF347" s="198"/>
      <c r="AG347" s="198"/>
      <c r="AH347" s="198"/>
      <c r="AI347" s="198"/>
      <c r="AJ347" s="198"/>
      <c r="AK347" s="198"/>
      <c r="AL347" s="198"/>
      <c r="AM347" s="198"/>
      <c r="AN347" s="198"/>
      <c r="AO347" s="198"/>
      <c r="AP347" s="198"/>
      <c r="AQ347" s="198"/>
      <c r="AR347" s="198"/>
      <c r="AS347" s="198"/>
      <c r="AT347" s="198"/>
    </row>
    <row r="348" spans="4:141" ht="14.25" customHeight="1" x14ac:dyDescent="0.35">
      <c r="D348" s="190" t="s">
        <v>122</v>
      </c>
      <c r="E348" s="190"/>
      <c r="F348" s="190"/>
      <c r="G348" s="190"/>
      <c r="H348" s="190"/>
      <c r="I348" s="190"/>
      <c r="J348" s="190"/>
      <c r="K348" s="190"/>
      <c r="L348" s="190"/>
      <c r="M348" s="190"/>
      <c r="N348" s="190"/>
      <c r="O348" s="190"/>
      <c r="P348" s="190"/>
      <c r="Q348" s="190"/>
      <c r="R348" s="190" t="s">
        <v>123</v>
      </c>
      <c r="S348" s="190"/>
      <c r="T348" s="190"/>
      <c r="U348" s="190"/>
      <c r="V348" s="190"/>
      <c r="W348" s="190"/>
      <c r="X348" s="190"/>
      <c r="Y348" s="190"/>
      <c r="Z348" s="190"/>
      <c r="AA348" s="190"/>
      <c r="AB348" s="190"/>
      <c r="AC348" s="190"/>
      <c r="AD348" s="190"/>
      <c r="AE348" s="190"/>
      <c r="AF348" s="190" t="s">
        <v>124</v>
      </c>
      <c r="AG348" s="190"/>
      <c r="AH348" s="190"/>
      <c r="AI348" s="190"/>
      <c r="AJ348" s="190"/>
      <c r="AK348" s="190"/>
      <c r="AL348" s="190"/>
      <c r="AM348" s="190"/>
      <c r="AN348" s="190"/>
      <c r="AO348" s="190"/>
      <c r="AP348" s="190"/>
      <c r="AQ348" s="190"/>
      <c r="AR348" s="190"/>
      <c r="AS348" s="190"/>
      <c r="AT348" s="190"/>
    </row>
    <row r="349" spans="4:141" ht="14.25" customHeight="1" x14ac:dyDescent="0.35">
      <c r="D349" s="211" t="s">
        <v>240</v>
      </c>
      <c r="E349" s="211"/>
      <c r="F349" s="211"/>
      <c r="G349" s="211"/>
      <c r="H349" s="211"/>
      <c r="I349" s="211"/>
      <c r="J349" s="211"/>
      <c r="K349" s="211" t="s">
        <v>241</v>
      </c>
      <c r="L349" s="211"/>
      <c r="M349" s="211"/>
      <c r="N349" s="211"/>
      <c r="O349" s="211"/>
      <c r="P349" s="211"/>
      <c r="Q349" s="211"/>
      <c r="R349" s="211" t="s">
        <v>240</v>
      </c>
      <c r="S349" s="211"/>
      <c r="T349" s="211"/>
      <c r="U349" s="211"/>
      <c r="V349" s="211"/>
      <c r="W349" s="211"/>
      <c r="X349" s="211"/>
      <c r="Y349" s="211" t="s">
        <v>241</v>
      </c>
      <c r="Z349" s="211"/>
      <c r="AA349" s="211"/>
      <c r="AB349" s="211"/>
      <c r="AC349" s="211"/>
      <c r="AD349" s="211"/>
      <c r="AE349" s="211"/>
      <c r="AF349" s="211" t="s">
        <v>240</v>
      </c>
      <c r="AG349" s="211"/>
      <c r="AH349" s="211"/>
      <c r="AI349" s="211"/>
      <c r="AJ349" s="211"/>
      <c r="AK349" s="211"/>
      <c r="AL349" s="211"/>
      <c r="AM349" s="211" t="s">
        <v>241</v>
      </c>
      <c r="AN349" s="211"/>
      <c r="AO349" s="211"/>
      <c r="AP349" s="211"/>
      <c r="AQ349" s="211"/>
      <c r="AR349" s="211"/>
      <c r="AS349" s="211"/>
      <c r="AT349" s="211"/>
    </row>
    <row r="350" spans="4:141" ht="14.25" customHeight="1" x14ac:dyDescent="0.35">
      <c r="D350" s="211"/>
      <c r="E350" s="211"/>
      <c r="F350" s="211"/>
      <c r="G350" s="211"/>
      <c r="H350" s="211"/>
      <c r="I350" s="211"/>
      <c r="J350" s="211"/>
      <c r="K350" s="211"/>
      <c r="L350" s="211"/>
      <c r="M350" s="211"/>
      <c r="N350" s="211"/>
      <c r="O350" s="211"/>
      <c r="P350" s="211"/>
      <c r="Q350" s="211"/>
      <c r="R350" s="211"/>
      <c r="S350" s="211"/>
      <c r="T350" s="211"/>
      <c r="U350" s="211"/>
      <c r="V350" s="211"/>
      <c r="W350" s="211"/>
      <c r="X350" s="211"/>
      <c r="Y350" s="211"/>
      <c r="Z350" s="211"/>
      <c r="AA350" s="211"/>
      <c r="AB350" s="211"/>
      <c r="AC350" s="211"/>
      <c r="AD350" s="211"/>
      <c r="AE350" s="211"/>
      <c r="AF350" s="211"/>
      <c r="AG350" s="211"/>
      <c r="AH350" s="211"/>
      <c r="AI350" s="211"/>
      <c r="AJ350" s="211"/>
      <c r="AK350" s="211"/>
      <c r="AL350" s="211"/>
      <c r="AM350" s="211"/>
      <c r="AN350" s="211"/>
      <c r="AO350" s="211"/>
      <c r="AP350" s="211"/>
      <c r="AQ350" s="211"/>
      <c r="AR350" s="211"/>
      <c r="AS350" s="211"/>
      <c r="AT350" s="211"/>
      <c r="EH350" s="324" t="s">
        <v>252</v>
      </c>
      <c r="EI350" s="324"/>
    </row>
    <row r="351" spans="4:141" ht="14.25" customHeight="1" x14ac:dyDescent="0.35">
      <c r="D351" s="212">
        <v>10.83</v>
      </c>
      <c r="E351" s="212"/>
      <c r="F351" s="212"/>
      <c r="G351" s="212"/>
      <c r="H351" s="212"/>
      <c r="I351" s="212"/>
      <c r="J351" s="212"/>
      <c r="K351" s="212" t="s">
        <v>120</v>
      </c>
      <c r="L351" s="212"/>
      <c r="M351" s="212"/>
      <c r="N351" s="212"/>
      <c r="O351" s="212"/>
      <c r="P351" s="212"/>
      <c r="Q351" s="212"/>
      <c r="R351" s="212">
        <v>30.3</v>
      </c>
      <c r="S351" s="212"/>
      <c r="T351" s="212"/>
      <c r="U351" s="212"/>
      <c r="V351" s="212"/>
      <c r="W351" s="212"/>
      <c r="X351" s="212"/>
      <c r="Y351" s="212">
        <v>7.52</v>
      </c>
      <c r="Z351" s="212"/>
      <c r="AA351" s="212"/>
      <c r="AB351" s="212"/>
      <c r="AC351" s="212"/>
      <c r="AD351" s="212"/>
      <c r="AE351" s="212"/>
      <c r="AF351" s="212">
        <v>22.45</v>
      </c>
      <c r="AG351" s="212"/>
      <c r="AH351" s="212"/>
      <c r="AI351" s="212"/>
      <c r="AJ351" s="212"/>
      <c r="AK351" s="212"/>
      <c r="AL351" s="212"/>
      <c r="AM351" s="212">
        <v>6.05</v>
      </c>
      <c r="AN351" s="212"/>
      <c r="AO351" s="212"/>
      <c r="AP351" s="212"/>
      <c r="AQ351" s="212"/>
      <c r="AR351" s="212"/>
      <c r="AS351" s="212"/>
      <c r="AT351" s="212"/>
      <c r="EH351" s="128" t="s">
        <v>122</v>
      </c>
      <c r="EI351" s="128">
        <f>+D351</f>
        <v>10.83</v>
      </c>
    </row>
    <row r="352" spans="4:141" ht="14.25" customHeight="1" x14ac:dyDescent="0.35">
      <c r="D352" s="212"/>
      <c r="E352" s="212"/>
      <c r="F352" s="212"/>
      <c r="G352" s="212"/>
      <c r="H352" s="212"/>
      <c r="I352" s="212"/>
      <c r="J352" s="212"/>
      <c r="K352" s="212"/>
      <c r="L352" s="212"/>
      <c r="M352" s="212"/>
      <c r="N352" s="212"/>
      <c r="O352" s="212"/>
      <c r="P352" s="212"/>
      <c r="Q352" s="212"/>
      <c r="R352" s="212"/>
      <c r="S352" s="212"/>
      <c r="T352" s="212"/>
      <c r="U352" s="212"/>
      <c r="V352" s="212"/>
      <c r="W352" s="212"/>
      <c r="X352" s="212"/>
      <c r="Y352" s="212"/>
      <c r="Z352" s="212"/>
      <c r="AA352" s="212"/>
      <c r="AB352" s="212"/>
      <c r="AC352" s="212"/>
      <c r="AD352" s="212"/>
      <c r="AE352" s="212"/>
      <c r="AF352" s="212"/>
      <c r="AG352" s="212"/>
      <c r="AH352" s="212"/>
      <c r="AI352" s="212"/>
      <c r="AJ352" s="212"/>
      <c r="AK352" s="212"/>
      <c r="AL352" s="212"/>
      <c r="AM352" s="212"/>
      <c r="AN352" s="212"/>
      <c r="AO352" s="212"/>
      <c r="AP352" s="212"/>
      <c r="AQ352" s="212"/>
      <c r="AR352" s="212"/>
      <c r="AS352" s="212"/>
      <c r="AT352" s="212"/>
      <c r="EH352" s="128" t="s">
        <v>123</v>
      </c>
      <c r="EI352" s="128">
        <f>+R351</f>
        <v>30.3</v>
      </c>
    </row>
    <row r="353" spans="4:139" ht="14.25" customHeight="1" x14ac:dyDescent="0.35">
      <c r="D353" s="172" t="s">
        <v>243</v>
      </c>
      <c r="E353" s="172"/>
      <c r="F353" s="172"/>
      <c r="G353" s="172"/>
      <c r="H353" s="172"/>
      <c r="I353" s="172"/>
      <c r="J353" s="172"/>
      <c r="K353" s="172"/>
      <c r="L353" s="172"/>
      <c r="M353" s="172"/>
      <c r="N353" s="172"/>
      <c r="O353" s="172"/>
      <c r="P353" s="172"/>
      <c r="Q353" s="172"/>
      <c r="R353" s="172"/>
      <c r="S353" s="172"/>
      <c r="T353" s="172"/>
      <c r="U353" s="172"/>
      <c r="V353" s="172"/>
      <c r="W353" s="172"/>
      <c r="X353" s="172"/>
      <c r="Y353" s="172"/>
      <c r="Z353" s="172"/>
      <c r="AA353" s="172"/>
      <c r="AB353" s="172"/>
      <c r="AC353" s="172"/>
      <c r="AD353" s="172"/>
      <c r="AE353" s="172"/>
      <c r="AF353" s="172"/>
      <c r="AG353" s="172"/>
      <c r="AH353" s="172"/>
      <c r="AI353" s="172"/>
      <c r="AJ353" s="172"/>
      <c r="AK353" s="172"/>
      <c r="AL353" s="172"/>
      <c r="AM353" s="172"/>
      <c r="AN353" s="172"/>
      <c r="AO353" s="172"/>
      <c r="AP353" s="172"/>
      <c r="AQ353" s="172"/>
      <c r="AR353" s="172"/>
      <c r="AS353" s="172"/>
      <c r="AT353" s="172"/>
      <c r="EH353" s="128" t="s">
        <v>124</v>
      </c>
      <c r="EI353" s="128">
        <f>+AF351</f>
        <v>22.45</v>
      </c>
    </row>
    <row r="354" spans="4:139" ht="14.25" customHeight="1" x14ac:dyDescent="0.35"/>
    <row r="355" spans="4:139" ht="14.25" customHeight="1" x14ac:dyDescent="0.35">
      <c r="D355" s="198" t="s">
        <v>244</v>
      </c>
      <c r="E355" s="198"/>
      <c r="F355" s="198"/>
      <c r="G355" s="198"/>
      <c r="H355" s="198"/>
      <c r="I355" s="198"/>
      <c r="J355" s="198"/>
      <c r="K355" s="198"/>
      <c r="L355" s="198"/>
      <c r="M355" s="198"/>
      <c r="N355" s="198"/>
      <c r="O355" s="198"/>
      <c r="P355" s="198"/>
      <c r="Q355" s="198"/>
      <c r="R355" s="198"/>
      <c r="S355" s="198"/>
      <c r="T355" s="198"/>
      <c r="U355" s="198"/>
      <c r="V355" s="198"/>
      <c r="W355" s="198"/>
      <c r="X355" s="198"/>
      <c r="Y355" s="198"/>
      <c r="Z355" s="198"/>
      <c r="AA355" s="198"/>
      <c r="AB355" s="198"/>
      <c r="AC355" s="198"/>
      <c r="AD355" s="198"/>
      <c r="AE355" s="198"/>
      <c r="AF355" s="198"/>
      <c r="AG355" s="198"/>
      <c r="AH355" s="198"/>
      <c r="AI355" s="198"/>
      <c r="AJ355" s="198"/>
      <c r="AK355" s="198"/>
      <c r="AL355" s="198"/>
      <c r="AM355" s="198"/>
      <c r="AN355" s="198"/>
      <c r="AO355" s="198"/>
      <c r="AP355" s="198"/>
      <c r="AQ355" s="198"/>
      <c r="AR355" s="198"/>
      <c r="AS355" s="198"/>
      <c r="AT355" s="198"/>
    </row>
    <row r="356" spans="4:139" ht="14.25" customHeight="1" x14ac:dyDescent="0.35">
      <c r="D356" s="198"/>
      <c r="E356" s="198"/>
      <c r="F356" s="198"/>
      <c r="G356" s="198"/>
      <c r="H356" s="198"/>
      <c r="I356" s="198"/>
      <c r="J356" s="198"/>
      <c r="K356" s="198"/>
      <c r="L356" s="198"/>
      <c r="M356" s="198"/>
      <c r="N356" s="198"/>
      <c r="O356" s="198"/>
      <c r="P356" s="198"/>
      <c r="Q356" s="198"/>
      <c r="R356" s="198"/>
      <c r="S356" s="198"/>
      <c r="T356" s="198"/>
      <c r="U356" s="198"/>
      <c r="V356" s="198"/>
      <c r="W356" s="198"/>
      <c r="X356" s="198"/>
      <c r="Y356" s="198"/>
      <c r="Z356" s="198"/>
      <c r="AA356" s="198"/>
      <c r="AB356" s="198"/>
      <c r="AC356" s="198"/>
      <c r="AD356" s="198"/>
      <c r="AE356" s="198"/>
      <c r="AF356" s="198"/>
      <c r="AG356" s="198"/>
      <c r="AH356" s="198"/>
      <c r="AI356" s="198"/>
      <c r="AJ356" s="198"/>
      <c r="AK356" s="198"/>
      <c r="AL356" s="198"/>
      <c r="AM356" s="198"/>
      <c r="AN356" s="198"/>
      <c r="AO356" s="198"/>
      <c r="AP356" s="198"/>
      <c r="AQ356" s="198"/>
      <c r="AR356" s="198"/>
      <c r="AS356" s="198"/>
      <c r="AT356" s="198"/>
    </row>
    <row r="357" spans="4:139" ht="14.25" customHeight="1" x14ac:dyDescent="0.35">
      <c r="D357" s="209" t="s">
        <v>245</v>
      </c>
      <c r="E357" s="209"/>
      <c r="F357" s="209"/>
      <c r="G357" s="209"/>
      <c r="H357" s="209"/>
      <c r="I357" s="209"/>
      <c r="J357" s="209"/>
      <c r="K357" s="209"/>
      <c r="L357" s="209"/>
      <c r="M357" s="209"/>
      <c r="N357" s="209"/>
      <c r="O357" s="209"/>
      <c r="P357" s="209"/>
      <c r="Q357" s="209"/>
      <c r="R357" s="209"/>
      <c r="S357" s="209"/>
      <c r="T357" s="209"/>
      <c r="U357" s="209"/>
      <c r="V357" s="209"/>
      <c r="W357" s="209" t="s">
        <v>122</v>
      </c>
      <c r="X357" s="209"/>
      <c r="Y357" s="209"/>
      <c r="Z357" s="209"/>
      <c r="AA357" s="209"/>
      <c r="AB357" s="209"/>
      <c r="AC357" s="209"/>
      <c r="AD357" s="209"/>
      <c r="AE357" s="209" t="s">
        <v>123</v>
      </c>
      <c r="AF357" s="209"/>
      <c r="AG357" s="209"/>
      <c r="AH357" s="209"/>
      <c r="AI357" s="209"/>
      <c r="AJ357" s="209"/>
      <c r="AK357" s="209"/>
      <c r="AL357" s="209"/>
      <c r="AM357" s="209" t="s">
        <v>124</v>
      </c>
      <c r="AN357" s="209"/>
      <c r="AO357" s="209"/>
      <c r="AP357" s="209"/>
      <c r="AQ357" s="209"/>
      <c r="AR357" s="209"/>
      <c r="AS357" s="209"/>
      <c r="AT357" s="209"/>
    </row>
    <row r="358" spans="4:139" ht="14.25" customHeight="1" x14ac:dyDescent="0.35">
      <c r="D358" s="209"/>
      <c r="E358" s="209"/>
      <c r="F358" s="209"/>
      <c r="G358" s="209"/>
      <c r="H358" s="209"/>
      <c r="I358" s="209"/>
      <c r="J358" s="209"/>
      <c r="K358" s="209"/>
      <c r="L358" s="209"/>
      <c r="M358" s="209"/>
      <c r="N358" s="209"/>
      <c r="O358" s="209"/>
      <c r="P358" s="209"/>
      <c r="Q358" s="209"/>
      <c r="R358" s="209"/>
      <c r="S358" s="209"/>
      <c r="T358" s="209"/>
      <c r="U358" s="209"/>
      <c r="V358" s="209"/>
      <c r="W358" s="209"/>
      <c r="X358" s="209"/>
      <c r="Y358" s="209"/>
      <c r="Z358" s="209"/>
      <c r="AA358" s="209"/>
      <c r="AB358" s="209"/>
      <c r="AC358" s="209"/>
      <c r="AD358" s="209"/>
      <c r="AE358" s="209"/>
      <c r="AF358" s="209"/>
      <c r="AG358" s="209"/>
      <c r="AH358" s="209"/>
      <c r="AI358" s="209"/>
      <c r="AJ358" s="209"/>
      <c r="AK358" s="209"/>
      <c r="AL358" s="209"/>
      <c r="AM358" s="209"/>
      <c r="AN358" s="209"/>
      <c r="AO358" s="209"/>
      <c r="AP358" s="209"/>
      <c r="AQ358" s="209"/>
      <c r="AR358" s="209"/>
      <c r="AS358" s="209"/>
      <c r="AT358" s="209"/>
    </row>
    <row r="359" spans="4:139" ht="14.25" customHeight="1" x14ac:dyDescent="0.35">
      <c r="D359" s="210" t="s">
        <v>246</v>
      </c>
      <c r="E359" s="210"/>
      <c r="F359" s="210"/>
      <c r="G359" s="210"/>
      <c r="H359" s="210"/>
      <c r="I359" s="210"/>
      <c r="J359" s="210"/>
      <c r="K359" s="210"/>
      <c r="L359" s="210"/>
      <c r="M359" s="210"/>
      <c r="N359" s="210"/>
      <c r="O359" s="210"/>
      <c r="P359" s="210"/>
      <c r="Q359" s="210"/>
      <c r="R359" s="210"/>
      <c r="S359" s="210"/>
      <c r="T359" s="210"/>
      <c r="U359" s="210"/>
      <c r="V359" s="210"/>
      <c r="W359" s="165">
        <v>1.38</v>
      </c>
      <c r="X359" s="165"/>
      <c r="Y359" s="165"/>
      <c r="Z359" s="165"/>
      <c r="AA359" s="165"/>
      <c r="AB359" s="165"/>
      <c r="AC359" s="165"/>
      <c r="AD359" s="165"/>
      <c r="AE359" s="165">
        <v>5.97</v>
      </c>
      <c r="AF359" s="165"/>
      <c r="AG359" s="165"/>
      <c r="AH359" s="165"/>
      <c r="AI359" s="165"/>
      <c r="AJ359" s="165"/>
      <c r="AK359" s="165"/>
      <c r="AL359" s="165"/>
      <c r="AM359" s="165">
        <v>4.12</v>
      </c>
      <c r="AN359" s="165"/>
      <c r="AO359" s="165"/>
      <c r="AP359" s="165"/>
      <c r="AQ359" s="165"/>
      <c r="AR359" s="165"/>
      <c r="AS359" s="165"/>
      <c r="AT359" s="165"/>
    </row>
    <row r="360" spans="4:139" ht="14.25" customHeight="1" x14ac:dyDescent="0.35">
      <c r="D360" s="210" t="s">
        <v>247</v>
      </c>
      <c r="E360" s="210"/>
      <c r="F360" s="210"/>
      <c r="G360" s="210"/>
      <c r="H360" s="210"/>
      <c r="I360" s="210"/>
      <c r="J360" s="210"/>
      <c r="K360" s="210"/>
      <c r="L360" s="210"/>
      <c r="M360" s="210"/>
      <c r="N360" s="210"/>
      <c r="O360" s="210"/>
      <c r="P360" s="210"/>
      <c r="Q360" s="210"/>
      <c r="R360" s="210"/>
      <c r="S360" s="210"/>
      <c r="T360" s="210"/>
      <c r="U360" s="210"/>
      <c r="V360" s="210"/>
      <c r="W360" s="165">
        <v>1.29</v>
      </c>
      <c r="X360" s="165"/>
      <c r="Y360" s="165"/>
      <c r="Z360" s="165"/>
      <c r="AA360" s="165"/>
      <c r="AB360" s="165"/>
      <c r="AC360" s="165"/>
      <c r="AD360" s="165"/>
      <c r="AE360" s="165">
        <v>1.64</v>
      </c>
      <c r="AF360" s="165"/>
      <c r="AG360" s="165"/>
      <c r="AH360" s="165"/>
      <c r="AI360" s="165"/>
      <c r="AJ360" s="165"/>
      <c r="AK360" s="165"/>
      <c r="AL360" s="165"/>
      <c r="AM360" s="165">
        <v>1.5</v>
      </c>
      <c r="AN360" s="165"/>
      <c r="AO360" s="165"/>
      <c r="AP360" s="165"/>
      <c r="AQ360" s="165"/>
      <c r="AR360" s="165"/>
      <c r="AS360" s="165"/>
      <c r="AT360" s="165"/>
    </row>
    <row r="361" spans="4:139" ht="14.25" customHeight="1" x14ac:dyDescent="0.35">
      <c r="D361" s="210" t="s">
        <v>248</v>
      </c>
      <c r="E361" s="210"/>
      <c r="F361" s="210"/>
      <c r="G361" s="210"/>
      <c r="H361" s="210"/>
      <c r="I361" s="210"/>
      <c r="J361" s="210"/>
      <c r="K361" s="210"/>
      <c r="L361" s="210"/>
      <c r="M361" s="210"/>
      <c r="N361" s="210"/>
      <c r="O361" s="210"/>
      <c r="P361" s="210"/>
      <c r="Q361" s="210"/>
      <c r="R361" s="210"/>
      <c r="S361" s="210"/>
      <c r="T361" s="210"/>
      <c r="U361" s="210"/>
      <c r="V361" s="210"/>
      <c r="W361" s="165">
        <v>1.03</v>
      </c>
      <c r="X361" s="165"/>
      <c r="Y361" s="165"/>
      <c r="Z361" s="165"/>
      <c r="AA361" s="165"/>
      <c r="AB361" s="165"/>
      <c r="AC361" s="165"/>
      <c r="AD361" s="165"/>
      <c r="AE361" s="165">
        <v>7.0000000000000007E-2</v>
      </c>
      <c r="AF361" s="165"/>
      <c r="AG361" s="165"/>
      <c r="AH361" s="165"/>
      <c r="AI361" s="165"/>
      <c r="AJ361" s="165"/>
      <c r="AK361" s="165"/>
      <c r="AL361" s="165"/>
      <c r="AM361" s="165">
        <v>0.46</v>
      </c>
      <c r="AN361" s="165"/>
      <c r="AO361" s="165"/>
      <c r="AP361" s="165"/>
      <c r="AQ361" s="165"/>
      <c r="AR361" s="165"/>
      <c r="AS361" s="165"/>
      <c r="AT361" s="165"/>
    </row>
    <row r="362" spans="4:139" ht="14.25" customHeight="1" x14ac:dyDescent="0.35">
      <c r="D362" s="210" t="s">
        <v>249</v>
      </c>
      <c r="E362" s="210"/>
      <c r="F362" s="210"/>
      <c r="G362" s="210"/>
      <c r="H362" s="210"/>
      <c r="I362" s="210"/>
      <c r="J362" s="210"/>
      <c r="K362" s="210"/>
      <c r="L362" s="210"/>
      <c r="M362" s="210"/>
      <c r="N362" s="210"/>
      <c r="O362" s="210"/>
      <c r="P362" s="210"/>
      <c r="Q362" s="210"/>
      <c r="R362" s="210"/>
      <c r="S362" s="210"/>
      <c r="T362" s="210"/>
      <c r="U362" s="210"/>
      <c r="V362" s="210"/>
      <c r="W362" s="165">
        <v>4.13</v>
      </c>
      <c r="X362" s="165"/>
      <c r="Y362" s="165"/>
      <c r="Z362" s="165"/>
      <c r="AA362" s="165"/>
      <c r="AB362" s="165"/>
      <c r="AC362" s="165"/>
      <c r="AD362" s="165"/>
      <c r="AE362" s="165">
        <v>7.58</v>
      </c>
      <c r="AF362" s="165"/>
      <c r="AG362" s="165"/>
      <c r="AH362" s="165"/>
      <c r="AI362" s="165"/>
      <c r="AJ362" s="165"/>
      <c r="AK362" s="165"/>
      <c r="AL362" s="165"/>
      <c r="AM362" s="165">
        <v>6.18</v>
      </c>
      <c r="AN362" s="165"/>
      <c r="AO362" s="165"/>
      <c r="AP362" s="165"/>
      <c r="AQ362" s="165"/>
      <c r="AR362" s="165"/>
      <c r="AS362" s="165"/>
      <c r="AT362" s="165"/>
      <c r="AV362" s="3"/>
    </row>
    <row r="363" spans="4:139" ht="14.25" customHeight="1" x14ac:dyDescent="0.35">
      <c r="D363" s="210" t="s">
        <v>250</v>
      </c>
      <c r="E363" s="210"/>
      <c r="F363" s="210"/>
      <c r="G363" s="210"/>
      <c r="H363" s="210"/>
      <c r="I363" s="210"/>
      <c r="J363" s="210"/>
      <c r="K363" s="210"/>
      <c r="L363" s="210"/>
      <c r="M363" s="210"/>
      <c r="N363" s="210"/>
      <c r="O363" s="210"/>
      <c r="P363" s="210"/>
      <c r="Q363" s="210"/>
      <c r="R363" s="210"/>
      <c r="S363" s="210"/>
      <c r="T363" s="210"/>
      <c r="U363" s="210"/>
      <c r="V363" s="210"/>
      <c r="W363" s="165">
        <v>0.6</v>
      </c>
      <c r="X363" s="165"/>
      <c r="Y363" s="165"/>
      <c r="Z363" s="165"/>
      <c r="AA363" s="165"/>
      <c r="AB363" s="165"/>
      <c r="AC363" s="165"/>
      <c r="AD363" s="165"/>
      <c r="AE363" s="165">
        <v>9.76</v>
      </c>
      <c r="AF363" s="165"/>
      <c r="AG363" s="165"/>
      <c r="AH363" s="165"/>
      <c r="AI363" s="165"/>
      <c r="AJ363" s="165"/>
      <c r="AK363" s="165"/>
      <c r="AL363" s="165"/>
      <c r="AM363" s="165">
        <v>6.06</v>
      </c>
      <c r="AN363" s="165"/>
      <c r="AO363" s="165"/>
      <c r="AP363" s="165"/>
      <c r="AQ363" s="165"/>
      <c r="AR363" s="165"/>
      <c r="AS363" s="165"/>
      <c r="AT363" s="165"/>
    </row>
    <row r="364" spans="4:139" ht="14.25" customHeight="1" x14ac:dyDescent="0.35">
      <c r="D364" s="210" t="s">
        <v>251</v>
      </c>
      <c r="E364" s="210"/>
      <c r="F364" s="210"/>
      <c r="G364" s="210"/>
      <c r="H364" s="210"/>
      <c r="I364" s="210"/>
      <c r="J364" s="210"/>
      <c r="K364" s="210"/>
      <c r="L364" s="210"/>
      <c r="M364" s="210"/>
      <c r="N364" s="210"/>
      <c r="O364" s="210"/>
      <c r="P364" s="210"/>
      <c r="Q364" s="210"/>
      <c r="R364" s="210"/>
      <c r="S364" s="210"/>
      <c r="T364" s="210"/>
      <c r="U364" s="210"/>
      <c r="V364" s="210"/>
      <c r="W364" s="165">
        <v>6.1</v>
      </c>
      <c r="X364" s="165"/>
      <c r="Y364" s="165"/>
      <c r="Z364" s="165"/>
      <c r="AA364" s="165"/>
      <c r="AB364" s="165"/>
      <c r="AC364" s="165"/>
      <c r="AD364" s="165"/>
      <c r="AE364" s="323">
        <v>17.23</v>
      </c>
      <c r="AF364" s="323"/>
      <c r="AG364" s="323"/>
      <c r="AH364" s="323"/>
      <c r="AI364" s="323"/>
      <c r="AJ364" s="323"/>
      <c r="AK364" s="323"/>
      <c r="AL364" s="323"/>
      <c r="AM364" s="165">
        <v>12.74</v>
      </c>
      <c r="AN364" s="165"/>
      <c r="AO364" s="165"/>
      <c r="AP364" s="165"/>
      <c r="AQ364" s="165"/>
      <c r="AR364" s="165"/>
      <c r="AS364" s="165"/>
      <c r="AT364" s="165"/>
    </row>
    <row r="365" spans="4:139" ht="14.25" customHeight="1" x14ac:dyDescent="0.35">
      <c r="D365" s="172" t="s">
        <v>243</v>
      </c>
      <c r="E365" s="172"/>
      <c r="F365" s="172"/>
      <c r="G365" s="172"/>
      <c r="H365" s="172"/>
      <c r="I365" s="172"/>
      <c r="J365" s="172"/>
      <c r="K365" s="172"/>
      <c r="L365" s="172"/>
      <c r="M365" s="172"/>
      <c r="N365" s="172"/>
      <c r="O365" s="172"/>
      <c r="P365" s="172"/>
      <c r="Q365" s="172"/>
      <c r="R365" s="172"/>
      <c r="S365" s="172"/>
      <c r="T365" s="172"/>
      <c r="U365" s="172"/>
      <c r="V365" s="172"/>
      <c r="W365" s="172"/>
      <c r="X365" s="172"/>
      <c r="Y365" s="172"/>
      <c r="Z365" s="172"/>
      <c r="AA365" s="172"/>
      <c r="AB365" s="172"/>
      <c r="AC365" s="172"/>
      <c r="AD365" s="172"/>
      <c r="AE365" s="172"/>
      <c r="AF365" s="172"/>
      <c r="AG365" s="172"/>
      <c r="AH365" s="172"/>
      <c r="AI365" s="172"/>
      <c r="AJ365" s="172"/>
      <c r="AK365" s="172"/>
      <c r="AL365" s="172"/>
      <c r="AM365" s="172"/>
      <c r="AN365" s="172"/>
      <c r="AO365" s="172"/>
      <c r="AP365" s="172"/>
      <c r="AQ365" s="172"/>
      <c r="AR365" s="172"/>
      <c r="AS365" s="172"/>
      <c r="AT365" s="172"/>
      <c r="AV365" s="325" t="s">
        <v>243</v>
      </c>
      <c r="AW365" s="325"/>
      <c r="AX365" s="325"/>
      <c r="AY365" s="325"/>
      <c r="AZ365" s="325"/>
      <c r="BA365" s="325"/>
      <c r="BB365" s="325"/>
      <c r="BC365" s="325"/>
      <c r="BD365" s="325"/>
      <c r="BE365" s="325"/>
      <c r="BF365" s="325"/>
      <c r="BG365" s="325"/>
      <c r="BH365" s="325"/>
      <c r="BI365" s="325"/>
      <c r="BJ365" s="325"/>
      <c r="BK365" s="325"/>
      <c r="BL365" s="325"/>
      <c r="BM365" s="325"/>
      <c r="BN365" s="325"/>
      <c r="BO365" s="325"/>
      <c r="BP365" s="325"/>
      <c r="BQ365" s="325"/>
      <c r="BR365" s="325"/>
      <c r="BS365" s="325"/>
    </row>
    <row r="366" spans="4:139" ht="14.25" customHeight="1" x14ac:dyDescent="0.35"/>
    <row r="367" spans="4:139" ht="14.25" customHeight="1" x14ac:dyDescent="0.35">
      <c r="D367" s="201" t="s">
        <v>692</v>
      </c>
      <c r="E367" s="201"/>
      <c r="F367" s="201"/>
      <c r="G367" s="201"/>
      <c r="H367" s="201"/>
      <c r="I367" s="201"/>
      <c r="J367" s="201"/>
      <c r="K367" s="201"/>
      <c r="L367" s="201"/>
      <c r="M367" s="201"/>
      <c r="N367" s="201"/>
      <c r="O367" s="201"/>
      <c r="P367" s="201"/>
      <c r="Q367" s="201"/>
      <c r="R367" s="201"/>
      <c r="S367" s="201"/>
      <c r="T367" s="201"/>
      <c r="U367" s="201"/>
      <c r="V367" s="201"/>
      <c r="W367" s="201"/>
      <c r="X367" s="201"/>
      <c r="Y367" s="201"/>
      <c r="Z367" s="201"/>
      <c r="AA367" s="201"/>
      <c r="AB367" s="201"/>
      <c r="AC367" s="201"/>
      <c r="AD367" s="201"/>
      <c r="AE367" s="201"/>
      <c r="AF367" s="201"/>
      <c r="AG367" s="201"/>
      <c r="AH367" s="201"/>
      <c r="AI367" s="201"/>
      <c r="AJ367" s="201"/>
      <c r="AK367" s="201"/>
      <c r="AL367" s="201"/>
      <c r="AM367" s="201"/>
      <c r="AN367" s="201"/>
      <c r="AO367" s="201"/>
      <c r="AP367" s="201"/>
      <c r="AQ367" s="201"/>
      <c r="AR367" s="201"/>
      <c r="AS367" s="201"/>
      <c r="AT367" s="201"/>
      <c r="AU367" s="201"/>
      <c r="AV367" s="201"/>
      <c r="AW367" s="201"/>
      <c r="AX367" s="201"/>
      <c r="AY367" s="201"/>
      <c r="AZ367" s="201"/>
      <c r="BA367" s="201"/>
      <c r="BB367" s="201"/>
      <c r="BC367" s="201"/>
      <c r="BD367" s="201"/>
      <c r="BE367" s="201"/>
      <c r="BF367" s="201"/>
      <c r="BG367" s="201"/>
      <c r="BH367" s="201"/>
      <c r="BI367" s="201"/>
      <c r="BJ367" s="201"/>
      <c r="BK367" s="201"/>
      <c r="BL367" s="201"/>
      <c r="BM367" s="201"/>
      <c r="BN367" s="201"/>
      <c r="BO367" s="201"/>
      <c r="BP367" s="201"/>
      <c r="BQ367" s="201"/>
      <c r="BR367" s="201"/>
      <c r="BS367" s="201"/>
      <c r="BT367" s="201"/>
      <c r="BU367" s="201"/>
      <c r="BV367" s="201"/>
      <c r="BW367" s="201"/>
      <c r="BX367" s="201"/>
      <c r="BY367" s="201"/>
      <c r="BZ367" s="201"/>
      <c r="CA367" s="201"/>
      <c r="CB367" s="201"/>
      <c r="CC367" s="201"/>
      <c r="CD367" s="201"/>
      <c r="CE367" s="201"/>
      <c r="CF367" s="201"/>
      <c r="CG367" s="201"/>
      <c r="CH367" s="201"/>
      <c r="CI367" s="201"/>
      <c r="CJ367" s="201"/>
      <c r="CK367" s="201"/>
      <c r="CL367" s="201"/>
      <c r="CM367" s="201"/>
      <c r="CN367" s="201"/>
    </row>
    <row r="368" spans="4:139" ht="14.25" customHeight="1" x14ac:dyDescent="0.35">
      <c r="D368" s="201"/>
      <c r="E368" s="201"/>
      <c r="F368" s="201"/>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1"/>
      <c r="AY368" s="201"/>
      <c r="AZ368" s="201"/>
      <c r="BA368" s="201"/>
      <c r="BB368" s="201"/>
      <c r="BC368" s="201"/>
      <c r="BD368" s="201"/>
      <c r="BE368" s="201"/>
      <c r="BF368" s="201"/>
      <c r="BG368" s="201"/>
      <c r="BH368" s="201"/>
      <c r="BI368" s="201"/>
      <c r="BJ368" s="201"/>
      <c r="BK368" s="201"/>
      <c r="BL368" s="201"/>
      <c r="BM368" s="201"/>
      <c r="BN368" s="201"/>
      <c r="BO368" s="201"/>
      <c r="BP368" s="201"/>
      <c r="BQ368" s="201"/>
      <c r="BR368" s="201"/>
      <c r="BS368" s="201"/>
      <c r="BT368" s="201"/>
      <c r="BU368" s="201"/>
      <c r="BV368" s="201"/>
      <c r="BW368" s="201"/>
      <c r="BX368" s="201"/>
      <c r="BY368" s="201"/>
      <c r="BZ368" s="201"/>
      <c r="CA368" s="201"/>
      <c r="CB368" s="201"/>
      <c r="CC368" s="201"/>
      <c r="CD368" s="201"/>
      <c r="CE368" s="201"/>
      <c r="CF368" s="201"/>
      <c r="CG368" s="201"/>
      <c r="CH368" s="201"/>
      <c r="CI368" s="201"/>
      <c r="CJ368" s="201"/>
      <c r="CK368" s="201"/>
      <c r="CL368" s="201"/>
      <c r="CM368" s="201"/>
      <c r="CN368" s="201"/>
    </row>
    <row r="369" spans="4:94" ht="14.25" customHeight="1" x14ac:dyDescent="0.35">
      <c r="CD369" s="2"/>
      <c r="CE369" s="2"/>
      <c r="CF369" s="2"/>
      <c r="CG369" s="2"/>
      <c r="CH369" s="2"/>
      <c r="CI369" s="2"/>
      <c r="CJ369" s="2"/>
      <c r="CK369" s="2"/>
      <c r="CL369" s="2"/>
      <c r="CM369" s="2"/>
      <c r="CN369" s="2"/>
      <c r="CO369" s="2"/>
      <c r="CP369" s="142"/>
    </row>
    <row r="370" spans="4:94" ht="14.25" customHeight="1" x14ac:dyDescent="0.35">
      <c r="D370" s="213" t="s">
        <v>221</v>
      </c>
      <c r="E370" s="213"/>
      <c r="F370" s="213"/>
      <c r="G370" s="213"/>
      <c r="H370" s="213"/>
      <c r="I370" s="213"/>
      <c r="J370" s="213"/>
      <c r="K370" s="213"/>
      <c r="L370" s="213"/>
      <c r="M370" s="213"/>
      <c r="N370" s="213"/>
      <c r="O370" s="213"/>
      <c r="P370" s="213"/>
      <c r="Q370" s="213"/>
      <c r="R370" s="213"/>
      <c r="S370" s="213"/>
      <c r="T370" s="213"/>
      <c r="U370" s="190" t="s">
        <v>124</v>
      </c>
      <c r="V370" s="190"/>
      <c r="W370" s="190"/>
      <c r="X370" s="190"/>
      <c r="Y370" s="190"/>
      <c r="Z370" s="190"/>
      <c r="AA370" s="190"/>
      <c r="AB370" s="190"/>
      <c r="AC370" s="190"/>
      <c r="AD370" s="190"/>
      <c r="AE370" s="190"/>
      <c r="AF370" s="190"/>
      <c r="AG370" s="190"/>
      <c r="AH370" s="190"/>
      <c r="AI370" s="190"/>
      <c r="AJ370" s="190"/>
      <c r="AK370" s="190"/>
      <c r="AL370" s="190"/>
      <c r="AM370" s="190" t="s">
        <v>239</v>
      </c>
      <c r="AN370" s="190"/>
      <c r="AO370" s="190"/>
      <c r="AP370" s="190"/>
      <c r="AQ370" s="190"/>
      <c r="AR370" s="190"/>
      <c r="AS370" s="190"/>
      <c r="AT370" s="190"/>
      <c r="AU370" s="190"/>
      <c r="AV370" s="190"/>
      <c r="AW370" s="190"/>
      <c r="AX370" s="190"/>
      <c r="AY370" s="190"/>
      <c r="AZ370" s="190"/>
      <c r="BA370" s="190"/>
      <c r="BB370" s="190"/>
      <c r="BC370" s="190"/>
      <c r="BD370" s="190"/>
      <c r="BE370" s="190" t="s">
        <v>110</v>
      </c>
      <c r="BF370" s="190"/>
      <c r="BG370" s="190"/>
      <c r="BH370" s="190"/>
      <c r="BI370" s="190"/>
      <c r="BJ370" s="190"/>
      <c r="BK370" s="190"/>
      <c r="BL370" s="190"/>
      <c r="BM370" s="190"/>
      <c r="BN370" s="190"/>
      <c r="BO370" s="190"/>
      <c r="BP370" s="190"/>
      <c r="BQ370" s="190"/>
      <c r="BR370" s="190"/>
      <c r="BS370" s="190"/>
      <c r="BT370" s="190"/>
      <c r="BU370" s="190"/>
      <c r="BV370" s="190"/>
      <c r="BW370" s="190" t="s">
        <v>238</v>
      </c>
      <c r="BX370" s="190"/>
      <c r="BY370" s="190"/>
      <c r="BZ370" s="190"/>
      <c r="CA370" s="190"/>
      <c r="CB370" s="190"/>
      <c r="CC370" s="190"/>
      <c r="CD370" s="190"/>
      <c r="CE370" s="190"/>
      <c r="CF370" s="190"/>
      <c r="CG370" s="190"/>
      <c r="CH370" s="190"/>
      <c r="CI370" s="190"/>
      <c r="CJ370" s="190"/>
      <c r="CK370" s="190"/>
      <c r="CL370" s="190"/>
      <c r="CM370" s="190"/>
      <c r="CN370" s="190"/>
    </row>
    <row r="371" spans="4:94" ht="14.25" customHeight="1" x14ac:dyDescent="0.35">
      <c r="D371" s="213"/>
      <c r="E371" s="213"/>
      <c r="F371" s="213"/>
      <c r="G371" s="213"/>
      <c r="H371" s="213"/>
      <c r="I371" s="213"/>
      <c r="J371" s="213"/>
      <c r="K371" s="213"/>
      <c r="L371" s="213"/>
      <c r="M371" s="213"/>
      <c r="N371" s="213"/>
      <c r="O371" s="213"/>
      <c r="P371" s="213"/>
      <c r="Q371" s="213"/>
      <c r="R371" s="213"/>
      <c r="S371" s="213"/>
      <c r="T371" s="213"/>
      <c r="U371" s="175" t="s">
        <v>124</v>
      </c>
      <c r="V371" s="176"/>
      <c r="W371" s="176"/>
      <c r="X371" s="176"/>
      <c r="Y371" s="176"/>
      <c r="Z371" s="177"/>
      <c r="AA371" s="206" t="s">
        <v>162</v>
      </c>
      <c r="AB371" s="207"/>
      <c r="AC371" s="207"/>
      <c r="AD371" s="207"/>
      <c r="AE371" s="207"/>
      <c r="AF371" s="208"/>
      <c r="AG371" s="206" t="s">
        <v>163</v>
      </c>
      <c r="AH371" s="207"/>
      <c r="AI371" s="207"/>
      <c r="AJ371" s="207"/>
      <c r="AK371" s="207"/>
      <c r="AL371" s="208"/>
      <c r="AM371" s="175" t="s">
        <v>124</v>
      </c>
      <c r="AN371" s="176"/>
      <c r="AO371" s="176"/>
      <c r="AP371" s="176"/>
      <c r="AQ371" s="176"/>
      <c r="AR371" s="177"/>
      <c r="AS371" s="190" t="s">
        <v>162</v>
      </c>
      <c r="AT371" s="190"/>
      <c r="AU371" s="190"/>
      <c r="AV371" s="190"/>
      <c r="AW371" s="190"/>
      <c r="AX371" s="190"/>
      <c r="AY371" s="190" t="s">
        <v>163</v>
      </c>
      <c r="AZ371" s="190"/>
      <c r="BA371" s="190"/>
      <c r="BB371" s="190"/>
      <c r="BC371" s="190"/>
      <c r="BD371" s="190"/>
      <c r="BE371" s="190" t="s">
        <v>124</v>
      </c>
      <c r="BF371" s="190"/>
      <c r="BG371" s="190"/>
      <c r="BH371" s="190"/>
      <c r="BI371" s="190"/>
      <c r="BJ371" s="190"/>
      <c r="BK371" s="190" t="s">
        <v>162</v>
      </c>
      <c r="BL371" s="190"/>
      <c r="BM371" s="190"/>
      <c r="BN371" s="190"/>
      <c r="BO371" s="190"/>
      <c r="BP371" s="190"/>
      <c r="BQ371" s="190" t="s">
        <v>163</v>
      </c>
      <c r="BR371" s="190"/>
      <c r="BS371" s="190"/>
      <c r="BT371" s="190"/>
      <c r="BU371" s="190"/>
      <c r="BV371" s="190"/>
      <c r="BW371" s="190" t="s">
        <v>124</v>
      </c>
      <c r="BX371" s="190"/>
      <c r="BY371" s="190"/>
      <c r="BZ371" s="190"/>
      <c r="CA371" s="190"/>
      <c r="CB371" s="190"/>
      <c r="CC371" s="190" t="s">
        <v>162</v>
      </c>
      <c r="CD371" s="190"/>
      <c r="CE371" s="190"/>
      <c r="CF371" s="190"/>
      <c r="CG371" s="190"/>
      <c r="CH371" s="190"/>
      <c r="CI371" s="190" t="s">
        <v>163</v>
      </c>
      <c r="CJ371" s="190"/>
      <c r="CK371" s="190"/>
      <c r="CL371" s="190"/>
      <c r="CM371" s="190"/>
      <c r="CN371" s="190"/>
    </row>
    <row r="372" spans="4:94" ht="14.25" customHeight="1" x14ac:dyDescent="0.35">
      <c r="D372" s="165" t="s">
        <v>1018</v>
      </c>
      <c r="E372" s="165"/>
      <c r="F372" s="165"/>
      <c r="G372" s="165"/>
      <c r="H372" s="165"/>
      <c r="I372" s="165"/>
      <c r="J372" s="165"/>
      <c r="K372" s="165"/>
      <c r="L372" s="165"/>
      <c r="M372" s="165"/>
      <c r="N372" s="165"/>
      <c r="O372" s="165"/>
      <c r="P372" s="165"/>
      <c r="Q372" s="165"/>
      <c r="R372" s="165"/>
      <c r="S372" s="165"/>
      <c r="T372" s="165"/>
      <c r="U372" s="165">
        <f>+AM372+BE372+BW372</f>
        <v>0</v>
      </c>
      <c r="V372" s="165"/>
      <c r="W372" s="165"/>
      <c r="X372" s="165"/>
      <c r="Y372" s="165"/>
      <c r="Z372" s="165"/>
      <c r="AA372" s="165">
        <f>+AS372+BK372+CC372</f>
        <v>0</v>
      </c>
      <c r="AB372" s="165"/>
      <c r="AC372" s="165"/>
      <c r="AD372" s="165"/>
      <c r="AE372" s="165"/>
      <c r="AF372" s="165"/>
      <c r="AG372" s="165">
        <f>+AY372+BQ372+CI372</f>
        <v>0</v>
      </c>
      <c r="AH372" s="165"/>
      <c r="AI372" s="165"/>
      <c r="AJ372" s="165"/>
      <c r="AK372" s="165"/>
      <c r="AL372" s="165"/>
      <c r="AM372" s="165">
        <f>SUM(AS372:BD372)</f>
        <v>0</v>
      </c>
      <c r="AN372" s="165"/>
      <c r="AO372" s="165"/>
      <c r="AP372" s="165"/>
      <c r="AQ372" s="165"/>
      <c r="AR372" s="165"/>
      <c r="AS372" s="165">
        <v>0</v>
      </c>
      <c r="AT372" s="165"/>
      <c r="AU372" s="165"/>
      <c r="AV372" s="165"/>
      <c r="AW372" s="165"/>
      <c r="AX372" s="165"/>
      <c r="AY372" s="202">
        <v>0</v>
      </c>
      <c r="AZ372" s="202"/>
      <c r="BA372" s="202"/>
      <c r="BB372" s="202"/>
      <c r="BC372" s="202"/>
      <c r="BD372" s="202"/>
      <c r="BE372" s="165">
        <f>SUM(BK372:BV372)</f>
        <v>0</v>
      </c>
      <c r="BF372" s="165"/>
      <c r="BG372" s="165"/>
      <c r="BH372" s="165"/>
      <c r="BI372" s="165"/>
      <c r="BJ372" s="165"/>
      <c r="BK372" s="165">
        <v>0</v>
      </c>
      <c r="BL372" s="165"/>
      <c r="BM372" s="165"/>
      <c r="BN372" s="165"/>
      <c r="BO372" s="165"/>
      <c r="BP372" s="165"/>
      <c r="BQ372" s="181">
        <v>0</v>
      </c>
      <c r="BR372" s="181"/>
      <c r="BS372" s="181"/>
      <c r="BT372" s="181"/>
      <c r="BU372" s="181"/>
      <c r="BV372" s="181"/>
      <c r="BW372" s="165">
        <f>SUM(CC372:CN372)</f>
        <v>0</v>
      </c>
      <c r="BX372" s="165"/>
      <c r="BY372" s="165"/>
      <c r="BZ372" s="165"/>
      <c r="CA372" s="165"/>
      <c r="CB372" s="165"/>
      <c r="CC372" s="165">
        <v>0</v>
      </c>
      <c r="CD372" s="165"/>
      <c r="CE372" s="165"/>
      <c r="CF372" s="165"/>
      <c r="CG372" s="165"/>
      <c r="CH372" s="165"/>
      <c r="CI372" s="181">
        <v>0</v>
      </c>
      <c r="CJ372" s="181"/>
      <c r="CK372" s="181"/>
      <c r="CL372" s="181"/>
      <c r="CM372" s="181"/>
      <c r="CN372" s="181"/>
    </row>
    <row r="373" spans="4:94" ht="14.25" customHeight="1" x14ac:dyDescent="0.35">
      <c r="D373" s="165" t="s">
        <v>222</v>
      </c>
      <c r="E373" s="165"/>
      <c r="F373" s="165"/>
      <c r="G373" s="165"/>
      <c r="H373" s="165"/>
      <c r="I373" s="165"/>
      <c r="J373" s="165"/>
      <c r="K373" s="165"/>
      <c r="L373" s="165"/>
      <c r="M373" s="165"/>
      <c r="N373" s="165"/>
      <c r="O373" s="165"/>
      <c r="P373" s="165"/>
      <c r="Q373" s="165"/>
      <c r="R373" s="165"/>
      <c r="S373" s="165"/>
      <c r="T373" s="165"/>
      <c r="U373" s="165">
        <f>+AM373+BE373+BW373</f>
        <v>1</v>
      </c>
      <c r="V373" s="165"/>
      <c r="W373" s="165"/>
      <c r="X373" s="165"/>
      <c r="Y373" s="165"/>
      <c r="Z373" s="165"/>
      <c r="AA373" s="165">
        <f>+AS373+BK373+CC373</f>
        <v>1</v>
      </c>
      <c r="AB373" s="165"/>
      <c r="AC373" s="165"/>
      <c r="AD373" s="165"/>
      <c r="AE373" s="165"/>
      <c r="AF373" s="165"/>
      <c r="AG373" s="165">
        <f>+AY373+BQ373+CI373</f>
        <v>0</v>
      </c>
      <c r="AH373" s="165"/>
      <c r="AI373" s="165"/>
      <c r="AJ373" s="165"/>
      <c r="AK373" s="165"/>
      <c r="AL373" s="165"/>
      <c r="AM373" s="165">
        <f>SUM(AS373:BD373)</f>
        <v>1</v>
      </c>
      <c r="AN373" s="165"/>
      <c r="AO373" s="165"/>
      <c r="AP373" s="165"/>
      <c r="AQ373" s="165"/>
      <c r="AR373" s="165"/>
      <c r="AS373" s="165">
        <v>1</v>
      </c>
      <c r="AT373" s="165"/>
      <c r="AU373" s="165"/>
      <c r="AV373" s="165"/>
      <c r="AW373" s="165"/>
      <c r="AX373" s="165"/>
      <c r="AY373" s="202">
        <v>0</v>
      </c>
      <c r="AZ373" s="202"/>
      <c r="BA373" s="202"/>
      <c r="BB373" s="202"/>
      <c r="BC373" s="202"/>
      <c r="BD373" s="202"/>
      <c r="BE373" s="165">
        <f>SUM(BK373:BV373)</f>
        <v>0</v>
      </c>
      <c r="BF373" s="165"/>
      <c r="BG373" s="165"/>
      <c r="BH373" s="165"/>
      <c r="BI373" s="165"/>
      <c r="BJ373" s="165"/>
      <c r="BK373" s="165">
        <v>0</v>
      </c>
      <c r="BL373" s="165"/>
      <c r="BM373" s="165"/>
      <c r="BN373" s="165"/>
      <c r="BO373" s="165"/>
      <c r="BP373" s="165"/>
      <c r="BQ373" s="181">
        <v>0</v>
      </c>
      <c r="BR373" s="181"/>
      <c r="BS373" s="181"/>
      <c r="BT373" s="181"/>
      <c r="BU373" s="181"/>
      <c r="BV373" s="181"/>
      <c r="BW373" s="165">
        <v>0</v>
      </c>
      <c r="BX373" s="165"/>
      <c r="BY373" s="165"/>
      <c r="BZ373" s="165"/>
      <c r="CA373" s="165"/>
      <c r="CB373" s="165"/>
      <c r="CC373" s="165">
        <v>0</v>
      </c>
      <c r="CD373" s="165"/>
      <c r="CE373" s="165"/>
      <c r="CF373" s="165"/>
      <c r="CG373" s="165"/>
      <c r="CH373" s="165"/>
      <c r="CI373" s="181">
        <v>0</v>
      </c>
      <c r="CJ373" s="181"/>
      <c r="CK373" s="181"/>
      <c r="CL373" s="181"/>
      <c r="CM373" s="181"/>
      <c r="CN373" s="181"/>
    </row>
    <row r="374" spans="4:94" ht="14.25" customHeight="1" x14ac:dyDescent="0.35">
      <c r="D374" s="165" t="s">
        <v>223</v>
      </c>
      <c r="E374" s="165"/>
      <c r="F374" s="165"/>
      <c r="G374" s="165"/>
      <c r="H374" s="165"/>
      <c r="I374" s="165"/>
      <c r="J374" s="165"/>
      <c r="K374" s="165"/>
      <c r="L374" s="165"/>
      <c r="M374" s="165"/>
      <c r="N374" s="165"/>
      <c r="O374" s="165"/>
      <c r="P374" s="165"/>
      <c r="Q374" s="165"/>
      <c r="R374" s="165"/>
      <c r="S374" s="165"/>
      <c r="T374" s="165"/>
      <c r="U374" s="165">
        <f t="shared" ref="U374:U389" si="10">+AM374+BE374+BW374</f>
        <v>0</v>
      </c>
      <c r="V374" s="165"/>
      <c r="W374" s="165"/>
      <c r="X374" s="165"/>
      <c r="Y374" s="165"/>
      <c r="Z374" s="165"/>
      <c r="AA374" s="165">
        <f t="shared" ref="AA374:AA389" si="11">+AS374+BK374+CC374</f>
        <v>0</v>
      </c>
      <c r="AB374" s="165"/>
      <c r="AC374" s="165"/>
      <c r="AD374" s="165"/>
      <c r="AE374" s="165"/>
      <c r="AF374" s="165"/>
      <c r="AG374" s="165">
        <f t="shared" ref="AG374:AG389" si="12">+AY374+BQ374+CI374</f>
        <v>0</v>
      </c>
      <c r="AH374" s="165"/>
      <c r="AI374" s="165"/>
      <c r="AJ374" s="165"/>
      <c r="AK374" s="165"/>
      <c r="AL374" s="165"/>
      <c r="AM374" s="165">
        <f t="shared" ref="AM374:AM389" si="13">SUM(AS374:BD374)</f>
        <v>0</v>
      </c>
      <c r="AN374" s="165"/>
      <c r="AO374" s="165"/>
      <c r="AP374" s="165"/>
      <c r="AQ374" s="165"/>
      <c r="AR374" s="165"/>
      <c r="AS374" s="165">
        <v>0</v>
      </c>
      <c r="AT374" s="165"/>
      <c r="AU374" s="165"/>
      <c r="AV374" s="165"/>
      <c r="AW374" s="165"/>
      <c r="AX374" s="165"/>
      <c r="AY374" s="202">
        <v>0</v>
      </c>
      <c r="AZ374" s="202"/>
      <c r="BA374" s="202"/>
      <c r="BB374" s="202"/>
      <c r="BC374" s="202"/>
      <c r="BD374" s="202"/>
      <c r="BE374" s="165">
        <f t="shared" ref="BE374:BE389" si="14">SUM(BK374:BV374)</f>
        <v>0</v>
      </c>
      <c r="BF374" s="165"/>
      <c r="BG374" s="165"/>
      <c r="BH374" s="165"/>
      <c r="BI374" s="165"/>
      <c r="BJ374" s="165"/>
      <c r="BK374" s="165">
        <v>0</v>
      </c>
      <c r="BL374" s="165"/>
      <c r="BM374" s="165"/>
      <c r="BN374" s="165"/>
      <c r="BO374" s="165"/>
      <c r="BP374" s="165"/>
      <c r="BQ374" s="181">
        <v>0</v>
      </c>
      <c r="BR374" s="181"/>
      <c r="BS374" s="181"/>
      <c r="BT374" s="181"/>
      <c r="BU374" s="181"/>
      <c r="BV374" s="181"/>
      <c r="BW374" s="165">
        <f t="shared" ref="BW374:BW389" si="15">SUM(CC374:CN374)</f>
        <v>0</v>
      </c>
      <c r="BX374" s="165"/>
      <c r="BY374" s="165"/>
      <c r="BZ374" s="165"/>
      <c r="CA374" s="165"/>
      <c r="CB374" s="165"/>
      <c r="CC374" s="165">
        <v>0</v>
      </c>
      <c r="CD374" s="165"/>
      <c r="CE374" s="165"/>
      <c r="CF374" s="165"/>
      <c r="CG374" s="165"/>
      <c r="CH374" s="165"/>
      <c r="CI374" s="181">
        <v>0</v>
      </c>
      <c r="CJ374" s="181"/>
      <c r="CK374" s="181"/>
      <c r="CL374" s="181"/>
      <c r="CM374" s="181"/>
      <c r="CN374" s="181"/>
    </row>
    <row r="375" spans="4:94" ht="14.25" customHeight="1" x14ac:dyDescent="0.35">
      <c r="D375" s="165" t="s">
        <v>224</v>
      </c>
      <c r="E375" s="165"/>
      <c r="F375" s="165"/>
      <c r="G375" s="165"/>
      <c r="H375" s="165"/>
      <c r="I375" s="165"/>
      <c r="J375" s="165"/>
      <c r="K375" s="165"/>
      <c r="L375" s="165"/>
      <c r="M375" s="165"/>
      <c r="N375" s="165"/>
      <c r="O375" s="165"/>
      <c r="P375" s="165"/>
      <c r="Q375" s="165"/>
      <c r="R375" s="165"/>
      <c r="S375" s="165"/>
      <c r="T375" s="165"/>
      <c r="U375" s="165">
        <f t="shared" si="10"/>
        <v>7</v>
      </c>
      <c r="V375" s="165"/>
      <c r="W375" s="165"/>
      <c r="X375" s="165"/>
      <c r="Y375" s="165"/>
      <c r="Z375" s="165"/>
      <c r="AA375" s="165">
        <f t="shared" si="11"/>
        <v>4</v>
      </c>
      <c r="AB375" s="165"/>
      <c r="AC375" s="165"/>
      <c r="AD375" s="165"/>
      <c r="AE375" s="165"/>
      <c r="AF375" s="165"/>
      <c r="AG375" s="165">
        <f t="shared" si="12"/>
        <v>3</v>
      </c>
      <c r="AH375" s="165"/>
      <c r="AI375" s="165"/>
      <c r="AJ375" s="165"/>
      <c r="AK375" s="165"/>
      <c r="AL375" s="165"/>
      <c r="AM375" s="165">
        <f t="shared" si="13"/>
        <v>4</v>
      </c>
      <c r="AN375" s="165"/>
      <c r="AO375" s="165"/>
      <c r="AP375" s="165"/>
      <c r="AQ375" s="165"/>
      <c r="AR375" s="165"/>
      <c r="AS375" s="165">
        <v>2</v>
      </c>
      <c r="AT375" s="165"/>
      <c r="AU375" s="165"/>
      <c r="AV375" s="165"/>
      <c r="AW375" s="165"/>
      <c r="AX375" s="165"/>
      <c r="AY375" s="202">
        <v>2</v>
      </c>
      <c r="AZ375" s="202"/>
      <c r="BA375" s="202"/>
      <c r="BB375" s="202"/>
      <c r="BC375" s="202"/>
      <c r="BD375" s="202"/>
      <c r="BE375" s="165">
        <f t="shared" si="14"/>
        <v>0</v>
      </c>
      <c r="BF375" s="165"/>
      <c r="BG375" s="165"/>
      <c r="BH375" s="165"/>
      <c r="BI375" s="165"/>
      <c r="BJ375" s="165"/>
      <c r="BK375" s="165">
        <v>0</v>
      </c>
      <c r="BL375" s="165"/>
      <c r="BM375" s="165"/>
      <c r="BN375" s="165"/>
      <c r="BO375" s="165"/>
      <c r="BP375" s="165"/>
      <c r="BQ375" s="181">
        <v>0</v>
      </c>
      <c r="BR375" s="181"/>
      <c r="BS375" s="181"/>
      <c r="BT375" s="181"/>
      <c r="BU375" s="181"/>
      <c r="BV375" s="181"/>
      <c r="BW375" s="165">
        <f t="shared" si="15"/>
        <v>3</v>
      </c>
      <c r="BX375" s="165"/>
      <c r="BY375" s="165"/>
      <c r="BZ375" s="165"/>
      <c r="CA375" s="165"/>
      <c r="CB375" s="165"/>
      <c r="CC375" s="165">
        <v>2</v>
      </c>
      <c r="CD375" s="165"/>
      <c r="CE375" s="165"/>
      <c r="CF375" s="165"/>
      <c r="CG375" s="165"/>
      <c r="CH375" s="165"/>
      <c r="CI375" s="181">
        <v>1</v>
      </c>
      <c r="CJ375" s="181"/>
      <c r="CK375" s="181"/>
      <c r="CL375" s="181"/>
      <c r="CM375" s="181"/>
      <c r="CN375" s="181"/>
    </row>
    <row r="376" spans="4:94" ht="14.25" customHeight="1" x14ac:dyDescent="0.35">
      <c r="D376" s="165" t="s">
        <v>225</v>
      </c>
      <c r="E376" s="165"/>
      <c r="F376" s="165"/>
      <c r="G376" s="165"/>
      <c r="H376" s="165"/>
      <c r="I376" s="165"/>
      <c r="J376" s="165"/>
      <c r="K376" s="165"/>
      <c r="L376" s="165"/>
      <c r="M376" s="165"/>
      <c r="N376" s="165"/>
      <c r="O376" s="165"/>
      <c r="P376" s="165"/>
      <c r="Q376" s="165"/>
      <c r="R376" s="165"/>
      <c r="S376" s="165"/>
      <c r="T376" s="165"/>
      <c r="U376" s="165">
        <f t="shared" si="10"/>
        <v>8</v>
      </c>
      <c r="V376" s="165"/>
      <c r="W376" s="165"/>
      <c r="X376" s="165"/>
      <c r="Y376" s="165"/>
      <c r="Z376" s="165"/>
      <c r="AA376" s="165">
        <f t="shared" si="11"/>
        <v>5</v>
      </c>
      <c r="AB376" s="165"/>
      <c r="AC376" s="165"/>
      <c r="AD376" s="165"/>
      <c r="AE376" s="165"/>
      <c r="AF376" s="165"/>
      <c r="AG376" s="165">
        <f t="shared" si="12"/>
        <v>3</v>
      </c>
      <c r="AH376" s="165"/>
      <c r="AI376" s="165"/>
      <c r="AJ376" s="165"/>
      <c r="AK376" s="165"/>
      <c r="AL376" s="165"/>
      <c r="AM376" s="165">
        <f t="shared" si="13"/>
        <v>5</v>
      </c>
      <c r="AN376" s="165"/>
      <c r="AO376" s="165"/>
      <c r="AP376" s="165"/>
      <c r="AQ376" s="165"/>
      <c r="AR376" s="165"/>
      <c r="AS376" s="165">
        <v>3</v>
      </c>
      <c r="AT376" s="165"/>
      <c r="AU376" s="165"/>
      <c r="AV376" s="165"/>
      <c r="AW376" s="165"/>
      <c r="AX376" s="165"/>
      <c r="AY376" s="202">
        <v>2</v>
      </c>
      <c r="AZ376" s="202"/>
      <c r="BA376" s="202"/>
      <c r="BB376" s="202"/>
      <c r="BC376" s="202"/>
      <c r="BD376" s="202"/>
      <c r="BE376" s="165">
        <f t="shared" si="14"/>
        <v>0</v>
      </c>
      <c r="BF376" s="165"/>
      <c r="BG376" s="165"/>
      <c r="BH376" s="165"/>
      <c r="BI376" s="165"/>
      <c r="BJ376" s="165"/>
      <c r="BK376" s="165">
        <v>0</v>
      </c>
      <c r="BL376" s="165"/>
      <c r="BM376" s="165"/>
      <c r="BN376" s="165"/>
      <c r="BO376" s="165"/>
      <c r="BP376" s="165"/>
      <c r="BQ376" s="181">
        <v>0</v>
      </c>
      <c r="BR376" s="181"/>
      <c r="BS376" s="181"/>
      <c r="BT376" s="181"/>
      <c r="BU376" s="181"/>
      <c r="BV376" s="181"/>
      <c r="BW376" s="165">
        <f t="shared" si="15"/>
        <v>3</v>
      </c>
      <c r="BX376" s="165"/>
      <c r="BY376" s="165"/>
      <c r="BZ376" s="165"/>
      <c r="CA376" s="165"/>
      <c r="CB376" s="165"/>
      <c r="CC376" s="165">
        <v>2</v>
      </c>
      <c r="CD376" s="165"/>
      <c r="CE376" s="165"/>
      <c r="CF376" s="165"/>
      <c r="CG376" s="165"/>
      <c r="CH376" s="165"/>
      <c r="CI376" s="181">
        <v>1</v>
      </c>
      <c r="CJ376" s="181"/>
      <c r="CK376" s="181"/>
      <c r="CL376" s="181"/>
      <c r="CM376" s="181"/>
      <c r="CN376" s="181"/>
    </row>
    <row r="377" spans="4:94" ht="14.25" customHeight="1" x14ac:dyDescent="0.35">
      <c r="D377" s="165" t="s">
        <v>226</v>
      </c>
      <c r="E377" s="165"/>
      <c r="F377" s="165"/>
      <c r="G377" s="165"/>
      <c r="H377" s="165"/>
      <c r="I377" s="165"/>
      <c r="J377" s="165"/>
      <c r="K377" s="165"/>
      <c r="L377" s="165"/>
      <c r="M377" s="165"/>
      <c r="N377" s="165"/>
      <c r="O377" s="165"/>
      <c r="P377" s="165"/>
      <c r="Q377" s="165"/>
      <c r="R377" s="165"/>
      <c r="S377" s="165"/>
      <c r="T377" s="165"/>
      <c r="U377" s="165">
        <f t="shared" si="10"/>
        <v>8</v>
      </c>
      <c r="V377" s="165"/>
      <c r="W377" s="165"/>
      <c r="X377" s="165"/>
      <c r="Y377" s="165"/>
      <c r="Z377" s="165"/>
      <c r="AA377" s="165">
        <f t="shared" si="11"/>
        <v>5</v>
      </c>
      <c r="AB377" s="165"/>
      <c r="AC377" s="165"/>
      <c r="AD377" s="165"/>
      <c r="AE377" s="165"/>
      <c r="AF377" s="165"/>
      <c r="AG377" s="165">
        <f t="shared" si="12"/>
        <v>3</v>
      </c>
      <c r="AH377" s="165"/>
      <c r="AI377" s="165"/>
      <c r="AJ377" s="165"/>
      <c r="AK377" s="165"/>
      <c r="AL377" s="165"/>
      <c r="AM377" s="165">
        <f t="shared" si="13"/>
        <v>6</v>
      </c>
      <c r="AN377" s="165"/>
      <c r="AO377" s="165"/>
      <c r="AP377" s="165"/>
      <c r="AQ377" s="165"/>
      <c r="AR377" s="165"/>
      <c r="AS377" s="165">
        <v>4</v>
      </c>
      <c r="AT377" s="165"/>
      <c r="AU377" s="165"/>
      <c r="AV377" s="165"/>
      <c r="AW377" s="165"/>
      <c r="AX377" s="165"/>
      <c r="AY377" s="202">
        <v>2</v>
      </c>
      <c r="AZ377" s="202"/>
      <c r="BA377" s="202"/>
      <c r="BB377" s="202"/>
      <c r="BC377" s="202"/>
      <c r="BD377" s="202"/>
      <c r="BE377" s="165">
        <f t="shared" si="14"/>
        <v>1</v>
      </c>
      <c r="BF377" s="165"/>
      <c r="BG377" s="165"/>
      <c r="BH377" s="165"/>
      <c r="BI377" s="165"/>
      <c r="BJ377" s="165"/>
      <c r="BK377" s="165">
        <v>1</v>
      </c>
      <c r="BL377" s="165"/>
      <c r="BM377" s="165"/>
      <c r="BN377" s="165"/>
      <c r="BO377" s="165"/>
      <c r="BP377" s="165"/>
      <c r="BQ377" s="181">
        <v>0</v>
      </c>
      <c r="BR377" s="181"/>
      <c r="BS377" s="181"/>
      <c r="BT377" s="181"/>
      <c r="BU377" s="181"/>
      <c r="BV377" s="181"/>
      <c r="BW377" s="165">
        <f t="shared" si="15"/>
        <v>1</v>
      </c>
      <c r="BX377" s="165"/>
      <c r="BY377" s="165"/>
      <c r="BZ377" s="165"/>
      <c r="CA377" s="165"/>
      <c r="CB377" s="165"/>
      <c r="CC377" s="165">
        <v>0</v>
      </c>
      <c r="CD377" s="165"/>
      <c r="CE377" s="165"/>
      <c r="CF377" s="165"/>
      <c r="CG377" s="165"/>
      <c r="CH377" s="165"/>
      <c r="CI377" s="181">
        <v>1</v>
      </c>
      <c r="CJ377" s="181"/>
      <c r="CK377" s="181"/>
      <c r="CL377" s="181"/>
      <c r="CM377" s="181"/>
      <c r="CN377" s="181"/>
    </row>
    <row r="378" spans="4:94" ht="14.25" customHeight="1" x14ac:dyDescent="0.35">
      <c r="D378" s="165" t="s">
        <v>227</v>
      </c>
      <c r="E378" s="165"/>
      <c r="F378" s="165"/>
      <c r="G378" s="165"/>
      <c r="H378" s="165"/>
      <c r="I378" s="165"/>
      <c r="J378" s="165"/>
      <c r="K378" s="165"/>
      <c r="L378" s="165"/>
      <c r="M378" s="165"/>
      <c r="N378" s="165"/>
      <c r="O378" s="165"/>
      <c r="P378" s="165"/>
      <c r="Q378" s="165"/>
      <c r="R378" s="165"/>
      <c r="S378" s="165"/>
      <c r="T378" s="165"/>
      <c r="U378" s="165">
        <f t="shared" si="10"/>
        <v>4</v>
      </c>
      <c r="V378" s="165"/>
      <c r="W378" s="165"/>
      <c r="X378" s="165"/>
      <c r="Y378" s="165"/>
      <c r="Z378" s="165"/>
      <c r="AA378" s="165">
        <f t="shared" si="11"/>
        <v>2</v>
      </c>
      <c r="AB378" s="165"/>
      <c r="AC378" s="165"/>
      <c r="AD378" s="165"/>
      <c r="AE378" s="165"/>
      <c r="AF378" s="165"/>
      <c r="AG378" s="165">
        <f t="shared" si="12"/>
        <v>2</v>
      </c>
      <c r="AH378" s="165"/>
      <c r="AI378" s="165"/>
      <c r="AJ378" s="165"/>
      <c r="AK378" s="165"/>
      <c r="AL378" s="165"/>
      <c r="AM378" s="165">
        <f t="shared" si="13"/>
        <v>2</v>
      </c>
      <c r="AN378" s="165"/>
      <c r="AO378" s="165"/>
      <c r="AP378" s="165"/>
      <c r="AQ378" s="165"/>
      <c r="AR378" s="165"/>
      <c r="AS378" s="165">
        <v>1</v>
      </c>
      <c r="AT378" s="165"/>
      <c r="AU378" s="165"/>
      <c r="AV378" s="165"/>
      <c r="AW378" s="165"/>
      <c r="AX378" s="165"/>
      <c r="AY378" s="202">
        <v>1</v>
      </c>
      <c r="AZ378" s="202"/>
      <c r="BA378" s="202"/>
      <c r="BB378" s="202"/>
      <c r="BC378" s="202"/>
      <c r="BD378" s="202"/>
      <c r="BE378" s="165">
        <f t="shared" si="14"/>
        <v>0</v>
      </c>
      <c r="BF378" s="165"/>
      <c r="BG378" s="165"/>
      <c r="BH378" s="165"/>
      <c r="BI378" s="165"/>
      <c r="BJ378" s="165"/>
      <c r="BK378" s="165">
        <v>0</v>
      </c>
      <c r="BL378" s="165"/>
      <c r="BM378" s="165"/>
      <c r="BN378" s="165"/>
      <c r="BO378" s="165"/>
      <c r="BP378" s="165"/>
      <c r="BQ378" s="181">
        <v>0</v>
      </c>
      <c r="BR378" s="181"/>
      <c r="BS378" s="181"/>
      <c r="BT378" s="181"/>
      <c r="BU378" s="181"/>
      <c r="BV378" s="181"/>
      <c r="BW378" s="165">
        <f t="shared" si="15"/>
        <v>2</v>
      </c>
      <c r="BX378" s="165"/>
      <c r="BY378" s="165"/>
      <c r="BZ378" s="165"/>
      <c r="CA378" s="165"/>
      <c r="CB378" s="165"/>
      <c r="CC378" s="165">
        <v>1</v>
      </c>
      <c r="CD378" s="165"/>
      <c r="CE378" s="165"/>
      <c r="CF378" s="165"/>
      <c r="CG378" s="165"/>
      <c r="CH378" s="165"/>
      <c r="CI378" s="181">
        <v>1</v>
      </c>
      <c r="CJ378" s="181"/>
      <c r="CK378" s="181"/>
      <c r="CL378" s="181"/>
      <c r="CM378" s="181"/>
      <c r="CN378" s="181"/>
    </row>
    <row r="379" spans="4:94" ht="14.25" customHeight="1" x14ac:dyDescent="0.35">
      <c r="D379" s="165" t="s">
        <v>228</v>
      </c>
      <c r="E379" s="165"/>
      <c r="F379" s="165"/>
      <c r="G379" s="165"/>
      <c r="H379" s="165"/>
      <c r="I379" s="165"/>
      <c r="J379" s="165"/>
      <c r="K379" s="165"/>
      <c r="L379" s="165"/>
      <c r="M379" s="165"/>
      <c r="N379" s="165"/>
      <c r="O379" s="165"/>
      <c r="P379" s="165"/>
      <c r="Q379" s="165"/>
      <c r="R379" s="165"/>
      <c r="S379" s="165"/>
      <c r="T379" s="165"/>
      <c r="U379" s="165">
        <f t="shared" si="10"/>
        <v>4</v>
      </c>
      <c r="V379" s="165"/>
      <c r="W379" s="165"/>
      <c r="X379" s="165"/>
      <c r="Y379" s="165"/>
      <c r="Z379" s="165"/>
      <c r="AA379" s="165">
        <f t="shared" si="11"/>
        <v>3</v>
      </c>
      <c r="AB379" s="165"/>
      <c r="AC379" s="165"/>
      <c r="AD379" s="165"/>
      <c r="AE379" s="165"/>
      <c r="AF379" s="165"/>
      <c r="AG379" s="165">
        <f t="shared" si="12"/>
        <v>1</v>
      </c>
      <c r="AH379" s="165"/>
      <c r="AI379" s="165"/>
      <c r="AJ379" s="165"/>
      <c r="AK379" s="165"/>
      <c r="AL379" s="165"/>
      <c r="AM379" s="165">
        <f t="shared" si="13"/>
        <v>3</v>
      </c>
      <c r="AN379" s="165"/>
      <c r="AO379" s="165"/>
      <c r="AP379" s="165"/>
      <c r="AQ379" s="165"/>
      <c r="AR379" s="165"/>
      <c r="AS379" s="165">
        <v>2</v>
      </c>
      <c r="AT379" s="165"/>
      <c r="AU379" s="165"/>
      <c r="AV379" s="165"/>
      <c r="AW379" s="165"/>
      <c r="AX379" s="165"/>
      <c r="AY379" s="202">
        <v>1</v>
      </c>
      <c r="AZ379" s="202"/>
      <c r="BA379" s="202"/>
      <c r="BB379" s="202"/>
      <c r="BC379" s="202"/>
      <c r="BD379" s="202"/>
      <c r="BE379" s="165">
        <f t="shared" si="14"/>
        <v>0</v>
      </c>
      <c r="BF379" s="165"/>
      <c r="BG379" s="165"/>
      <c r="BH379" s="165"/>
      <c r="BI379" s="165"/>
      <c r="BJ379" s="165"/>
      <c r="BK379" s="165">
        <v>0</v>
      </c>
      <c r="BL379" s="165"/>
      <c r="BM379" s="165"/>
      <c r="BN379" s="165"/>
      <c r="BO379" s="165"/>
      <c r="BP379" s="165"/>
      <c r="BQ379" s="181">
        <v>0</v>
      </c>
      <c r="BR379" s="181"/>
      <c r="BS379" s="181"/>
      <c r="BT379" s="181"/>
      <c r="BU379" s="181"/>
      <c r="BV379" s="181"/>
      <c r="BW379" s="165">
        <f t="shared" si="15"/>
        <v>1</v>
      </c>
      <c r="BX379" s="165"/>
      <c r="BY379" s="165"/>
      <c r="BZ379" s="165"/>
      <c r="CA379" s="165"/>
      <c r="CB379" s="165"/>
      <c r="CC379" s="165">
        <v>1</v>
      </c>
      <c r="CD379" s="165"/>
      <c r="CE379" s="165"/>
      <c r="CF379" s="165"/>
      <c r="CG379" s="165"/>
      <c r="CH379" s="165"/>
      <c r="CI379" s="181">
        <v>0</v>
      </c>
      <c r="CJ379" s="181"/>
      <c r="CK379" s="181"/>
      <c r="CL379" s="181"/>
      <c r="CM379" s="181"/>
      <c r="CN379" s="181"/>
    </row>
    <row r="380" spans="4:94" ht="14.25" customHeight="1" x14ac:dyDescent="0.35">
      <c r="D380" s="165" t="s">
        <v>229</v>
      </c>
      <c r="E380" s="165"/>
      <c r="F380" s="165"/>
      <c r="G380" s="165"/>
      <c r="H380" s="165"/>
      <c r="I380" s="165"/>
      <c r="J380" s="165"/>
      <c r="K380" s="165"/>
      <c r="L380" s="165"/>
      <c r="M380" s="165"/>
      <c r="N380" s="165"/>
      <c r="O380" s="165"/>
      <c r="P380" s="165"/>
      <c r="Q380" s="165"/>
      <c r="R380" s="165"/>
      <c r="S380" s="165"/>
      <c r="T380" s="165"/>
      <c r="U380" s="165">
        <f t="shared" si="10"/>
        <v>7</v>
      </c>
      <c r="V380" s="165"/>
      <c r="W380" s="165"/>
      <c r="X380" s="165"/>
      <c r="Y380" s="165"/>
      <c r="Z380" s="165"/>
      <c r="AA380" s="165">
        <f t="shared" si="11"/>
        <v>4</v>
      </c>
      <c r="AB380" s="165"/>
      <c r="AC380" s="165"/>
      <c r="AD380" s="165"/>
      <c r="AE380" s="165"/>
      <c r="AF380" s="165"/>
      <c r="AG380" s="165">
        <f t="shared" si="12"/>
        <v>3</v>
      </c>
      <c r="AH380" s="165"/>
      <c r="AI380" s="165"/>
      <c r="AJ380" s="165"/>
      <c r="AK380" s="165"/>
      <c r="AL380" s="165"/>
      <c r="AM380" s="165">
        <f t="shared" si="13"/>
        <v>4</v>
      </c>
      <c r="AN380" s="165"/>
      <c r="AO380" s="165"/>
      <c r="AP380" s="165"/>
      <c r="AQ380" s="165"/>
      <c r="AR380" s="165"/>
      <c r="AS380" s="165">
        <v>1</v>
      </c>
      <c r="AT380" s="165"/>
      <c r="AU380" s="165"/>
      <c r="AV380" s="165"/>
      <c r="AW380" s="165"/>
      <c r="AX380" s="165"/>
      <c r="AY380" s="202">
        <v>3</v>
      </c>
      <c r="AZ380" s="202"/>
      <c r="BA380" s="202"/>
      <c r="BB380" s="202"/>
      <c r="BC380" s="202"/>
      <c r="BD380" s="202"/>
      <c r="BE380" s="165">
        <f t="shared" si="14"/>
        <v>0</v>
      </c>
      <c r="BF380" s="165"/>
      <c r="BG380" s="165"/>
      <c r="BH380" s="165"/>
      <c r="BI380" s="165"/>
      <c r="BJ380" s="165"/>
      <c r="BK380" s="165">
        <v>0</v>
      </c>
      <c r="BL380" s="165"/>
      <c r="BM380" s="165"/>
      <c r="BN380" s="165"/>
      <c r="BO380" s="165"/>
      <c r="BP380" s="165"/>
      <c r="BQ380" s="181">
        <v>0</v>
      </c>
      <c r="BR380" s="181"/>
      <c r="BS380" s="181"/>
      <c r="BT380" s="181"/>
      <c r="BU380" s="181"/>
      <c r="BV380" s="181"/>
      <c r="BW380" s="165">
        <f t="shared" si="15"/>
        <v>3</v>
      </c>
      <c r="BX380" s="165"/>
      <c r="BY380" s="165"/>
      <c r="BZ380" s="165"/>
      <c r="CA380" s="165"/>
      <c r="CB380" s="165"/>
      <c r="CC380" s="165">
        <v>3</v>
      </c>
      <c r="CD380" s="165"/>
      <c r="CE380" s="165"/>
      <c r="CF380" s="165"/>
      <c r="CG380" s="165"/>
      <c r="CH380" s="165"/>
      <c r="CI380" s="181">
        <v>0</v>
      </c>
      <c r="CJ380" s="181"/>
      <c r="CK380" s="181"/>
      <c r="CL380" s="181"/>
      <c r="CM380" s="181"/>
      <c r="CN380" s="181"/>
    </row>
    <row r="381" spans="4:94" ht="14.25" customHeight="1" x14ac:dyDescent="0.35">
      <c r="D381" s="165" t="s">
        <v>230</v>
      </c>
      <c r="E381" s="165"/>
      <c r="F381" s="165"/>
      <c r="G381" s="165"/>
      <c r="H381" s="165"/>
      <c r="I381" s="165"/>
      <c r="J381" s="165"/>
      <c r="K381" s="165"/>
      <c r="L381" s="165"/>
      <c r="M381" s="165"/>
      <c r="N381" s="165"/>
      <c r="O381" s="165"/>
      <c r="P381" s="165"/>
      <c r="Q381" s="165"/>
      <c r="R381" s="165"/>
      <c r="S381" s="165"/>
      <c r="T381" s="165"/>
      <c r="U381" s="165">
        <f t="shared" si="10"/>
        <v>7</v>
      </c>
      <c r="V381" s="165"/>
      <c r="W381" s="165"/>
      <c r="X381" s="165"/>
      <c r="Y381" s="165"/>
      <c r="Z381" s="165"/>
      <c r="AA381" s="165">
        <f t="shared" si="11"/>
        <v>4</v>
      </c>
      <c r="AB381" s="165"/>
      <c r="AC381" s="165"/>
      <c r="AD381" s="165"/>
      <c r="AE381" s="165"/>
      <c r="AF381" s="165"/>
      <c r="AG381" s="165">
        <f t="shared" si="12"/>
        <v>3</v>
      </c>
      <c r="AH381" s="165"/>
      <c r="AI381" s="165"/>
      <c r="AJ381" s="165"/>
      <c r="AK381" s="165"/>
      <c r="AL381" s="165"/>
      <c r="AM381" s="165">
        <f t="shared" si="13"/>
        <v>4</v>
      </c>
      <c r="AN381" s="165"/>
      <c r="AO381" s="165"/>
      <c r="AP381" s="165"/>
      <c r="AQ381" s="165"/>
      <c r="AR381" s="165"/>
      <c r="AS381" s="165">
        <v>3</v>
      </c>
      <c r="AT381" s="165"/>
      <c r="AU381" s="165"/>
      <c r="AV381" s="165"/>
      <c r="AW381" s="165"/>
      <c r="AX381" s="165"/>
      <c r="AY381" s="202">
        <v>1</v>
      </c>
      <c r="AZ381" s="202"/>
      <c r="BA381" s="202"/>
      <c r="BB381" s="202"/>
      <c r="BC381" s="202"/>
      <c r="BD381" s="202"/>
      <c r="BE381" s="165">
        <f t="shared" si="14"/>
        <v>0</v>
      </c>
      <c r="BF381" s="165"/>
      <c r="BG381" s="165"/>
      <c r="BH381" s="165"/>
      <c r="BI381" s="165"/>
      <c r="BJ381" s="165"/>
      <c r="BK381" s="165">
        <v>0</v>
      </c>
      <c r="BL381" s="165"/>
      <c r="BM381" s="165"/>
      <c r="BN381" s="165"/>
      <c r="BO381" s="165"/>
      <c r="BP381" s="165"/>
      <c r="BQ381" s="181">
        <v>0</v>
      </c>
      <c r="BR381" s="181"/>
      <c r="BS381" s="181"/>
      <c r="BT381" s="181"/>
      <c r="BU381" s="181"/>
      <c r="BV381" s="181"/>
      <c r="BW381" s="165">
        <f t="shared" si="15"/>
        <v>3</v>
      </c>
      <c r="BX381" s="165"/>
      <c r="BY381" s="165"/>
      <c r="BZ381" s="165"/>
      <c r="CA381" s="165"/>
      <c r="CB381" s="165"/>
      <c r="CC381" s="165">
        <v>1</v>
      </c>
      <c r="CD381" s="165"/>
      <c r="CE381" s="165"/>
      <c r="CF381" s="165"/>
      <c r="CG381" s="165"/>
      <c r="CH381" s="165"/>
      <c r="CI381" s="181">
        <v>2</v>
      </c>
      <c r="CJ381" s="181"/>
      <c r="CK381" s="181"/>
      <c r="CL381" s="181"/>
      <c r="CM381" s="181"/>
      <c r="CN381" s="181"/>
    </row>
    <row r="382" spans="4:94" ht="14.25" customHeight="1" x14ac:dyDescent="0.35">
      <c r="D382" s="165" t="s">
        <v>231</v>
      </c>
      <c r="E382" s="165"/>
      <c r="F382" s="165"/>
      <c r="G382" s="165"/>
      <c r="H382" s="165"/>
      <c r="I382" s="165"/>
      <c r="J382" s="165"/>
      <c r="K382" s="165"/>
      <c r="L382" s="165"/>
      <c r="M382" s="165"/>
      <c r="N382" s="165"/>
      <c r="O382" s="165"/>
      <c r="P382" s="165"/>
      <c r="Q382" s="165"/>
      <c r="R382" s="165"/>
      <c r="S382" s="165"/>
      <c r="T382" s="165"/>
      <c r="U382" s="165">
        <f t="shared" si="10"/>
        <v>8</v>
      </c>
      <c r="V382" s="165"/>
      <c r="W382" s="165"/>
      <c r="X382" s="165"/>
      <c r="Y382" s="165"/>
      <c r="Z382" s="165"/>
      <c r="AA382" s="165">
        <f t="shared" si="11"/>
        <v>5</v>
      </c>
      <c r="AB382" s="165"/>
      <c r="AC382" s="165"/>
      <c r="AD382" s="165"/>
      <c r="AE382" s="165"/>
      <c r="AF382" s="165"/>
      <c r="AG382" s="165">
        <f t="shared" si="12"/>
        <v>3</v>
      </c>
      <c r="AH382" s="165"/>
      <c r="AI382" s="165"/>
      <c r="AJ382" s="165"/>
      <c r="AK382" s="165"/>
      <c r="AL382" s="165"/>
      <c r="AM382" s="165">
        <f t="shared" si="13"/>
        <v>3</v>
      </c>
      <c r="AN382" s="165"/>
      <c r="AO382" s="165"/>
      <c r="AP382" s="165"/>
      <c r="AQ382" s="165"/>
      <c r="AR382" s="165"/>
      <c r="AS382" s="165">
        <v>2</v>
      </c>
      <c r="AT382" s="165"/>
      <c r="AU382" s="165"/>
      <c r="AV382" s="165"/>
      <c r="AW382" s="165"/>
      <c r="AX382" s="165"/>
      <c r="AY382" s="202">
        <v>1</v>
      </c>
      <c r="AZ382" s="202"/>
      <c r="BA382" s="202"/>
      <c r="BB382" s="202"/>
      <c r="BC382" s="202"/>
      <c r="BD382" s="202"/>
      <c r="BE382" s="165">
        <f t="shared" si="14"/>
        <v>0</v>
      </c>
      <c r="BF382" s="165"/>
      <c r="BG382" s="165"/>
      <c r="BH382" s="165"/>
      <c r="BI382" s="165"/>
      <c r="BJ382" s="165"/>
      <c r="BK382" s="165">
        <v>0</v>
      </c>
      <c r="BL382" s="165"/>
      <c r="BM382" s="165"/>
      <c r="BN382" s="165"/>
      <c r="BO382" s="165"/>
      <c r="BP382" s="165"/>
      <c r="BQ382" s="181">
        <v>0</v>
      </c>
      <c r="BR382" s="181"/>
      <c r="BS382" s="181"/>
      <c r="BT382" s="181"/>
      <c r="BU382" s="181"/>
      <c r="BV382" s="181"/>
      <c r="BW382" s="165">
        <f t="shared" si="15"/>
        <v>5</v>
      </c>
      <c r="BX382" s="165"/>
      <c r="BY382" s="165"/>
      <c r="BZ382" s="165"/>
      <c r="CA382" s="165"/>
      <c r="CB382" s="165"/>
      <c r="CC382" s="165">
        <v>3</v>
      </c>
      <c r="CD382" s="165"/>
      <c r="CE382" s="165"/>
      <c r="CF382" s="165"/>
      <c r="CG382" s="165"/>
      <c r="CH382" s="165"/>
      <c r="CI382" s="181">
        <v>2</v>
      </c>
      <c r="CJ382" s="181"/>
      <c r="CK382" s="181"/>
      <c r="CL382" s="181"/>
      <c r="CM382" s="181"/>
      <c r="CN382" s="181"/>
    </row>
    <row r="383" spans="4:94" ht="14.25" customHeight="1" x14ac:dyDescent="0.35">
      <c r="D383" s="165" t="s">
        <v>232</v>
      </c>
      <c r="E383" s="165"/>
      <c r="F383" s="165"/>
      <c r="G383" s="165"/>
      <c r="H383" s="165"/>
      <c r="I383" s="165"/>
      <c r="J383" s="165"/>
      <c r="K383" s="165"/>
      <c r="L383" s="165"/>
      <c r="M383" s="165"/>
      <c r="N383" s="165"/>
      <c r="O383" s="165"/>
      <c r="P383" s="165"/>
      <c r="Q383" s="165"/>
      <c r="R383" s="165"/>
      <c r="S383" s="165"/>
      <c r="T383" s="165"/>
      <c r="U383" s="165">
        <f t="shared" si="10"/>
        <v>6</v>
      </c>
      <c r="V383" s="165"/>
      <c r="W383" s="165"/>
      <c r="X383" s="165"/>
      <c r="Y383" s="165"/>
      <c r="Z383" s="165"/>
      <c r="AA383" s="165">
        <f t="shared" si="11"/>
        <v>3</v>
      </c>
      <c r="AB383" s="165"/>
      <c r="AC383" s="165"/>
      <c r="AD383" s="165"/>
      <c r="AE383" s="165"/>
      <c r="AF383" s="165"/>
      <c r="AG383" s="165">
        <f t="shared" si="12"/>
        <v>3</v>
      </c>
      <c r="AH383" s="165"/>
      <c r="AI383" s="165"/>
      <c r="AJ383" s="165"/>
      <c r="AK383" s="165"/>
      <c r="AL383" s="165"/>
      <c r="AM383" s="165">
        <f t="shared" si="13"/>
        <v>4</v>
      </c>
      <c r="AN383" s="165"/>
      <c r="AO383" s="165"/>
      <c r="AP383" s="165"/>
      <c r="AQ383" s="165"/>
      <c r="AR383" s="165"/>
      <c r="AS383" s="165">
        <v>2</v>
      </c>
      <c r="AT383" s="165"/>
      <c r="AU383" s="165"/>
      <c r="AV383" s="165"/>
      <c r="AW383" s="165"/>
      <c r="AX383" s="165"/>
      <c r="AY383" s="202">
        <v>2</v>
      </c>
      <c r="AZ383" s="202"/>
      <c r="BA383" s="202"/>
      <c r="BB383" s="202"/>
      <c r="BC383" s="202"/>
      <c r="BD383" s="202"/>
      <c r="BE383" s="165">
        <f t="shared" si="14"/>
        <v>0</v>
      </c>
      <c r="BF383" s="165"/>
      <c r="BG383" s="165"/>
      <c r="BH383" s="165"/>
      <c r="BI383" s="165"/>
      <c r="BJ383" s="165"/>
      <c r="BK383" s="165">
        <v>0</v>
      </c>
      <c r="BL383" s="165"/>
      <c r="BM383" s="165"/>
      <c r="BN383" s="165"/>
      <c r="BO383" s="165"/>
      <c r="BP383" s="165"/>
      <c r="BQ383" s="181">
        <v>0</v>
      </c>
      <c r="BR383" s="181"/>
      <c r="BS383" s="181"/>
      <c r="BT383" s="181"/>
      <c r="BU383" s="181"/>
      <c r="BV383" s="181"/>
      <c r="BW383" s="165">
        <f t="shared" si="15"/>
        <v>2</v>
      </c>
      <c r="BX383" s="165"/>
      <c r="BY383" s="165"/>
      <c r="BZ383" s="165"/>
      <c r="CA383" s="165"/>
      <c r="CB383" s="165"/>
      <c r="CC383" s="165">
        <v>1</v>
      </c>
      <c r="CD383" s="165"/>
      <c r="CE383" s="165"/>
      <c r="CF383" s="165"/>
      <c r="CG383" s="165"/>
      <c r="CH383" s="165"/>
      <c r="CI383" s="181">
        <v>1</v>
      </c>
      <c r="CJ383" s="181"/>
      <c r="CK383" s="181"/>
      <c r="CL383" s="181"/>
      <c r="CM383" s="181"/>
      <c r="CN383" s="181"/>
    </row>
    <row r="384" spans="4:94" ht="14.25" customHeight="1" x14ac:dyDescent="0.35">
      <c r="D384" s="165" t="s">
        <v>233</v>
      </c>
      <c r="E384" s="165"/>
      <c r="F384" s="165"/>
      <c r="G384" s="165"/>
      <c r="H384" s="165"/>
      <c r="I384" s="165"/>
      <c r="J384" s="165"/>
      <c r="K384" s="165"/>
      <c r="L384" s="165"/>
      <c r="M384" s="165"/>
      <c r="N384" s="165"/>
      <c r="O384" s="165"/>
      <c r="P384" s="165"/>
      <c r="Q384" s="165"/>
      <c r="R384" s="165"/>
      <c r="S384" s="165"/>
      <c r="T384" s="165"/>
      <c r="U384" s="165">
        <f t="shared" si="10"/>
        <v>11</v>
      </c>
      <c r="V384" s="165"/>
      <c r="W384" s="165"/>
      <c r="X384" s="165"/>
      <c r="Y384" s="165"/>
      <c r="Z384" s="165"/>
      <c r="AA384" s="165">
        <f t="shared" si="11"/>
        <v>6</v>
      </c>
      <c r="AB384" s="165"/>
      <c r="AC384" s="165"/>
      <c r="AD384" s="165"/>
      <c r="AE384" s="165"/>
      <c r="AF384" s="165"/>
      <c r="AG384" s="165">
        <f t="shared" si="12"/>
        <v>5</v>
      </c>
      <c r="AH384" s="165"/>
      <c r="AI384" s="165"/>
      <c r="AJ384" s="165"/>
      <c r="AK384" s="165"/>
      <c r="AL384" s="165"/>
      <c r="AM384" s="165">
        <f t="shared" si="13"/>
        <v>6</v>
      </c>
      <c r="AN384" s="165"/>
      <c r="AO384" s="165"/>
      <c r="AP384" s="165"/>
      <c r="AQ384" s="165"/>
      <c r="AR384" s="165"/>
      <c r="AS384" s="165">
        <v>3</v>
      </c>
      <c r="AT384" s="165"/>
      <c r="AU384" s="165"/>
      <c r="AV384" s="165"/>
      <c r="AW384" s="165"/>
      <c r="AX384" s="165"/>
      <c r="AY384" s="202">
        <v>3</v>
      </c>
      <c r="AZ384" s="202"/>
      <c r="BA384" s="202"/>
      <c r="BB384" s="202"/>
      <c r="BC384" s="202"/>
      <c r="BD384" s="202"/>
      <c r="BE384" s="165">
        <f t="shared" si="14"/>
        <v>2</v>
      </c>
      <c r="BF384" s="165"/>
      <c r="BG384" s="165"/>
      <c r="BH384" s="165"/>
      <c r="BI384" s="165"/>
      <c r="BJ384" s="165"/>
      <c r="BK384" s="165">
        <v>2</v>
      </c>
      <c r="BL384" s="165"/>
      <c r="BM384" s="165"/>
      <c r="BN384" s="165"/>
      <c r="BO384" s="165"/>
      <c r="BP384" s="165"/>
      <c r="BQ384" s="181">
        <v>0</v>
      </c>
      <c r="BR384" s="181"/>
      <c r="BS384" s="181"/>
      <c r="BT384" s="181"/>
      <c r="BU384" s="181"/>
      <c r="BV384" s="181"/>
      <c r="BW384" s="165">
        <f t="shared" si="15"/>
        <v>3</v>
      </c>
      <c r="BX384" s="165"/>
      <c r="BY384" s="165"/>
      <c r="BZ384" s="165"/>
      <c r="CA384" s="165"/>
      <c r="CB384" s="165"/>
      <c r="CC384" s="165">
        <v>1</v>
      </c>
      <c r="CD384" s="165"/>
      <c r="CE384" s="165"/>
      <c r="CF384" s="165"/>
      <c r="CG384" s="165"/>
      <c r="CH384" s="165"/>
      <c r="CI384" s="181">
        <v>2</v>
      </c>
      <c r="CJ384" s="181"/>
      <c r="CK384" s="181"/>
      <c r="CL384" s="181"/>
      <c r="CM384" s="181"/>
      <c r="CN384" s="181"/>
    </row>
    <row r="385" spans="4:92" ht="14.25" customHeight="1" x14ac:dyDescent="0.35">
      <c r="D385" s="165" t="s">
        <v>234</v>
      </c>
      <c r="E385" s="165"/>
      <c r="F385" s="165"/>
      <c r="G385" s="165"/>
      <c r="H385" s="165"/>
      <c r="I385" s="165"/>
      <c r="J385" s="165"/>
      <c r="K385" s="165"/>
      <c r="L385" s="165"/>
      <c r="M385" s="165"/>
      <c r="N385" s="165"/>
      <c r="O385" s="165"/>
      <c r="P385" s="165"/>
      <c r="Q385" s="165"/>
      <c r="R385" s="165"/>
      <c r="S385" s="165"/>
      <c r="T385" s="165"/>
      <c r="U385" s="165">
        <f t="shared" si="10"/>
        <v>9</v>
      </c>
      <c r="V385" s="165"/>
      <c r="W385" s="165"/>
      <c r="X385" s="165"/>
      <c r="Y385" s="165"/>
      <c r="Z385" s="165"/>
      <c r="AA385" s="165">
        <f t="shared" si="11"/>
        <v>6</v>
      </c>
      <c r="AB385" s="165"/>
      <c r="AC385" s="165"/>
      <c r="AD385" s="165"/>
      <c r="AE385" s="165"/>
      <c r="AF385" s="165"/>
      <c r="AG385" s="165">
        <f t="shared" si="12"/>
        <v>3</v>
      </c>
      <c r="AH385" s="165"/>
      <c r="AI385" s="165"/>
      <c r="AJ385" s="165"/>
      <c r="AK385" s="165"/>
      <c r="AL385" s="165"/>
      <c r="AM385" s="165">
        <f t="shared" si="13"/>
        <v>8</v>
      </c>
      <c r="AN385" s="165"/>
      <c r="AO385" s="165"/>
      <c r="AP385" s="165"/>
      <c r="AQ385" s="165"/>
      <c r="AR385" s="165"/>
      <c r="AS385" s="165">
        <v>5</v>
      </c>
      <c r="AT385" s="165"/>
      <c r="AU385" s="165"/>
      <c r="AV385" s="165"/>
      <c r="AW385" s="165"/>
      <c r="AX385" s="165"/>
      <c r="AY385" s="202">
        <v>3</v>
      </c>
      <c r="AZ385" s="202"/>
      <c r="BA385" s="202"/>
      <c r="BB385" s="202"/>
      <c r="BC385" s="202"/>
      <c r="BD385" s="202"/>
      <c r="BE385" s="165">
        <f t="shared" si="14"/>
        <v>0</v>
      </c>
      <c r="BF385" s="165"/>
      <c r="BG385" s="165"/>
      <c r="BH385" s="165"/>
      <c r="BI385" s="165"/>
      <c r="BJ385" s="165"/>
      <c r="BK385" s="165">
        <v>0</v>
      </c>
      <c r="BL385" s="165"/>
      <c r="BM385" s="165"/>
      <c r="BN385" s="165"/>
      <c r="BO385" s="165"/>
      <c r="BP385" s="165"/>
      <c r="BQ385" s="181">
        <v>0</v>
      </c>
      <c r="BR385" s="181"/>
      <c r="BS385" s="181"/>
      <c r="BT385" s="181"/>
      <c r="BU385" s="181"/>
      <c r="BV385" s="181"/>
      <c r="BW385" s="165">
        <f t="shared" si="15"/>
        <v>1</v>
      </c>
      <c r="BX385" s="165"/>
      <c r="BY385" s="165"/>
      <c r="BZ385" s="165"/>
      <c r="CA385" s="165"/>
      <c r="CB385" s="165"/>
      <c r="CC385" s="165">
        <v>1</v>
      </c>
      <c r="CD385" s="165"/>
      <c r="CE385" s="165"/>
      <c r="CF385" s="165"/>
      <c r="CG385" s="165"/>
      <c r="CH385" s="165"/>
      <c r="CI385" s="181">
        <v>0</v>
      </c>
      <c r="CJ385" s="181"/>
      <c r="CK385" s="181"/>
      <c r="CL385" s="181"/>
      <c r="CM385" s="181"/>
      <c r="CN385" s="181"/>
    </row>
    <row r="386" spans="4:92" ht="14.25" customHeight="1" x14ac:dyDescent="0.35">
      <c r="D386" s="165" t="s">
        <v>235</v>
      </c>
      <c r="E386" s="165"/>
      <c r="F386" s="165"/>
      <c r="G386" s="165"/>
      <c r="H386" s="165"/>
      <c r="I386" s="165"/>
      <c r="J386" s="165"/>
      <c r="K386" s="165"/>
      <c r="L386" s="165"/>
      <c r="M386" s="165"/>
      <c r="N386" s="165"/>
      <c r="O386" s="165"/>
      <c r="P386" s="165"/>
      <c r="Q386" s="165"/>
      <c r="R386" s="165"/>
      <c r="S386" s="165"/>
      <c r="T386" s="165"/>
      <c r="U386" s="165">
        <f t="shared" si="10"/>
        <v>11</v>
      </c>
      <c r="V386" s="165"/>
      <c r="W386" s="165"/>
      <c r="X386" s="165"/>
      <c r="Y386" s="165"/>
      <c r="Z386" s="165"/>
      <c r="AA386" s="165">
        <f t="shared" si="11"/>
        <v>8</v>
      </c>
      <c r="AB386" s="165"/>
      <c r="AC386" s="165"/>
      <c r="AD386" s="165"/>
      <c r="AE386" s="165"/>
      <c r="AF386" s="165"/>
      <c r="AG386" s="165">
        <f t="shared" si="12"/>
        <v>3</v>
      </c>
      <c r="AH386" s="165"/>
      <c r="AI386" s="165"/>
      <c r="AJ386" s="165"/>
      <c r="AK386" s="165"/>
      <c r="AL386" s="165"/>
      <c r="AM386" s="165">
        <f t="shared" si="13"/>
        <v>7</v>
      </c>
      <c r="AN386" s="165"/>
      <c r="AO386" s="165"/>
      <c r="AP386" s="165"/>
      <c r="AQ386" s="165"/>
      <c r="AR386" s="165"/>
      <c r="AS386" s="165">
        <v>5</v>
      </c>
      <c r="AT386" s="165"/>
      <c r="AU386" s="165"/>
      <c r="AV386" s="165"/>
      <c r="AW386" s="165"/>
      <c r="AX386" s="165"/>
      <c r="AY386" s="202">
        <v>2</v>
      </c>
      <c r="AZ386" s="202"/>
      <c r="BA386" s="202"/>
      <c r="BB386" s="202"/>
      <c r="BC386" s="202"/>
      <c r="BD386" s="202"/>
      <c r="BE386" s="165">
        <f t="shared" si="14"/>
        <v>0</v>
      </c>
      <c r="BF386" s="165"/>
      <c r="BG386" s="165"/>
      <c r="BH386" s="165"/>
      <c r="BI386" s="165"/>
      <c r="BJ386" s="165"/>
      <c r="BK386" s="165">
        <v>0</v>
      </c>
      <c r="BL386" s="165"/>
      <c r="BM386" s="165"/>
      <c r="BN386" s="165"/>
      <c r="BO386" s="165"/>
      <c r="BP386" s="165"/>
      <c r="BQ386" s="181">
        <v>0</v>
      </c>
      <c r="BR386" s="181"/>
      <c r="BS386" s="181"/>
      <c r="BT386" s="181"/>
      <c r="BU386" s="181"/>
      <c r="BV386" s="181"/>
      <c r="BW386" s="165">
        <f t="shared" si="15"/>
        <v>4</v>
      </c>
      <c r="BX386" s="165"/>
      <c r="BY386" s="165"/>
      <c r="BZ386" s="165"/>
      <c r="CA386" s="165"/>
      <c r="CB386" s="165"/>
      <c r="CC386" s="165">
        <v>3</v>
      </c>
      <c r="CD386" s="165"/>
      <c r="CE386" s="165"/>
      <c r="CF386" s="165"/>
      <c r="CG386" s="165"/>
      <c r="CH386" s="165"/>
      <c r="CI386" s="181">
        <v>1</v>
      </c>
      <c r="CJ386" s="181"/>
      <c r="CK386" s="181"/>
      <c r="CL386" s="181"/>
      <c r="CM386" s="181"/>
      <c r="CN386" s="181"/>
    </row>
    <row r="387" spans="4:92" ht="14.25" customHeight="1" x14ac:dyDescent="0.35">
      <c r="D387" s="165" t="s">
        <v>236</v>
      </c>
      <c r="E387" s="165"/>
      <c r="F387" s="165"/>
      <c r="G387" s="165"/>
      <c r="H387" s="165"/>
      <c r="I387" s="165"/>
      <c r="J387" s="165"/>
      <c r="K387" s="165"/>
      <c r="L387" s="165"/>
      <c r="M387" s="165"/>
      <c r="N387" s="165"/>
      <c r="O387" s="165"/>
      <c r="P387" s="165"/>
      <c r="Q387" s="165"/>
      <c r="R387" s="165"/>
      <c r="S387" s="165"/>
      <c r="T387" s="165"/>
      <c r="U387" s="165">
        <f t="shared" si="10"/>
        <v>12</v>
      </c>
      <c r="V387" s="165"/>
      <c r="W387" s="165"/>
      <c r="X387" s="165"/>
      <c r="Y387" s="165"/>
      <c r="Z387" s="165"/>
      <c r="AA387" s="165">
        <f t="shared" si="11"/>
        <v>9</v>
      </c>
      <c r="AB387" s="165"/>
      <c r="AC387" s="165"/>
      <c r="AD387" s="165"/>
      <c r="AE387" s="165"/>
      <c r="AF387" s="165"/>
      <c r="AG387" s="165">
        <f t="shared" si="12"/>
        <v>3</v>
      </c>
      <c r="AH387" s="165"/>
      <c r="AI387" s="165"/>
      <c r="AJ387" s="165"/>
      <c r="AK387" s="165"/>
      <c r="AL387" s="165"/>
      <c r="AM387" s="165">
        <f t="shared" si="13"/>
        <v>5</v>
      </c>
      <c r="AN387" s="165"/>
      <c r="AO387" s="165"/>
      <c r="AP387" s="165"/>
      <c r="AQ387" s="165"/>
      <c r="AR387" s="165"/>
      <c r="AS387" s="165">
        <v>4</v>
      </c>
      <c r="AT387" s="165"/>
      <c r="AU387" s="165"/>
      <c r="AV387" s="165"/>
      <c r="AW387" s="165"/>
      <c r="AX387" s="165"/>
      <c r="AY387" s="202">
        <v>1</v>
      </c>
      <c r="AZ387" s="202"/>
      <c r="BA387" s="202"/>
      <c r="BB387" s="202"/>
      <c r="BC387" s="202"/>
      <c r="BD387" s="202"/>
      <c r="BE387" s="165">
        <f t="shared" si="14"/>
        <v>1</v>
      </c>
      <c r="BF387" s="165"/>
      <c r="BG387" s="165"/>
      <c r="BH387" s="165"/>
      <c r="BI387" s="165"/>
      <c r="BJ387" s="165"/>
      <c r="BK387" s="165">
        <v>0</v>
      </c>
      <c r="BL387" s="165"/>
      <c r="BM387" s="165"/>
      <c r="BN387" s="165"/>
      <c r="BO387" s="165"/>
      <c r="BP387" s="165"/>
      <c r="BQ387" s="181">
        <v>1</v>
      </c>
      <c r="BR387" s="181"/>
      <c r="BS387" s="181"/>
      <c r="BT387" s="181"/>
      <c r="BU387" s="181"/>
      <c r="BV387" s="181"/>
      <c r="BW387" s="165">
        <f t="shared" si="15"/>
        <v>6</v>
      </c>
      <c r="BX387" s="165"/>
      <c r="BY387" s="165"/>
      <c r="BZ387" s="165"/>
      <c r="CA387" s="165"/>
      <c r="CB387" s="165"/>
      <c r="CC387" s="165">
        <v>5</v>
      </c>
      <c r="CD387" s="165"/>
      <c r="CE387" s="165"/>
      <c r="CF387" s="165"/>
      <c r="CG387" s="165"/>
      <c r="CH387" s="165"/>
      <c r="CI387" s="181">
        <v>1</v>
      </c>
      <c r="CJ387" s="181"/>
      <c r="CK387" s="181"/>
      <c r="CL387" s="181"/>
      <c r="CM387" s="181"/>
      <c r="CN387" s="181"/>
    </row>
    <row r="388" spans="4:92" ht="14.25" customHeight="1" x14ac:dyDescent="0.35">
      <c r="D388" s="165" t="s">
        <v>341</v>
      </c>
      <c r="E388" s="165"/>
      <c r="F388" s="165"/>
      <c r="G388" s="165"/>
      <c r="H388" s="165"/>
      <c r="I388" s="165"/>
      <c r="J388" s="165"/>
      <c r="K388" s="165"/>
      <c r="L388" s="165"/>
      <c r="M388" s="165"/>
      <c r="N388" s="165"/>
      <c r="O388" s="165"/>
      <c r="P388" s="165"/>
      <c r="Q388" s="165"/>
      <c r="R388" s="165"/>
      <c r="S388" s="165"/>
      <c r="T388" s="165"/>
      <c r="U388" s="165">
        <f t="shared" si="10"/>
        <v>28</v>
      </c>
      <c r="V388" s="165"/>
      <c r="W388" s="165"/>
      <c r="X388" s="165"/>
      <c r="Y388" s="165"/>
      <c r="Z388" s="165"/>
      <c r="AA388" s="165">
        <f t="shared" si="11"/>
        <v>19</v>
      </c>
      <c r="AB388" s="165"/>
      <c r="AC388" s="165"/>
      <c r="AD388" s="165"/>
      <c r="AE388" s="165"/>
      <c r="AF388" s="165"/>
      <c r="AG388" s="165">
        <f t="shared" si="12"/>
        <v>9</v>
      </c>
      <c r="AH388" s="165"/>
      <c r="AI388" s="165"/>
      <c r="AJ388" s="165"/>
      <c r="AK388" s="165"/>
      <c r="AL388" s="165"/>
      <c r="AM388" s="165">
        <f t="shared" si="13"/>
        <v>20</v>
      </c>
      <c r="AN388" s="165"/>
      <c r="AO388" s="165"/>
      <c r="AP388" s="165"/>
      <c r="AQ388" s="165"/>
      <c r="AR388" s="165"/>
      <c r="AS388" s="165">
        <v>12</v>
      </c>
      <c r="AT388" s="165"/>
      <c r="AU388" s="165"/>
      <c r="AV388" s="165"/>
      <c r="AW388" s="165"/>
      <c r="AX388" s="165"/>
      <c r="AY388" s="202">
        <v>8</v>
      </c>
      <c r="AZ388" s="202"/>
      <c r="BA388" s="202"/>
      <c r="BB388" s="202"/>
      <c r="BC388" s="202"/>
      <c r="BD388" s="202"/>
      <c r="BE388" s="165">
        <f t="shared" si="14"/>
        <v>2</v>
      </c>
      <c r="BF388" s="165"/>
      <c r="BG388" s="165"/>
      <c r="BH388" s="165"/>
      <c r="BI388" s="165"/>
      <c r="BJ388" s="165"/>
      <c r="BK388" s="165">
        <v>2</v>
      </c>
      <c r="BL388" s="165"/>
      <c r="BM388" s="165"/>
      <c r="BN388" s="165"/>
      <c r="BO388" s="165"/>
      <c r="BP388" s="165"/>
      <c r="BQ388" s="181">
        <v>0</v>
      </c>
      <c r="BR388" s="181"/>
      <c r="BS388" s="181"/>
      <c r="BT388" s="181"/>
      <c r="BU388" s="181"/>
      <c r="BV388" s="181"/>
      <c r="BW388" s="165">
        <f t="shared" si="15"/>
        <v>6</v>
      </c>
      <c r="BX388" s="165"/>
      <c r="BY388" s="165"/>
      <c r="BZ388" s="165"/>
      <c r="CA388" s="165"/>
      <c r="CB388" s="165"/>
      <c r="CC388" s="165">
        <v>5</v>
      </c>
      <c r="CD388" s="165"/>
      <c r="CE388" s="165"/>
      <c r="CF388" s="165"/>
      <c r="CG388" s="165"/>
      <c r="CH388" s="165"/>
      <c r="CI388" s="181">
        <v>1</v>
      </c>
      <c r="CJ388" s="181"/>
      <c r="CK388" s="181"/>
      <c r="CL388" s="181"/>
      <c r="CM388" s="181"/>
      <c r="CN388" s="181"/>
    </row>
    <row r="389" spans="4:92" ht="14.25" customHeight="1" x14ac:dyDescent="0.35">
      <c r="D389" s="165" t="s">
        <v>237</v>
      </c>
      <c r="E389" s="165"/>
      <c r="F389" s="165"/>
      <c r="G389" s="165"/>
      <c r="H389" s="165"/>
      <c r="I389" s="165"/>
      <c r="J389" s="165"/>
      <c r="K389" s="165"/>
      <c r="L389" s="165"/>
      <c r="M389" s="165"/>
      <c r="N389" s="165"/>
      <c r="O389" s="165"/>
      <c r="P389" s="165"/>
      <c r="Q389" s="165"/>
      <c r="R389" s="165"/>
      <c r="S389" s="165"/>
      <c r="T389" s="165"/>
      <c r="U389" s="165">
        <f t="shared" si="10"/>
        <v>0</v>
      </c>
      <c r="V389" s="165"/>
      <c r="W389" s="165"/>
      <c r="X389" s="165"/>
      <c r="Y389" s="165"/>
      <c r="Z389" s="165"/>
      <c r="AA389" s="165">
        <f t="shared" si="11"/>
        <v>0</v>
      </c>
      <c r="AB389" s="165"/>
      <c r="AC389" s="165"/>
      <c r="AD389" s="165"/>
      <c r="AE389" s="165"/>
      <c r="AF389" s="165"/>
      <c r="AG389" s="165">
        <f t="shared" si="12"/>
        <v>0</v>
      </c>
      <c r="AH389" s="165"/>
      <c r="AI389" s="165"/>
      <c r="AJ389" s="165"/>
      <c r="AK389" s="165"/>
      <c r="AL389" s="165"/>
      <c r="AM389" s="165">
        <f t="shared" si="13"/>
        <v>0</v>
      </c>
      <c r="AN389" s="165"/>
      <c r="AO389" s="165"/>
      <c r="AP389" s="165"/>
      <c r="AQ389" s="165"/>
      <c r="AR389" s="165"/>
      <c r="AS389" s="165"/>
      <c r="AT389" s="165"/>
      <c r="AU389" s="165"/>
      <c r="AV389" s="165"/>
      <c r="AW389" s="165"/>
      <c r="AX389" s="165"/>
      <c r="AY389" s="202"/>
      <c r="AZ389" s="202"/>
      <c r="BA389" s="202"/>
      <c r="BB389" s="202"/>
      <c r="BC389" s="202"/>
      <c r="BD389" s="202"/>
      <c r="BE389" s="165">
        <f t="shared" si="14"/>
        <v>0</v>
      </c>
      <c r="BF389" s="165"/>
      <c r="BG389" s="165"/>
      <c r="BH389" s="165"/>
      <c r="BI389" s="165"/>
      <c r="BJ389" s="165"/>
      <c r="BK389" s="165"/>
      <c r="BL389" s="165"/>
      <c r="BM389" s="165"/>
      <c r="BN389" s="165"/>
      <c r="BO389" s="165"/>
      <c r="BP389" s="165"/>
      <c r="BQ389" s="181"/>
      <c r="BR389" s="181"/>
      <c r="BS389" s="181"/>
      <c r="BT389" s="181"/>
      <c r="BU389" s="181"/>
      <c r="BV389" s="181"/>
      <c r="BW389" s="165">
        <f t="shared" si="15"/>
        <v>0</v>
      </c>
      <c r="BX389" s="165"/>
      <c r="BY389" s="165"/>
      <c r="BZ389" s="165"/>
      <c r="CA389" s="165"/>
      <c r="CB389" s="165"/>
      <c r="CC389" s="165"/>
      <c r="CD389" s="165"/>
      <c r="CE389" s="165"/>
      <c r="CF389" s="165"/>
      <c r="CG389" s="165"/>
      <c r="CH389" s="165"/>
      <c r="CI389" s="181"/>
      <c r="CJ389" s="181"/>
      <c r="CK389" s="181"/>
      <c r="CL389" s="181"/>
      <c r="CM389" s="181"/>
      <c r="CN389" s="181"/>
    </row>
    <row r="390" spans="4:92" ht="14.25" customHeight="1" x14ac:dyDescent="0.35">
      <c r="D390" s="195" t="s">
        <v>124</v>
      </c>
      <c r="E390" s="195"/>
      <c r="F390" s="195"/>
      <c r="G390" s="195"/>
      <c r="H390" s="195"/>
      <c r="I390" s="195"/>
      <c r="J390" s="195"/>
      <c r="K390" s="195"/>
      <c r="L390" s="195"/>
      <c r="M390" s="195"/>
      <c r="N390" s="195"/>
      <c r="O390" s="195"/>
      <c r="P390" s="195"/>
      <c r="Q390" s="195"/>
      <c r="R390" s="195"/>
      <c r="S390" s="195"/>
      <c r="T390" s="195"/>
      <c r="U390" s="195">
        <f>SUM(U372:Z389)</f>
        <v>131</v>
      </c>
      <c r="V390" s="195"/>
      <c r="W390" s="195"/>
      <c r="X390" s="195"/>
      <c r="Y390" s="195"/>
      <c r="Z390" s="195"/>
      <c r="AA390" s="195">
        <f t="shared" ref="AA390" si="16">SUM(AA372:AF389)</f>
        <v>84</v>
      </c>
      <c r="AB390" s="195"/>
      <c r="AC390" s="195"/>
      <c r="AD390" s="195"/>
      <c r="AE390" s="195"/>
      <c r="AF390" s="195"/>
      <c r="AG390" s="195">
        <f t="shared" ref="AG390" si="17">SUM(AG372:AL389)</f>
        <v>47</v>
      </c>
      <c r="AH390" s="195"/>
      <c r="AI390" s="195"/>
      <c r="AJ390" s="195"/>
      <c r="AK390" s="195"/>
      <c r="AL390" s="195"/>
      <c r="AM390" s="195">
        <f t="shared" ref="AM390" si="18">SUM(AM372:AR389)</f>
        <v>82</v>
      </c>
      <c r="AN390" s="195"/>
      <c r="AO390" s="195"/>
      <c r="AP390" s="195"/>
      <c r="AQ390" s="195"/>
      <c r="AR390" s="195"/>
      <c r="AS390" s="195">
        <f t="shared" ref="AS390" si="19">SUM(AS372:AX389)</f>
        <v>50</v>
      </c>
      <c r="AT390" s="195"/>
      <c r="AU390" s="195"/>
      <c r="AV390" s="195"/>
      <c r="AW390" s="195"/>
      <c r="AX390" s="195"/>
      <c r="AY390" s="195">
        <f t="shared" ref="AY390" si="20">SUM(AY372:BD389)</f>
        <v>32</v>
      </c>
      <c r="AZ390" s="195"/>
      <c r="BA390" s="195"/>
      <c r="BB390" s="195"/>
      <c r="BC390" s="195"/>
      <c r="BD390" s="195"/>
      <c r="BE390" s="195">
        <f t="shared" ref="BE390" si="21">SUM(BE372:BJ389)</f>
        <v>6</v>
      </c>
      <c r="BF390" s="195"/>
      <c r="BG390" s="195"/>
      <c r="BH390" s="195"/>
      <c r="BI390" s="195"/>
      <c r="BJ390" s="195"/>
      <c r="BK390" s="195">
        <f t="shared" ref="BK390" si="22">SUM(BK372:BP389)</f>
        <v>5</v>
      </c>
      <c r="BL390" s="195"/>
      <c r="BM390" s="195"/>
      <c r="BN390" s="195"/>
      <c r="BO390" s="195"/>
      <c r="BP390" s="195"/>
      <c r="BQ390" s="195">
        <f t="shared" ref="BQ390" si="23">SUM(BQ372:BV389)</f>
        <v>1</v>
      </c>
      <c r="BR390" s="195"/>
      <c r="BS390" s="195"/>
      <c r="BT390" s="195"/>
      <c r="BU390" s="195"/>
      <c r="BV390" s="195"/>
      <c r="BW390" s="195">
        <f t="shared" ref="BW390" si="24">SUM(BW372:CB389)</f>
        <v>43</v>
      </c>
      <c r="BX390" s="195"/>
      <c r="BY390" s="195"/>
      <c r="BZ390" s="195"/>
      <c r="CA390" s="195"/>
      <c r="CB390" s="195"/>
      <c r="CC390" s="195">
        <f t="shared" ref="CC390" si="25">SUM(CC372:CH389)</f>
        <v>29</v>
      </c>
      <c r="CD390" s="195"/>
      <c r="CE390" s="195"/>
      <c r="CF390" s="195"/>
      <c r="CG390" s="195"/>
      <c r="CH390" s="195"/>
      <c r="CI390" s="195">
        <f t="shared" ref="CI390" si="26">SUM(CI372:CN389)</f>
        <v>14</v>
      </c>
      <c r="CJ390" s="195"/>
      <c r="CK390" s="195"/>
      <c r="CL390" s="195"/>
      <c r="CM390" s="195"/>
      <c r="CN390" s="195"/>
    </row>
    <row r="391" spans="4:92" ht="14.25" customHeight="1" x14ac:dyDescent="0.35">
      <c r="D391" s="173" t="s">
        <v>1021</v>
      </c>
      <c r="E391" s="173"/>
      <c r="F391" s="173"/>
      <c r="G391" s="173"/>
      <c r="H391" s="173"/>
      <c r="I391" s="173"/>
      <c r="J391" s="173"/>
      <c r="K391" s="173"/>
      <c r="L391" s="173"/>
      <c r="M391" s="173"/>
      <c r="N391" s="173"/>
      <c r="O391" s="173"/>
      <c r="P391" s="173"/>
      <c r="Q391" s="173"/>
      <c r="R391" s="173"/>
      <c r="S391" s="173"/>
      <c r="T391" s="173"/>
      <c r="U391" s="173"/>
      <c r="V391" s="173"/>
      <c r="W391" s="173"/>
      <c r="X391" s="173"/>
      <c r="Y391" s="173"/>
      <c r="Z391" s="173"/>
      <c r="AA391" s="173"/>
      <c r="AB391" s="173"/>
      <c r="AC391" s="173"/>
      <c r="AD391" s="173"/>
      <c r="AE391" s="173"/>
      <c r="AF391" s="173"/>
      <c r="AG391" s="173"/>
      <c r="AH391" s="173"/>
      <c r="AI391" s="173"/>
      <c r="AJ391" s="173"/>
      <c r="AK391" s="173"/>
      <c r="AL391" s="173"/>
      <c r="AM391" s="173"/>
      <c r="AN391" s="173"/>
      <c r="AO391" s="173"/>
      <c r="AP391" s="173"/>
      <c r="AQ391" s="173"/>
      <c r="AR391" s="173"/>
      <c r="AS391" s="173"/>
      <c r="AT391" s="173"/>
      <c r="AU391" s="173"/>
      <c r="AV391" s="173"/>
      <c r="AW391" s="173"/>
      <c r="AX391" s="173"/>
      <c r="AY391" s="173"/>
      <c r="AZ391" s="173"/>
      <c r="BA391" s="173"/>
      <c r="BB391" s="173"/>
      <c r="BC391" s="173"/>
      <c r="BD391" s="173"/>
      <c r="BE391" s="173"/>
      <c r="BF391" s="173"/>
      <c r="BG391" s="173"/>
      <c r="BH391" s="173"/>
      <c r="BI391" s="173"/>
      <c r="BJ391" s="173"/>
      <c r="BK391" s="173"/>
      <c r="BL391" s="173"/>
      <c r="BM391" s="173"/>
      <c r="BN391" s="173"/>
      <c r="BO391" s="173"/>
      <c r="BP391" s="173"/>
      <c r="BQ391" s="173"/>
      <c r="BR391" s="173"/>
      <c r="BS391" s="173"/>
      <c r="BT391" s="173"/>
      <c r="BU391" s="173"/>
      <c r="BV391" s="173"/>
      <c r="BW391" s="173"/>
      <c r="BX391" s="173"/>
      <c r="BY391" s="173"/>
      <c r="BZ391" s="173"/>
      <c r="CA391" s="173"/>
      <c r="CB391" s="173"/>
      <c r="CC391" s="196"/>
      <c r="CD391" s="196"/>
      <c r="CE391" s="196"/>
      <c r="CF391" s="196"/>
      <c r="CG391" s="196"/>
      <c r="CH391" s="196"/>
      <c r="CI391" s="196"/>
      <c r="CJ391" s="196"/>
      <c r="CK391" s="196"/>
      <c r="CL391" s="196"/>
      <c r="CM391" s="196"/>
      <c r="CN391" s="196"/>
    </row>
    <row r="392" spans="4:92" ht="14.25" customHeight="1" x14ac:dyDescent="0.35">
      <c r="D392" s="199"/>
      <c r="E392" s="199"/>
      <c r="F392" s="199"/>
      <c r="G392" s="199"/>
      <c r="H392" s="199"/>
      <c r="I392" s="199"/>
      <c r="J392" s="199"/>
      <c r="K392" s="199"/>
      <c r="L392" s="199"/>
      <c r="M392" s="199"/>
      <c r="N392" s="199"/>
      <c r="O392" s="199"/>
      <c r="P392" s="199"/>
      <c r="Q392" s="199"/>
      <c r="R392" s="199"/>
      <c r="S392" s="199"/>
      <c r="T392" s="199"/>
      <c r="U392" s="199"/>
      <c r="V392" s="199"/>
      <c r="W392" s="199"/>
      <c r="X392" s="199"/>
      <c r="Y392" s="199"/>
      <c r="Z392" s="199"/>
      <c r="AA392" s="199"/>
      <c r="AB392" s="199"/>
      <c r="AC392" s="199"/>
      <c r="AD392" s="199"/>
      <c r="AE392" s="199"/>
      <c r="AF392" s="199"/>
      <c r="AG392" s="199"/>
      <c r="AH392" s="199"/>
      <c r="AI392" s="199"/>
      <c r="AJ392" s="199"/>
      <c r="AK392" s="199"/>
      <c r="AL392" s="199"/>
      <c r="AM392" s="199"/>
      <c r="AN392" s="199"/>
      <c r="AO392" s="199"/>
      <c r="AP392" s="199"/>
      <c r="AQ392" s="199"/>
      <c r="AR392" s="199"/>
      <c r="AS392" s="199"/>
      <c r="AT392" s="199"/>
      <c r="AU392" s="199"/>
      <c r="AV392" s="199"/>
      <c r="AW392" s="199"/>
      <c r="AX392" s="199"/>
      <c r="AY392" s="199"/>
      <c r="AZ392" s="199"/>
      <c r="BA392" s="199"/>
      <c r="BB392" s="199"/>
      <c r="BC392" s="199"/>
      <c r="BD392" s="199"/>
      <c r="BE392" s="199"/>
      <c r="BF392" s="199"/>
      <c r="BG392" s="199"/>
      <c r="BH392" s="199"/>
      <c r="BI392" s="199"/>
      <c r="BJ392" s="199"/>
      <c r="BK392" s="199"/>
      <c r="BL392" s="199"/>
      <c r="BM392" s="199"/>
      <c r="BN392" s="199"/>
      <c r="BO392" s="199"/>
      <c r="BP392" s="199"/>
      <c r="BQ392" s="199"/>
      <c r="BR392" s="199"/>
      <c r="BS392" s="199"/>
      <c r="BT392" s="199"/>
      <c r="BU392" s="199"/>
      <c r="BV392" s="199"/>
      <c r="BW392" s="199"/>
      <c r="BX392" s="199"/>
      <c r="BY392" s="199"/>
      <c r="BZ392" s="199"/>
      <c r="CA392" s="199"/>
      <c r="CB392" s="199"/>
      <c r="CC392" s="199"/>
      <c r="CD392" s="199"/>
      <c r="CE392" s="199"/>
      <c r="CF392" s="199"/>
      <c r="CG392" s="199"/>
      <c r="CH392" s="199"/>
      <c r="CI392" s="199"/>
      <c r="CJ392" s="199"/>
      <c r="CK392" s="199"/>
      <c r="CL392" s="199"/>
      <c r="CM392" s="199"/>
      <c r="CN392" s="199"/>
    </row>
    <row r="393" spans="4:92" ht="14.25" customHeight="1" x14ac:dyDescent="0.35">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BI393" s="12"/>
      <c r="BJ393" s="12"/>
      <c r="BK393" s="12"/>
      <c r="BL393" s="12"/>
      <c r="BM393" s="12"/>
      <c r="BN393" s="12"/>
      <c r="BO393" s="12"/>
      <c r="BP393" s="12"/>
      <c r="BQ393" s="12"/>
      <c r="BR393" s="12"/>
      <c r="BS393" s="12"/>
      <c r="BT393" s="12"/>
      <c r="BU393" s="12"/>
      <c r="BV393" s="12"/>
      <c r="BW393" s="12"/>
    </row>
    <row r="394" spans="4:92" ht="14.25" customHeight="1" x14ac:dyDescent="0.35">
      <c r="D394" s="201" t="s">
        <v>261</v>
      </c>
      <c r="E394" s="201"/>
      <c r="F394" s="201"/>
      <c r="G394" s="201"/>
      <c r="H394" s="201"/>
      <c r="I394" s="201"/>
      <c r="J394" s="201"/>
      <c r="K394" s="201"/>
      <c r="L394" s="201"/>
      <c r="M394" s="201"/>
      <c r="N394" s="201"/>
      <c r="O394" s="201"/>
      <c r="P394" s="201"/>
      <c r="Q394" s="201"/>
      <c r="R394" s="201"/>
      <c r="S394" s="201"/>
      <c r="T394" s="201"/>
      <c r="U394" s="201"/>
      <c r="V394" s="201"/>
      <c r="W394" s="201"/>
      <c r="X394" s="201"/>
      <c r="Y394" s="201"/>
      <c r="Z394" s="201"/>
      <c r="AA394" s="201"/>
      <c r="AB394" s="201"/>
      <c r="AC394" s="201"/>
      <c r="AD394" s="201"/>
      <c r="AE394" s="201"/>
      <c r="AF394" s="201"/>
      <c r="AG394" s="201"/>
      <c r="AH394" s="201"/>
      <c r="AI394" s="201"/>
      <c r="AJ394" s="201"/>
      <c r="AK394" s="201"/>
      <c r="AL394" s="201"/>
      <c r="AM394" s="201"/>
      <c r="AN394" s="201"/>
      <c r="AO394" s="201"/>
      <c r="AP394" s="201"/>
      <c r="AQ394" s="201"/>
      <c r="AR394" s="201"/>
      <c r="AS394" s="201"/>
      <c r="AT394" s="201"/>
      <c r="AU394" s="9"/>
      <c r="AV394" s="198" t="s">
        <v>327</v>
      </c>
      <c r="AW394" s="198"/>
      <c r="AX394" s="198"/>
      <c r="AY394" s="198"/>
      <c r="AZ394" s="198"/>
      <c r="BA394" s="198"/>
      <c r="BB394" s="198"/>
      <c r="BC394" s="198"/>
      <c r="BD394" s="198"/>
      <c r="BE394" s="198"/>
      <c r="BF394" s="198"/>
      <c r="BG394" s="198"/>
      <c r="BH394" s="198"/>
      <c r="BI394" s="198"/>
      <c r="BJ394" s="198"/>
      <c r="BK394" s="198"/>
      <c r="BL394" s="198"/>
      <c r="BM394" s="198"/>
      <c r="BN394" s="198"/>
      <c r="BO394" s="198"/>
      <c r="BP394" s="198"/>
      <c r="BQ394" s="198"/>
      <c r="BR394" s="198"/>
      <c r="BS394" s="198"/>
      <c r="BT394" s="198"/>
      <c r="BU394" s="198"/>
      <c r="BV394" s="198"/>
      <c r="BW394" s="198"/>
      <c r="BX394" s="198"/>
      <c r="BY394" s="198"/>
      <c r="BZ394" s="198"/>
      <c r="CA394" s="198"/>
      <c r="CB394" s="198"/>
      <c r="CC394" s="198"/>
      <c r="CD394" s="198"/>
      <c r="CE394" s="198"/>
      <c r="CF394" s="198"/>
      <c r="CG394" s="198"/>
      <c r="CH394" s="198"/>
      <c r="CI394" s="198"/>
      <c r="CJ394" s="198"/>
      <c r="CK394" s="198"/>
      <c r="CL394" s="198"/>
      <c r="CM394" s="198"/>
      <c r="CN394" s="198"/>
    </row>
    <row r="395" spans="4:92" ht="14.25" customHeight="1" x14ac:dyDescent="0.35">
      <c r="D395" s="201"/>
      <c r="E395" s="201"/>
      <c r="F395" s="201"/>
      <c r="G395" s="201"/>
      <c r="H395" s="201"/>
      <c r="I395" s="201"/>
      <c r="J395" s="201"/>
      <c r="K395" s="201"/>
      <c r="L395" s="201"/>
      <c r="M395" s="201"/>
      <c r="N395" s="201"/>
      <c r="O395" s="201"/>
      <c r="P395" s="201"/>
      <c r="Q395" s="201"/>
      <c r="R395" s="201"/>
      <c r="S395" s="201"/>
      <c r="T395" s="201"/>
      <c r="U395" s="201"/>
      <c r="V395" s="201"/>
      <c r="W395" s="201"/>
      <c r="X395" s="201"/>
      <c r="Y395" s="201"/>
      <c r="Z395" s="201"/>
      <c r="AA395" s="201"/>
      <c r="AB395" s="201"/>
      <c r="AC395" s="201"/>
      <c r="AD395" s="201"/>
      <c r="AE395" s="201"/>
      <c r="AF395" s="201"/>
      <c r="AG395" s="201"/>
      <c r="AH395" s="201"/>
      <c r="AI395" s="201"/>
      <c r="AJ395" s="201"/>
      <c r="AK395" s="201"/>
      <c r="AL395" s="201"/>
      <c r="AM395" s="201"/>
      <c r="AN395" s="201"/>
      <c r="AO395" s="201"/>
      <c r="AP395" s="201"/>
      <c r="AQ395" s="201"/>
      <c r="AR395" s="201"/>
      <c r="AS395" s="201"/>
      <c r="AT395" s="201"/>
      <c r="AU395" s="9"/>
      <c r="AV395" s="198"/>
      <c r="AW395" s="198"/>
      <c r="AX395" s="198"/>
      <c r="AY395" s="198"/>
      <c r="AZ395" s="198"/>
      <c r="BA395" s="198"/>
      <c r="BB395" s="198"/>
      <c r="BC395" s="198"/>
      <c r="BD395" s="198"/>
      <c r="BE395" s="198"/>
      <c r="BF395" s="198"/>
      <c r="BG395" s="198"/>
      <c r="BH395" s="198"/>
      <c r="BI395" s="198"/>
      <c r="BJ395" s="198"/>
      <c r="BK395" s="198"/>
      <c r="BL395" s="198"/>
      <c r="BM395" s="198"/>
      <c r="BN395" s="198"/>
      <c r="BO395" s="198"/>
      <c r="BP395" s="198"/>
      <c r="BQ395" s="198"/>
      <c r="BR395" s="198"/>
      <c r="BS395" s="198"/>
      <c r="BT395" s="198"/>
      <c r="BU395" s="198"/>
      <c r="BV395" s="198"/>
      <c r="BW395" s="198"/>
      <c r="BX395" s="198"/>
      <c r="BY395" s="198"/>
      <c r="BZ395" s="198"/>
      <c r="CA395" s="198"/>
      <c r="CB395" s="198"/>
      <c r="CC395" s="198"/>
      <c r="CD395" s="198"/>
      <c r="CE395" s="198"/>
      <c r="CF395" s="198"/>
      <c r="CG395" s="198"/>
      <c r="CH395" s="198"/>
      <c r="CI395" s="198"/>
      <c r="CJ395" s="198"/>
      <c r="CK395" s="198"/>
      <c r="CL395" s="198"/>
      <c r="CM395" s="198"/>
      <c r="CN395" s="198"/>
    </row>
    <row r="396" spans="4:92" ht="14.25" customHeight="1" x14ac:dyDescent="0.35">
      <c r="D396" s="190" t="s">
        <v>262</v>
      </c>
      <c r="E396" s="190"/>
      <c r="F396" s="190"/>
      <c r="G396" s="190"/>
      <c r="H396" s="190"/>
      <c r="I396" s="190"/>
      <c r="J396" s="190"/>
      <c r="K396" s="190"/>
      <c r="L396" s="190"/>
      <c r="M396" s="190"/>
      <c r="N396" s="190"/>
      <c r="O396" s="190">
        <v>2010</v>
      </c>
      <c r="P396" s="190"/>
      <c r="Q396" s="190"/>
      <c r="R396" s="190"/>
      <c r="S396" s="190"/>
      <c r="T396" s="190">
        <v>2011</v>
      </c>
      <c r="U396" s="190"/>
      <c r="V396" s="190"/>
      <c r="W396" s="190"/>
      <c r="X396" s="190"/>
      <c r="Y396" s="190">
        <v>2012</v>
      </c>
      <c r="Z396" s="190"/>
      <c r="AA396" s="190"/>
      <c r="AB396" s="190"/>
      <c r="AC396" s="190">
        <v>2013</v>
      </c>
      <c r="AD396" s="190"/>
      <c r="AE396" s="190"/>
      <c r="AF396" s="190"/>
      <c r="AG396" s="190">
        <v>2014</v>
      </c>
      <c r="AH396" s="190"/>
      <c r="AI396" s="190"/>
      <c r="AJ396" s="190"/>
      <c r="AK396" s="190">
        <v>2015</v>
      </c>
      <c r="AL396" s="190"/>
      <c r="AM396" s="190"/>
      <c r="AN396" s="190"/>
      <c r="AO396" s="190"/>
      <c r="AP396" s="190">
        <v>2016</v>
      </c>
      <c r="AQ396" s="190"/>
      <c r="AR396" s="190"/>
      <c r="AS396" s="190"/>
      <c r="AT396" s="190"/>
      <c r="AU396" s="12"/>
      <c r="AV396" s="190" t="s">
        <v>328</v>
      </c>
      <c r="AW396" s="190"/>
      <c r="AX396" s="190"/>
      <c r="AY396" s="190"/>
      <c r="AZ396" s="190"/>
      <c r="BA396" s="190"/>
      <c r="BB396" s="190"/>
      <c r="BC396" s="190"/>
      <c r="BD396" s="190"/>
      <c r="BE396" s="190"/>
      <c r="BF396" s="190"/>
      <c r="BG396" s="190"/>
      <c r="BH396" s="190"/>
      <c r="BI396" s="190"/>
      <c r="BJ396" s="190"/>
      <c r="BK396" s="190"/>
      <c r="BL396" s="190"/>
      <c r="BM396" s="190" t="s">
        <v>124</v>
      </c>
      <c r="BN396" s="190"/>
      <c r="BO396" s="190"/>
      <c r="BP396" s="190"/>
      <c r="BQ396" s="190"/>
      <c r="BR396" s="190"/>
      <c r="BS396" s="190" t="s">
        <v>188</v>
      </c>
      <c r="BT396" s="190"/>
      <c r="BU396" s="190"/>
      <c r="BV396" s="190" t="s">
        <v>122</v>
      </c>
      <c r="BW396" s="190"/>
      <c r="BX396" s="190"/>
      <c r="BY396" s="190"/>
      <c r="BZ396" s="190"/>
      <c r="CA396" s="190"/>
      <c r="CB396" s="190" t="s">
        <v>188</v>
      </c>
      <c r="CC396" s="190"/>
      <c r="CD396" s="190"/>
      <c r="CE396" s="190"/>
      <c r="CF396" s="190" t="s">
        <v>123</v>
      </c>
      <c r="CG396" s="190"/>
      <c r="CH396" s="190"/>
      <c r="CI396" s="190"/>
      <c r="CJ396" s="190"/>
      <c r="CK396" s="190"/>
      <c r="CL396" s="190" t="s">
        <v>188</v>
      </c>
      <c r="CM396" s="190"/>
      <c r="CN396" s="190"/>
    </row>
    <row r="397" spans="4:92" ht="14.25" customHeight="1" x14ac:dyDescent="0.35">
      <c r="D397" s="190"/>
      <c r="E397" s="190"/>
      <c r="F397" s="190"/>
      <c r="G397" s="190"/>
      <c r="H397" s="190"/>
      <c r="I397" s="190"/>
      <c r="J397" s="190"/>
      <c r="K397" s="190"/>
      <c r="L397" s="190"/>
      <c r="M397" s="190"/>
      <c r="N397" s="190"/>
      <c r="O397" s="190"/>
      <c r="P397" s="190"/>
      <c r="Q397" s="190"/>
      <c r="R397" s="190"/>
      <c r="S397" s="190"/>
      <c r="T397" s="190"/>
      <c r="U397" s="190"/>
      <c r="V397" s="190"/>
      <c r="W397" s="190"/>
      <c r="X397" s="190"/>
      <c r="Y397" s="190"/>
      <c r="Z397" s="190"/>
      <c r="AA397" s="190"/>
      <c r="AB397" s="190"/>
      <c r="AC397" s="190"/>
      <c r="AD397" s="190"/>
      <c r="AE397" s="190"/>
      <c r="AF397" s="190"/>
      <c r="AG397" s="190"/>
      <c r="AH397" s="190"/>
      <c r="AI397" s="190"/>
      <c r="AJ397" s="190"/>
      <c r="AK397" s="190"/>
      <c r="AL397" s="190"/>
      <c r="AM397" s="190"/>
      <c r="AN397" s="190"/>
      <c r="AO397" s="190"/>
      <c r="AP397" s="190"/>
      <c r="AQ397" s="190"/>
      <c r="AR397" s="190"/>
      <c r="AS397" s="190"/>
      <c r="AT397" s="190"/>
      <c r="AU397" s="12"/>
      <c r="AV397" s="200" t="s">
        <v>330</v>
      </c>
      <c r="AW397" s="200"/>
      <c r="AX397" s="200"/>
      <c r="AY397" s="200"/>
      <c r="AZ397" s="200"/>
      <c r="BA397" s="200"/>
      <c r="BB397" s="200"/>
      <c r="BC397" s="200"/>
      <c r="BD397" s="200"/>
      <c r="BE397" s="200"/>
      <c r="BF397" s="200"/>
      <c r="BG397" s="200"/>
      <c r="BH397" s="200"/>
      <c r="BI397" s="200"/>
      <c r="BJ397" s="200"/>
      <c r="BK397" s="200"/>
      <c r="BL397" s="200"/>
      <c r="BM397" s="189">
        <v>674</v>
      </c>
      <c r="BN397" s="189"/>
      <c r="BO397" s="189"/>
      <c r="BP397" s="189"/>
      <c r="BQ397" s="189"/>
      <c r="BR397" s="189"/>
      <c r="BS397" s="166">
        <v>100</v>
      </c>
      <c r="BT397" s="166"/>
      <c r="BU397" s="166"/>
      <c r="BV397" s="189">
        <v>325</v>
      </c>
      <c r="BW397" s="189"/>
      <c r="BX397" s="189"/>
      <c r="BY397" s="189"/>
      <c r="BZ397" s="189"/>
      <c r="CA397" s="189"/>
      <c r="CB397" s="166">
        <v>100</v>
      </c>
      <c r="CC397" s="166"/>
      <c r="CD397" s="166"/>
      <c r="CE397" s="166"/>
      <c r="CF397" s="189">
        <v>349</v>
      </c>
      <c r="CG397" s="189"/>
      <c r="CH397" s="189"/>
      <c r="CI397" s="189"/>
      <c r="CJ397" s="189"/>
      <c r="CK397" s="189"/>
      <c r="CL397" s="166">
        <v>100</v>
      </c>
      <c r="CM397" s="166"/>
      <c r="CN397" s="166"/>
    </row>
    <row r="398" spans="4:92" ht="14.25" customHeight="1" x14ac:dyDescent="0.35">
      <c r="D398" s="190"/>
      <c r="E398" s="190"/>
      <c r="F398" s="190"/>
      <c r="G398" s="190"/>
      <c r="H398" s="190"/>
      <c r="I398" s="190"/>
      <c r="J398" s="190"/>
      <c r="K398" s="190"/>
      <c r="L398" s="190"/>
      <c r="M398" s="190"/>
      <c r="N398" s="190"/>
      <c r="O398" s="190"/>
      <c r="P398" s="190"/>
      <c r="Q398" s="190"/>
      <c r="R398" s="190"/>
      <c r="S398" s="190"/>
      <c r="T398" s="190"/>
      <c r="U398" s="190"/>
      <c r="V398" s="190"/>
      <c r="W398" s="190"/>
      <c r="X398" s="190"/>
      <c r="Y398" s="190"/>
      <c r="Z398" s="190"/>
      <c r="AA398" s="190"/>
      <c r="AB398" s="190"/>
      <c r="AC398" s="190"/>
      <c r="AD398" s="190"/>
      <c r="AE398" s="190"/>
      <c r="AF398" s="190"/>
      <c r="AG398" s="190"/>
      <c r="AH398" s="190"/>
      <c r="AI398" s="190"/>
      <c r="AJ398" s="190"/>
      <c r="AK398" s="190"/>
      <c r="AL398" s="190"/>
      <c r="AM398" s="190"/>
      <c r="AN398" s="190"/>
      <c r="AO398" s="190"/>
      <c r="AP398" s="190"/>
      <c r="AQ398" s="190"/>
      <c r="AR398" s="190"/>
      <c r="AS398" s="190"/>
      <c r="AT398" s="190"/>
      <c r="AU398" s="12"/>
      <c r="AV398" s="200" t="s">
        <v>331</v>
      </c>
      <c r="AW398" s="200"/>
      <c r="AX398" s="200"/>
      <c r="AY398" s="200"/>
      <c r="AZ398" s="200"/>
      <c r="BA398" s="200"/>
      <c r="BB398" s="200"/>
      <c r="BC398" s="200"/>
      <c r="BD398" s="200"/>
      <c r="BE398" s="200"/>
      <c r="BF398" s="200"/>
      <c r="BG398" s="200"/>
      <c r="BH398" s="200"/>
      <c r="BI398" s="200"/>
      <c r="BJ398" s="200"/>
      <c r="BK398" s="200"/>
      <c r="BL398" s="200"/>
      <c r="BM398" s="189">
        <v>389</v>
      </c>
      <c r="BN398" s="189"/>
      <c r="BO398" s="189"/>
      <c r="BP398" s="189"/>
      <c r="BQ398" s="189"/>
      <c r="BR398" s="189"/>
      <c r="BS398" s="166">
        <v>57.72</v>
      </c>
      <c r="BT398" s="166"/>
      <c r="BU398" s="166"/>
      <c r="BV398" s="189">
        <v>208</v>
      </c>
      <c r="BW398" s="189"/>
      <c r="BX398" s="189"/>
      <c r="BY398" s="189"/>
      <c r="BZ398" s="189"/>
      <c r="CA398" s="189"/>
      <c r="CB398" s="166">
        <v>64</v>
      </c>
      <c r="CC398" s="166"/>
      <c r="CD398" s="166"/>
      <c r="CE398" s="166"/>
      <c r="CF398" s="189">
        <v>181</v>
      </c>
      <c r="CG398" s="189"/>
      <c r="CH398" s="189"/>
      <c r="CI398" s="189"/>
      <c r="CJ398" s="189"/>
      <c r="CK398" s="189"/>
      <c r="CL398" s="166">
        <v>51.86</v>
      </c>
      <c r="CM398" s="166"/>
      <c r="CN398" s="166"/>
    </row>
    <row r="399" spans="4:92" ht="14.25" customHeight="1" x14ac:dyDescent="0.35">
      <c r="D399" s="200" t="s">
        <v>263</v>
      </c>
      <c r="E399" s="200"/>
      <c r="F399" s="200"/>
      <c r="G399" s="200"/>
      <c r="H399" s="200"/>
      <c r="I399" s="200"/>
      <c r="J399" s="200"/>
      <c r="K399" s="200"/>
      <c r="L399" s="200"/>
      <c r="M399" s="200"/>
      <c r="N399" s="200"/>
      <c r="O399" s="202"/>
      <c r="P399" s="202"/>
      <c r="Q399" s="202"/>
      <c r="R399" s="202"/>
      <c r="S399" s="202"/>
      <c r="T399" s="166"/>
      <c r="U399" s="166"/>
      <c r="V399" s="166"/>
      <c r="W399" s="166"/>
      <c r="X399" s="166"/>
      <c r="Y399" s="166"/>
      <c r="Z399" s="166"/>
      <c r="AA399" s="166"/>
      <c r="AB399" s="166"/>
      <c r="AC399" s="166"/>
      <c r="AD399" s="166"/>
      <c r="AE399" s="166"/>
      <c r="AF399" s="166"/>
      <c r="AG399" s="166"/>
      <c r="AH399" s="166"/>
      <c r="AI399" s="166"/>
      <c r="AJ399" s="166"/>
      <c r="AK399" s="202"/>
      <c r="AL399" s="202"/>
      <c r="AM399" s="202"/>
      <c r="AN399" s="202"/>
      <c r="AO399" s="202"/>
      <c r="AP399" s="202"/>
      <c r="AQ399" s="202"/>
      <c r="AR399" s="202"/>
      <c r="AS399" s="202"/>
      <c r="AT399" s="202"/>
      <c r="AU399" s="12"/>
      <c r="AV399" s="200" t="s">
        <v>332</v>
      </c>
      <c r="AW399" s="200"/>
      <c r="AX399" s="200"/>
      <c r="AY399" s="200"/>
      <c r="AZ399" s="200"/>
      <c r="BA399" s="200"/>
      <c r="BB399" s="200"/>
      <c r="BC399" s="200"/>
      <c r="BD399" s="200"/>
      <c r="BE399" s="200"/>
      <c r="BF399" s="200"/>
      <c r="BG399" s="200"/>
      <c r="BH399" s="200"/>
      <c r="BI399" s="200"/>
      <c r="BJ399" s="200"/>
      <c r="BK399" s="200"/>
      <c r="BL399" s="200"/>
      <c r="BM399" s="189">
        <v>285</v>
      </c>
      <c r="BN399" s="189"/>
      <c r="BO399" s="189"/>
      <c r="BP399" s="189"/>
      <c r="BQ399" s="189"/>
      <c r="BR399" s="189"/>
      <c r="BS399" s="166">
        <v>42.29</v>
      </c>
      <c r="BT399" s="166"/>
      <c r="BU399" s="166"/>
      <c r="BV399" s="189">
        <v>117</v>
      </c>
      <c r="BW399" s="189"/>
      <c r="BX399" s="189"/>
      <c r="BY399" s="189"/>
      <c r="BZ399" s="189"/>
      <c r="CA399" s="189"/>
      <c r="CB399" s="166">
        <v>36</v>
      </c>
      <c r="CC399" s="166"/>
      <c r="CD399" s="166"/>
      <c r="CE399" s="166"/>
      <c r="CF399" s="189">
        <v>168</v>
      </c>
      <c r="CG399" s="189"/>
      <c r="CH399" s="189"/>
      <c r="CI399" s="189"/>
      <c r="CJ399" s="189"/>
      <c r="CK399" s="189"/>
      <c r="CL399" s="166">
        <v>48.14</v>
      </c>
      <c r="CM399" s="166"/>
      <c r="CN399" s="166"/>
    </row>
    <row r="400" spans="4:92" ht="14.25" customHeight="1" x14ac:dyDescent="0.35">
      <c r="D400" s="200" t="s">
        <v>264</v>
      </c>
      <c r="E400" s="200"/>
      <c r="F400" s="200"/>
      <c r="G400" s="200"/>
      <c r="H400" s="200"/>
      <c r="I400" s="200"/>
      <c r="J400" s="200"/>
      <c r="K400" s="200"/>
      <c r="L400" s="200"/>
      <c r="M400" s="200"/>
      <c r="N400" s="200"/>
      <c r="O400" s="202"/>
      <c r="P400" s="202"/>
      <c r="Q400" s="202"/>
      <c r="R400" s="202"/>
      <c r="S400" s="202"/>
      <c r="T400" s="166"/>
      <c r="U400" s="166"/>
      <c r="V400" s="166"/>
      <c r="W400" s="166"/>
      <c r="X400" s="166"/>
      <c r="Y400" s="166"/>
      <c r="Z400" s="166"/>
      <c r="AA400" s="166"/>
      <c r="AB400" s="166"/>
      <c r="AC400" s="166"/>
      <c r="AD400" s="166"/>
      <c r="AE400" s="166"/>
      <c r="AF400" s="166"/>
      <c r="AG400" s="166"/>
      <c r="AH400" s="166"/>
      <c r="AI400" s="166"/>
      <c r="AJ400" s="166"/>
      <c r="AK400" s="202"/>
      <c r="AL400" s="202"/>
      <c r="AM400" s="202"/>
      <c r="AN400" s="202"/>
      <c r="AO400" s="202"/>
      <c r="AP400" s="202"/>
      <c r="AQ400" s="202"/>
      <c r="AR400" s="202"/>
      <c r="AS400" s="202"/>
      <c r="AT400" s="202"/>
      <c r="AU400" s="12"/>
      <c r="AV400" s="200" t="s">
        <v>333</v>
      </c>
      <c r="AW400" s="200"/>
      <c r="AX400" s="200"/>
      <c r="AY400" s="200"/>
      <c r="AZ400" s="200"/>
      <c r="BA400" s="200"/>
      <c r="BB400" s="200"/>
      <c r="BC400" s="200"/>
      <c r="BD400" s="200"/>
      <c r="BE400" s="200"/>
      <c r="BF400" s="200"/>
      <c r="BG400" s="200"/>
      <c r="BH400" s="200"/>
      <c r="BI400" s="200"/>
      <c r="BJ400" s="200"/>
      <c r="BK400" s="200"/>
      <c r="BL400" s="200"/>
      <c r="BM400" s="189">
        <v>75</v>
      </c>
      <c r="BN400" s="189"/>
      <c r="BO400" s="189"/>
      <c r="BP400" s="189"/>
      <c r="BQ400" s="189"/>
      <c r="BR400" s="189"/>
      <c r="BS400" s="166">
        <v>11.13</v>
      </c>
      <c r="BT400" s="166"/>
      <c r="BU400" s="166"/>
      <c r="BV400" s="189">
        <v>70</v>
      </c>
      <c r="BW400" s="189"/>
      <c r="BX400" s="189"/>
      <c r="BY400" s="189"/>
      <c r="BZ400" s="189"/>
      <c r="CA400" s="189"/>
      <c r="CB400" s="166">
        <v>21.54</v>
      </c>
      <c r="CC400" s="166"/>
      <c r="CD400" s="166"/>
      <c r="CE400" s="166"/>
      <c r="CF400" s="189">
        <v>5</v>
      </c>
      <c r="CG400" s="189"/>
      <c r="CH400" s="189"/>
      <c r="CI400" s="189"/>
      <c r="CJ400" s="189"/>
      <c r="CK400" s="189"/>
      <c r="CL400" s="166">
        <v>1.43</v>
      </c>
      <c r="CM400" s="166"/>
      <c r="CN400" s="166"/>
    </row>
    <row r="401" spans="4:140" ht="14.25" customHeight="1" x14ac:dyDescent="0.35">
      <c r="D401" s="200" t="s">
        <v>265</v>
      </c>
      <c r="E401" s="200"/>
      <c r="F401" s="200"/>
      <c r="G401" s="200"/>
      <c r="H401" s="200"/>
      <c r="I401" s="200"/>
      <c r="J401" s="200"/>
      <c r="K401" s="200"/>
      <c r="L401" s="200"/>
      <c r="M401" s="200"/>
      <c r="N401" s="200"/>
      <c r="O401" s="203"/>
      <c r="P401" s="204"/>
      <c r="Q401" s="204"/>
      <c r="R401" s="204"/>
      <c r="S401" s="205"/>
      <c r="T401" s="166"/>
      <c r="U401" s="166"/>
      <c r="V401" s="166"/>
      <c r="W401" s="166"/>
      <c r="X401" s="166"/>
      <c r="Y401" s="166"/>
      <c r="Z401" s="166"/>
      <c r="AA401" s="166"/>
      <c r="AB401" s="166"/>
      <c r="AC401" s="166"/>
      <c r="AD401" s="166"/>
      <c r="AE401" s="166"/>
      <c r="AF401" s="166"/>
      <c r="AG401" s="166"/>
      <c r="AH401" s="166"/>
      <c r="AI401" s="166"/>
      <c r="AJ401" s="166"/>
      <c r="AK401" s="202"/>
      <c r="AL401" s="202"/>
      <c r="AM401" s="202"/>
      <c r="AN401" s="202"/>
      <c r="AO401" s="202"/>
      <c r="AP401" s="202"/>
      <c r="AQ401" s="202"/>
      <c r="AR401" s="202"/>
      <c r="AS401" s="202"/>
      <c r="AT401" s="202"/>
      <c r="AU401" s="12"/>
      <c r="AV401" s="200" t="s">
        <v>334</v>
      </c>
      <c r="AW401" s="200"/>
      <c r="AX401" s="200"/>
      <c r="AY401" s="200"/>
      <c r="AZ401" s="200"/>
      <c r="BA401" s="200"/>
      <c r="BB401" s="200"/>
      <c r="BC401" s="200"/>
      <c r="BD401" s="200"/>
      <c r="BE401" s="200"/>
      <c r="BF401" s="200"/>
      <c r="BG401" s="200"/>
      <c r="BH401" s="200"/>
      <c r="BI401" s="200"/>
      <c r="BJ401" s="200"/>
      <c r="BK401" s="200"/>
      <c r="BL401" s="200"/>
      <c r="BM401" s="189">
        <v>210</v>
      </c>
      <c r="BN401" s="189"/>
      <c r="BO401" s="189"/>
      <c r="BP401" s="189"/>
      <c r="BQ401" s="189"/>
      <c r="BR401" s="189"/>
      <c r="BS401" s="166">
        <v>31.16</v>
      </c>
      <c r="BT401" s="166"/>
      <c r="BU401" s="166"/>
      <c r="BV401" s="189">
        <v>47</v>
      </c>
      <c r="BW401" s="189"/>
      <c r="BX401" s="189"/>
      <c r="BY401" s="189"/>
      <c r="BZ401" s="189"/>
      <c r="CA401" s="189"/>
      <c r="CB401" s="166">
        <v>14.46</v>
      </c>
      <c r="CC401" s="166"/>
      <c r="CD401" s="166"/>
      <c r="CE401" s="166"/>
      <c r="CF401" s="189">
        <v>163</v>
      </c>
      <c r="CG401" s="189"/>
      <c r="CH401" s="189"/>
      <c r="CI401" s="189"/>
      <c r="CJ401" s="189"/>
      <c r="CK401" s="189"/>
      <c r="CL401" s="166">
        <v>46.71</v>
      </c>
      <c r="CM401" s="166"/>
      <c r="CN401" s="166"/>
    </row>
    <row r="402" spans="4:140" ht="14.25" customHeight="1" x14ac:dyDescent="0.35">
      <c r="D402" s="173" t="s">
        <v>329</v>
      </c>
      <c r="E402" s="173"/>
      <c r="F402" s="173"/>
      <c r="G402" s="173"/>
      <c r="H402" s="173"/>
      <c r="I402" s="173"/>
      <c r="J402" s="173"/>
      <c r="K402" s="173"/>
      <c r="L402" s="173"/>
      <c r="M402" s="173"/>
      <c r="N402" s="173"/>
      <c r="O402" s="173"/>
      <c r="P402" s="173"/>
      <c r="Q402" s="173"/>
      <c r="R402" s="173"/>
      <c r="S402" s="173"/>
      <c r="T402" s="173"/>
      <c r="U402" s="173"/>
      <c r="V402" s="173"/>
      <c r="W402" s="173"/>
      <c r="X402" s="173"/>
      <c r="Y402" s="173"/>
      <c r="Z402" s="173"/>
      <c r="AA402" s="173"/>
      <c r="AB402" s="173"/>
      <c r="AC402" s="173"/>
      <c r="AD402" s="173"/>
      <c r="AE402" s="173"/>
      <c r="AF402" s="173"/>
      <c r="AG402" s="173"/>
      <c r="AH402" s="173"/>
      <c r="AI402" s="173"/>
      <c r="AJ402" s="173"/>
      <c r="AK402" s="173"/>
      <c r="AL402" s="173"/>
      <c r="AM402" s="173"/>
      <c r="AN402" s="173"/>
      <c r="AO402" s="173"/>
      <c r="AP402" s="173"/>
      <c r="AQ402" s="173"/>
      <c r="AR402" s="173"/>
      <c r="AS402" s="173"/>
      <c r="AT402" s="173"/>
      <c r="AU402" s="12"/>
      <c r="AV402" s="199" t="s">
        <v>338</v>
      </c>
      <c r="AW402" s="199"/>
      <c r="AX402" s="199"/>
      <c r="AY402" s="199"/>
      <c r="AZ402" s="199"/>
      <c r="BA402" s="199"/>
      <c r="BB402" s="199"/>
      <c r="BC402" s="199"/>
      <c r="BD402" s="199"/>
      <c r="BE402" s="199"/>
      <c r="BF402" s="199"/>
      <c r="BG402" s="199"/>
      <c r="BH402" s="199"/>
      <c r="BI402" s="199"/>
      <c r="BJ402" s="199"/>
      <c r="BK402" s="199"/>
      <c r="BL402" s="199"/>
      <c r="BM402" s="199"/>
      <c r="BN402" s="199"/>
      <c r="BO402" s="199"/>
      <c r="BP402" s="199"/>
      <c r="BQ402" s="199"/>
      <c r="BR402" s="199"/>
      <c r="BS402" s="199"/>
      <c r="BT402" s="199"/>
      <c r="BU402" s="199"/>
      <c r="BV402" s="199"/>
      <c r="BW402" s="199"/>
      <c r="BX402" s="199"/>
      <c r="BY402" s="199"/>
      <c r="BZ402" s="199"/>
      <c r="CA402" s="199"/>
      <c r="CB402" s="199"/>
      <c r="CC402" s="199"/>
      <c r="CD402" s="199"/>
      <c r="CE402" s="199"/>
      <c r="CF402" s="199"/>
      <c r="CG402" s="199"/>
      <c r="CH402" s="199"/>
      <c r="CI402" s="199"/>
      <c r="CJ402" s="199"/>
      <c r="CK402" s="199"/>
      <c r="CL402" s="199"/>
      <c r="CM402" s="199"/>
      <c r="CN402" s="199"/>
    </row>
    <row r="403" spans="4:140" ht="14.25" customHeight="1" x14ac:dyDescent="0.35">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c r="AY403" s="120"/>
      <c r="AZ403" s="120"/>
      <c r="BA403" s="120"/>
      <c r="BB403" s="120"/>
      <c r="BC403" s="120"/>
      <c r="BD403" s="120"/>
      <c r="BE403" s="120"/>
      <c r="BF403" s="120"/>
      <c r="BG403" s="120"/>
      <c r="BH403" s="120"/>
      <c r="BI403" s="12"/>
      <c r="BJ403" s="12"/>
      <c r="BK403" s="12"/>
      <c r="BL403" s="12"/>
      <c r="BM403" s="12"/>
      <c r="BN403" s="12"/>
      <c r="BO403" s="12"/>
      <c r="BP403" s="12"/>
      <c r="BQ403" s="12"/>
      <c r="BR403" s="12"/>
      <c r="BS403" s="12"/>
      <c r="BT403" s="12"/>
      <c r="BU403" s="12"/>
      <c r="BV403" s="12"/>
      <c r="BW403" s="12"/>
    </row>
    <row r="404" spans="4:140" ht="14.25" customHeight="1" x14ac:dyDescent="0.35">
      <c r="D404" s="197" t="s">
        <v>1028</v>
      </c>
      <c r="E404" s="197"/>
      <c r="F404" s="197"/>
      <c r="G404" s="197"/>
      <c r="H404" s="197"/>
      <c r="I404" s="197"/>
      <c r="J404" s="197"/>
      <c r="K404" s="197"/>
      <c r="L404" s="197"/>
      <c r="M404" s="197"/>
      <c r="N404" s="197"/>
      <c r="O404" s="197"/>
      <c r="P404" s="197"/>
      <c r="Q404" s="197"/>
      <c r="R404" s="197"/>
      <c r="S404" s="197"/>
      <c r="T404" s="197"/>
      <c r="U404" s="197"/>
      <c r="V404" s="197"/>
      <c r="W404" s="197"/>
      <c r="X404" s="197"/>
      <c r="Y404" s="197"/>
      <c r="Z404" s="197"/>
      <c r="AA404" s="197"/>
      <c r="AB404" s="197"/>
      <c r="AC404" s="197"/>
      <c r="AD404" s="197"/>
      <c r="AE404" s="197"/>
      <c r="AF404" s="197"/>
      <c r="AG404" s="197"/>
      <c r="AH404" s="197"/>
      <c r="AI404" s="197"/>
      <c r="AJ404" s="197"/>
      <c r="AK404" s="197"/>
      <c r="AL404" s="197"/>
      <c r="AM404" s="197"/>
      <c r="AN404" s="197"/>
      <c r="AO404" s="197"/>
      <c r="AP404" s="197"/>
      <c r="AQ404" s="197"/>
      <c r="AR404" s="197"/>
      <c r="AS404" s="197"/>
      <c r="AT404" s="197"/>
      <c r="AU404" s="197"/>
      <c r="AV404" s="197"/>
      <c r="AW404" s="197"/>
      <c r="AX404" s="197"/>
      <c r="AY404" s="197"/>
      <c r="AZ404" s="197"/>
      <c r="BA404" s="197"/>
      <c r="BB404" s="197"/>
      <c r="BC404" s="197"/>
      <c r="BD404" s="197"/>
      <c r="BE404" s="197"/>
      <c r="BF404" s="197"/>
      <c r="BG404" s="197"/>
      <c r="BH404" s="197"/>
      <c r="BI404" s="197"/>
      <c r="BJ404" s="197"/>
      <c r="BK404" s="197"/>
      <c r="BL404" s="197"/>
      <c r="BM404" s="197"/>
      <c r="BN404" s="197"/>
      <c r="BO404" s="197"/>
      <c r="BP404" s="197"/>
      <c r="BQ404" s="197"/>
      <c r="BR404" s="197"/>
      <c r="BS404" s="197"/>
      <c r="BT404" s="197"/>
      <c r="BU404" s="197"/>
      <c r="BV404" s="197"/>
      <c r="BW404" s="197"/>
      <c r="BX404" s="197"/>
      <c r="BY404" s="197"/>
      <c r="BZ404" s="197"/>
      <c r="CA404" s="197"/>
      <c r="CB404" s="197"/>
      <c r="CC404" s="197"/>
      <c r="CD404" s="197"/>
      <c r="CE404" s="197"/>
      <c r="CF404" s="197"/>
      <c r="CG404" s="197"/>
      <c r="CH404" s="197"/>
      <c r="CI404" s="197"/>
      <c r="CJ404" s="197"/>
      <c r="CK404" s="197"/>
      <c r="CL404" s="197"/>
      <c r="CM404" s="197"/>
      <c r="CN404" s="197"/>
    </row>
    <row r="405" spans="4:140" ht="14.25" customHeight="1" x14ac:dyDescent="0.35">
      <c r="D405" s="197"/>
      <c r="E405" s="197"/>
      <c r="F405" s="197"/>
      <c r="G405" s="197"/>
      <c r="H405" s="197"/>
      <c r="I405" s="197"/>
      <c r="J405" s="197"/>
      <c r="K405" s="197"/>
      <c r="L405" s="197"/>
      <c r="M405" s="197"/>
      <c r="N405" s="197"/>
      <c r="O405" s="197"/>
      <c r="P405" s="197"/>
      <c r="Q405" s="197"/>
      <c r="R405" s="197"/>
      <c r="S405" s="197"/>
      <c r="T405" s="197"/>
      <c r="U405" s="197"/>
      <c r="V405" s="197"/>
      <c r="W405" s="197"/>
      <c r="X405" s="197"/>
      <c r="Y405" s="197"/>
      <c r="Z405" s="197"/>
      <c r="AA405" s="197"/>
      <c r="AB405" s="197"/>
      <c r="AC405" s="197"/>
      <c r="AD405" s="197"/>
      <c r="AE405" s="197"/>
      <c r="AF405" s="197"/>
      <c r="AG405" s="197"/>
      <c r="AH405" s="197"/>
      <c r="AI405" s="197"/>
      <c r="AJ405" s="197"/>
      <c r="AK405" s="197"/>
      <c r="AL405" s="197"/>
      <c r="AM405" s="197"/>
      <c r="AN405" s="197"/>
      <c r="AO405" s="197"/>
      <c r="AP405" s="197"/>
      <c r="AQ405" s="197"/>
      <c r="AR405" s="197"/>
      <c r="AS405" s="197"/>
      <c r="AT405" s="197"/>
      <c r="AU405" s="197"/>
      <c r="AV405" s="197"/>
      <c r="AW405" s="197"/>
      <c r="AX405" s="197"/>
      <c r="AY405" s="197"/>
      <c r="AZ405" s="197"/>
      <c r="BA405" s="197"/>
      <c r="BB405" s="197"/>
      <c r="BC405" s="197"/>
      <c r="BD405" s="197"/>
      <c r="BE405" s="197"/>
      <c r="BF405" s="197"/>
      <c r="BG405" s="197"/>
      <c r="BH405" s="197"/>
      <c r="BI405" s="197"/>
      <c r="BJ405" s="197"/>
      <c r="BK405" s="197"/>
      <c r="BL405" s="197"/>
      <c r="BM405" s="197"/>
      <c r="BN405" s="197"/>
      <c r="BO405" s="197"/>
      <c r="BP405" s="197"/>
      <c r="BQ405" s="197"/>
      <c r="BR405" s="197"/>
      <c r="BS405" s="197"/>
      <c r="BT405" s="197"/>
      <c r="BU405" s="197"/>
      <c r="BV405" s="197"/>
      <c r="BW405" s="197"/>
      <c r="BX405" s="197"/>
      <c r="BY405" s="197"/>
      <c r="BZ405" s="197"/>
      <c r="CA405" s="197"/>
      <c r="CB405" s="197"/>
      <c r="CC405" s="197"/>
      <c r="CD405" s="197"/>
      <c r="CE405" s="197"/>
      <c r="CF405" s="197"/>
      <c r="CG405" s="197"/>
      <c r="CH405" s="197"/>
      <c r="CI405" s="197"/>
      <c r="CJ405" s="197"/>
      <c r="CK405" s="197"/>
      <c r="CL405" s="197"/>
      <c r="CM405" s="197"/>
      <c r="CN405" s="197"/>
    </row>
    <row r="406" spans="4:140" ht="14.25" customHeight="1" x14ac:dyDescent="0.35">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row>
    <row r="407" spans="4:140" ht="14.25" customHeight="1" x14ac:dyDescent="0.35">
      <c r="D407" s="352" t="s">
        <v>266</v>
      </c>
      <c r="E407" s="352"/>
      <c r="F407" s="352"/>
      <c r="G407" s="352"/>
      <c r="H407" s="352"/>
      <c r="I407" s="352"/>
      <c r="J407" s="352"/>
      <c r="K407" s="352"/>
      <c r="L407" s="352"/>
      <c r="M407" s="352"/>
      <c r="N407" s="352"/>
      <c r="O407" s="352"/>
      <c r="P407" s="352"/>
      <c r="Q407" s="352"/>
      <c r="R407" s="352"/>
      <c r="S407" s="352" t="s">
        <v>269</v>
      </c>
      <c r="T407" s="352"/>
      <c r="U407" s="352"/>
      <c r="V407" s="352"/>
      <c r="W407" s="352"/>
      <c r="X407" s="352"/>
      <c r="Y407" s="352"/>
      <c r="Z407" s="352"/>
      <c r="AA407" s="352"/>
      <c r="AB407" s="352"/>
      <c r="AC407" s="352"/>
      <c r="AD407" s="352"/>
      <c r="AE407" s="352"/>
      <c r="AF407" s="352"/>
      <c r="AG407" s="352" t="s">
        <v>270</v>
      </c>
      <c r="AH407" s="352"/>
      <c r="AI407" s="352"/>
      <c r="AJ407" s="352"/>
      <c r="AK407" s="352"/>
      <c r="AL407" s="352"/>
      <c r="AM407" s="352"/>
      <c r="AN407" s="352"/>
      <c r="AO407" s="352"/>
      <c r="AP407" s="352"/>
      <c r="AQ407" s="352"/>
      <c r="AR407" s="352"/>
      <c r="AS407" s="352"/>
      <c r="AT407" s="352"/>
    </row>
    <row r="408" spans="4:140" ht="14.25" customHeight="1" x14ac:dyDescent="0.35">
      <c r="D408" s="352"/>
      <c r="E408" s="352"/>
      <c r="F408" s="352"/>
      <c r="G408" s="352"/>
      <c r="H408" s="352"/>
      <c r="I408" s="352"/>
      <c r="J408" s="352"/>
      <c r="K408" s="352"/>
      <c r="L408" s="352"/>
      <c r="M408" s="352"/>
      <c r="N408" s="352"/>
      <c r="O408" s="352"/>
      <c r="P408" s="352"/>
      <c r="Q408" s="352"/>
      <c r="R408" s="352"/>
      <c r="S408" s="352" t="s">
        <v>278</v>
      </c>
      <c r="T408" s="352"/>
      <c r="U408" s="352"/>
      <c r="V408" s="352"/>
      <c r="W408" s="352"/>
      <c r="X408" s="352"/>
      <c r="Y408" s="352"/>
      <c r="Z408" s="353" t="s">
        <v>268</v>
      </c>
      <c r="AA408" s="353"/>
      <c r="AB408" s="353"/>
      <c r="AC408" s="353"/>
      <c r="AD408" s="353"/>
      <c r="AE408" s="353"/>
      <c r="AF408" s="353"/>
      <c r="AG408" s="352" t="s">
        <v>278</v>
      </c>
      <c r="AH408" s="352"/>
      <c r="AI408" s="352"/>
      <c r="AJ408" s="352"/>
      <c r="AK408" s="352"/>
      <c r="AL408" s="352"/>
      <c r="AM408" s="352"/>
      <c r="AN408" s="353" t="s">
        <v>268</v>
      </c>
      <c r="AO408" s="353"/>
      <c r="AP408" s="353"/>
      <c r="AQ408" s="353"/>
      <c r="AR408" s="353"/>
      <c r="AS408" s="353"/>
      <c r="AT408" s="353"/>
      <c r="EH408" s="128" t="s">
        <v>693</v>
      </c>
      <c r="EI408" s="128" t="s">
        <v>694</v>
      </c>
    </row>
    <row r="409" spans="4:140" ht="14.25" customHeight="1" x14ac:dyDescent="0.35">
      <c r="D409" s="352"/>
      <c r="E409" s="352"/>
      <c r="F409" s="352"/>
      <c r="G409" s="352"/>
      <c r="H409" s="352"/>
      <c r="I409" s="352"/>
      <c r="J409" s="352"/>
      <c r="K409" s="352"/>
      <c r="L409" s="352"/>
      <c r="M409" s="352"/>
      <c r="N409" s="352"/>
      <c r="O409" s="352"/>
      <c r="P409" s="352"/>
      <c r="Q409" s="352"/>
      <c r="R409" s="352"/>
      <c r="S409" s="352"/>
      <c r="T409" s="352"/>
      <c r="U409" s="352"/>
      <c r="V409" s="352"/>
      <c r="W409" s="352"/>
      <c r="X409" s="352"/>
      <c r="Y409" s="352"/>
      <c r="Z409" s="353"/>
      <c r="AA409" s="353"/>
      <c r="AB409" s="353"/>
      <c r="AC409" s="353"/>
      <c r="AD409" s="353"/>
      <c r="AE409" s="353"/>
      <c r="AF409" s="353"/>
      <c r="AG409" s="352"/>
      <c r="AH409" s="352"/>
      <c r="AI409" s="352"/>
      <c r="AJ409" s="352"/>
      <c r="AK409" s="352"/>
      <c r="AL409" s="352"/>
      <c r="AM409" s="352"/>
      <c r="AN409" s="353"/>
      <c r="AO409" s="353"/>
      <c r="AP409" s="353"/>
      <c r="AQ409" s="353"/>
      <c r="AR409" s="353"/>
      <c r="AS409" s="353"/>
      <c r="AT409" s="353"/>
    </row>
    <row r="410" spans="4:140" ht="14.25" customHeight="1" x14ac:dyDescent="0.35">
      <c r="D410" s="352"/>
      <c r="E410" s="352"/>
      <c r="F410" s="352"/>
      <c r="G410" s="352"/>
      <c r="H410" s="352"/>
      <c r="I410" s="352"/>
      <c r="J410" s="352"/>
      <c r="K410" s="352"/>
      <c r="L410" s="352"/>
      <c r="M410" s="352"/>
      <c r="N410" s="352"/>
      <c r="O410" s="352"/>
      <c r="P410" s="352"/>
      <c r="Q410" s="352"/>
      <c r="R410" s="352"/>
      <c r="S410" s="352"/>
      <c r="T410" s="352"/>
      <c r="U410" s="352"/>
      <c r="V410" s="352"/>
      <c r="W410" s="352"/>
      <c r="X410" s="352"/>
      <c r="Y410" s="352"/>
      <c r="Z410" s="353"/>
      <c r="AA410" s="353"/>
      <c r="AB410" s="353"/>
      <c r="AC410" s="353"/>
      <c r="AD410" s="353"/>
      <c r="AE410" s="353"/>
      <c r="AF410" s="353"/>
      <c r="AG410" s="352"/>
      <c r="AH410" s="352"/>
      <c r="AI410" s="352"/>
      <c r="AJ410" s="352"/>
      <c r="AK410" s="352"/>
      <c r="AL410" s="352"/>
      <c r="AM410" s="352"/>
      <c r="AN410" s="353"/>
      <c r="AO410" s="353"/>
      <c r="AP410" s="353"/>
      <c r="AQ410" s="353"/>
      <c r="AR410" s="353"/>
      <c r="AS410" s="353"/>
      <c r="AT410" s="353"/>
    </row>
    <row r="411" spans="4:140" ht="14.25" customHeight="1" x14ac:dyDescent="0.35">
      <c r="D411" s="166" t="s">
        <v>267</v>
      </c>
      <c r="E411" s="166"/>
      <c r="F411" s="166"/>
      <c r="G411" s="166"/>
      <c r="H411" s="166"/>
      <c r="I411" s="166"/>
      <c r="J411" s="166"/>
      <c r="K411" s="166"/>
      <c r="L411" s="166"/>
      <c r="M411" s="166"/>
      <c r="N411" s="166"/>
      <c r="O411" s="166"/>
      <c r="P411" s="166"/>
      <c r="Q411" s="166"/>
      <c r="R411" s="166"/>
      <c r="S411" s="166">
        <v>0</v>
      </c>
      <c r="T411" s="166"/>
      <c r="U411" s="166"/>
      <c r="V411" s="166"/>
      <c r="W411" s="166"/>
      <c r="X411" s="166"/>
      <c r="Y411" s="166"/>
      <c r="Z411" s="321">
        <v>0</v>
      </c>
      <c r="AA411" s="321"/>
      <c r="AB411" s="321"/>
      <c r="AC411" s="321"/>
      <c r="AD411" s="321"/>
      <c r="AE411" s="321"/>
      <c r="AF411" s="321"/>
      <c r="AG411" s="166">
        <v>0</v>
      </c>
      <c r="AH411" s="166"/>
      <c r="AI411" s="166"/>
      <c r="AJ411" s="166"/>
      <c r="AK411" s="166"/>
      <c r="AL411" s="166"/>
      <c r="AM411" s="166"/>
      <c r="AN411" s="342">
        <v>0</v>
      </c>
      <c r="AO411" s="342"/>
      <c r="AP411" s="342"/>
      <c r="AQ411" s="342"/>
      <c r="AR411" s="342"/>
      <c r="AS411" s="342"/>
      <c r="AT411" s="342"/>
      <c r="EH411" s="128" t="str">
        <f>+D411</f>
        <v xml:space="preserve">Homicidios </v>
      </c>
      <c r="EI411" s="128">
        <f>+AG411</f>
        <v>0</v>
      </c>
      <c r="EJ411" s="164"/>
    </row>
    <row r="412" spans="4:140" ht="14.25" customHeight="1" x14ac:dyDescent="0.35">
      <c r="D412" s="166" t="s">
        <v>279</v>
      </c>
      <c r="E412" s="166"/>
      <c r="F412" s="166"/>
      <c r="G412" s="166"/>
      <c r="H412" s="166"/>
      <c r="I412" s="166"/>
      <c r="J412" s="166"/>
      <c r="K412" s="166"/>
      <c r="L412" s="166"/>
      <c r="M412" s="166"/>
      <c r="N412" s="166"/>
      <c r="O412" s="166"/>
      <c r="P412" s="166"/>
      <c r="Q412" s="166"/>
      <c r="R412" s="166"/>
      <c r="S412" s="166">
        <v>0</v>
      </c>
      <c r="T412" s="166"/>
      <c r="U412" s="166"/>
      <c r="V412" s="166"/>
      <c r="W412" s="166"/>
      <c r="X412" s="166"/>
      <c r="Y412" s="166"/>
      <c r="Z412" s="321">
        <v>0</v>
      </c>
      <c r="AA412" s="321"/>
      <c r="AB412" s="321"/>
      <c r="AC412" s="321"/>
      <c r="AD412" s="321"/>
      <c r="AE412" s="321"/>
      <c r="AF412" s="321"/>
      <c r="AG412" s="166">
        <v>1</v>
      </c>
      <c r="AH412" s="166"/>
      <c r="AI412" s="166"/>
      <c r="AJ412" s="166"/>
      <c r="AK412" s="166"/>
      <c r="AL412" s="166"/>
      <c r="AM412" s="166"/>
      <c r="AN412" s="342">
        <v>38.869999999999997</v>
      </c>
      <c r="AO412" s="342"/>
      <c r="AP412" s="342"/>
      <c r="AQ412" s="342"/>
      <c r="AR412" s="342"/>
      <c r="AS412" s="342"/>
      <c r="AT412" s="342"/>
      <c r="EH412" s="128" t="str">
        <f t="shared" ref="EH412:EH418" si="27">+D412</f>
        <v>Suicidios</v>
      </c>
      <c r="EI412" s="128">
        <f t="shared" ref="EI412:EI418" si="28">+AG412</f>
        <v>1</v>
      </c>
      <c r="EJ412" s="164"/>
    </row>
    <row r="413" spans="4:140" ht="14.25" customHeight="1" x14ac:dyDescent="0.35">
      <c r="D413" s="166" t="s">
        <v>272</v>
      </c>
      <c r="E413" s="166"/>
      <c r="F413" s="166"/>
      <c r="G413" s="166"/>
      <c r="H413" s="166"/>
      <c r="I413" s="166"/>
      <c r="J413" s="166"/>
      <c r="K413" s="166"/>
      <c r="L413" s="166"/>
      <c r="M413" s="166"/>
      <c r="N413" s="166"/>
      <c r="O413" s="166"/>
      <c r="P413" s="166"/>
      <c r="Q413" s="166"/>
      <c r="R413" s="166"/>
      <c r="S413" s="166">
        <v>4</v>
      </c>
      <c r="T413" s="166"/>
      <c r="U413" s="166"/>
      <c r="V413" s="166"/>
      <c r="W413" s="166"/>
      <c r="X413" s="166"/>
      <c r="Y413" s="166"/>
      <c r="Z413" s="321">
        <v>141.19999999999999</v>
      </c>
      <c r="AA413" s="321"/>
      <c r="AB413" s="321"/>
      <c r="AC413" s="321"/>
      <c r="AD413" s="321"/>
      <c r="AE413" s="321"/>
      <c r="AF413" s="321"/>
      <c r="AG413" s="166">
        <v>2</v>
      </c>
      <c r="AH413" s="166"/>
      <c r="AI413" s="166"/>
      <c r="AJ413" s="166"/>
      <c r="AK413" s="166"/>
      <c r="AL413" s="166"/>
      <c r="AM413" s="166"/>
      <c r="AN413" s="342">
        <v>70.599999999999994</v>
      </c>
      <c r="AO413" s="342"/>
      <c r="AP413" s="342"/>
      <c r="AQ413" s="342"/>
      <c r="AR413" s="342"/>
      <c r="AS413" s="342"/>
      <c r="AT413" s="342"/>
      <c r="EH413" s="128" t="str">
        <f t="shared" si="27"/>
        <v>Hurto a Personas</v>
      </c>
      <c r="EI413" s="128">
        <f t="shared" si="28"/>
        <v>2</v>
      </c>
      <c r="EJ413" s="164"/>
    </row>
    <row r="414" spans="4:140" ht="14.25" customHeight="1" x14ac:dyDescent="0.35">
      <c r="D414" s="166" t="s">
        <v>273</v>
      </c>
      <c r="E414" s="166"/>
      <c r="F414" s="166"/>
      <c r="G414" s="166"/>
      <c r="H414" s="166"/>
      <c r="I414" s="166"/>
      <c r="J414" s="166"/>
      <c r="K414" s="166"/>
      <c r="L414" s="166"/>
      <c r="M414" s="166"/>
      <c r="N414" s="166"/>
      <c r="O414" s="166"/>
      <c r="P414" s="166"/>
      <c r="Q414" s="166"/>
      <c r="R414" s="166"/>
      <c r="S414" s="166">
        <v>5</v>
      </c>
      <c r="T414" s="166"/>
      <c r="U414" s="166"/>
      <c r="V414" s="166"/>
      <c r="W414" s="166"/>
      <c r="X414" s="166"/>
      <c r="Y414" s="166"/>
      <c r="Z414" s="321">
        <v>176.5</v>
      </c>
      <c r="AA414" s="321"/>
      <c r="AB414" s="321"/>
      <c r="AC414" s="321"/>
      <c r="AD414" s="321"/>
      <c r="AE414" s="321"/>
      <c r="AF414" s="321"/>
      <c r="AG414" s="166">
        <v>2</v>
      </c>
      <c r="AH414" s="166"/>
      <c r="AI414" s="166"/>
      <c r="AJ414" s="166"/>
      <c r="AK414" s="166"/>
      <c r="AL414" s="166"/>
      <c r="AM414" s="166"/>
      <c r="AN414" s="342">
        <v>70.599999999999994</v>
      </c>
      <c r="AO414" s="342"/>
      <c r="AP414" s="342"/>
      <c r="AQ414" s="342"/>
      <c r="AR414" s="342"/>
      <c r="AS414" s="342"/>
      <c r="AT414" s="342"/>
      <c r="EH414" s="128" t="str">
        <f t="shared" si="27"/>
        <v>Hurto a Residencias</v>
      </c>
      <c r="EI414" s="128">
        <f t="shared" si="28"/>
        <v>2</v>
      </c>
      <c r="EJ414" s="164"/>
    </row>
    <row r="415" spans="4:140" ht="14.25" customHeight="1" x14ac:dyDescent="0.35">
      <c r="D415" s="166" t="s">
        <v>271</v>
      </c>
      <c r="E415" s="166"/>
      <c r="F415" s="166"/>
      <c r="G415" s="166"/>
      <c r="H415" s="166"/>
      <c r="I415" s="166"/>
      <c r="J415" s="166"/>
      <c r="K415" s="166"/>
      <c r="L415" s="166"/>
      <c r="M415" s="166"/>
      <c r="N415" s="166"/>
      <c r="O415" s="166"/>
      <c r="P415" s="166"/>
      <c r="Q415" s="166"/>
      <c r="R415" s="166"/>
      <c r="S415" s="166">
        <v>1</v>
      </c>
      <c r="T415" s="166"/>
      <c r="U415" s="166"/>
      <c r="V415" s="166"/>
      <c r="W415" s="166"/>
      <c r="X415" s="166"/>
      <c r="Y415" s="166"/>
      <c r="Z415" s="321">
        <v>35.299999999999997</v>
      </c>
      <c r="AA415" s="321"/>
      <c r="AB415" s="321"/>
      <c r="AC415" s="321"/>
      <c r="AD415" s="321"/>
      <c r="AE415" s="321"/>
      <c r="AF415" s="321"/>
      <c r="AG415" s="166">
        <v>1</v>
      </c>
      <c r="AH415" s="166"/>
      <c r="AI415" s="166"/>
      <c r="AJ415" s="166"/>
      <c r="AK415" s="166"/>
      <c r="AL415" s="166"/>
      <c r="AM415" s="166"/>
      <c r="AN415" s="342">
        <v>35.299999999999997</v>
      </c>
      <c r="AO415" s="342"/>
      <c r="AP415" s="342"/>
      <c r="AQ415" s="342"/>
      <c r="AR415" s="342"/>
      <c r="AS415" s="342"/>
      <c r="AT415" s="342"/>
      <c r="EH415" s="128" t="str">
        <f t="shared" si="27"/>
        <v>Hurto a Comercio</v>
      </c>
      <c r="EI415" s="128">
        <f t="shared" si="28"/>
        <v>1</v>
      </c>
      <c r="EJ415" s="164"/>
    </row>
    <row r="416" spans="4:140" ht="14.25" customHeight="1" x14ac:dyDescent="0.35">
      <c r="D416" s="166" t="s">
        <v>275</v>
      </c>
      <c r="E416" s="166"/>
      <c r="F416" s="166"/>
      <c r="G416" s="166"/>
      <c r="H416" s="166"/>
      <c r="I416" s="166"/>
      <c r="J416" s="166"/>
      <c r="K416" s="166"/>
      <c r="L416" s="166"/>
      <c r="M416" s="166"/>
      <c r="N416" s="166"/>
      <c r="O416" s="166"/>
      <c r="P416" s="166"/>
      <c r="Q416" s="166"/>
      <c r="R416" s="166"/>
      <c r="S416" s="166">
        <v>0</v>
      </c>
      <c r="T416" s="166"/>
      <c r="U416" s="166"/>
      <c r="V416" s="166"/>
      <c r="W416" s="166"/>
      <c r="X416" s="166"/>
      <c r="Y416" s="166"/>
      <c r="Z416" s="321">
        <v>0</v>
      </c>
      <c r="AA416" s="321"/>
      <c r="AB416" s="321"/>
      <c r="AC416" s="321"/>
      <c r="AD416" s="321"/>
      <c r="AE416" s="321"/>
      <c r="AF416" s="321"/>
      <c r="AG416" s="166">
        <v>0</v>
      </c>
      <c r="AH416" s="166"/>
      <c r="AI416" s="166"/>
      <c r="AJ416" s="166"/>
      <c r="AK416" s="166"/>
      <c r="AL416" s="166"/>
      <c r="AM416" s="166"/>
      <c r="AN416" s="342">
        <v>0</v>
      </c>
      <c r="AO416" s="342"/>
      <c r="AP416" s="342"/>
      <c r="AQ416" s="342"/>
      <c r="AR416" s="342"/>
      <c r="AS416" s="342"/>
      <c r="AT416" s="342"/>
      <c r="EH416" s="128" t="str">
        <f t="shared" si="27"/>
        <v>Hurto a Vehículos</v>
      </c>
      <c r="EI416" s="128">
        <f t="shared" si="28"/>
        <v>0</v>
      </c>
      <c r="EJ416" s="164"/>
    </row>
    <row r="417" spans="1:140" ht="14.25" customHeight="1" x14ac:dyDescent="0.35">
      <c r="D417" s="166" t="s">
        <v>276</v>
      </c>
      <c r="E417" s="166"/>
      <c r="F417" s="166"/>
      <c r="G417" s="166"/>
      <c r="H417" s="166"/>
      <c r="I417" s="166"/>
      <c r="J417" s="166"/>
      <c r="K417" s="166"/>
      <c r="L417" s="166"/>
      <c r="M417" s="166"/>
      <c r="N417" s="166"/>
      <c r="O417" s="166"/>
      <c r="P417" s="166"/>
      <c r="Q417" s="166"/>
      <c r="R417" s="166"/>
      <c r="S417" s="166">
        <v>0</v>
      </c>
      <c r="T417" s="166"/>
      <c r="U417" s="166"/>
      <c r="V417" s="166"/>
      <c r="W417" s="166"/>
      <c r="X417" s="166"/>
      <c r="Y417" s="166"/>
      <c r="Z417" s="321">
        <v>0</v>
      </c>
      <c r="AA417" s="321"/>
      <c r="AB417" s="321"/>
      <c r="AC417" s="321"/>
      <c r="AD417" s="321"/>
      <c r="AE417" s="321"/>
      <c r="AF417" s="321"/>
      <c r="AG417" s="166">
        <v>0</v>
      </c>
      <c r="AH417" s="166"/>
      <c r="AI417" s="166"/>
      <c r="AJ417" s="166"/>
      <c r="AK417" s="166"/>
      <c r="AL417" s="166"/>
      <c r="AM417" s="166"/>
      <c r="AN417" s="342">
        <v>0</v>
      </c>
      <c r="AO417" s="342"/>
      <c r="AP417" s="342"/>
      <c r="AQ417" s="342"/>
      <c r="AR417" s="342"/>
      <c r="AS417" s="342"/>
      <c r="AT417" s="342"/>
      <c r="EH417" s="128" t="str">
        <f t="shared" si="27"/>
        <v>Hurto a Motocicletas</v>
      </c>
      <c r="EI417" s="128">
        <f t="shared" si="28"/>
        <v>0</v>
      </c>
      <c r="EJ417" s="164"/>
    </row>
    <row r="418" spans="1:140" ht="14.25" customHeight="1" x14ac:dyDescent="0.35">
      <c r="D418" s="166" t="s">
        <v>274</v>
      </c>
      <c r="E418" s="166"/>
      <c r="F418" s="166"/>
      <c r="G418" s="166"/>
      <c r="H418" s="166"/>
      <c r="I418" s="166"/>
      <c r="J418" s="166"/>
      <c r="K418" s="166"/>
      <c r="L418" s="166"/>
      <c r="M418" s="166"/>
      <c r="N418" s="166"/>
      <c r="O418" s="166"/>
      <c r="P418" s="166"/>
      <c r="Q418" s="166"/>
      <c r="R418" s="166"/>
      <c r="S418" s="166">
        <v>5</v>
      </c>
      <c r="T418" s="166"/>
      <c r="U418" s="166"/>
      <c r="V418" s="166"/>
      <c r="W418" s="166"/>
      <c r="X418" s="166"/>
      <c r="Y418" s="166"/>
      <c r="Z418" s="321">
        <v>176.5</v>
      </c>
      <c r="AA418" s="321"/>
      <c r="AB418" s="321"/>
      <c r="AC418" s="321"/>
      <c r="AD418" s="321"/>
      <c r="AE418" s="321"/>
      <c r="AF418" s="321"/>
      <c r="AG418" s="166">
        <v>1</v>
      </c>
      <c r="AH418" s="166"/>
      <c r="AI418" s="166"/>
      <c r="AJ418" s="166"/>
      <c r="AK418" s="166"/>
      <c r="AL418" s="166"/>
      <c r="AM418" s="166"/>
      <c r="AN418" s="342">
        <v>35.299999999999997</v>
      </c>
      <c r="AO418" s="342"/>
      <c r="AP418" s="342"/>
      <c r="AQ418" s="342"/>
      <c r="AR418" s="342"/>
      <c r="AS418" s="342"/>
      <c r="AT418" s="342"/>
      <c r="EH418" s="128" t="str">
        <f t="shared" si="27"/>
        <v>Hurto de Celulares</v>
      </c>
      <c r="EI418" s="128">
        <f t="shared" si="28"/>
        <v>1</v>
      </c>
      <c r="EJ418" s="164"/>
    </row>
    <row r="419" spans="1:140" ht="14.25" customHeight="1" x14ac:dyDescent="0.35">
      <c r="D419" s="318" t="s">
        <v>277</v>
      </c>
      <c r="E419" s="318"/>
      <c r="F419" s="318"/>
      <c r="G419" s="318"/>
      <c r="H419" s="318"/>
      <c r="I419" s="318"/>
      <c r="J419" s="318"/>
      <c r="K419" s="318"/>
      <c r="L419" s="318"/>
      <c r="M419" s="318"/>
      <c r="N419" s="318"/>
      <c r="O419" s="318"/>
      <c r="P419" s="318"/>
      <c r="Q419" s="318"/>
      <c r="R419" s="318"/>
      <c r="S419" s="318"/>
      <c r="T419" s="318"/>
      <c r="U419" s="318"/>
      <c r="V419" s="318"/>
      <c r="W419" s="318"/>
      <c r="X419" s="318"/>
      <c r="Y419" s="318"/>
      <c r="Z419" s="318"/>
      <c r="AA419" s="318"/>
      <c r="AB419" s="318"/>
      <c r="AC419" s="318"/>
      <c r="AD419" s="318"/>
      <c r="AE419" s="318"/>
      <c r="AF419" s="318"/>
      <c r="AG419" s="318"/>
      <c r="AH419" s="318"/>
      <c r="AI419" s="318"/>
      <c r="AJ419" s="318"/>
      <c r="AK419" s="318"/>
      <c r="AL419" s="318"/>
      <c r="AM419" s="318"/>
      <c r="AN419" s="318"/>
      <c r="AO419" s="318"/>
      <c r="AP419" s="318"/>
      <c r="AQ419" s="318"/>
      <c r="AR419" s="318"/>
      <c r="AS419" s="318"/>
      <c r="AT419" s="318"/>
      <c r="AU419" s="12"/>
      <c r="AV419" s="318" t="s">
        <v>277</v>
      </c>
      <c r="AW419" s="318"/>
      <c r="AX419" s="318"/>
      <c r="AY419" s="318"/>
      <c r="AZ419" s="318"/>
      <c r="BA419" s="318"/>
      <c r="BB419" s="318"/>
      <c r="BC419" s="318"/>
      <c r="BD419" s="318"/>
      <c r="BE419" s="318"/>
      <c r="BF419" s="318"/>
      <c r="BG419" s="318"/>
      <c r="BH419" s="318"/>
      <c r="BI419" s="318"/>
      <c r="BJ419" s="318"/>
      <c r="BK419" s="318"/>
      <c r="BL419" s="318"/>
      <c r="BM419" s="318"/>
      <c r="BN419" s="318"/>
      <c r="BO419" s="318"/>
      <c r="BP419" s="318"/>
      <c r="BQ419" s="318"/>
      <c r="BR419" s="318"/>
      <c r="BS419" s="318"/>
      <c r="BT419" s="318"/>
      <c r="BU419" s="318"/>
      <c r="BV419" s="318"/>
      <c r="BW419" s="318"/>
      <c r="BX419" s="318"/>
      <c r="BY419" s="318"/>
      <c r="BZ419" s="318"/>
      <c r="CA419" s="318"/>
      <c r="CB419" s="318"/>
      <c r="CC419" s="318"/>
      <c r="CD419" s="318"/>
      <c r="CE419" s="318"/>
      <c r="CF419" s="318"/>
      <c r="CG419" s="318"/>
      <c r="CH419" s="318"/>
      <c r="CI419" s="318"/>
      <c r="CJ419" s="318"/>
      <c r="CK419" s="318"/>
      <c r="CL419" s="318"/>
      <c r="EJ419" s="164"/>
    </row>
    <row r="420" spans="1:140" ht="14.25" customHeight="1" x14ac:dyDescent="0.35">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EJ420" s="164"/>
    </row>
    <row r="421" spans="1:140" ht="14.25" customHeight="1" x14ac:dyDescent="0.35"/>
    <row r="422" spans="1:140" ht="14.25" customHeight="1" x14ac:dyDescent="0.35">
      <c r="A422" s="320"/>
      <c r="B422" s="320"/>
      <c r="C422" s="320"/>
      <c r="D422" s="320"/>
      <c r="E422" s="320"/>
      <c r="F422" s="320"/>
      <c r="G422" s="320"/>
      <c r="H422" s="320"/>
      <c r="I422" s="320"/>
      <c r="J422" s="320"/>
      <c r="K422" s="320"/>
      <c r="L422" s="320"/>
      <c r="M422" s="320"/>
      <c r="N422" s="320"/>
      <c r="O422" s="320"/>
      <c r="P422" s="320"/>
      <c r="Q422" s="320"/>
      <c r="R422" s="320"/>
      <c r="S422" s="320"/>
      <c r="T422" s="320"/>
      <c r="U422" s="320"/>
      <c r="V422" s="320"/>
      <c r="W422" s="320"/>
      <c r="X422" s="320"/>
      <c r="Y422" s="320"/>
      <c r="Z422" s="320"/>
      <c r="AA422" s="320"/>
      <c r="AB422" s="320"/>
      <c r="AC422" s="320"/>
      <c r="AD422" s="320"/>
      <c r="AE422" s="320"/>
      <c r="AF422" s="320"/>
      <c r="AG422" s="320"/>
      <c r="AH422" s="320"/>
      <c r="AI422" s="320"/>
      <c r="AJ422" s="320"/>
      <c r="AK422" s="320"/>
      <c r="AL422" s="320"/>
      <c r="AM422" s="320"/>
      <c r="AN422" s="320"/>
      <c r="AO422" s="320"/>
      <c r="AP422" s="320"/>
      <c r="AQ422" s="320"/>
      <c r="AR422" s="320"/>
      <c r="AS422" s="320"/>
      <c r="AT422" s="320"/>
      <c r="AU422" s="320"/>
      <c r="AV422" s="320"/>
      <c r="AW422" s="320"/>
      <c r="AX422" s="320"/>
      <c r="AY422" s="320"/>
      <c r="AZ422" s="320"/>
      <c r="BA422" s="320"/>
      <c r="BB422" s="320"/>
      <c r="BC422" s="320"/>
      <c r="BD422" s="320"/>
      <c r="BE422" s="320"/>
      <c r="BF422" s="320"/>
      <c r="BG422" s="320"/>
      <c r="BH422" s="320"/>
      <c r="BI422" s="320"/>
      <c r="BJ422" s="320"/>
      <c r="BK422" s="320"/>
      <c r="BL422" s="320"/>
      <c r="BM422" s="320"/>
      <c r="BN422" s="320"/>
      <c r="BO422" s="320"/>
      <c r="BP422" s="320"/>
      <c r="BQ422" s="320"/>
      <c r="BR422" s="320"/>
      <c r="BS422" s="320"/>
      <c r="BT422" s="320"/>
      <c r="BU422" s="320"/>
      <c r="BV422" s="320"/>
      <c r="BW422" s="320"/>
      <c r="BX422" s="320"/>
      <c r="BY422" s="320"/>
      <c r="BZ422" s="320"/>
      <c r="CA422" s="320"/>
      <c r="CB422" s="320"/>
      <c r="CC422" s="320"/>
      <c r="CD422" s="320"/>
      <c r="CE422" s="320"/>
      <c r="CF422" s="320"/>
      <c r="CG422" s="320"/>
      <c r="CH422" s="320"/>
      <c r="CI422" s="320"/>
      <c r="CJ422" s="320"/>
      <c r="CK422" s="320"/>
      <c r="CL422" s="320"/>
      <c r="CM422" s="320"/>
      <c r="CN422" s="320"/>
    </row>
    <row r="423" spans="1:140" ht="14.25" customHeight="1" x14ac:dyDescent="0.35">
      <c r="A423" s="320"/>
      <c r="B423" s="320"/>
      <c r="C423" s="320"/>
      <c r="D423" s="320"/>
      <c r="E423" s="320"/>
      <c r="F423" s="320"/>
      <c r="G423" s="320"/>
      <c r="H423" s="320"/>
      <c r="I423" s="320"/>
      <c r="J423" s="320"/>
      <c r="K423" s="320"/>
      <c r="L423" s="320"/>
      <c r="M423" s="320"/>
      <c r="N423" s="320"/>
      <c r="O423" s="320"/>
      <c r="P423" s="320"/>
      <c r="Q423" s="320"/>
      <c r="R423" s="320"/>
      <c r="S423" s="320"/>
      <c r="T423" s="320"/>
      <c r="U423" s="320"/>
      <c r="V423" s="320"/>
      <c r="W423" s="320"/>
      <c r="X423" s="320"/>
      <c r="Y423" s="320"/>
      <c r="Z423" s="320"/>
      <c r="AA423" s="320"/>
      <c r="AB423" s="320"/>
      <c r="AC423" s="320"/>
      <c r="AD423" s="320"/>
      <c r="AE423" s="320"/>
      <c r="AF423" s="320"/>
      <c r="AG423" s="320"/>
      <c r="AH423" s="320"/>
      <c r="AI423" s="320"/>
      <c r="AJ423" s="320"/>
      <c r="AK423" s="320"/>
      <c r="AL423" s="320"/>
      <c r="AM423" s="320"/>
      <c r="AN423" s="320"/>
      <c r="AO423" s="320"/>
      <c r="AP423" s="320"/>
      <c r="AQ423" s="320"/>
      <c r="AR423" s="320"/>
      <c r="AS423" s="320"/>
      <c r="AT423" s="320"/>
      <c r="AU423" s="320"/>
      <c r="AV423" s="320"/>
      <c r="AW423" s="320"/>
      <c r="AX423" s="320"/>
      <c r="AY423" s="320"/>
      <c r="AZ423" s="320"/>
      <c r="BA423" s="320"/>
      <c r="BB423" s="320"/>
      <c r="BC423" s="320"/>
      <c r="BD423" s="320"/>
      <c r="BE423" s="320"/>
      <c r="BF423" s="320"/>
      <c r="BG423" s="320"/>
      <c r="BH423" s="320"/>
      <c r="BI423" s="320"/>
      <c r="BJ423" s="320"/>
      <c r="BK423" s="320"/>
      <c r="BL423" s="320"/>
      <c r="BM423" s="320"/>
      <c r="BN423" s="320"/>
      <c r="BO423" s="320"/>
      <c r="BP423" s="320"/>
      <c r="BQ423" s="320"/>
      <c r="BR423" s="320"/>
      <c r="BS423" s="320"/>
      <c r="BT423" s="320"/>
      <c r="BU423" s="320"/>
      <c r="BV423" s="320"/>
      <c r="BW423" s="320"/>
      <c r="BX423" s="320"/>
      <c r="BY423" s="320"/>
      <c r="BZ423" s="320"/>
      <c r="CA423" s="320"/>
      <c r="CB423" s="320"/>
      <c r="CC423" s="320"/>
      <c r="CD423" s="320"/>
      <c r="CE423" s="320"/>
      <c r="CF423" s="320"/>
      <c r="CG423" s="320"/>
      <c r="CH423" s="320"/>
      <c r="CI423" s="320"/>
      <c r="CJ423" s="320"/>
      <c r="CK423" s="320"/>
      <c r="CL423" s="320"/>
      <c r="CM423" s="320"/>
      <c r="CN423" s="320"/>
    </row>
    <row r="424" spans="1:140" ht="14.25" customHeight="1" x14ac:dyDescent="0.35"/>
    <row r="425" spans="1:140" ht="14.25" customHeight="1" x14ac:dyDescent="0.35">
      <c r="D425" s="198" t="s">
        <v>253</v>
      </c>
      <c r="E425" s="198"/>
      <c r="F425" s="198"/>
      <c r="G425" s="198"/>
      <c r="H425" s="198"/>
      <c r="I425" s="198"/>
      <c r="J425" s="198"/>
      <c r="K425" s="198"/>
      <c r="L425" s="198"/>
      <c r="M425" s="198"/>
      <c r="N425" s="198"/>
      <c r="O425" s="198"/>
      <c r="P425" s="198"/>
      <c r="Q425" s="198"/>
      <c r="R425" s="198"/>
      <c r="S425" s="198"/>
      <c r="T425" s="198"/>
      <c r="U425" s="198"/>
      <c r="V425" s="198"/>
      <c r="W425" s="198"/>
      <c r="X425" s="198"/>
      <c r="Y425" s="198"/>
      <c r="Z425" s="198"/>
      <c r="AA425" s="198"/>
      <c r="AB425" s="198"/>
      <c r="AC425" s="198"/>
      <c r="AD425" s="198"/>
      <c r="AE425" s="198"/>
      <c r="AF425" s="198"/>
      <c r="AG425" s="198"/>
      <c r="AH425" s="198"/>
      <c r="AI425" s="198"/>
      <c r="AJ425" s="198"/>
      <c r="AK425" s="198"/>
      <c r="AL425" s="198"/>
      <c r="AM425" s="198"/>
      <c r="AN425" s="198"/>
      <c r="AO425" s="198"/>
      <c r="AP425" s="198"/>
      <c r="AQ425" s="198"/>
      <c r="AR425" s="198"/>
      <c r="AS425" s="198"/>
      <c r="AT425" s="198"/>
      <c r="AV425" s="198" t="s">
        <v>280</v>
      </c>
      <c r="AW425" s="198"/>
      <c r="AX425" s="198"/>
      <c r="AY425" s="198"/>
      <c r="AZ425" s="198"/>
      <c r="BA425" s="198"/>
      <c r="BB425" s="198"/>
      <c r="BC425" s="198"/>
      <c r="BD425" s="198"/>
      <c r="BE425" s="198"/>
      <c r="BF425" s="198"/>
      <c r="BG425" s="198"/>
      <c r="BH425" s="198"/>
      <c r="BI425" s="198"/>
      <c r="BJ425" s="198"/>
      <c r="BK425" s="198"/>
      <c r="BL425" s="198"/>
      <c r="BM425" s="198"/>
      <c r="BN425" s="198"/>
      <c r="BO425" s="198"/>
      <c r="BP425" s="198"/>
      <c r="BQ425" s="198"/>
      <c r="BR425" s="198"/>
      <c r="BS425" s="198"/>
      <c r="BT425" s="198"/>
      <c r="BU425" s="198"/>
      <c r="BV425" s="198"/>
      <c r="BW425" s="198"/>
      <c r="BX425" s="198"/>
      <c r="BY425" s="198"/>
      <c r="BZ425" s="198"/>
      <c r="CA425" s="198"/>
      <c r="CB425" s="198"/>
      <c r="CC425" s="198"/>
      <c r="CD425" s="198"/>
      <c r="CE425" s="198"/>
      <c r="CF425" s="198"/>
      <c r="CG425" s="198"/>
      <c r="CH425" s="198"/>
    </row>
    <row r="426" spans="1:140" ht="14.25" customHeight="1" x14ac:dyDescent="0.35">
      <c r="D426" s="226"/>
      <c r="E426" s="226"/>
      <c r="F426" s="226"/>
      <c r="G426" s="226"/>
      <c r="H426" s="226"/>
      <c r="I426" s="226"/>
      <c r="J426" s="226"/>
      <c r="K426" s="226"/>
      <c r="L426" s="226"/>
      <c r="M426" s="226"/>
      <c r="N426" s="226"/>
      <c r="O426" s="226"/>
      <c r="P426" s="226"/>
      <c r="Q426" s="226"/>
      <c r="R426" s="226"/>
      <c r="S426" s="226"/>
      <c r="T426" s="226"/>
      <c r="U426" s="226"/>
      <c r="V426" s="226"/>
      <c r="W426" s="226"/>
      <c r="X426" s="226"/>
      <c r="Y426" s="226"/>
      <c r="Z426" s="226"/>
      <c r="AA426" s="226"/>
      <c r="AB426" s="226"/>
      <c r="AC426" s="226"/>
      <c r="AD426" s="226"/>
      <c r="AE426" s="226"/>
      <c r="AF426" s="226"/>
      <c r="AG426" s="226"/>
      <c r="AH426" s="226"/>
      <c r="AI426" s="226"/>
      <c r="AJ426" s="226"/>
      <c r="AK426" s="226"/>
      <c r="AL426" s="226"/>
      <c r="AM426" s="226"/>
      <c r="AN426" s="226"/>
      <c r="AO426" s="226"/>
      <c r="AP426" s="226"/>
      <c r="AQ426" s="226"/>
      <c r="AR426" s="226"/>
      <c r="AS426" s="226"/>
      <c r="AT426" s="226"/>
      <c r="AV426" s="198"/>
      <c r="AW426" s="198"/>
      <c r="AX426" s="198"/>
      <c r="AY426" s="198"/>
      <c r="AZ426" s="198"/>
      <c r="BA426" s="198"/>
      <c r="BB426" s="198"/>
      <c r="BC426" s="198"/>
      <c r="BD426" s="198"/>
      <c r="BE426" s="198"/>
      <c r="BF426" s="198"/>
      <c r="BG426" s="198"/>
      <c r="BH426" s="198"/>
      <c r="BI426" s="198"/>
      <c r="BJ426" s="198"/>
      <c r="BK426" s="198"/>
      <c r="BL426" s="198"/>
      <c r="BM426" s="198"/>
      <c r="BN426" s="198"/>
      <c r="BO426" s="198"/>
      <c r="BP426" s="198"/>
      <c r="BQ426" s="198"/>
      <c r="BR426" s="198"/>
      <c r="BS426" s="198"/>
      <c r="BT426" s="198"/>
      <c r="BU426" s="198"/>
      <c r="BV426" s="198"/>
      <c r="BW426" s="198"/>
      <c r="BX426" s="198"/>
      <c r="BY426" s="198"/>
      <c r="BZ426" s="198"/>
      <c r="CA426" s="198"/>
      <c r="CB426" s="198"/>
      <c r="CC426" s="198"/>
      <c r="CD426" s="198"/>
      <c r="CE426" s="198"/>
      <c r="CF426" s="198"/>
      <c r="CG426" s="198"/>
      <c r="CH426" s="198"/>
    </row>
    <row r="427" spans="1:140" ht="14.25" customHeight="1" x14ac:dyDescent="0.35">
      <c r="D427" s="190" t="s">
        <v>256</v>
      </c>
      <c r="E427" s="190"/>
      <c r="F427" s="190"/>
      <c r="G427" s="190"/>
      <c r="H427" s="190"/>
      <c r="I427" s="190"/>
      <c r="J427" s="190"/>
      <c r="K427" s="190"/>
      <c r="L427" s="190"/>
      <c r="M427" s="190"/>
      <c r="N427" s="190"/>
      <c r="O427" s="190"/>
      <c r="P427" s="190"/>
      <c r="Q427" s="190"/>
      <c r="R427" s="209" t="s">
        <v>257</v>
      </c>
      <c r="S427" s="209"/>
      <c r="T427" s="209"/>
      <c r="U427" s="209"/>
      <c r="V427" s="209"/>
      <c r="W427" s="209" t="s">
        <v>258</v>
      </c>
      <c r="X427" s="209"/>
      <c r="Y427" s="209"/>
      <c r="Z427" s="209"/>
      <c r="AA427" s="209"/>
      <c r="AB427" s="209" t="s">
        <v>259</v>
      </c>
      <c r="AC427" s="209"/>
      <c r="AD427" s="209"/>
      <c r="AE427" s="209"/>
      <c r="AF427" s="209"/>
      <c r="AG427" s="209"/>
      <c r="AH427" s="209"/>
      <c r="AI427" s="209"/>
      <c r="AJ427" s="209"/>
      <c r="AK427" s="209" t="s">
        <v>260</v>
      </c>
      <c r="AL427" s="209"/>
      <c r="AM427" s="209"/>
      <c r="AN427" s="209"/>
      <c r="AO427" s="209"/>
      <c r="AP427" s="209"/>
      <c r="AQ427" s="209"/>
      <c r="AR427" s="209"/>
      <c r="AS427" s="209"/>
      <c r="AT427" s="209"/>
      <c r="AV427" s="190" t="s">
        <v>281</v>
      </c>
      <c r="AW427" s="190"/>
      <c r="AX427" s="190"/>
      <c r="AY427" s="190"/>
      <c r="AZ427" s="190"/>
      <c r="BA427" s="190"/>
      <c r="BB427" s="190"/>
      <c r="BC427" s="190"/>
      <c r="BD427" s="190"/>
      <c r="BE427" s="190"/>
      <c r="BF427" s="190"/>
      <c r="BG427" s="190"/>
      <c r="BH427" s="190"/>
      <c r="BI427" s="190"/>
      <c r="BJ427" s="190"/>
      <c r="BK427" s="190"/>
      <c r="BL427" s="190"/>
      <c r="BM427" s="190"/>
      <c r="BN427" s="190"/>
      <c r="BO427" s="190"/>
      <c r="BP427" s="190"/>
      <c r="BQ427" s="190"/>
      <c r="BR427" s="190"/>
      <c r="BS427" s="190"/>
      <c r="BT427" s="190"/>
      <c r="BU427" s="190"/>
      <c r="BV427" s="190"/>
      <c r="BW427" s="190" t="s">
        <v>282</v>
      </c>
      <c r="BX427" s="190"/>
      <c r="BY427" s="190"/>
      <c r="BZ427" s="190"/>
      <c r="CA427" s="190"/>
      <c r="CB427" s="190"/>
      <c r="CC427" s="190"/>
      <c r="CD427" s="190"/>
      <c r="CE427" s="190"/>
      <c r="CF427" s="190" t="s">
        <v>188</v>
      </c>
      <c r="CG427" s="190"/>
      <c r="CH427" s="190"/>
      <c r="CI427" s="190"/>
      <c r="CJ427" s="190"/>
      <c r="CK427" s="190"/>
      <c r="CL427" s="190"/>
      <c r="CM427" s="190"/>
      <c r="CN427" s="190"/>
    </row>
    <row r="428" spans="1:140" ht="14.25" customHeight="1" x14ac:dyDescent="0.35">
      <c r="D428" s="190" t="s">
        <v>254</v>
      </c>
      <c r="E428" s="190"/>
      <c r="F428" s="190"/>
      <c r="G428" s="190"/>
      <c r="H428" s="190"/>
      <c r="I428" s="190" t="s">
        <v>255</v>
      </c>
      <c r="J428" s="190"/>
      <c r="K428" s="190"/>
      <c r="L428" s="190"/>
      <c r="M428" s="190"/>
      <c r="N428" s="190"/>
      <c r="O428" s="190"/>
      <c r="P428" s="190"/>
      <c r="Q428" s="190"/>
      <c r="R428" s="209"/>
      <c r="S428" s="209"/>
      <c r="T428" s="209"/>
      <c r="U428" s="209"/>
      <c r="V428" s="209"/>
      <c r="W428" s="209"/>
      <c r="X428" s="209"/>
      <c r="Y428" s="209"/>
      <c r="Z428" s="209"/>
      <c r="AA428" s="209"/>
      <c r="AB428" s="209"/>
      <c r="AC428" s="209"/>
      <c r="AD428" s="209"/>
      <c r="AE428" s="209"/>
      <c r="AF428" s="209"/>
      <c r="AG428" s="209"/>
      <c r="AH428" s="209"/>
      <c r="AI428" s="209"/>
      <c r="AJ428" s="209"/>
      <c r="AK428" s="209"/>
      <c r="AL428" s="209"/>
      <c r="AM428" s="209"/>
      <c r="AN428" s="209"/>
      <c r="AO428" s="209"/>
      <c r="AP428" s="209"/>
      <c r="AQ428" s="209"/>
      <c r="AR428" s="209"/>
      <c r="AS428" s="209"/>
      <c r="AT428" s="209"/>
      <c r="AV428" s="190"/>
      <c r="AW428" s="190"/>
      <c r="AX428" s="190"/>
      <c r="AY428" s="190"/>
      <c r="AZ428" s="190"/>
      <c r="BA428" s="190"/>
      <c r="BB428" s="190"/>
      <c r="BC428" s="190"/>
      <c r="BD428" s="190"/>
      <c r="BE428" s="190"/>
      <c r="BF428" s="190"/>
      <c r="BG428" s="190"/>
      <c r="BH428" s="190"/>
      <c r="BI428" s="190"/>
      <c r="BJ428" s="190"/>
      <c r="BK428" s="190"/>
      <c r="BL428" s="190"/>
      <c r="BM428" s="190"/>
      <c r="BN428" s="190"/>
      <c r="BO428" s="190"/>
      <c r="BP428" s="190"/>
      <c r="BQ428" s="190"/>
      <c r="BR428" s="190"/>
      <c r="BS428" s="190"/>
      <c r="BT428" s="190"/>
      <c r="BU428" s="190"/>
      <c r="BV428" s="190"/>
      <c r="BW428" s="190"/>
      <c r="BX428" s="190"/>
      <c r="BY428" s="190"/>
      <c r="BZ428" s="190"/>
      <c r="CA428" s="190"/>
      <c r="CB428" s="190"/>
      <c r="CC428" s="190"/>
      <c r="CD428" s="190"/>
      <c r="CE428" s="190"/>
      <c r="CF428" s="190"/>
      <c r="CG428" s="190"/>
      <c r="CH428" s="190"/>
      <c r="CI428" s="190"/>
      <c r="CJ428" s="190"/>
      <c r="CK428" s="190"/>
      <c r="CL428" s="190"/>
      <c r="CM428" s="190"/>
      <c r="CN428" s="190"/>
    </row>
    <row r="429" spans="1:140" ht="14.25" customHeight="1" x14ac:dyDescent="0.35">
      <c r="D429" s="165" t="s">
        <v>400</v>
      </c>
      <c r="E429" s="165"/>
      <c r="F429" s="165"/>
      <c r="G429" s="165"/>
      <c r="H429" s="165"/>
      <c r="I429" s="165"/>
      <c r="J429" s="165"/>
      <c r="K429" s="165"/>
      <c r="L429" s="165"/>
      <c r="M429" s="165"/>
      <c r="N429" s="165"/>
      <c r="O429" s="165"/>
      <c r="P429" s="165"/>
      <c r="Q429" s="165"/>
      <c r="R429" s="165">
        <v>1</v>
      </c>
      <c r="S429" s="165"/>
      <c r="T429" s="165"/>
      <c r="U429" s="165"/>
      <c r="V429" s="165"/>
      <c r="W429" s="165">
        <v>3</v>
      </c>
      <c r="X429" s="165"/>
      <c r="Y429" s="165"/>
      <c r="Z429" s="165"/>
      <c r="AA429" s="165"/>
      <c r="AB429" s="169">
        <v>1</v>
      </c>
      <c r="AC429" s="170"/>
      <c r="AD429" s="170"/>
      <c r="AE429" s="170"/>
      <c r="AF429" s="170"/>
      <c r="AG429" s="170"/>
      <c r="AH429" s="170"/>
      <c r="AI429" s="170"/>
      <c r="AJ429" s="170"/>
      <c r="AK429" s="165">
        <v>4</v>
      </c>
      <c r="AL429" s="165"/>
      <c r="AM429" s="165"/>
      <c r="AN429" s="165"/>
      <c r="AO429" s="165"/>
      <c r="AP429" s="165"/>
      <c r="AQ429" s="165"/>
      <c r="AR429" s="165"/>
      <c r="AS429" s="165"/>
      <c r="AT429" s="165"/>
      <c r="AV429" s="165" t="s">
        <v>765</v>
      </c>
      <c r="AW429" s="165"/>
      <c r="AX429" s="165"/>
      <c r="AY429" s="165"/>
      <c r="AZ429" s="165"/>
      <c r="BA429" s="165"/>
      <c r="BB429" s="165"/>
      <c r="BC429" s="165"/>
      <c r="BD429" s="165"/>
      <c r="BE429" s="165"/>
      <c r="BF429" s="165"/>
      <c r="BG429" s="165"/>
      <c r="BH429" s="165"/>
      <c r="BI429" s="165"/>
      <c r="BJ429" s="165"/>
      <c r="BK429" s="165"/>
      <c r="BL429" s="165"/>
      <c r="BM429" s="165"/>
      <c r="BN429" s="165"/>
      <c r="BO429" s="165"/>
      <c r="BP429" s="165"/>
      <c r="BQ429" s="165"/>
      <c r="BR429" s="165"/>
      <c r="BS429" s="165"/>
      <c r="BT429" s="165"/>
      <c r="BU429" s="165"/>
      <c r="BV429" s="165"/>
      <c r="BW429" s="165">
        <v>431</v>
      </c>
      <c r="BX429" s="165"/>
      <c r="BY429" s="165"/>
      <c r="BZ429" s="165"/>
      <c r="CA429" s="165"/>
      <c r="CB429" s="165"/>
      <c r="CC429" s="165"/>
      <c r="CD429" s="165"/>
      <c r="CE429" s="165"/>
      <c r="CF429" s="266">
        <v>7.1400000000000005E-2</v>
      </c>
      <c r="CG429" s="266"/>
      <c r="CH429" s="266"/>
      <c r="CI429" s="266"/>
      <c r="CJ429" s="266"/>
      <c r="CK429" s="266"/>
      <c r="CL429" s="266"/>
      <c r="CM429" s="266"/>
      <c r="CN429" s="266"/>
    </row>
    <row r="430" spans="1:140" ht="14.25" customHeight="1" x14ac:dyDescent="0.35">
      <c r="D430" s="165"/>
      <c r="E430" s="165"/>
      <c r="F430" s="165"/>
      <c r="G430" s="165"/>
      <c r="H430" s="165"/>
      <c r="I430" s="165"/>
      <c r="J430" s="165"/>
      <c r="K430" s="165"/>
      <c r="L430" s="165"/>
      <c r="M430" s="165"/>
      <c r="N430" s="165"/>
      <c r="O430" s="165"/>
      <c r="P430" s="165"/>
      <c r="Q430" s="165"/>
      <c r="R430" s="319"/>
      <c r="S430" s="319"/>
      <c r="T430" s="319"/>
      <c r="U430" s="319"/>
      <c r="V430" s="319"/>
      <c r="W430" s="165"/>
      <c r="X430" s="165"/>
      <c r="Y430" s="165"/>
      <c r="Z430" s="165"/>
      <c r="AA430" s="165"/>
      <c r="AB430" s="169"/>
      <c r="AC430" s="170"/>
      <c r="AD430" s="170"/>
      <c r="AE430" s="170"/>
      <c r="AF430" s="170"/>
      <c r="AG430" s="170"/>
      <c r="AH430" s="170"/>
      <c r="AI430" s="170"/>
      <c r="AJ430" s="170"/>
      <c r="AK430" s="165"/>
      <c r="AL430" s="165"/>
      <c r="AM430" s="165"/>
      <c r="AN430" s="165"/>
      <c r="AO430" s="165"/>
      <c r="AP430" s="165"/>
      <c r="AQ430" s="165"/>
      <c r="AR430" s="165"/>
      <c r="AS430" s="165"/>
      <c r="AT430" s="165"/>
      <c r="AV430" s="165" t="s">
        <v>766</v>
      </c>
      <c r="AW430" s="165"/>
      <c r="AX430" s="165"/>
      <c r="AY430" s="165"/>
      <c r="AZ430" s="165"/>
      <c r="BA430" s="165"/>
      <c r="BB430" s="165"/>
      <c r="BC430" s="165"/>
      <c r="BD430" s="165"/>
      <c r="BE430" s="165"/>
      <c r="BF430" s="165"/>
      <c r="BG430" s="165"/>
      <c r="BH430" s="165"/>
      <c r="BI430" s="165"/>
      <c r="BJ430" s="165"/>
      <c r="BK430" s="165"/>
      <c r="BL430" s="165"/>
      <c r="BM430" s="165"/>
      <c r="BN430" s="165"/>
      <c r="BO430" s="165"/>
      <c r="BP430" s="165"/>
      <c r="BQ430" s="165"/>
      <c r="BR430" s="165"/>
      <c r="BS430" s="165"/>
      <c r="BT430" s="165"/>
      <c r="BU430" s="165"/>
      <c r="BV430" s="165"/>
      <c r="BW430" s="165">
        <v>433</v>
      </c>
      <c r="BX430" s="165"/>
      <c r="BY430" s="165"/>
      <c r="BZ430" s="165"/>
      <c r="CA430" s="165"/>
      <c r="CB430" s="165"/>
      <c r="CC430" s="165"/>
      <c r="CD430" s="165"/>
      <c r="CE430" s="165"/>
      <c r="CF430" s="266">
        <v>7.17E-2</v>
      </c>
      <c r="CG430" s="266"/>
      <c r="CH430" s="266"/>
      <c r="CI430" s="266"/>
      <c r="CJ430" s="266"/>
      <c r="CK430" s="266"/>
      <c r="CL430" s="266"/>
      <c r="CM430" s="266"/>
      <c r="CN430" s="266"/>
    </row>
    <row r="431" spans="1:140" ht="14.25" customHeight="1" x14ac:dyDescent="0.35">
      <c r="D431" s="165"/>
      <c r="E431" s="165"/>
      <c r="F431" s="165"/>
      <c r="G431" s="165"/>
      <c r="H431" s="165"/>
      <c r="I431" s="165"/>
      <c r="J431" s="165"/>
      <c r="K431" s="165"/>
      <c r="L431" s="165"/>
      <c r="M431" s="165"/>
      <c r="N431" s="165"/>
      <c r="O431" s="165"/>
      <c r="P431" s="165"/>
      <c r="Q431" s="165"/>
      <c r="R431" s="319"/>
      <c r="S431" s="319"/>
      <c r="T431" s="319"/>
      <c r="U431" s="319"/>
      <c r="V431" s="319"/>
      <c r="W431" s="165"/>
      <c r="X431" s="165"/>
      <c r="Y431" s="165"/>
      <c r="Z431" s="165"/>
      <c r="AA431" s="165"/>
      <c r="AB431" s="169"/>
      <c r="AC431" s="170"/>
      <c r="AD431" s="170"/>
      <c r="AE431" s="170"/>
      <c r="AF431" s="170"/>
      <c r="AG431" s="170"/>
      <c r="AH431" s="170"/>
      <c r="AI431" s="170"/>
      <c r="AJ431" s="170"/>
      <c r="AK431" s="165"/>
      <c r="AL431" s="165"/>
      <c r="AM431" s="165"/>
      <c r="AN431" s="165"/>
      <c r="AO431" s="165"/>
      <c r="AP431" s="165"/>
      <c r="AQ431" s="165"/>
      <c r="AR431" s="165"/>
      <c r="AS431" s="165"/>
      <c r="AT431" s="165"/>
      <c r="AV431" s="165" t="s">
        <v>767</v>
      </c>
      <c r="AW431" s="165"/>
      <c r="AX431" s="165"/>
      <c r="AY431" s="165"/>
      <c r="AZ431" s="165"/>
      <c r="BA431" s="165"/>
      <c r="BB431" s="165"/>
      <c r="BC431" s="165"/>
      <c r="BD431" s="165"/>
      <c r="BE431" s="165"/>
      <c r="BF431" s="165"/>
      <c r="BG431" s="165"/>
      <c r="BH431" s="165"/>
      <c r="BI431" s="165"/>
      <c r="BJ431" s="165"/>
      <c r="BK431" s="165"/>
      <c r="BL431" s="165"/>
      <c r="BM431" s="165"/>
      <c r="BN431" s="165"/>
      <c r="BO431" s="165"/>
      <c r="BP431" s="165"/>
      <c r="BQ431" s="165"/>
      <c r="BR431" s="165"/>
      <c r="BS431" s="165"/>
      <c r="BT431" s="165"/>
      <c r="BU431" s="165"/>
      <c r="BV431" s="165"/>
      <c r="BW431" s="165">
        <v>290</v>
      </c>
      <c r="BX431" s="165"/>
      <c r="BY431" s="165"/>
      <c r="BZ431" s="165"/>
      <c r="CA431" s="165"/>
      <c r="CB431" s="165"/>
      <c r="CC431" s="165"/>
      <c r="CD431" s="165"/>
      <c r="CE431" s="165"/>
      <c r="CF431" s="266">
        <v>4.8000000000000001E-2</v>
      </c>
      <c r="CG431" s="266"/>
      <c r="CH431" s="266"/>
      <c r="CI431" s="266"/>
      <c r="CJ431" s="266"/>
      <c r="CK431" s="266"/>
      <c r="CL431" s="266"/>
      <c r="CM431" s="266"/>
      <c r="CN431" s="266"/>
    </row>
    <row r="432" spans="1:140" ht="14.25" customHeight="1" x14ac:dyDescent="0.35">
      <c r="D432" s="165"/>
      <c r="E432" s="165"/>
      <c r="F432" s="165"/>
      <c r="G432" s="165"/>
      <c r="H432" s="165"/>
      <c r="I432" s="165"/>
      <c r="J432" s="165"/>
      <c r="K432" s="165"/>
      <c r="L432" s="165"/>
      <c r="M432" s="165"/>
      <c r="N432" s="165"/>
      <c r="O432" s="165"/>
      <c r="P432" s="165"/>
      <c r="Q432" s="165"/>
      <c r="R432" s="319"/>
      <c r="S432" s="319"/>
      <c r="T432" s="319"/>
      <c r="U432" s="319"/>
      <c r="V432" s="319"/>
      <c r="W432" s="165"/>
      <c r="X432" s="165"/>
      <c r="Y432" s="165"/>
      <c r="Z432" s="165"/>
      <c r="AA432" s="165"/>
      <c r="AB432" s="169"/>
      <c r="AC432" s="170"/>
      <c r="AD432" s="170"/>
      <c r="AE432" s="170"/>
      <c r="AF432" s="170"/>
      <c r="AG432" s="170"/>
      <c r="AH432" s="170"/>
      <c r="AI432" s="170"/>
      <c r="AJ432" s="170"/>
      <c r="AK432" s="165"/>
      <c r="AL432" s="165"/>
      <c r="AM432" s="165"/>
      <c r="AN432" s="165"/>
      <c r="AO432" s="165"/>
      <c r="AP432" s="165"/>
      <c r="AQ432" s="165"/>
      <c r="AR432" s="165"/>
      <c r="AS432" s="165"/>
      <c r="AT432" s="165"/>
      <c r="AV432" s="165" t="s">
        <v>768</v>
      </c>
      <c r="AW432" s="165"/>
      <c r="AX432" s="165"/>
      <c r="AY432" s="165"/>
      <c r="AZ432" s="165"/>
      <c r="BA432" s="165"/>
      <c r="BB432" s="165"/>
      <c r="BC432" s="165"/>
      <c r="BD432" s="165"/>
      <c r="BE432" s="165"/>
      <c r="BF432" s="165"/>
      <c r="BG432" s="165"/>
      <c r="BH432" s="165"/>
      <c r="BI432" s="165"/>
      <c r="BJ432" s="165"/>
      <c r="BK432" s="165"/>
      <c r="BL432" s="165"/>
      <c r="BM432" s="165"/>
      <c r="BN432" s="165"/>
      <c r="BO432" s="165"/>
      <c r="BP432" s="165"/>
      <c r="BQ432" s="165"/>
      <c r="BR432" s="165"/>
      <c r="BS432" s="165"/>
      <c r="BT432" s="165"/>
      <c r="BU432" s="165"/>
      <c r="BV432" s="165"/>
      <c r="BW432" s="165">
        <v>53</v>
      </c>
      <c r="BX432" s="165"/>
      <c r="BY432" s="165"/>
      <c r="BZ432" s="165"/>
      <c r="CA432" s="165"/>
      <c r="CB432" s="165"/>
      <c r="CC432" s="165"/>
      <c r="CD432" s="165"/>
      <c r="CE432" s="165"/>
      <c r="CF432" s="266">
        <v>8.0000000000000004E-4</v>
      </c>
      <c r="CG432" s="266"/>
      <c r="CH432" s="266"/>
      <c r="CI432" s="266"/>
      <c r="CJ432" s="266"/>
      <c r="CK432" s="266"/>
      <c r="CL432" s="266"/>
      <c r="CM432" s="266"/>
      <c r="CN432" s="266"/>
    </row>
    <row r="433" spans="4:92" ht="14.25" customHeight="1" x14ac:dyDescent="0.35">
      <c r="D433" s="165"/>
      <c r="E433" s="165"/>
      <c r="F433" s="165"/>
      <c r="G433" s="165"/>
      <c r="H433" s="165"/>
      <c r="I433" s="165"/>
      <c r="J433" s="165"/>
      <c r="K433" s="165"/>
      <c r="L433" s="165"/>
      <c r="M433" s="165"/>
      <c r="N433" s="165"/>
      <c r="O433" s="165"/>
      <c r="P433" s="165"/>
      <c r="Q433" s="165"/>
      <c r="R433" s="319"/>
      <c r="S433" s="319"/>
      <c r="T433" s="319"/>
      <c r="U433" s="319"/>
      <c r="V433" s="319"/>
      <c r="W433" s="165"/>
      <c r="X433" s="165"/>
      <c r="Y433" s="165"/>
      <c r="Z433" s="165"/>
      <c r="AA433" s="165"/>
      <c r="AB433" s="169"/>
      <c r="AC433" s="170"/>
      <c r="AD433" s="170"/>
      <c r="AE433" s="170"/>
      <c r="AF433" s="170"/>
      <c r="AG433" s="170"/>
      <c r="AH433" s="170"/>
      <c r="AI433" s="170"/>
      <c r="AJ433" s="170"/>
      <c r="AK433" s="165"/>
      <c r="AL433" s="165"/>
      <c r="AM433" s="165"/>
      <c r="AN433" s="165"/>
      <c r="AO433" s="165"/>
      <c r="AP433" s="165"/>
      <c r="AQ433" s="165"/>
      <c r="AR433" s="165"/>
      <c r="AS433" s="165"/>
      <c r="AT433" s="165"/>
      <c r="AV433" s="165" t="s">
        <v>769</v>
      </c>
      <c r="AW433" s="165"/>
      <c r="AX433" s="165"/>
      <c r="AY433" s="165"/>
      <c r="AZ433" s="165"/>
      <c r="BA433" s="165"/>
      <c r="BB433" s="165"/>
      <c r="BC433" s="165"/>
      <c r="BD433" s="165"/>
      <c r="BE433" s="165"/>
      <c r="BF433" s="165"/>
      <c r="BG433" s="165"/>
      <c r="BH433" s="165"/>
      <c r="BI433" s="165"/>
      <c r="BJ433" s="165"/>
      <c r="BK433" s="165"/>
      <c r="BL433" s="165"/>
      <c r="BM433" s="165"/>
      <c r="BN433" s="165"/>
      <c r="BO433" s="165"/>
      <c r="BP433" s="165"/>
      <c r="BQ433" s="165"/>
      <c r="BR433" s="165"/>
      <c r="BS433" s="165"/>
      <c r="BT433" s="165"/>
      <c r="BU433" s="165"/>
      <c r="BV433" s="165"/>
      <c r="BW433" s="165">
        <v>90</v>
      </c>
      <c r="BX433" s="165"/>
      <c r="BY433" s="165"/>
      <c r="BZ433" s="165"/>
      <c r="CA433" s="165"/>
      <c r="CB433" s="165"/>
      <c r="CC433" s="165"/>
      <c r="CD433" s="165"/>
      <c r="CE433" s="165"/>
      <c r="CF433" s="266">
        <v>1.49E-2</v>
      </c>
      <c r="CG433" s="266"/>
      <c r="CH433" s="266"/>
      <c r="CI433" s="266"/>
      <c r="CJ433" s="266"/>
      <c r="CK433" s="266"/>
      <c r="CL433" s="266"/>
      <c r="CM433" s="266"/>
      <c r="CN433" s="266"/>
    </row>
    <row r="434" spans="4:92" ht="14.25" customHeight="1" x14ac:dyDescent="0.35">
      <c r="D434" s="165"/>
      <c r="E434" s="165"/>
      <c r="F434" s="165"/>
      <c r="G434" s="165"/>
      <c r="H434" s="165"/>
      <c r="I434" s="165"/>
      <c r="J434" s="165"/>
      <c r="K434" s="165"/>
      <c r="L434" s="165"/>
      <c r="M434" s="165"/>
      <c r="N434" s="165"/>
      <c r="O434" s="165"/>
      <c r="P434" s="165"/>
      <c r="Q434" s="165"/>
      <c r="R434" s="319"/>
      <c r="S434" s="319"/>
      <c r="T434" s="319"/>
      <c r="U434" s="319"/>
      <c r="V434" s="319"/>
      <c r="W434" s="165"/>
      <c r="X434" s="165"/>
      <c r="Y434" s="165"/>
      <c r="Z434" s="165"/>
      <c r="AA434" s="165"/>
      <c r="AB434" s="169"/>
      <c r="AC434" s="170"/>
      <c r="AD434" s="170"/>
      <c r="AE434" s="170"/>
      <c r="AF434" s="170"/>
      <c r="AG434" s="170"/>
      <c r="AH434" s="170"/>
      <c r="AI434" s="170"/>
      <c r="AJ434" s="170"/>
      <c r="AK434" s="165"/>
      <c r="AL434" s="165"/>
      <c r="AM434" s="165"/>
      <c r="AN434" s="165"/>
      <c r="AO434" s="165"/>
      <c r="AP434" s="165"/>
      <c r="AQ434" s="165"/>
      <c r="AR434" s="165"/>
      <c r="AS434" s="165"/>
      <c r="AT434" s="165"/>
      <c r="AV434" s="165" t="s">
        <v>770</v>
      </c>
      <c r="AW434" s="165"/>
      <c r="AX434" s="165"/>
      <c r="AY434" s="165"/>
      <c r="AZ434" s="165"/>
      <c r="BA434" s="165"/>
      <c r="BB434" s="165"/>
      <c r="BC434" s="165"/>
      <c r="BD434" s="165"/>
      <c r="BE434" s="165"/>
      <c r="BF434" s="165"/>
      <c r="BG434" s="165"/>
      <c r="BH434" s="165"/>
      <c r="BI434" s="165"/>
      <c r="BJ434" s="165"/>
      <c r="BK434" s="165"/>
      <c r="BL434" s="165"/>
      <c r="BM434" s="165"/>
      <c r="BN434" s="165"/>
      <c r="BO434" s="165"/>
      <c r="BP434" s="165"/>
      <c r="BQ434" s="165"/>
      <c r="BR434" s="165"/>
      <c r="BS434" s="165"/>
      <c r="BT434" s="165"/>
      <c r="BU434" s="165"/>
      <c r="BV434" s="165"/>
      <c r="BW434" s="165">
        <v>4561</v>
      </c>
      <c r="BX434" s="165"/>
      <c r="BY434" s="165"/>
      <c r="BZ434" s="165"/>
      <c r="CA434" s="165"/>
      <c r="CB434" s="165"/>
      <c r="CC434" s="165"/>
      <c r="CD434" s="165"/>
      <c r="CE434" s="165"/>
      <c r="CF434" s="266">
        <v>0.75580000000000003</v>
      </c>
      <c r="CG434" s="266"/>
      <c r="CH434" s="266"/>
      <c r="CI434" s="266"/>
      <c r="CJ434" s="266"/>
      <c r="CK434" s="266"/>
      <c r="CL434" s="266"/>
      <c r="CM434" s="266"/>
      <c r="CN434" s="266"/>
    </row>
    <row r="435" spans="4:92" ht="14.25" customHeight="1" x14ac:dyDescent="0.35">
      <c r="D435" s="165"/>
      <c r="E435" s="165"/>
      <c r="F435" s="165"/>
      <c r="G435" s="165"/>
      <c r="H435" s="165"/>
      <c r="I435" s="165"/>
      <c r="J435" s="165"/>
      <c r="K435" s="165"/>
      <c r="L435" s="165"/>
      <c r="M435" s="165"/>
      <c r="N435" s="165"/>
      <c r="O435" s="165"/>
      <c r="P435" s="165"/>
      <c r="Q435" s="165"/>
      <c r="R435" s="319"/>
      <c r="S435" s="319"/>
      <c r="T435" s="319"/>
      <c r="U435" s="319"/>
      <c r="V435" s="319"/>
      <c r="W435" s="165"/>
      <c r="X435" s="165"/>
      <c r="Y435" s="165"/>
      <c r="Z435" s="165"/>
      <c r="AA435" s="165"/>
      <c r="AB435" s="169"/>
      <c r="AC435" s="170"/>
      <c r="AD435" s="170"/>
      <c r="AE435" s="170"/>
      <c r="AF435" s="170"/>
      <c r="AG435" s="170"/>
      <c r="AH435" s="170"/>
      <c r="AI435" s="170"/>
      <c r="AJ435" s="170"/>
      <c r="AK435" s="165"/>
      <c r="AL435" s="165"/>
      <c r="AM435" s="165"/>
      <c r="AN435" s="165"/>
      <c r="AO435" s="165"/>
      <c r="AP435" s="165"/>
      <c r="AQ435" s="165"/>
      <c r="AR435" s="165"/>
      <c r="AS435" s="165"/>
      <c r="AT435" s="165"/>
      <c r="AV435" s="165" t="s">
        <v>771</v>
      </c>
      <c r="AW435" s="165"/>
      <c r="AX435" s="165"/>
      <c r="AY435" s="165"/>
      <c r="AZ435" s="165"/>
      <c r="BA435" s="165"/>
      <c r="BB435" s="165"/>
      <c r="BC435" s="165"/>
      <c r="BD435" s="165"/>
      <c r="BE435" s="165"/>
      <c r="BF435" s="165"/>
      <c r="BG435" s="165"/>
      <c r="BH435" s="165"/>
      <c r="BI435" s="165"/>
      <c r="BJ435" s="165"/>
      <c r="BK435" s="165"/>
      <c r="BL435" s="165"/>
      <c r="BM435" s="165"/>
      <c r="BN435" s="165"/>
      <c r="BO435" s="165"/>
      <c r="BP435" s="165"/>
      <c r="BQ435" s="165"/>
      <c r="BR435" s="165"/>
      <c r="BS435" s="165"/>
      <c r="BT435" s="165"/>
      <c r="BU435" s="165"/>
      <c r="BV435" s="165"/>
      <c r="BW435" s="165">
        <v>26</v>
      </c>
      <c r="BX435" s="165"/>
      <c r="BY435" s="165"/>
      <c r="BZ435" s="165"/>
      <c r="CA435" s="165"/>
      <c r="CB435" s="165"/>
      <c r="CC435" s="165"/>
      <c r="CD435" s="165"/>
      <c r="CE435" s="165"/>
      <c r="CF435" s="266">
        <v>4.3E-3</v>
      </c>
      <c r="CG435" s="266"/>
      <c r="CH435" s="266"/>
      <c r="CI435" s="266"/>
      <c r="CJ435" s="266"/>
      <c r="CK435" s="266"/>
      <c r="CL435" s="266"/>
      <c r="CM435" s="266"/>
      <c r="CN435" s="266"/>
    </row>
    <row r="436" spans="4:92" ht="14.25" customHeight="1" x14ac:dyDescent="0.35">
      <c r="D436" s="165"/>
      <c r="E436" s="165"/>
      <c r="F436" s="165"/>
      <c r="G436" s="165"/>
      <c r="H436" s="165"/>
      <c r="I436" s="165"/>
      <c r="J436" s="165"/>
      <c r="K436" s="165"/>
      <c r="L436" s="165"/>
      <c r="M436" s="165"/>
      <c r="N436" s="165"/>
      <c r="O436" s="165"/>
      <c r="P436" s="165"/>
      <c r="Q436" s="165"/>
      <c r="R436" s="319"/>
      <c r="S436" s="319"/>
      <c r="T436" s="319"/>
      <c r="U436" s="319"/>
      <c r="V436" s="319"/>
      <c r="W436" s="165"/>
      <c r="X436" s="165"/>
      <c r="Y436" s="165"/>
      <c r="Z436" s="165"/>
      <c r="AA436" s="165"/>
      <c r="AB436" s="169"/>
      <c r="AC436" s="170"/>
      <c r="AD436" s="170"/>
      <c r="AE436" s="170"/>
      <c r="AF436" s="170"/>
      <c r="AG436" s="170"/>
      <c r="AH436" s="170"/>
      <c r="AI436" s="170"/>
      <c r="AJ436" s="170"/>
      <c r="AK436" s="165"/>
      <c r="AL436" s="165"/>
      <c r="AM436" s="165"/>
      <c r="AN436" s="165"/>
      <c r="AO436" s="165"/>
      <c r="AP436" s="165"/>
      <c r="AQ436" s="165"/>
      <c r="AR436" s="165"/>
      <c r="AS436" s="165"/>
      <c r="AT436" s="165"/>
      <c r="AV436" s="165" t="s">
        <v>772</v>
      </c>
      <c r="AW436" s="165"/>
      <c r="AX436" s="165"/>
      <c r="AY436" s="165"/>
      <c r="AZ436" s="165"/>
      <c r="BA436" s="165"/>
      <c r="BB436" s="165"/>
      <c r="BC436" s="165"/>
      <c r="BD436" s="165"/>
      <c r="BE436" s="165"/>
      <c r="BF436" s="165"/>
      <c r="BG436" s="165"/>
      <c r="BH436" s="165"/>
      <c r="BI436" s="165"/>
      <c r="BJ436" s="165"/>
      <c r="BK436" s="165"/>
      <c r="BL436" s="165"/>
      <c r="BM436" s="165"/>
      <c r="BN436" s="165"/>
      <c r="BO436" s="165"/>
      <c r="BP436" s="165"/>
      <c r="BQ436" s="165"/>
      <c r="BR436" s="165"/>
      <c r="BS436" s="165"/>
      <c r="BT436" s="165"/>
      <c r="BU436" s="165"/>
      <c r="BV436" s="165"/>
      <c r="BW436" s="165">
        <v>68</v>
      </c>
      <c r="BX436" s="165"/>
      <c r="BY436" s="165"/>
      <c r="BZ436" s="165"/>
      <c r="CA436" s="165"/>
      <c r="CB436" s="165"/>
      <c r="CC436" s="165"/>
      <c r="CD436" s="165"/>
      <c r="CE436" s="165"/>
      <c r="CF436" s="266">
        <v>1.1E-4</v>
      </c>
      <c r="CG436" s="266"/>
      <c r="CH436" s="266"/>
      <c r="CI436" s="266"/>
      <c r="CJ436" s="266"/>
      <c r="CK436" s="266"/>
      <c r="CL436" s="266"/>
      <c r="CM436" s="266"/>
      <c r="CN436" s="266"/>
    </row>
    <row r="437" spans="4:92" ht="14.25" customHeight="1" x14ac:dyDescent="0.35">
      <c r="D437" s="165"/>
      <c r="E437" s="165"/>
      <c r="F437" s="165"/>
      <c r="G437" s="165"/>
      <c r="H437" s="165"/>
      <c r="I437" s="165"/>
      <c r="J437" s="165"/>
      <c r="K437" s="165"/>
      <c r="L437" s="165"/>
      <c r="M437" s="165"/>
      <c r="N437" s="165"/>
      <c r="O437" s="165"/>
      <c r="P437" s="165"/>
      <c r="Q437" s="165"/>
      <c r="R437" s="319"/>
      <c r="S437" s="319"/>
      <c r="T437" s="319"/>
      <c r="U437" s="319"/>
      <c r="V437" s="319"/>
      <c r="W437" s="165"/>
      <c r="X437" s="165"/>
      <c r="Y437" s="165"/>
      <c r="Z437" s="165"/>
      <c r="AA437" s="165"/>
      <c r="AB437" s="169"/>
      <c r="AC437" s="170"/>
      <c r="AD437" s="170"/>
      <c r="AE437" s="170"/>
      <c r="AF437" s="170"/>
      <c r="AG437" s="170"/>
      <c r="AH437" s="170"/>
      <c r="AI437" s="170"/>
      <c r="AJ437" s="170"/>
      <c r="AK437" s="165"/>
      <c r="AL437" s="165"/>
      <c r="AM437" s="165"/>
      <c r="AN437" s="165"/>
      <c r="AO437" s="165"/>
      <c r="AP437" s="165"/>
      <c r="AQ437" s="165"/>
      <c r="AR437" s="165"/>
      <c r="AS437" s="165"/>
      <c r="AT437" s="165"/>
      <c r="AV437" s="165" t="s">
        <v>773</v>
      </c>
      <c r="AW437" s="165"/>
      <c r="AX437" s="165"/>
      <c r="AY437" s="165"/>
      <c r="AZ437" s="165"/>
      <c r="BA437" s="165"/>
      <c r="BB437" s="165"/>
      <c r="BC437" s="165"/>
      <c r="BD437" s="165"/>
      <c r="BE437" s="165"/>
      <c r="BF437" s="165"/>
      <c r="BG437" s="165"/>
      <c r="BH437" s="165"/>
      <c r="BI437" s="165"/>
      <c r="BJ437" s="165"/>
      <c r="BK437" s="165"/>
      <c r="BL437" s="165"/>
      <c r="BM437" s="165"/>
      <c r="BN437" s="165"/>
      <c r="BO437" s="165"/>
      <c r="BP437" s="165"/>
      <c r="BQ437" s="165"/>
      <c r="BR437" s="165"/>
      <c r="BS437" s="165"/>
      <c r="BT437" s="165"/>
      <c r="BU437" s="165"/>
      <c r="BV437" s="165"/>
      <c r="BW437" s="165">
        <v>46</v>
      </c>
      <c r="BX437" s="165"/>
      <c r="BY437" s="165"/>
      <c r="BZ437" s="165"/>
      <c r="CA437" s="165"/>
      <c r="CB437" s="165"/>
      <c r="CC437" s="165"/>
      <c r="CD437" s="165"/>
      <c r="CE437" s="165"/>
      <c r="CF437" s="266">
        <v>7.6E-3</v>
      </c>
      <c r="CG437" s="266"/>
      <c r="CH437" s="266"/>
      <c r="CI437" s="266"/>
      <c r="CJ437" s="266"/>
      <c r="CK437" s="266"/>
      <c r="CL437" s="266"/>
      <c r="CM437" s="266"/>
      <c r="CN437" s="266"/>
    </row>
    <row r="438" spans="4:92" ht="14.25" customHeight="1" x14ac:dyDescent="0.35">
      <c r="D438" s="165"/>
      <c r="E438" s="165"/>
      <c r="F438" s="165"/>
      <c r="G438" s="165"/>
      <c r="H438" s="165"/>
      <c r="I438" s="165"/>
      <c r="J438" s="165"/>
      <c r="K438" s="165"/>
      <c r="L438" s="165"/>
      <c r="M438" s="165"/>
      <c r="N438" s="165"/>
      <c r="O438" s="165"/>
      <c r="P438" s="165"/>
      <c r="Q438" s="165"/>
      <c r="R438" s="319"/>
      <c r="S438" s="319"/>
      <c r="T438" s="319"/>
      <c r="U438" s="319"/>
      <c r="V438" s="319"/>
      <c r="W438" s="165"/>
      <c r="X438" s="165"/>
      <c r="Y438" s="165"/>
      <c r="Z438" s="165"/>
      <c r="AA438" s="165"/>
      <c r="AB438" s="169"/>
      <c r="AC438" s="170"/>
      <c r="AD438" s="170"/>
      <c r="AE438" s="170"/>
      <c r="AF438" s="170"/>
      <c r="AG438" s="170"/>
      <c r="AH438" s="170"/>
      <c r="AI438" s="170"/>
      <c r="AJ438" s="170"/>
      <c r="AK438" s="165"/>
      <c r="AL438" s="165"/>
      <c r="AM438" s="165"/>
      <c r="AN438" s="165"/>
      <c r="AO438" s="165"/>
      <c r="AP438" s="165"/>
      <c r="AQ438" s="165"/>
      <c r="AR438" s="165"/>
      <c r="AS438" s="165"/>
      <c r="AT438" s="165"/>
      <c r="AV438" s="165" t="s">
        <v>774</v>
      </c>
      <c r="AW438" s="165"/>
      <c r="AX438" s="165"/>
      <c r="AY438" s="165"/>
      <c r="AZ438" s="165"/>
      <c r="BA438" s="165"/>
      <c r="BB438" s="165"/>
      <c r="BC438" s="165"/>
      <c r="BD438" s="165"/>
      <c r="BE438" s="165"/>
      <c r="BF438" s="165"/>
      <c r="BG438" s="165"/>
      <c r="BH438" s="165"/>
      <c r="BI438" s="165"/>
      <c r="BJ438" s="165"/>
      <c r="BK438" s="165"/>
      <c r="BL438" s="165"/>
      <c r="BM438" s="165"/>
      <c r="BN438" s="165"/>
      <c r="BO438" s="165"/>
      <c r="BP438" s="165"/>
      <c r="BQ438" s="165"/>
      <c r="BR438" s="165"/>
      <c r="BS438" s="165"/>
      <c r="BT438" s="165"/>
      <c r="BU438" s="165"/>
      <c r="BV438" s="165"/>
      <c r="BW438" s="165">
        <v>36</v>
      </c>
      <c r="BX438" s="165"/>
      <c r="BY438" s="165"/>
      <c r="BZ438" s="165"/>
      <c r="CA438" s="165"/>
      <c r="CB438" s="165"/>
      <c r="CC438" s="165"/>
      <c r="CD438" s="165"/>
      <c r="CE438" s="165"/>
      <c r="CF438" s="266">
        <v>5.8999999999999999E-3</v>
      </c>
      <c r="CG438" s="266"/>
      <c r="CH438" s="266"/>
      <c r="CI438" s="266"/>
      <c r="CJ438" s="266"/>
      <c r="CK438" s="266"/>
      <c r="CL438" s="266"/>
      <c r="CM438" s="266"/>
      <c r="CN438" s="266"/>
    </row>
    <row r="439" spans="4:92" ht="14.25" customHeight="1" x14ac:dyDescent="0.35">
      <c r="D439" s="318" t="s">
        <v>283</v>
      </c>
      <c r="E439" s="318"/>
      <c r="F439" s="318"/>
      <c r="G439" s="318"/>
      <c r="H439" s="318"/>
      <c r="I439" s="318"/>
      <c r="J439" s="318"/>
      <c r="K439" s="318"/>
      <c r="L439" s="318"/>
      <c r="M439" s="318"/>
      <c r="N439" s="318"/>
      <c r="O439" s="318"/>
      <c r="P439" s="318"/>
      <c r="Q439" s="318"/>
      <c r="R439" s="318"/>
      <c r="S439" s="318"/>
      <c r="T439" s="318"/>
      <c r="U439" s="318"/>
      <c r="V439" s="318"/>
      <c r="W439" s="318"/>
      <c r="X439" s="318"/>
      <c r="Y439" s="318"/>
      <c r="Z439" s="318"/>
      <c r="AA439" s="318"/>
      <c r="AB439" s="318"/>
      <c r="AC439" s="318"/>
      <c r="AD439" s="318"/>
      <c r="AE439" s="318"/>
      <c r="AF439" s="318"/>
      <c r="AG439" s="318"/>
      <c r="AH439" s="318"/>
      <c r="AI439" s="318"/>
      <c r="AJ439" s="318"/>
      <c r="AK439" s="318"/>
      <c r="AL439" s="318"/>
      <c r="AM439" s="318"/>
      <c r="AN439" s="318"/>
      <c r="AO439" s="318"/>
      <c r="AP439" s="318"/>
      <c r="AQ439" s="318"/>
      <c r="AR439" s="318"/>
      <c r="AS439" s="318"/>
      <c r="AT439" s="318"/>
      <c r="AV439" s="318" t="s">
        <v>283</v>
      </c>
      <c r="AW439" s="318"/>
      <c r="AX439" s="318"/>
      <c r="AY439" s="318"/>
      <c r="AZ439" s="318"/>
      <c r="BA439" s="318"/>
      <c r="BB439" s="318"/>
      <c r="BC439" s="318"/>
      <c r="BD439" s="318"/>
      <c r="BE439" s="318"/>
      <c r="BF439" s="318"/>
      <c r="BG439" s="318"/>
      <c r="BH439" s="318"/>
      <c r="BI439" s="318"/>
      <c r="BJ439" s="318"/>
      <c r="BK439" s="318"/>
      <c r="BL439" s="318"/>
      <c r="BM439" s="318"/>
      <c r="BN439" s="318"/>
      <c r="BO439" s="318"/>
      <c r="BP439" s="318"/>
      <c r="BQ439" s="318"/>
      <c r="BR439" s="318"/>
      <c r="BS439" s="318"/>
      <c r="BT439" s="318"/>
      <c r="BU439" s="318"/>
      <c r="BV439" s="318"/>
      <c r="BW439" s="318"/>
      <c r="BX439" s="318"/>
      <c r="BY439" s="318"/>
      <c r="BZ439" s="318"/>
      <c r="CA439" s="318"/>
      <c r="CB439" s="318"/>
      <c r="CC439" s="318"/>
      <c r="CD439" s="318"/>
      <c r="CE439" s="318"/>
      <c r="CF439" s="318"/>
      <c r="CG439" s="318"/>
      <c r="CH439" s="318"/>
      <c r="CI439" s="318"/>
      <c r="CJ439" s="318"/>
      <c r="CK439" s="318"/>
      <c r="CL439" s="318"/>
      <c r="CM439" s="318"/>
      <c r="CN439" s="318"/>
    </row>
    <row r="440" spans="4:92" ht="14.25" customHeight="1" x14ac:dyDescent="0.35"/>
    <row r="441" spans="4:92" ht="14.25" customHeight="1" x14ac:dyDescent="0.35">
      <c r="D441" s="198" t="s">
        <v>295</v>
      </c>
      <c r="E441" s="198"/>
      <c r="F441" s="198"/>
      <c r="G441" s="198"/>
      <c r="H441" s="198"/>
      <c r="I441" s="198"/>
      <c r="J441" s="198"/>
      <c r="K441" s="198"/>
      <c r="L441" s="198"/>
      <c r="M441" s="198"/>
      <c r="N441" s="198"/>
      <c r="O441" s="198"/>
      <c r="P441" s="198"/>
      <c r="Q441" s="198"/>
      <c r="R441" s="198"/>
      <c r="S441" s="198"/>
      <c r="T441" s="198"/>
      <c r="U441" s="198"/>
      <c r="V441" s="198"/>
      <c r="W441" s="198"/>
      <c r="X441" s="198"/>
      <c r="Y441" s="198"/>
      <c r="Z441" s="198"/>
      <c r="AA441" s="198"/>
      <c r="AB441" s="198"/>
      <c r="AC441" s="198"/>
      <c r="AD441" s="198"/>
      <c r="AE441" s="198"/>
      <c r="AF441" s="198"/>
      <c r="AG441" s="198"/>
      <c r="AH441" s="198"/>
      <c r="AI441" s="198"/>
      <c r="AJ441" s="198"/>
      <c r="AK441" s="198"/>
      <c r="AL441" s="198"/>
      <c r="AM441" s="198"/>
      <c r="AN441" s="198"/>
      <c r="AO441" s="198"/>
      <c r="AP441" s="198"/>
      <c r="AQ441" s="198"/>
      <c r="AR441" s="198"/>
      <c r="AS441" s="198"/>
      <c r="AT441" s="198"/>
      <c r="AV441" s="198" t="s">
        <v>296</v>
      </c>
      <c r="AW441" s="198"/>
      <c r="AX441" s="198"/>
      <c r="AY441" s="198"/>
      <c r="AZ441" s="198"/>
      <c r="BA441" s="198"/>
      <c r="BB441" s="198"/>
      <c r="BC441" s="198"/>
      <c r="BD441" s="198"/>
      <c r="BE441" s="198"/>
      <c r="BF441" s="198"/>
      <c r="BG441" s="198"/>
      <c r="BH441" s="198"/>
      <c r="BI441" s="198"/>
      <c r="BJ441" s="198"/>
      <c r="BK441" s="198"/>
      <c r="BL441" s="198"/>
      <c r="BM441" s="198"/>
      <c r="BN441" s="198"/>
      <c r="BO441" s="198"/>
      <c r="BP441" s="198"/>
      <c r="BQ441" s="198"/>
      <c r="BR441" s="198"/>
      <c r="BS441" s="198"/>
      <c r="BT441" s="198"/>
      <c r="BU441" s="198"/>
      <c r="BV441" s="198"/>
      <c r="BW441" s="198"/>
      <c r="BX441" s="198"/>
      <c r="BY441" s="198"/>
      <c r="BZ441" s="198"/>
      <c r="CA441" s="198"/>
      <c r="CB441" s="198"/>
      <c r="CC441" s="198"/>
      <c r="CD441" s="198"/>
      <c r="CE441" s="198"/>
      <c r="CF441" s="198"/>
      <c r="CG441" s="198"/>
      <c r="CH441" s="198"/>
      <c r="CI441" s="198"/>
      <c r="CJ441" s="198"/>
      <c r="CK441" s="198"/>
      <c r="CL441" s="198"/>
      <c r="CM441" s="198"/>
      <c r="CN441" s="198"/>
    </row>
    <row r="442" spans="4:92" ht="14.25" customHeight="1" x14ac:dyDescent="0.35">
      <c r="D442" s="198"/>
      <c r="E442" s="198"/>
      <c r="F442" s="198"/>
      <c r="G442" s="198"/>
      <c r="H442" s="198"/>
      <c r="I442" s="198"/>
      <c r="J442" s="198"/>
      <c r="K442" s="198"/>
      <c r="L442" s="198"/>
      <c r="M442" s="198"/>
      <c r="N442" s="198"/>
      <c r="O442" s="198"/>
      <c r="P442" s="198"/>
      <c r="Q442" s="198"/>
      <c r="R442" s="198"/>
      <c r="S442" s="198"/>
      <c r="T442" s="198"/>
      <c r="U442" s="198"/>
      <c r="V442" s="198"/>
      <c r="W442" s="198"/>
      <c r="X442" s="198"/>
      <c r="Y442" s="198"/>
      <c r="Z442" s="198"/>
      <c r="AA442" s="198"/>
      <c r="AB442" s="198"/>
      <c r="AC442" s="198"/>
      <c r="AD442" s="198"/>
      <c r="AE442" s="198"/>
      <c r="AF442" s="198"/>
      <c r="AG442" s="198"/>
      <c r="AH442" s="198"/>
      <c r="AI442" s="198"/>
      <c r="AJ442" s="198"/>
      <c r="AK442" s="198"/>
      <c r="AL442" s="198"/>
      <c r="AM442" s="198"/>
      <c r="AN442" s="198"/>
      <c r="AO442" s="198"/>
      <c r="AP442" s="198"/>
      <c r="AQ442" s="198"/>
      <c r="AR442" s="198"/>
      <c r="AS442" s="198"/>
      <c r="AT442" s="198"/>
      <c r="AV442" s="198"/>
      <c r="AW442" s="198"/>
      <c r="AX442" s="198"/>
      <c r="AY442" s="198"/>
      <c r="AZ442" s="198"/>
      <c r="BA442" s="198"/>
      <c r="BB442" s="198"/>
      <c r="BC442" s="198"/>
      <c r="BD442" s="198"/>
      <c r="BE442" s="198"/>
      <c r="BF442" s="198"/>
      <c r="BG442" s="198"/>
      <c r="BH442" s="198"/>
      <c r="BI442" s="198"/>
      <c r="BJ442" s="198"/>
      <c r="BK442" s="198"/>
      <c r="BL442" s="198"/>
      <c r="BM442" s="198"/>
      <c r="BN442" s="198"/>
      <c r="BO442" s="198"/>
      <c r="BP442" s="198"/>
      <c r="BQ442" s="198"/>
      <c r="BR442" s="198"/>
      <c r="BS442" s="198"/>
      <c r="BT442" s="198"/>
      <c r="BU442" s="198"/>
      <c r="BV442" s="198"/>
      <c r="BW442" s="198"/>
      <c r="BX442" s="198"/>
      <c r="BY442" s="198"/>
      <c r="BZ442" s="198"/>
      <c r="CA442" s="198"/>
      <c r="CB442" s="198"/>
      <c r="CC442" s="198"/>
      <c r="CD442" s="198"/>
      <c r="CE442" s="198"/>
      <c r="CF442" s="198"/>
      <c r="CG442" s="198"/>
      <c r="CH442" s="198"/>
      <c r="CI442" s="198"/>
      <c r="CJ442" s="198"/>
      <c r="CK442" s="198"/>
      <c r="CL442" s="198"/>
      <c r="CM442" s="198"/>
      <c r="CN442" s="198"/>
    </row>
    <row r="443" spans="4:92" ht="14.25" customHeight="1" x14ac:dyDescent="0.35">
      <c r="D443" s="190" t="s">
        <v>287</v>
      </c>
      <c r="E443" s="190"/>
      <c r="F443" s="190"/>
      <c r="G443" s="190"/>
      <c r="H443" s="190"/>
      <c r="I443" s="190"/>
      <c r="J443" s="190"/>
      <c r="K443" s="190"/>
      <c r="L443" s="190"/>
      <c r="M443" s="190"/>
      <c r="N443" s="190"/>
      <c r="O443" s="190"/>
      <c r="P443" s="190"/>
      <c r="Q443" s="190"/>
      <c r="R443" s="190"/>
      <c r="S443" s="190"/>
      <c r="T443" s="190"/>
      <c r="U443" s="190"/>
      <c r="V443" s="190"/>
      <c r="W443" s="190"/>
      <c r="X443" s="190"/>
      <c r="Y443" s="190"/>
      <c r="Z443" s="190"/>
      <c r="AA443" s="190"/>
      <c r="AB443" s="190"/>
      <c r="AC443" s="190"/>
      <c r="AD443" s="190"/>
      <c r="AE443" s="190"/>
      <c r="AF443" s="190"/>
      <c r="AG443" s="190"/>
      <c r="AH443" s="190"/>
      <c r="AI443" s="190"/>
      <c r="AJ443" s="190"/>
      <c r="AK443" s="190"/>
      <c r="AL443" s="190"/>
      <c r="AM443" s="190"/>
      <c r="AN443" s="190"/>
      <c r="AO443" s="190"/>
      <c r="AP443" s="190"/>
      <c r="AQ443" s="190"/>
      <c r="AR443" s="190"/>
      <c r="AS443" s="190"/>
      <c r="AT443" s="190"/>
      <c r="AV443" s="190" t="s">
        <v>294</v>
      </c>
      <c r="AW443" s="190"/>
      <c r="AX443" s="190"/>
      <c r="AY443" s="190"/>
      <c r="AZ443" s="190"/>
      <c r="BA443" s="190"/>
      <c r="BB443" s="190"/>
      <c r="BC443" s="190"/>
      <c r="BD443" s="190"/>
      <c r="BE443" s="190"/>
      <c r="BF443" s="190"/>
      <c r="BG443" s="190"/>
      <c r="BH443" s="190"/>
      <c r="BI443" s="190"/>
      <c r="BJ443" s="190"/>
      <c r="BK443" s="190"/>
      <c r="BL443" s="190"/>
      <c r="BM443" s="190"/>
      <c r="BN443" s="190"/>
      <c r="BO443" s="190"/>
      <c r="BP443" s="190"/>
      <c r="BQ443" s="190"/>
      <c r="BR443" s="190"/>
      <c r="BS443" s="190"/>
      <c r="BT443" s="190"/>
      <c r="BU443" s="190"/>
      <c r="BV443" s="190"/>
      <c r="BW443" s="190"/>
      <c r="BX443" s="190"/>
      <c r="BY443" s="190"/>
      <c r="BZ443" s="190"/>
      <c r="CA443" s="190"/>
      <c r="CB443" s="190"/>
      <c r="CC443" s="190"/>
      <c r="CD443" s="190"/>
      <c r="CE443" s="190"/>
      <c r="CF443" s="190"/>
      <c r="CG443" s="190"/>
      <c r="CH443" s="190"/>
      <c r="CI443" s="190"/>
      <c r="CJ443" s="190"/>
      <c r="CK443" s="190"/>
      <c r="CL443" s="190"/>
      <c r="CM443" s="190"/>
      <c r="CN443" s="190"/>
    </row>
    <row r="444" spans="4:92" ht="14.25" customHeight="1" x14ac:dyDescent="0.35">
      <c r="D444" s="175" t="s">
        <v>284</v>
      </c>
      <c r="E444" s="176"/>
      <c r="F444" s="176"/>
      <c r="G444" s="176"/>
      <c r="H444" s="176"/>
      <c r="I444" s="176"/>
      <c r="J444" s="176"/>
      <c r="K444" s="176"/>
      <c r="L444" s="176"/>
      <c r="M444" s="176"/>
      <c r="N444" s="176"/>
      <c r="O444" s="176"/>
      <c r="P444" s="176"/>
      <c r="Q444" s="177"/>
      <c r="R444" s="175" t="s">
        <v>285</v>
      </c>
      <c r="S444" s="176"/>
      <c r="T444" s="176"/>
      <c r="U444" s="176"/>
      <c r="V444" s="176"/>
      <c r="W444" s="176"/>
      <c r="X444" s="176"/>
      <c r="Y444" s="176"/>
      <c r="Z444" s="176"/>
      <c r="AA444" s="176"/>
      <c r="AB444" s="176"/>
      <c r="AC444" s="176"/>
      <c r="AD444" s="176"/>
      <c r="AE444" s="177"/>
      <c r="AF444" s="175" t="s">
        <v>286</v>
      </c>
      <c r="AG444" s="176"/>
      <c r="AH444" s="176"/>
      <c r="AI444" s="176"/>
      <c r="AJ444" s="176"/>
      <c r="AK444" s="176"/>
      <c r="AL444" s="176"/>
      <c r="AM444" s="176"/>
      <c r="AN444" s="176"/>
      <c r="AO444" s="176"/>
      <c r="AP444" s="176"/>
      <c r="AQ444" s="176"/>
      <c r="AR444" s="176"/>
      <c r="AS444" s="176"/>
      <c r="AT444" s="177"/>
      <c r="AV444" s="190" t="s">
        <v>124</v>
      </c>
      <c r="AW444" s="190"/>
      <c r="AX444" s="190"/>
      <c r="AY444" s="190"/>
      <c r="AZ444" s="190"/>
      <c r="BA444" s="190"/>
      <c r="BB444" s="190"/>
      <c r="BC444" s="190"/>
      <c r="BD444" s="190"/>
      <c r="BE444" s="190"/>
      <c r="BF444" s="190"/>
      <c r="BG444" s="190"/>
      <c r="BH444" s="190"/>
      <c r="BI444" s="190" t="s">
        <v>290</v>
      </c>
      <c r="BJ444" s="190"/>
      <c r="BK444" s="190"/>
      <c r="BL444" s="190"/>
      <c r="BM444" s="190"/>
      <c r="BN444" s="190"/>
      <c r="BO444" s="190"/>
      <c r="BP444" s="190"/>
      <c r="BQ444" s="190"/>
      <c r="BR444" s="190"/>
      <c r="BS444" s="190"/>
      <c r="BT444" s="190"/>
      <c r="BU444" s="190"/>
      <c r="BV444" s="190"/>
      <c r="BW444" s="190"/>
      <c r="BX444" s="190"/>
      <c r="BY444" s="190"/>
      <c r="BZ444" s="190"/>
      <c r="CA444" s="190" t="s">
        <v>293</v>
      </c>
      <c r="CB444" s="190"/>
      <c r="CC444" s="190"/>
      <c r="CD444" s="190"/>
      <c r="CE444" s="190"/>
      <c r="CF444" s="190"/>
      <c r="CG444" s="190"/>
      <c r="CH444" s="190"/>
      <c r="CI444" s="190"/>
      <c r="CJ444" s="190"/>
      <c r="CK444" s="190"/>
      <c r="CL444" s="190"/>
      <c r="CM444" s="190"/>
      <c r="CN444" s="190"/>
    </row>
    <row r="445" spans="4:92" ht="14.25" customHeight="1" x14ac:dyDescent="0.35">
      <c r="D445" s="178"/>
      <c r="E445" s="179"/>
      <c r="F445" s="179"/>
      <c r="G445" s="179"/>
      <c r="H445" s="179"/>
      <c r="I445" s="179"/>
      <c r="J445" s="179"/>
      <c r="K445" s="179"/>
      <c r="L445" s="179"/>
      <c r="M445" s="179"/>
      <c r="N445" s="179"/>
      <c r="O445" s="179"/>
      <c r="P445" s="179"/>
      <c r="Q445" s="180"/>
      <c r="R445" s="178"/>
      <c r="S445" s="179"/>
      <c r="T445" s="179"/>
      <c r="U445" s="179"/>
      <c r="V445" s="179"/>
      <c r="W445" s="179"/>
      <c r="X445" s="179"/>
      <c r="Y445" s="179"/>
      <c r="Z445" s="179"/>
      <c r="AA445" s="179"/>
      <c r="AB445" s="179"/>
      <c r="AC445" s="179"/>
      <c r="AD445" s="179"/>
      <c r="AE445" s="180"/>
      <c r="AF445" s="178"/>
      <c r="AG445" s="179"/>
      <c r="AH445" s="179"/>
      <c r="AI445" s="179"/>
      <c r="AJ445" s="179"/>
      <c r="AK445" s="179"/>
      <c r="AL445" s="179"/>
      <c r="AM445" s="179"/>
      <c r="AN445" s="179"/>
      <c r="AO445" s="179"/>
      <c r="AP445" s="179"/>
      <c r="AQ445" s="179"/>
      <c r="AR445" s="179"/>
      <c r="AS445" s="179"/>
      <c r="AT445" s="180"/>
      <c r="AV445" s="190"/>
      <c r="AW445" s="190"/>
      <c r="AX445" s="190"/>
      <c r="AY445" s="190"/>
      <c r="AZ445" s="190"/>
      <c r="BA445" s="190"/>
      <c r="BB445" s="190"/>
      <c r="BC445" s="190"/>
      <c r="BD445" s="190"/>
      <c r="BE445" s="190"/>
      <c r="BF445" s="190"/>
      <c r="BG445" s="190"/>
      <c r="BH445" s="190"/>
      <c r="BI445" s="190" t="s">
        <v>288</v>
      </c>
      <c r="BJ445" s="190"/>
      <c r="BK445" s="190"/>
      <c r="BL445" s="190"/>
      <c r="BM445" s="190"/>
      <c r="BN445" s="190"/>
      <c r="BO445" s="190"/>
      <c r="BP445" s="190"/>
      <c r="BQ445" s="190"/>
      <c r="BR445" s="190" t="s">
        <v>289</v>
      </c>
      <c r="BS445" s="190"/>
      <c r="BT445" s="190"/>
      <c r="BU445" s="190"/>
      <c r="BV445" s="190"/>
      <c r="BW445" s="190"/>
      <c r="BX445" s="190"/>
      <c r="BY445" s="190"/>
      <c r="BZ445" s="190"/>
      <c r="CA445" s="190" t="s">
        <v>291</v>
      </c>
      <c r="CB445" s="190"/>
      <c r="CC445" s="190"/>
      <c r="CD445" s="190"/>
      <c r="CE445" s="190"/>
      <c r="CF445" s="190"/>
      <c r="CG445" s="190"/>
      <c r="CH445" s="190" t="s">
        <v>292</v>
      </c>
      <c r="CI445" s="190"/>
      <c r="CJ445" s="190"/>
      <c r="CK445" s="190"/>
      <c r="CL445" s="190"/>
      <c r="CM445" s="190"/>
      <c r="CN445" s="190"/>
    </row>
    <row r="446" spans="4:92" ht="14.25" customHeight="1" x14ac:dyDescent="0.35">
      <c r="D446" s="166">
        <v>0</v>
      </c>
      <c r="E446" s="166"/>
      <c r="F446" s="166"/>
      <c r="G446" s="166"/>
      <c r="H446" s="166"/>
      <c r="I446" s="166"/>
      <c r="J446" s="166"/>
      <c r="K446" s="166"/>
      <c r="L446" s="166"/>
      <c r="M446" s="166"/>
      <c r="N446" s="166"/>
      <c r="O446" s="166"/>
      <c r="P446" s="166"/>
      <c r="Q446" s="166"/>
      <c r="R446" s="181" t="s">
        <v>762</v>
      </c>
      <c r="S446" s="181"/>
      <c r="T446" s="181"/>
      <c r="U446" s="181"/>
      <c r="V446" s="181"/>
      <c r="W446" s="181"/>
      <c r="X446" s="181"/>
      <c r="Y446" s="181"/>
      <c r="Z446" s="181"/>
      <c r="AA446" s="181"/>
      <c r="AB446" s="181"/>
      <c r="AC446" s="181"/>
      <c r="AD446" s="181"/>
      <c r="AE446" s="181"/>
      <c r="AF446" s="181" t="s">
        <v>762</v>
      </c>
      <c r="AG446" s="181"/>
      <c r="AH446" s="181"/>
      <c r="AI446" s="181"/>
      <c r="AJ446" s="181"/>
      <c r="AK446" s="181"/>
      <c r="AL446" s="181"/>
      <c r="AM446" s="181"/>
      <c r="AN446" s="181"/>
      <c r="AO446" s="181"/>
      <c r="AP446" s="181"/>
      <c r="AQ446" s="181"/>
      <c r="AR446" s="181"/>
      <c r="AS446" s="181"/>
      <c r="AT446" s="181"/>
      <c r="AV446" s="166">
        <v>0</v>
      </c>
      <c r="AW446" s="166"/>
      <c r="AX446" s="166"/>
      <c r="AY446" s="166"/>
      <c r="AZ446" s="166"/>
      <c r="BA446" s="166"/>
      <c r="BB446" s="166"/>
      <c r="BC446" s="166"/>
      <c r="BD446" s="166"/>
      <c r="BE446" s="166"/>
      <c r="BF446" s="166"/>
      <c r="BG446" s="166"/>
      <c r="BH446" s="166"/>
      <c r="BI446" s="166">
        <v>0</v>
      </c>
      <c r="BJ446" s="166"/>
      <c r="BK446" s="166"/>
      <c r="BL446" s="166"/>
      <c r="BM446" s="166"/>
      <c r="BN446" s="166"/>
      <c r="BO446" s="166"/>
      <c r="BP446" s="166"/>
      <c r="BQ446" s="166"/>
      <c r="BR446" s="166">
        <v>0</v>
      </c>
      <c r="BS446" s="166"/>
      <c r="BT446" s="166"/>
      <c r="BU446" s="166"/>
      <c r="BV446" s="166"/>
      <c r="BW446" s="166"/>
      <c r="BX446" s="166"/>
      <c r="BY446" s="166"/>
      <c r="BZ446" s="166"/>
      <c r="CA446" s="166">
        <v>0</v>
      </c>
      <c r="CB446" s="166"/>
      <c r="CC446" s="166"/>
      <c r="CD446" s="166"/>
      <c r="CE446" s="166"/>
      <c r="CF446" s="166"/>
      <c r="CG446" s="166"/>
      <c r="CH446" s="181">
        <v>0</v>
      </c>
      <c r="CI446" s="181"/>
      <c r="CJ446" s="181"/>
      <c r="CK446" s="181"/>
      <c r="CL446" s="181"/>
      <c r="CM446" s="181"/>
      <c r="CN446" s="181"/>
    </row>
    <row r="447" spans="4:92" ht="14.25" customHeight="1" x14ac:dyDescent="0.35">
      <c r="D447" s="12" t="s">
        <v>283</v>
      </c>
      <c r="AV447" s="318" t="s">
        <v>283</v>
      </c>
      <c r="AW447" s="318"/>
      <c r="AX447" s="318"/>
      <c r="AY447" s="318"/>
      <c r="AZ447" s="318"/>
      <c r="BA447" s="318"/>
      <c r="BB447" s="318"/>
      <c r="BC447" s="318"/>
      <c r="BD447" s="318"/>
      <c r="BE447" s="318"/>
      <c r="BF447" s="318"/>
      <c r="BG447" s="318"/>
      <c r="BH447" s="318"/>
      <c r="BI447" s="318"/>
      <c r="BJ447" s="318"/>
      <c r="BK447" s="318"/>
      <c r="BL447" s="318"/>
      <c r="BM447" s="318"/>
      <c r="BN447" s="318"/>
      <c r="BO447" s="318"/>
      <c r="BP447" s="318"/>
      <c r="BQ447" s="318"/>
      <c r="BR447" s="318"/>
      <c r="BS447" s="318"/>
      <c r="BT447" s="318"/>
      <c r="BU447" s="318"/>
      <c r="BV447" s="318"/>
      <c r="BW447" s="318"/>
      <c r="BX447" s="318"/>
      <c r="BY447" s="318"/>
      <c r="BZ447" s="318"/>
      <c r="CA447" s="318"/>
      <c r="CB447" s="318"/>
      <c r="CC447" s="318"/>
      <c r="CD447" s="318"/>
      <c r="CE447" s="318"/>
      <c r="CF447" s="318"/>
      <c r="CG447" s="318"/>
      <c r="CH447" s="318"/>
      <c r="CI447" s="318"/>
      <c r="CJ447" s="318"/>
      <c r="CK447" s="318"/>
      <c r="CL447" s="318"/>
      <c r="CM447" s="318"/>
      <c r="CN447" s="318"/>
    </row>
    <row r="448" spans="4:92" ht="14.25" customHeight="1" x14ac:dyDescent="0.35">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row>
    <row r="449" spans="4:102" ht="14.25" customHeight="1" x14ac:dyDescent="0.35">
      <c r="D449" s="198" t="s">
        <v>297</v>
      </c>
      <c r="E449" s="198"/>
      <c r="F449" s="198"/>
      <c r="G449" s="198"/>
      <c r="H449" s="198"/>
      <c r="I449" s="198"/>
      <c r="J449" s="198"/>
      <c r="K449" s="198"/>
      <c r="L449" s="198"/>
      <c r="M449" s="198"/>
      <c r="N449" s="198"/>
      <c r="O449" s="198"/>
      <c r="P449" s="198"/>
      <c r="Q449" s="198"/>
      <c r="R449" s="198"/>
      <c r="S449" s="198"/>
      <c r="T449" s="198"/>
      <c r="U449" s="198"/>
      <c r="V449" s="198"/>
      <c r="W449" s="198"/>
      <c r="X449" s="198"/>
      <c r="Y449" s="198"/>
      <c r="Z449" s="198"/>
      <c r="AA449" s="198"/>
      <c r="AB449" s="198"/>
      <c r="AC449" s="198"/>
      <c r="AD449" s="198"/>
      <c r="AE449" s="198"/>
      <c r="AF449" s="198"/>
      <c r="AG449" s="198"/>
      <c r="AH449" s="198"/>
      <c r="AI449" s="198"/>
      <c r="AJ449" s="198"/>
      <c r="AK449" s="198"/>
      <c r="AL449" s="198"/>
      <c r="AM449" s="198"/>
      <c r="AN449" s="198"/>
      <c r="AO449" s="198"/>
      <c r="AP449" s="198"/>
      <c r="AQ449" s="198"/>
      <c r="AR449" s="198"/>
      <c r="AS449" s="198"/>
      <c r="AT449" s="198"/>
      <c r="AV449" s="201" t="s">
        <v>315</v>
      </c>
      <c r="AW449" s="201"/>
      <c r="AX449" s="201"/>
      <c r="AY449" s="201"/>
      <c r="AZ449" s="201"/>
      <c r="BA449" s="201"/>
      <c r="BB449" s="201"/>
      <c r="BC449" s="201"/>
      <c r="BD449" s="201"/>
      <c r="BE449" s="201"/>
      <c r="BF449" s="201"/>
      <c r="BG449" s="201"/>
      <c r="BH449" s="201"/>
      <c r="BI449" s="201"/>
      <c r="BJ449" s="201"/>
      <c r="BK449" s="201"/>
      <c r="BL449" s="201"/>
      <c r="BM449" s="201"/>
      <c r="BN449" s="201"/>
      <c r="BO449" s="201"/>
      <c r="BP449" s="201"/>
      <c r="BQ449" s="201"/>
      <c r="BR449" s="201"/>
      <c r="BS449" s="201"/>
      <c r="BT449" s="201"/>
      <c r="BU449" s="201"/>
      <c r="BV449" s="201"/>
      <c r="BW449" s="201"/>
      <c r="BX449" s="201"/>
      <c r="BY449" s="201"/>
      <c r="BZ449" s="201"/>
      <c r="CA449" s="201"/>
      <c r="CB449" s="201"/>
      <c r="CC449" s="201"/>
      <c r="CD449" s="201"/>
      <c r="CE449" s="201"/>
      <c r="CF449" s="201"/>
      <c r="CG449" s="201"/>
      <c r="CH449" s="201"/>
      <c r="CI449" s="201"/>
      <c r="CJ449" s="201"/>
      <c r="CK449" s="201"/>
      <c r="CL449" s="201"/>
      <c r="CM449" s="201"/>
      <c r="CN449" s="201"/>
      <c r="CO449" s="9"/>
      <c r="CP449" s="137"/>
      <c r="CQ449" s="137"/>
      <c r="CR449" s="137"/>
      <c r="CS449" s="137"/>
      <c r="CT449" s="137"/>
      <c r="CU449" s="137"/>
      <c r="CV449" s="137"/>
      <c r="CW449" s="137"/>
      <c r="CX449" s="137"/>
    </row>
    <row r="450" spans="4:102" ht="14.25" customHeight="1" x14ac:dyDescent="0.35">
      <c r="D450" s="226"/>
      <c r="E450" s="226"/>
      <c r="F450" s="226"/>
      <c r="G450" s="226"/>
      <c r="H450" s="226"/>
      <c r="I450" s="226"/>
      <c r="J450" s="226"/>
      <c r="K450" s="226"/>
      <c r="L450" s="226"/>
      <c r="M450" s="226"/>
      <c r="N450" s="226"/>
      <c r="O450" s="226"/>
      <c r="P450" s="226"/>
      <c r="Q450" s="226"/>
      <c r="R450" s="226"/>
      <c r="S450" s="226"/>
      <c r="T450" s="226"/>
      <c r="U450" s="226"/>
      <c r="V450" s="226"/>
      <c r="W450" s="226"/>
      <c r="X450" s="226"/>
      <c r="Y450" s="226"/>
      <c r="Z450" s="226"/>
      <c r="AA450" s="226"/>
      <c r="AB450" s="226"/>
      <c r="AC450" s="226"/>
      <c r="AD450" s="226"/>
      <c r="AE450" s="226"/>
      <c r="AF450" s="226"/>
      <c r="AG450" s="226"/>
      <c r="AH450" s="226"/>
      <c r="AI450" s="226"/>
      <c r="AJ450" s="226"/>
      <c r="AK450" s="226"/>
      <c r="AL450" s="226"/>
      <c r="AM450" s="226"/>
      <c r="AN450" s="226"/>
      <c r="AO450" s="226"/>
      <c r="AP450" s="226"/>
      <c r="AQ450" s="226"/>
      <c r="AR450" s="226"/>
      <c r="AS450" s="226"/>
      <c r="AT450" s="226"/>
      <c r="AV450" s="201"/>
      <c r="AW450" s="201"/>
      <c r="AX450" s="201"/>
      <c r="AY450" s="201"/>
      <c r="AZ450" s="201"/>
      <c r="BA450" s="201"/>
      <c r="BB450" s="201"/>
      <c r="BC450" s="201"/>
      <c r="BD450" s="201"/>
      <c r="BE450" s="201"/>
      <c r="BF450" s="201"/>
      <c r="BG450" s="201"/>
      <c r="BH450" s="201"/>
      <c r="BI450" s="201"/>
      <c r="BJ450" s="201"/>
      <c r="BK450" s="201"/>
      <c r="BL450" s="201"/>
      <c r="BM450" s="201"/>
      <c r="BN450" s="201"/>
      <c r="BO450" s="201"/>
      <c r="BP450" s="201"/>
      <c r="BQ450" s="201"/>
      <c r="BR450" s="201"/>
      <c r="BS450" s="201"/>
      <c r="BT450" s="201"/>
      <c r="BU450" s="201"/>
      <c r="BV450" s="201"/>
      <c r="BW450" s="201"/>
      <c r="BX450" s="201"/>
      <c r="BY450" s="201"/>
      <c r="BZ450" s="201"/>
      <c r="CA450" s="201"/>
      <c r="CB450" s="201"/>
      <c r="CC450" s="201"/>
      <c r="CD450" s="201"/>
      <c r="CE450" s="201"/>
      <c r="CF450" s="201"/>
      <c r="CG450" s="201"/>
      <c r="CH450" s="201"/>
      <c r="CI450" s="201"/>
      <c r="CJ450" s="201"/>
      <c r="CK450" s="201"/>
      <c r="CL450" s="201"/>
      <c r="CM450" s="201"/>
      <c r="CN450" s="201"/>
      <c r="CO450" s="9"/>
      <c r="CP450" s="137"/>
      <c r="CQ450" s="137"/>
      <c r="CR450" s="137"/>
      <c r="CS450" s="137"/>
      <c r="CT450" s="137"/>
      <c r="CU450" s="137"/>
      <c r="CV450" s="137"/>
      <c r="CW450" s="137"/>
      <c r="CX450" s="137"/>
    </row>
    <row r="451" spans="4:102" ht="14.25" customHeight="1" x14ac:dyDescent="0.35">
      <c r="D451" s="190" t="s">
        <v>307</v>
      </c>
      <c r="E451" s="190"/>
      <c r="F451" s="190"/>
      <c r="G451" s="190"/>
      <c r="H451" s="190"/>
      <c r="I451" s="190"/>
      <c r="J451" s="190"/>
      <c r="K451" s="190"/>
      <c r="L451" s="190"/>
      <c r="M451" s="438" t="s">
        <v>308</v>
      </c>
      <c r="N451" s="438"/>
      <c r="O451" s="438"/>
      <c r="P451" s="438"/>
      <c r="Q451" s="438"/>
      <c r="R451" s="438"/>
      <c r="S451" s="438"/>
      <c r="T451" s="438"/>
      <c r="U451" s="438"/>
      <c r="V451" s="438"/>
      <c r="W451" s="438"/>
      <c r="X451" s="438"/>
      <c r="Y451" s="438"/>
      <c r="Z451" s="438"/>
      <c r="AA451" s="438"/>
      <c r="AB451" s="438"/>
      <c r="AC451" s="438"/>
      <c r="AD451" s="438"/>
      <c r="AE451" s="438"/>
      <c r="AF451" s="438"/>
      <c r="AG451" s="438"/>
      <c r="AH451" s="438"/>
      <c r="AI451" s="438"/>
      <c r="AJ451" s="438"/>
      <c r="AK451" s="438"/>
      <c r="AL451" s="438"/>
      <c r="AM451" s="438"/>
      <c r="AN451" s="438"/>
      <c r="AO451" s="438"/>
      <c r="AP451" s="438"/>
      <c r="AQ451" s="438"/>
      <c r="AR451" s="438"/>
      <c r="AS451" s="438"/>
      <c r="AT451" s="438"/>
      <c r="AU451" s="104"/>
      <c r="AV451" s="209" t="s">
        <v>316</v>
      </c>
      <c r="AW451" s="209"/>
      <c r="AX451" s="209"/>
      <c r="AY451" s="209"/>
      <c r="AZ451" s="209"/>
      <c r="BA451" s="209"/>
      <c r="BB451" s="209"/>
      <c r="BC451" s="209"/>
      <c r="BD451" s="209"/>
      <c r="BE451" s="209"/>
      <c r="BF451" s="209"/>
      <c r="BG451" s="209"/>
      <c r="BH451" s="209"/>
      <c r="BI451" s="209"/>
      <c r="BJ451" s="209"/>
      <c r="BK451" s="209"/>
      <c r="BL451" s="209"/>
      <c r="BM451" s="209"/>
      <c r="BN451" s="209"/>
      <c r="BO451" s="209"/>
      <c r="BP451" s="209"/>
      <c r="BQ451" s="209"/>
      <c r="BR451" s="209"/>
      <c r="BS451" s="209"/>
      <c r="BT451" s="209"/>
      <c r="BU451" s="209"/>
      <c r="BV451" s="209" t="s">
        <v>317</v>
      </c>
      <c r="BW451" s="209"/>
      <c r="BX451" s="209"/>
      <c r="BY451" s="209"/>
      <c r="BZ451" s="209"/>
      <c r="CA451" s="209"/>
      <c r="CB451" s="209"/>
      <c r="CC451" s="209"/>
      <c r="CD451" s="209"/>
      <c r="CE451" s="209"/>
      <c r="CF451" s="209"/>
      <c r="CG451" s="209"/>
      <c r="CH451" s="209"/>
      <c r="CI451" s="209"/>
      <c r="CJ451" s="209"/>
      <c r="CK451" s="209"/>
      <c r="CL451" s="209"/>
      <c r="CM451" s="209"/>
      <c r="CN451" s="209"/>
    </row>
    <row r="452" spans="4:102" ht="14.25" customHeight="1" x14ac:dyDescent="0.35">
      <c r="D452" s="190"/>
      <c r="E452" s="190"/>
      <c r="F452" s="190"/>
      <c r="G452" s="190"/>
      <c r="H452" s="190"/>
      <c r="I452" s="190"/>
      <c r="J452" s="190"/>
      <c r="K452" s="190"/>
      <c r="L452" s="190"/>
      <c r="M452" s="190" t="s">
        <v>309</v>
      </c>
      <c r="N452" s="190"/>
      <c r="O452" s="190"/>
      <c r="P452" s="190"/>
      <c r="Q452" s="190"/>
      <c r="R452" s="190"/>
      <c r="S452" s="190" t="s">
        <v>310</v>
      </c>
      <c r="T452" s="190"/>
      <c r="U452" s="190"/>
      <c r="V452" s="190"/>
      <c r="W452" s="190" t="s">
        <v>311</v>
      </c>
      <c r="X452" s="190"/>
      <c r="Y452" s="190"/>
      <c r="Z452" s="190"/>
      <c r="AA452" s="190" t="s">
        <v>312</v>
      </c>
      <c r="AB452" s="190"/>
      <c r="AC452" s="190"/>
      <c r="AD452" s="190"/>
      <c r="AE452" s="190"/>
      <c r="AF452" s="190"/>
      <c r="AG452" s="190"/>
      <c r="AH452" s="190" t="s">
        <v>313</v>
      </c>
      <c r="AI452" s="190"/>
      <c r="AJ452" s="190"/>
      <c r="AK452" s="190"/>
      <c r="AL452" s="190"/>
      <c r="AM452" s="190"/>
      <c r="AN452" s="190"/>
      <c r="AO452" s="190" t="s">
        <v>314</v>
      </c>
      <c r="AP452" s="190"/>
      <c r="AQ452" s="190"/>
      <c r="AR452" s="190"/>
      <c r="AS452" s="190"/>
      <c r="AT452" s="190"/>
      <c r="AV452" s="209"/>
      <c r="AW452" s="209"/>
      <c r="AX452" s="209"/>
      <c r="AY452" s="209"/>
      <c r="AZ452" s="209"/>
      <c r="BA452" s="209"/>
      <c r="BB452" s="209"/>
      <c r="BC452" s="209"/>
      <c r="BD452" s="209"/>
      <c r="BE452" s="209"/>
      <c r="BF452" s="209"/>
      <c r="BG452" s="209"/>
      <c r="BH452" s="209"/>
      <c r="BI452" s="209"/>
      <c r="BJ452" s="209"/>
      <c r="BK452" s="209"/>
      <c r="BL452" s="209"/>
      <c r="BM452" s="209"/>
      <c r="BN452" s="209"/>
      <c r="BO452" s="209"/>
      <c r="BP452" s="209"/>
      <c r="BQ452" s="209"/>
      <c r="BR452" s="209"/>
      <c r="BS452" s="209"/>
      <c r="BT452" s="209"/>
      <c r="BU452" s="209"/>
      <c r="BV452" s="209"/>
      <c r="BW452" s="209"/>
      <c r="BX452" s="209"/>
      <c r="BY452" s="209"/>
      <c r="BZ452" s="209"/>
      <c r="CA452" s="209"/>
      <c r="CB452" s="209"/>
      <c r="CC452" s="209"/>
      <c r="CD452" s="209"/>
      <c r="CE452" s="209"/>
      <c r="CF452" s="209"/>
      <c r="CG452" s="209"/>
      <c r="CH452" s="209"/>
      <c r="CI452" s="209"/>
      <c r="CJ452" s="209"/>
      <c r="CK452" s="209"/>
      <c r="CL452" s="209"/>
      <c r="CM452" s="209"/>
      <c r="CN452" s="209"/>
    </row>
    <row r="453" spans="4:102" ht="14.25" customHeight="1" x14ac:dyDescent="0.35">
      <c r="D453" s="184" t="s">
        <v>298</v>
      </c>
      <c r="E453" s="184"/>
      <c r="F453" s="184"/>
      <c r="G453" s="184"/>
      <c r="H453" s="184"/>
      <c r="I453" s="184"/>
      <c r="J453" s="184"/>
      <c r="K453" s="184"/>
      <c r="L453" s="184"/>
      <c r="M453" s="165">
        <v>1</v>
      </c>
      <c r="N453" s="165"/>
      <c r="O453" s="165"/>
      <c r="P453" s="165"/>
      <c r="Q453" s="165"/>
      <c r="R453" s="165"/>
      <c r="S453" s="165"/>
      <c r="T453" s="165"/>
      <c r="U453" s="165"/>
      <c r="V453" s="165"/>
      <c r="W453" s="165"/>
      <c r="X453" s="165"/>
      <c r="Y453" s="165"/>
      <c r="Z453" s="165"/>
      <c r="AA453" s="165"/>
      <c r="AB453" s="165"/>
      <c r="AC453" s="165"/>
      <c r="AD453" s="165"/>
      <c r="AE453" s="165"/>
      <c r="AF453" s="165"/>
      <c r="AG453" s="165"/>
      <c r="AH453" s="165"/>
      <c r="AI453" s="165"/>
      <c r="AJ453" s="165"/>
      <c r="AK453" s="165"/>
      <c r="AL453" s="165"/>
      <c r="AM453" s="165"/>
      <c r="AN453" s="165"/>
      <c r="AO453" s="165"/>
      <c r="AP453" s="165"/>
      <c r="AQ453" s="165"/>
      <c r="AR453" s="165"/>
      <c r="AS453" s="165"/>
      <c r="AT453" s="165"/>
      <c r="AV453" s="209"/>
      <c r="AW453" s="209"/>
      <c r="AX453" s="209"/>
      <c r="AY453" s="209"/>
      <c r="AZ453" s="209"/>
      <c r="BA453" s="209"/>
      <c r="BB453" s="209"/>
      <c r="BC453" s="209"/>
      <c r="BD453" s="209"/>
      <c r="BE453" s="209"/>
      <c r="BF453" s="209"/>
      <c r="BG453" s="209"/>
      <c r="BH453" s="209"/>
      <c r="BI453" s="209"/>
      <c r="BJ453" s="209"/>
      <c r="BK453" s="209"/>
      <c r="BL453" s="209"/>
      <c r="BM453" s="209"/>
      <c r="BN453" s="209"/>
      <c r="BO453" s="209"/>
      <c r="BP453" s="209"/>
      <c r="BQ453" s="209"/>
      <c r="BR453" s="209"/>
      <c r="BS453" s="209"/>
      <c r="BT453" s="209"/>
      <c r="BU453" s="209"/>
      <c r="BV453" s="209"/>
      <c r="BW453" s="209"/>
      <c r="BX453" s="209"/>
      <c r="BY453" s="209"/>
      <c r="BZ453" s="209"/>
      <c r="CA453" s="209"/>
      <c r="CB453" s="209"/>
      <c r="CC453" s="209"/>
      <c r="CD453" s="209"/>
      <c r="CE453" s="209"/>
      <c r="CF453" s="209"/>
      <c r="CG453" s="209"/>
      <c r="CH453" s="209"/>
      <c r="CI453" s="209"/>
      <c r="CJ453" s="209"/>
      <c r="CK453" s="209"/>
      <c r="CL453" s="209"/>
      <c r="CM453" s="209"/>
      <c r="CN453" s="209"/>
    </row>
    <row r="454" spans="4:102" ht="14.25" customHeight="1" x14ac:dyDescent="0.35">
      <c r="D454" s="184" t="s">
        <v>324</v>
      </c>
      <c r="E454" s="184"/>
      <c r="F454" s="184"/>
      <c r="G454" s="184"/>
      <c r="H454" s="184"/>
      <c r="I454" s="184"/>
      <c r="J454" s="184"/>
      <c r="K454" s="184"/>
      <c r="L454" s="184"/>
      <c r="M454" s="165">
        <v>20</v>
      </c>
      <c r="N454" s="165"/>
      <c r="O454" s="165"/>
      <c r="P454" s="165"/>
      <c r="Q454" s="165"/>
      <c r="R454" s="165"/>
      <c r="S454" s="165">
        <v>24</v>
      </c>
      <c r="T454" s="165"/>
      <c r="U454" s="165"/>
      <c r="V454" s="165"/>
      <c r="W454" s="165">
        <v>24</v>
      </c>
      <c r="X454" s="165"/>
      <c r="Y454" s="165"/>
      <c r="Z454" s="165"/>
      <c r="AA454" s="165"/>
      <c r="AB454" s="165"/>
      <c r="AC454" s="165"/>
      <c r="AD454" s="165"/>
      <c r="AE454" s="165"/>
      <c r="AF454" s="165"/>
      <c r="AG454" s="165"/>
      <c r="AH454" s="165"/>
      <c r="AI454" s="165"/>
      <c r="AJ454" s="165"/>
      <c r="AK454" s="165"/>
      <c r="AL454" s="165"/>
      <c r="AM454" s="165"/>
      <c r="AN454" s="165"/>
      <c r="AO454" s="165"/>
      <c r="AP454" s="165"/>
      <c r="AQ454" s="165"/>
      <c r="AR454" s="165"/>
      <c r="AS454" s="165"/>
      <c r="AT454" s="165"/>
      <c r="AV454" s="209"/>
      <c r="AW454" s="209"/>
      <c r="AX454" s="209"/>
      <c r="AY454" s="209"/>
      <c r="AZ454" s="209"/>
      <c r="BA454" s="209"/>
      <c r="BB454" s="209"/>
      <c r="BC454" s="209"/>
      <c r="BD454" s="209"/>
      <c r="BE454" s="209"/>
      <c r="BF454" s="209"/>
      <c r="BG454" s="209"/>
      <c r="BH454" s="209"/>
      <c r="BI454" s="209"/>
      <c r="BJ454" s="209"/>
      <c r="BK454" s="209"/>
      <c r="BL454" s="209"/>
      <c r="BM454" s="209"/>
      <c r="BN454" s="209"/>
      <c r="BO454" s="209"/>
      <c r="BP454" s="209"/>
      <c r="BQ454" s="209"/>
      <c r="BR454" s="209"/>
      <c r="BS454" s="209"/>
      <c r="BT454" s="209"/>
      <c r="BU454" s="209"/>
      <c r="BV454" s="209"/>
      <c r="BW454" s="209"/>
      <c r="BX454" s="209"/>
      <c r="BY454" s="209"/>
      <c r="BZ454" s="209"/>
      <c r="CA454" s="209"/>
      <c r="CB454" s="209"/>
      <c r="CC454" s="209"/>
      <c r="CD454" s="209"/>
      <c r="CE454" s="209"/>
      <c r="CF454" s="209"/>
      <c r="CG454" s="209"/>
      <c r="CH454" s="209"/>
      <c r="CI454" s="209"/>
      <c r="CJ454" s="209"/>
      <c r="CK454" s="209"/>
      <c r="CL454" s="209"/>
      <c r="CM454" s="209"/>
      <c r="CN454" s="209"/>
    </row>
    <row r="455" spans="4:102" ht="14.25" customHeight="1" x14ac:dyDescent="0.35">
      <c r="D455" s="184" t="s">
        <v>299</v>
      </c>
      <c r="E455" s="184"/>
      <c r="F455" s="184"/>
      <c r="G455" s="184"/>
      <c r="H455" s="184"/>
      <c r="I455" s="184"/>
      <c r="J455" s="184"/>
      <c r="K455" s="184"/>
      <c r="L455" s="184"/>
      <c r="M455" s="165">
        <v>20</v>
      </c>
      <c r="N455" s="165"/>
      <c r="O455" s="165"/>
      <c r="P455" s="165"/>
      <c r="Q455" s="165"/>
      <c r="R455" s="165"/>
      <c r="S455" s="165">
        <v>24</v>
      </c>
      <c r="T455" s="165"/>
      <c r="U455" s="165"/>
      <c r="V455" s="165"/>
      <c r="W455" s="165">
        <v>24</v>
      </c>
      <c r="X455" s="165"/>
      <c r="Y455" s="165"/>
      <c r="Z455" s="165"/>
      <c r="AA455" s="165">
        <v>21</v>
      </c>
      <c r="AB455" s="165"/>
      <c r="AC455" s="165"/>
      <c r="AD455" s="165"/>
      <c r="AE455" s="165"/>
      <c r="AF455" s="165"/>
      <c r="AG455" s="165"/>
      <c r="AH455" s="165">
        <v>28</v>
      </c>
      <c r="AI455" s="165"/>
      <c r="AJ455" s="165"/>
      <c r="AK455" s="165"/>
      <c r="AL455" s="165"/>
      <c r="AM455" s="165"/>
      <c r="AN455" s="165"/>
      <c r="AO455" s="165"/>
      <c r="AP455" s="165"/>
      <c r="AQ455" s="165"/>
      <c r="AR455" s="165"/>
      <c r="AS455" s="165"/>
      <c r="AT455" s="165"/>
      <c r="AV455" s="209"/>
      <c r="AW455" s="209"/>
      <c r="AX455" s="209"/>
      <c r="AY455" s="209"/>
      <c r="AZ455" s="209"/>
      <c r="BA455" s="209"/>
      <c r="BB455" s="209"/>
      <c r="BC455" s="209"/>
      <c r="BD455" s="209"/>
      <c r="BE455" s="209"/>
      <c r="BF455" s="209"/>
      <c r="BG455" s="209"/>
      <c r="BH455" s="209"/>
      <c r="BI455" s="209"/>
      <c r="BJ455" s="209"/>
      <c r="BK455" s="209"/>
      <c r="BL455" s="209"/>
      <c r="BM455" s="209"/>
      <c r="BN455" s="209"/>
      <c r="BO455" s="209"/>
      <c r="BP455" s="209"/>
      <c r="BQ455" s="209"/>
      <c r="BR455" s="209"/>
      <c r="BS455" s="209"/>
      <c r="BT455" s="209"/>
      <c r="BU455" s="209"/>
      <c r="BV455" s="209"/>
      <c r="BW455" s="209"/>
      <c r="BX455" s="209"/>
      <c r="BY455" s="209"/>
      <c r="BZ455" s="209"/>
      <c r="CA455" s="209"/>
      <c r="CB455" s="209"/>
      <c r="CC455" s="209"/>
      <c r="CD455" s="209"/>
      <c r="CE455" s="209"/>
      <c r="CF455" s="209"/>
      <c r="CG455" s="209"/>
      <c r="CH455" s="209"/>
      <c r="CI455" s="209"/>
      <c r="CJ455" s="209"/>
      <c r="CK455" s="209"/>
      <c r="CL455" s="209"/>
      <c r="CM455" s="209"/>
      <c r="CN455" s="209"/>
    </row>
    <row r="456" spans="4:102" ht="14.25" customHeight="1" x14ac:dyDescent="0.35">
      <c r="D456" s="184" t="s">
        <v>300</v>
      </c>
      <c r="E456" s="184"/>
      <c r="F456" s="184"/>
      <c r="G456" s="184"/>
      <c r="H456" s="184"/>
      <c r="I456" s="184"/>
      <c r="J456" s="184"/>
      <c r="K456" s="184"/>
      <c r="L456" s="184"/>
      <c r="M456" s="165">
        <v>51</v>
      </c>
      <c r="N456" s="165"/>
      <c r="O456" s="165"/>
      <c r="P456" s="165"/>
      <c r="Q456" s="165"/>
      <c r="R456" s="165"/>
      <c r="S456" s="165"/>
      <c r="T456" s="165"/>
      <c r="U456" s="165"/>
      <c r="V456" s="165"/>
      <c r="W456" s="165"/>
      <c r="X456" s="165"/>
      <c r="Y456" s="165"/>
      <c r="Z456" s="165"/>
      <c r="AA456" s="165"/>
      <c r="AB456" s="165"/>
      <c r="AC456" s="165"/>
      <c r="AD456" s="165"/>
      <c r="AE456" s="165"/>
      <c r="AF456" s="165"/>
      <c r="AG456" s="165"/>
      <c r="AH456" s="165"/>
      <c r="AI456" s="165"/>
      <c r="AJ456" s="165"/>
      <c r="AK456" s="165"/>
      <c r="AL456" s="165"/>
      <c r="AM456" s="165"/>
      <c r="AN456" s="165"/>
      <c r="AO456" s="165"/>
      <c r="AP456" s="165"/>
      <c r="AQ456" s="165"/>
      <c r="AR456" s="165"/>
      <c r="AS456" s="165"/>
      <c r="AT456" s="165"/>
      <c r="AV456" s="209"/>
      <c r="AW456" s="209"/>
      <c r="AX456" s="209"/>
      <c r="AY456" s="209"/>
      <c r="AZ456" s="209"/>
      <c r="BA456" s="209"/>
      <c r="BB456" s="209"/>
      <c r="BC456" s="209"/>
      <c r="BD456" s="209"/>
      <c r="BE456" s="209"/>
      <c r="BF456" s="209"/>
      <c r="BG456" s="209"/>
      <c r="BH456" s="209"/>
      <c r="BI456" s="209"/>
      <c r="BJ456" s="209"/>
      <c r="BK456" s="209"/>
      <c r="BL456" s="209"/>
      <c r="BM456" s="209"/>
      <c r="BN456" s="209"/>
      <c r="BO456" s="209"/>
      <c r="BP456" s="209"/>
      <c r="BQ456" s="209"/>
      <c r="BR456" s="209"/>
      <c r="BS456" s="209"/>
      <c r="BT456" s="209"/>
      <c r="BU456" s="209"/>
      <c r="BV456" s="209"/>
      <c r="BW456" s="209"/>
      <c r="BX456" s="209"/>
      <c r="BY456" s="209"/>
      <c r="BZ456" s="209"/>
      <c r="CA456" s="209"/>
      <c r="CB456" s="209"/>
      <c r="CC456" s="209"/>
      <c r="CD456" s="209"/>
      <c r="CE456" s="209"/>
      <c r="CF456" s="209"/>
      <c r="CG456" s="209"/>
      <c r="CH456" s="209"/>
      <c r="CI456" s="209"/>
      <c r="CJ456" s="209"/>
      <c r="CK456" s="209"/>
      <c r="CL456" s="209"/>
      <c r="CM456" s="209"/>
      <c r="CN456" s="209"/>
    </row>
    <row r="457" spans="4:102" ht="14.25" customHeight="1" x14ac:dyDescent="0.35">
      <c r="D457" s="184" t="s">
        <v>301</v>
      </c>
      <c r="E457" s="184"/>
      <c r="F457" s="184"/>
      <c r="G457" s="184"/>
      <c r="H457" s="184"/>
      <c r="I457" s="184"/>
      <c r="J457" s="184"/>
      <c r="K457" s="184"/>
      <c r="L457" s="184"/>
      <c r="M457" s="165">
        <v>0</v>
      </c>
      <c r="N457" s="165"/>
      <c r="O457" s="165"/>
      <c r="P457" s="165"/>
      <c r="Q457" s="165"/>
      <c r="R457" s="165"/>
      <c r="S457" s="165"/>
      <c r="T457" s="165"/>
      <c r="U457" s="165"/>
      <c r="V457" s="165"/>
      <c r="W457" s="165"/>
      <c r="X457" s="165"/>
      <c r="Y457" s="165"/>
      <c r="Z457" s="165"/>
      <c r="AA457" s="165"/>
      <c r="AB457" s="165"/>
      <c r="AC457" s="165"/>
      <c r="AD457" s="165"/>
      <c r="AE457" s="165"/>
      <c r="AF457" s="165"/>
      <c r="AG457" s="165"/>
      <c r="AH457" s="165"/>
      <c r="AI457" s="165"/>
      <c r="AJ457" s="165"/>
      <c r="AK457" s="165"/>
      <c r="AL457" s="165"/>
      <c r="AM457" s="165"/>
      <c r="AN457" s="165"/>
      <c r="AO457" s="165"/>
      <c r="AP457" s="165"/>
      <c r="AQ457" s="165"/>
      <c r="AR457" s="165"/>
      <c r="AS457" s="165"/>
      <c r="AT457" s="165"/>
      <c r="AV457" s="165" t="s">
        <v>318</v>
      </c>
      <c r="AW457" s="165"/>
      <c r="AX457" s="165"/>
      <c r="AY457" s="165"/>
      <c r="AZ457" s="165"/>
      <c r="BA457" s="165"/>
      <c r="BB457" s="165"/>
      <c r="BC457" s="165"/>
      <c r="BD457" s="165"/>
      <c r="BE457" s="165"/>
      <c r="BF457" s="165"/>
      <c r="BG457" s="165"/>
      <c r="BH457" s="165"/>
      <c r="BI457" s="165"/>
      <c r="BJ457" s="165"/>
      <c r="BK457" s="165"/>
      <c r="BL457" s="165"/>
      <c r="BM457" s="165"/>
      <c r="BN457" s="165"/>
      <c r="BO457" s="165"/>
      <c r="BP457" s="165"/>
      <c r="BQ457" s="165"/>
      <c r="BR457" s="165"/>
      <c r="BS457" s="165"/>
      <c r="BT457" s="165"/>
      <c r="BU457" s="165"/>
      <c r="BV457" s="165">
        <v>1</v>
      </c>
      <c r="BW457" s="165"/>
      <c r="BX457" s="165"/>
      <c r="BY457" s="165"/>
      <c r="BZ457" s="165"/>
      <c r="CA457" s="165"/>
      <c r="CB457" s="165"/>
      <c r="CC457" s="165"/>
      <c r="CD457" s="165"/>
      <c r="CE457" s="165"/>
      <c r="CF457" s="165"/>
      <c r="CG457" s="165"/>
      <c r="CH457" s="165"/>
      <c r="CI457" s="165"/>
      <c r="CJ457" s="165"/>
      <c r="CK457" s="165"/>
      <c r="CL457" s="165"/>
      <c r="CM457" s="165"/>
      <c r="CN457" s="165"/>
    </row>
    <row r="458" spans="4:102" ht="14.25" customHeight="1" x14ac:dyDescent="0.35">
      <c r="D458" s="184" t="s">
        <v>302</v>
      </c>
      <c r="E458" s="184"/>
      <c r="F458" s="184"/>
      <c r="G458" s="184"/>
      <c r="H458" s="184"/>
      <c r="I458" s="184"/>
      <c r="J458" s="184"/>
      <c r="K458" s="184"/>
      <c r="L458" s="184"/>
      <c r="M458" s="165">
        <v>64</v>
      </c>
      <c r="N458" s="165"/>
      <c r="O458" s="165"/>
      <c r="P458" s="165"/>
      <c r="Q458" s="165"/>
      <c r="R458" s="165"/>
      <c r="S458" s="165"/>
      <c r="T458" s="165"/>
      <c r="U458" s="165"/>
      <c r="V458" s="165"/>
      <c r="W458" s="165"/>
      <c r="X458" s="165"/>
      <c r="Y458" s="165"/>
      <c r="Z458" s="165"/>
      <c r="AA458" s="165"/>
      <c r="AB458" s="165"/>
      <c r="AC458" s="165"/>
      <c r="AD458" s="165"/>
      <c r="AE458" s="165"/>
      <c r="AF458" s="165"/>
      <c r="AG458" s="165"/>
      <c r="AH458" s="165"/>
      <c r="AI458" s="165"/>
      <c r="AJ458" s="165"/>
      <c r="AK458" s="165"/>
      <c r="AL458" s="165"/>
      <c r="AM458" s="165"/>
      <c r="AN458" s="165"/>
      <c r="AO458" s="165"/>
      <c r="AP458" s="165"/>
      <c r="AQ458" s="165"/>
      <c r="AR458" s="165"/>
      <c r="AS458" s="165"/>
      <c r="AT458" s="165"/>
      <c r="AV458" s="165" t="s">
        <v>319</v>
      </c>
      <c r="AW458" s="165"/>
      <c r="AX458" s="165"/>
      <c r="AY458" s="165"/>
      <c r="AZ458" s="165"/>
      <c r="BA458" s="165"/>
      <c r="BB458" s="165"/>
      <c r="BC458" s="165"/>
      <c r="BD458" s="165"/>
      <c r="BE458" s="165"/>
      <c r="BF458" s="165"/>
      <c r="BG458" s="165"/>
      <c r="BH458" s="165"/>
      <c r="BI458" s="165"/>
      <c r="BJ458" s="165"/>
      <c r="BK458" s="165"/>
      <c r="BL458" s="165"/>
      <c r="BM458" s="165"/>
      <c r="BN458" s="165"/>
      <c r="BO458" s="165"/>
      <c r="BP458" s="165"/>
      <c r="BQ458" s="165"/>
      <c r="BR458" s="165"/>
      <c r="BS458" s="165"/>
      <c r="BT458" s="165"/>
      <c r="BU458" s="165"/>
      <c r="BV458" s="165">
        <v>0</v>
      </c>
      <c r="BW458" s="165"/>
      <c r="BX458" s="165"/>
      <c r="BY458" s="165"/>
      <c r="BZ458" s="165"/>
      <c r="CA458" s="165"/>
      <c r="CB458" s="165"/>
      <c r="CC458" s="165"/>
      <c r="CD458" s="165"/>
      <c r="CE458" s="165"/>
      <c r="CF458" s="165"/>
      <c r="CG458" s="165"/>
      <c r="CH458" s="165"/>
      <c r="CI458" s="165"/>
      <c r="CJ458" s="165"/>
      <c r="CK458" s="165"/>
      <c r="CL458" s="165"/>
      <c r="CM458" s="165"/>
      <c r="CN458" s="165"/>
    </row>
    <row r="459" spans="4:102" ht="14.25" customHeight="1" x14ac:dyDescent="0.35">
      <c r="D459" s="184" t="s">
        <v>303</v>
      </c>
      <c r="E459" s="184"/>
      <c r="F459" s="184"/>
      <c r="G459" s="184"/>
      <c r="H459" s="184"/>
      <c r="I459" s="184"/>
      <c r="J459" s="184"/>
      <c r="K459" s="184"/>
      <c r="L459" s="184"/>
      <c r="M459" s="165">
        <v>21</v>
      </c>
      <c r="N459" s="165"/>
      <c r="O459" s="165"/>
      <c r="P459" s="165"/>
      <c r="Q459" s="165"/>
      <c r="R459" s="165"/>
      <c r="S459" s="165">
        <v>24</v>
      </c>
      <c r="T459" s="165"/>
      <c r="U459" s="165"/>
      <c r="V459" s="165"/>
      <c r="W459" s="165">
        <v>24</v>
      </c>
      <c r="X459" s="165"/>
      <c r="Y459" s="165"/>
      <c r="Z459" s="165"/>
      <c r="AA459" s="165"/>
      <c r="AB459" s="165"/>
      <c r="AC459" s="165"/>
      <c r="AD459" s="165"/>
      <c r="AE459" s="165"/>
      <c r="AF459" s="165"/>
      <c r="AG459" s="165"/>
      <c r="AH459" s="165"/>
      <c r="AI459" s="165"/>
      <c r="AJ459" s="165"/>
      <c r="AK459" s="165"/>
      <c r="AL459" s="165"/>
      <c r="AM459" s="165"/>
      <c r="AN459" s="165"/>
      <c r="AO459" s="165"/>
      <c r="AP459" s="165"/>
      <c r="AQ459" s="165"/>
      <c r="AR459" s="165"/>
      <c r="AS459" s="165"/>
      <c r="AT459" s="165"/>
      <c r="AV459" s="165" t="s">
        <v>320</v>
      </c>
      <c r="AW459" s="165"/>
      <c r="AX459" s="165"/>
      <c r="AY459" s="165"/>
      <c r="AZ459" s="165"/>
      <c r="BA459" s="165"/>
      <c r="BB459" s="165"/>
      <c r="BC459" s="165"/>
      <c r="BD459" s="165"/>
      <c r="BE459" s="165"/>
      <c r="BF459" s="165"/>
      <c r="BG459" s="165"/>
      <c r="BH459" s="165"/>
      <c r="BI459" s="165"/>
      <c r="BJ459" s="165"/>
      <c r="BK459" s="165"/>
      <c r="BL459" s="165"/>
      <c r="BM459" s="165"/>
      <c r="BN459" s="165"/>
      <c r="BO459" s="165"/>
      <c r="BP459" s="165"/>
      <c r="BQ459" s="165"/>
      <c r="BR459" s="165"/>
      <c r="BS459" s="165"/>
      <c r="BT459" s="165"/>
      <c r="BU459" s="165"/>
      <c r="BV459" s="165">
        <v>0</v>
      </c>
      <c r="BW459" s="165"/>
      <c r="BX459" s="165"/>
      <c r="BY459" s="165"/>
      <c r="BZ459" s="165"/>
      <c r="CA459" s="165"/>
      <c r="CB459" s="165"/>
      <c r="CC459" s="165"/>
      <c r="CD459" s="165"/>
      <c r="CE459" s="165"/>
      <c r="CF459" s="165"/>
      <c r="CG459" s="165"/>
      <c r="CH459" s="165"/>
      <c r="CI459" s="165"/>
      <c r="CJ459" s="165"/>
      <c r="CK459" s="165"/>
      <c r="CL459" s="165"/>
      <c r="CM459" s="165"/>
      <c r="CN459" s="165"/>
    </row>
    <row r="460" spans="4:102" ht="14.25" customHeight="1" x14ac:dyDescent="0.35">
      <c r="D460" s="184" t="s">
        <v>304</v>
      </c>
      <c r="E460" s="184"/>
      <c r="F460" s="184"/>
      <c r="G460" s="184"/>
      <c r="H460" s="184"/>
      <c r="I460" s="184"/>
      <c r="J460" s="184"/>
      <c r="K460" s="184"/>
      <c r="L460" s="184"/>
      <c r="M460" s="165">
        <v>20</v>
      </c>
      <c r="N460" s="165"/>
      <c r="O460" s="165"/>
      <c r="P460" s="165"/>
      <c r="Q460" s="165"/>
      <c r="R460" s="165"/>
      <c r="S460" s="165">
        <v>24</v>
      </c>
      <c r="T460" s="165"/>
      <c r="U460" s="165"/>
      <c r="V460" s="165"/>
      <c r="W460" s="165">
        <v>24</v>
      </c>
      <c r="X460" s="165"/>
      <c r="Y460" s="165"/>
      <c r="Z460" s="165"/>
      <c r="AA460" s="165"/>
      <c r="AB460" s="165"/>
      <c r="AC460" s="165"/>
      <c r="AD460" s="165"/>
      <c r="AE460" s="165"/>
      <c r="AF460" s="165"/>
      <c r="AG460" s="165"/>
      <c r="AH460" s="165"/>
      <c r="AI460" s="165"/>
      <c r="AJ460" s="165"/>
      <c r="AK460" s="165"/>
      <c r="AL460" s="165"/>
      <c r="AM460" s="165"/>
      <c r="AN460" s="165"/>
      <c r="AO460" s="165"/>
      <c r="AP460" s="165"/>
      <c r="AQ460" s="165"/>
      <c r="AR460" s="165"/>
      <c r="AS460" s="165"/>
      <c r="AT460" s="165"/>
      <c r="AV460" s="165" t="s">
        <v>321</v>
      </c>
      <c r="AW460" s="165"/>
      <c r="AX460" s="165"/>
      <c r="AY460" s="165"/>
      <c r="AZ460" s="165"/>
      <c r="BA460" s="165"/>
      <c r="BB460" s="165"/>
      <c r="BC460" s="165"/>
      <c r="BD460" s="165"/>
      <c r="BE460" s="165"/>
      <c r="BF460" s="165"/>
      <c r="BG460" s="165"/>
      <c r="BH460" s="165"/>
      <c r="BI460" s="165"/>
      <c r="BJ460" s="165"/>
      <c r="BK460" s="165"/>
      <c r="BL460" s="165"/>
      <c r="BM460" s="165"/>
      <c r="BN460" s="165"/>
      <c r="BO460" s="165"/>
      <c r="BP460" s="165"/>
      <c r="BQ460" s="165"/>
      <c r="BR460" s="165"/>
      <c r="BS460" s="165"/>
      <c r="BT460" s="165"/>
      <c r="BU460" s="165"/>
      <c r="BV460" s="165">
        <v>0</v>
      </c>
      <c r="BW460" s="165"/>
      <c r="BX460" s="165"/>
      <c r="BY460" s="165"/>
      <c r="BZ460" s="165"/>
      <c r="CA460" s="165"/>
      <c r="CB460" s="165"/>
      <c r="CC460" s="165"/>
      <c r="CD460" s="165"/>
      <c r="CE460" s="165"/>
      <c r="CF460" s="165"/>
      <c r="CG460" s="165"/>
      <c r="CH460" s="165"/>
      <c r="CI460" s="165"/>
      <c r="CJ460" s="165"/>
      <c r="CK460" s="165"/>
      <c r="CL460" s="165"/>
      <c r="CM460" s="165"/>
      <c r="CN460" s="165"/>
    </row>
    <row r="461" spans="4:102" ht="14.25" customHeight="1" x14ac:dyDescent="0.35">
      <c r="D461" s="184" t="s">
        <v>775</v>
      </c>
      <c r="E461" s="184"/>
      <c r="F461" s="184"/>
      <c r="G461" s="184"/>
      <c r="H461" s="184"/>
      <c r="I461" s="184"/>
      <c r="J461" s="184"/>
      <c r="K461" s="184"/>
      <c r="L461" s="184"/>
      <c r="M461" s="165">
        <v>1</v>
      </c>
      <c r="N461" s="165"/>
      <c r="O461" s="165"/>
      <c r="P461" s="165"/>
      <c r="Q461" s="165"/>
      <c r="R461" s="165"/>
      <c r="S461" s="165"/>
      <c r="T461" s="165"/>
      <c r="U461" s="165"/>
      <c r="V461" s="165"/>
      <c r="W461" s="165"/>
      <c r="X461" s="165"/>
      <c r="Y461" s="165"/>
      <c r="Z461" s="165"/>
      <c r="AA461" s="165"/>
      <c r="AB461" s="165"/>
      <c r="AC461" s="165"/>
      <c r="AD461" s="165"/>
      <c r="AE461" s="165"/>
      <c r="AF461" s="165"/>
      <c r="AG461" s="165"/>
      <c r="AH461" s="165"/>
      <c r="AI461" s="165"/>
      <c r="AJ461" s="165"/>
      <c r="AK461" s="165"/>
      <c r="AL461" s="165"/>
      <c r="AM461" s="165"/>
      <c r="AN461" s="165"/>
      <c r="AO461" s="165"/>
      <c r="AP461" s="165"/>
      <c r="AQ461" s="165"/>
      <c r="AR461" s="165"/>
      <c r="AS461" s="165"/>
      <c r="AT461" s="165"/>
      <c r="AV461" s="165" t="s">
        <v>322</v>
      </c>
      <c r="AW461" s="165"/>
      <c r="AX461" s="165"/>
      <c r="AY461" s="165"/>
      <c r="AZ461" s="165"/>
      <c r="BA461" s="165"/>
      <c r="BB461" s="165"/>
      <c r="BC461" s="165"/>
      <c r="BD461" s="165"/>
      <c r="BE461" s="165"/>
      <c r="BF461" s="165"/>
      <c r="BG461" s="165"/>
      <c r="BH461" s="165"/>
      <c r="BI461" s="165"/>
      <c r="BJ461" s="165"/>
      <c r="BK461" s="165"/>
      <c r="BL461" s="165"/>
      <c r="BM461" s="165"/>
      <c r="BN461" s="165"/>
      <c r="BO461" s="165"/>
      <c r="BP461" s="165"/>
      <c r="BQ461" s="165"/>
      <c r="BR461" s="165"/>
      <c r="BS461" s="165"/>
      <c r="BT461" s="165"/>
      <c r="BU461" s="165"/>
      <c r="BV461" s="165">
        <v>0</v>
      </c>
      <c r="BW461" s="165"/>
      <c r="BX461" s="165"/>
      <c r="BY461" s="165"/>
      <c r="BZ461" s="165"/>
      <c r="CA461" s="165"/>
      <c r="CB461" s="165"/>
      <c r="CC461" s="165"/>
      <c r="CD461" s="165"/>
      <c r="CE461" s="165"/>
      <c r="CF461" s="165"/>
      <c r="CG461" s="165"/>
      <c r="CH461" s="165"/>
      <c r="CI461" s="165"/>
      <c r="CJ461" s="165"/>
      <c r="CK461" s="165"/>
      <c r="CL461" s="165"/>
      <c r="CM461" s="165"/>
      <c r="CN461" s="165"/>
    </row>
    <row r="462" spans="4:102" ht="14.25" customHeight="1" x14ac:dyDescent="0.35">
      <c r="D462" s="184" t="s">
        <v>305</v>
      </c>
      <c r="E462" s="184"/>
      <c r="F462" s="184"/>
      <c r="G462" s="184"/>
      <c r="H462" s="184"/>
      <c r="I462" s="184"/>
      <c r="J462" s="184"/>
      <c r="K462" s="184"/>
      <c r="L462" s="184"/>
      <c r="M462" s="165">
        <v>8</v>
      </c>
      <c r="N462" s="165"/>
      <c r="O462" s="165"/>
      <c r="P462" s="165"/>
      <c r="Q462" s="165"/>
      <c r="R462" s="165"/>
      <c r="S462" s="165">
        <v>1</v>
      </c>
      <c r="T462" s="165"/>
      <c r="U462" s="165"/>
      <c r="V462" s="165"/>
      <c r="W462" s="165">
        <v>2</v>
      </c>
      <c r="X462" s="165"/>
      <c r="Y462" s="165"/>
      <c r="Z462" s="165"/>
      <c r="AA462" s="165">
        <v>2</v>
      </c>
      <c r="AB462" s="165"/>
      <c r="AC462" s="165"/>
      <c r="AD462" s="165"/>
      <c r="AE462" s="165"/>
      <c r="AF462" s="165"/>
      <c r="AG462" s="165"/>
      <c r="AH462" s="165">
        <v>0</v>
      </c>
      <c r="AI462" s="165"/>
      <c r="AJ462" s="165"/>
      <c r="AK462" s="165"/>
      <c r="AL462" s="165"/>
      <c r="AM462" s="165"/>
      <c r="AN462" s="165"/>
      <c r="AO462" s="165"/>
      <c r="AP462" s="165"/>
      <c r="AQ462" s="165"/>
      <c r="AR462" s="165"/>
      <c r="AS462" s="165"/>
      <c r="AT462" s="165"/>
      <c r="AV462" s="165"/>
      <c r="AW462" s="165"/>
      <c r="AX462" s="165"/>
      <c r="AY462" s="165"/>
      <c r="AZ462" s="165"/>
      <c r="BA462" s="165"/>
      <c r="BB462" s="165"/>
      <c r="BC462" s="165"/>
      <c r="BD462" s="165"/>
      <c r="BE462" s="165"/>
      <c r="BF462" s="165"/>
      <c r="BG462" s="165"/>
      <c r="BH462" s="165"/>
      <c r="BI462" s="165"/>
      <c r="BJ462" s="165"/>
      <c r="BK462" s="165"/>
      <c r="BL462" s="165"/>
      <c r="BM462" s="165"/>
      <c r="BN462" s="165"/>
      <c r="BO462" s="165"/>
      <c r="BP462" s="165"/>
      <c r="BQ462" s="165"/>
      <c r="BR462" s="165"/>
      <c r="BS462" s="165"/>
      <c r="BT462" s="165"/>
      <c r="BU462" s="165"/>
      <c r="BV462" s="165"/>
      <c r="BW462" s="165"/>
      <c r="BX462" s="165"/>
      <c r="BY462" s="165"/>
      <c r="BZ462" s="165"/>
      <c r="CA462" s="165"/>
      <c r="CB462" s="165"/>
      <c r="CC462" s="165"/>
      <c r="CD462" s="165"/>
      <c r="CE462" s="165"/>
      <c r="CF462" s="165"/>
      <c r="CG462" s="165"/>
      <c r="CH462" s="165"/>
      <c r="CI462" s="165"/>
      <c r="CJ462" s="165"/>
      <c r="CK462" s="165"/>
      <c r="CL462" s="165"/>
      <c r="CM462" s="165"/>
      <c r="CN462" s="165"/>
    </row>
    <row r="463" spans="4:102" ht="14.25" customHeight="1" x14ac:dyDescent="0.35">
      <c r="D463" s="184" t="s">
        <v>306</v>
      </c>
      <c r="E463" s="184"/>
      <c r="F463" s="184"/>
      <c r="G463" s="184"/>
      <c r="H463" s="184"/>
      <c r="I463" s="184"/>
      <c r="J463" s="184"/>
      <c r="K463" s="184"/>
      <c r="L463" s="184"/>
      <c r="M463" s="165">
        <v>24</v>
      </c>
      <c r="N463" s="165"/>
      <c r="O463" s="165"/>
      <c r="P463" s="165"/>
      <c r="Q463" s="165"/>
      <c r="R463" s="165"/>
      <c r="S463" s="165">
        <v>21</v>
      </c>
      <c r="T463" s="165"/>
      <c r="U463" s="165"/>
      <c r="V463" s="165"/>
      <c r="W463" s="165">
        <v>13</v>
      </c>
      <c r="X463" s="165"/>
      <c r="Y463" s="165"/>
      <c r="Z463" s="165"/>
      <c r="AA463" s="165">
        <v>10</v>
      </c>
      <c r="AB463" s="165"/>
      <c r="AC463" s="165"/>
      <c r="AD463" s="165"/>
      <c r="AE463" s="165"/>
      <c r="AF463" s="165"/>
      <c r="AG463" s="165"/>
      <c r="AH463" s="165">
        <v>7</v>
      </c>
      <c r="AI463" s="165"/>
      <c r="AJ463" s="165"/>
      <c r="AK463" s="165"/>
      <c r="AL463" s="165"/>
      <c r="AM463" s="165"/>
      <c r="AN463" s="165"/>
      <c r="AO463" s="165"/>
      <c r="AP463" s="165"/>
      <c r="AQ463" s="165"/>
      <c r="AR463" s="165"/>
      <c r="AS463" s="165"/>
      <c r="AT463" s="165"/>
      <c r="AV463" s="195" t="s">
        <v>124</v>
      </c>
      <c r="AW463" s="195"/>
      <c r="AX463" s="195"/>
      <c r="AY463" s="195"/>
      <c r="AZ463" s="195"/>
      <c r="BA463" s="195"/>
      <c r="BB463" s="195"/>
      <c r="BC463" s="195"/>
      <c r="BD463" s="195"/>
      <c r="BE463" s="195"/>
      <c r="BF463" s="195"/>
      <c r="BG463" s="195"/>
      <c r="BH463" s="195"/>
      <c r="BI463" s="195"/>
      <c r="BJ463" s="195"/>
      <c r="BK463" s="195"/>
      <c r="BL463" s="195"/>
      <c r="BM463" s="195"/>
      <c r="BN463" s="195"/>
      <c r="BO463" s="195"/>
      <c r="BP463" s="195"/>
      <c r="BQ463" s="195"/>
      <c r="BR463" s="195"/>
      <c r="BS463" s="195"/>
      <c r="BT463" s="195"/>
      <c r="BU463" s="195"/>
      <c r="BV463" s="195">
        <f>SUM(BV457:CC462)</f>
        <v>1</v>
      </c>
      <c r="BW463" s="195"/>
      <c r="BX463" s="195"/>
      <c r="BY463" s="195"/>
      <c r="BZ463" s="195"/>
      <c r="CA463" s="195"/>
      <c r="CB463" s="195"/>
      <c r="CC463" s="195"/>
      <c r="CD463" s="195"/>
      <c r="CE463" s="195"/>
      <c r="CF463" s="195"/>
      <c r="CG463" s="195"/>
      <c r="CH463" s="195"/>
      <c r="CI463" s="195"/>
      <c r="CJ463" s="195"/>
      <c r="CK463" s="195"/>
      <c r="CL463" s="195"/>
      <c r="CM463" s="195"/>
      <c r="CN463" s="195"/>
    </row>
    <row r="464" spans="4:102" ht="14.25" customHeight="1" x14ac:dyDescent="0.35">
      <c r="D464" s="318" t="s">
        <v>283</v>
      </c>
      <c r="E464" s="318"/>
      <c r="F464" s="318"/>
      <c r="G464" s="318"/>
      <c r="H464" s="318"/>
      <c r="I464" s="318"/>
      <c r="J464" s="318"/>
      <c r="K464" s="318"/>
      <c r="L464" s="318"/>
      <c r="M464" s="318"/>
      <c r="N464" s="318"/>
      <c r="O464" s="318"/>
      <c r="P464" s="318"/>
      <c r="Q464" s="318"/>
      <c r="R464" s="318"/>
      <c r="S464" s="318"/>
      <c r="T464" s="318"/>
      <c r="U464" s="318"/>
      <c r="V464" s="318"/>
      <c r="W464" s="318"/>
      <c r="X464" s="318"/>
      <c r="Y464" s="318"/>
      <c r="Z464" s="318"/>
      <c r="AA464" s="318"/>
      <c r="AB464" s="318"/>
      <c r="AC464" s="318"/>
      <c r="AD464" s="318"/>
      <c r="AE464" s="318"/>
      <c r="AF464" s="318"/>
      <c r="AG464" s="318"/>
      <c r="AH464" s="318"/>
      <c r="AI464" s="318"/>
      <c r="AJ464" s="318"/>
      <c r="AK464" s="318"/>
      <c r="AL464" s="318"/>
      <c r="AM464" s="318"/>
      <c r="AN464" s="318"/>
      <c r="AO464" s="318"/>
      <c r="AP464" s="318"/>
      <c r="AQ464" s="318"/>
      <c r="AR464" s="318"/>
      <c r="AS464" s="318"/>
      <c r="AT464" s="318"/>
      <c r="AV464" s="173" t="s">
        <v>323</v>
      </c>
      <c r="AW464" s="173"/>
      <c r="AX464" s="173"/>
      <c r="AY464" s="173"/>
      <c r="AZ464" s="173"/>
      <c r="BA464" s="173"/>
      <c r="BB464" s="173"/>
      <c r="BC464" s="173"/>
      <c r="BD464" s="173"/>
      <c r="BE464" s="173"/>
      <c r="BF464" s="173"/>
      <c r="BG464" s="173"/>
      <c r="BH464" s="173"/>
      <c r="BI464" s="173"/>
      <c r="BJ464" s="173"/>
      <c r="BK464" s="173"/>
      <c r="BL464" s="173"/>
      <c r="BM464" s="173"/>
      <c r="BN464" s="173"/>
      <c r="BO464" s="173"/>
      <c r="BP464" s="173"/>
      <c r="BQ464" s="173"/>
      <c r="BR464" s="173"/>
      <c r="BS464" s="173"/>
      <c r="BT464" s="173"/>
      <c r="BU464" s="173"/>
      <c r="BV464" s="173"/>
      <c r="BW464" s="173"/>
      <c r="BX464" s="173"/>
      <c r="BY464" s="173"/>
      <c r="BZ464" s="173"/>
      <c r="CA464" s="173"/>
      <c r="CB464" s="173"/>
      <c r="CC464" s="173"/>
      <c r="CD464" s="173"/>
      <c r="CE464" s="173"/>
      <c r="CF464" s="173"/>
      <c r="CG464" s="173"/>
      <c r="CH464" s="173"/>
      <c r="CI464" s="173"/>
      <c r="CJ464" s="173"/>
      <c r="CK464" s="173"/>
      <c r="CL464" s="173"/>
      <c r="CM464" s="173"/>
      <c r="CN464" s="173"/>
    </row>
    <row r="465" spans="3:92" ht="14.25" customHeight="1" x14ac:dyDescent="0.35"/>
    <row r="466" spans="3:92" ht="14.25" customHeight="1" x14ac:dyDescent="0.35">
      <c r="D466" s="197" t="s">
        <v>342</v>
      </c>
      <c r="E466" s="197"/>
      <c r="F466" s="197"/>
      <c r="G466" s="197"/>
      <c r="H466" s="197"/>
      <c r="I466" s="197"/>
      <c r="J466" s="197"/>
      <c r="K466" s="197"/>
      <c r="L466" s="197"/>
      <c r="M466" s="197"/>
      <c r="N466" s="197"/>
      <c r="O466" s="197"/>
      <c r="P466" s="197"/>
      <c r="Q466" s="197"/>
      <c r="R466" s="197"/>
      <c r="S466" s="197"/>
      <c r="T466" s="197"/>
      <c r="U466" s="197"/>
      <c r="V466" s="197"/>
      <c r="W466" s="197"/>
      <c r="X466" s="197"/>
      <c r="Y466" s="197"/>
      <c r="Z466" s="197"/>
      <c r="AA466" s="197"/>
      <c r="AB466" s="197"/>
      <c r="AC466" s="197"/>
      <c r="AD466" s="197"/>
      <c r="AE466" s="197"/>
      <c r="AF466" s="197"/>
      <c r="AG466" s="197"/>
      <c r="AH466" s="197"/>
      <c r="AI466" s="197"/>
      <c r="AJ466" s="197"/>
      <c r="AK466" s="197"/>
      <c r="AL466" s="197"/>
      <c r="AM466" s="197"/>
      <c r="AN466" s="197"/>
      <c r="AO466" s="197"/>
      <c r="AP466" s="197"/>
      <c r="AQ466" s="197"/>
      <c r="AR466" s="197"/>
      <c r="AS466" s="197"/>
      <c r="AT466" s="197"/>
      <c r="AU466" s="197"/>
      <c r="AV466" s="197"/>
      <c r="AW466" s="197"/>
      <c r="AX466" s="197"/>
      <c r="AY466" s="197"/>
      <c r="AZ466" s="197"/>
      <c r="BA466" s="197"/>
      <c r="BB466" s="197"/>
      <c r="BC466" s="197"/>
      <c r="BD466" s="197"/>
      <c r="BE466" s="197"/>
      <c r="BF466" s="197"/>
      <c r="BG466" s="197"/>
      <c r="BH466" s="197"/>
      <c r="BI466" s="197"/>
      <c r="BJ466" s="197"/>
      <c r="BK466" s="197"/>
      <c r="BL466" s="197"/>
      <c r="BM466" s="197"/>
      <c r="BN466" s="197"/>
      <c r="BO466" s="197"/>
      <c r="BP466" s="197"/>
      <c r="BQ466" s="197"/>
      <c r="BR466" s="197"/>
      <c r="BS466" s="197"/>
      <c r="BT466" s="197"/>
      <c r="BU466" s="197"/>
      <c r="BV466" s="197"/>
      <c r="BW466" s="197"/>
      <c r="BX466" s="197"/>
      <c r="BY466" s="197"/>
      <c r="BZ466" s="197"/>
      <c r="CA466" s="197"/>
      <c r="CB466" s="197"/>
      <c r="CC466" s="197"/>
      <c r="CD466" s="197"/>
      <c r="CE466" s="197"/>
      <c r="CF466" s="197"/>
      <c r="CG466" s="197"/>
      <c r="CH466" s="197"/>
      <c r="CI466" s="197"/>
      <c r="CJ466" s="197"/>
      <c r="CK466" s="197"/>
      <c r="CL466" s="197"/>
      <c r="CM466" s="197"/>
      <c r="CN466" s="197"/>
    </row>
    <row r="467" spans="3:92" ht="14.25" customHeight="1" x14ac:dyDescent="0.35">
      <c r="D467" s="197"/>
      <c r="E467" s="197"/>
      <c r="F467" s="197"/>
      <c r="G467" s="197"/>
      <c r="H467" s="197"/>
      <c r="I467" s="197"/>
      <c r="J467" s="197"/>
      <c r="K467" s="197"/>
      <c r="L467" s="197"/>
      <c r="M467" s="197"/>
      <c r="N467" s="197"/>
      <c r="O467" s="197"/>
      <c r="P467" s="197"/>
      <c r="Q467" s="197"/>
      <c r="R467" s="197"/>
      <c r="S467" s="197"/>
      <c r="T467" s="197"/>
      <c r="U467" s="197"/>
      <c r="V467" s="197"/>
      <c r="W467" s="197"/>
      <c r="X467" s="197"/>
      <c r="Y467" s="197"/>
      <c r="Z467" s="197"/>
      <c r="AA467" s="197"/>
      <c r="AB467" s="197"/>
      <c r="AC467" s="197"/>
      <c r="AD467" s="197"/>
      <c r="AE467" s="197"/>
      <c r="AF467" s="197"/>
      <c r="AG467" s="197"/>
      <c r="AH467" s="197"/>
      <c r="AI467" s="197"/>
      <c r="AJ467" s="197"/>
      <c r="AK467" s="197"/>
      <c r="AL467" s="197"/>
      <c r="AM467" s="197"/>
      <c r="AN467" s="197"/>
      <c r="AO467" s="197"/>
      <c r="AP467" s="197"/>
      <c r="AQ467" s="197"/>
      <c r="AR467" s="197"/>
      <c r="AS467" s="197"/>
      <c r="AT467" s="197"/>
      <c r="AU467" s="197"/>
      <c r="AV467" s="197"/>
      <c r="AW467" s="197"/>
      <c r="AX467" s="197"/>
      <c r="AY467" s="197"/>
      <c r="AZ467" s="197"/>
      <c r="BA467" s="197"/>
      <c r="BB467" s="197"/>
      <c r="BC467" s="197"/>
      <c r="BD467" s="197"/>
      <c r="BE467" s="197"/>
      <c r="BF467" s="197"/>
      <c r="BG467" s="197"/>
      <c r="BH467" s="197"/>
      <c r="BI467" s="197"/>
      <c r="BJ467" s="197"/>
      <c r="BK467" s="197"/>
      <c r="BL467" s="197"/>
      <c r="BM467" s="197"/>
      <c r="BN467" s="197"/>
      <c r="BO467" s="197"/>
      <c r="BP467" s="197"/>
      <c r="BQ467" s="197"/>
      <c r="BR467" s="197"/>
      <c r="BS467" s="197"/>
      <c r="BT467" s="197"/>
      <c r="BU467" s="197"/>
      <c r="BV467" s="197"/>
      <c r="BW467" s="197"/>
      <c r="BX467" s="197"/>
      <c r="BY467" s="197"/>
      <c r="BZ467" s="197"/>
      <c r="CA467" s="197"/>
      <c r="CB467" s="197"/>
      <c r="CC467" s="197"/>
      <c r="CD467" s="197"/>
      <c r="CE467" s="197"/>
      <c r="CF467" s="197"/>
      <c r="CG467" s="197"/>
      <c r="CH467" s="197"/>
      <c r="CI467" s="197"/>
      <c r="CJ467" s="197"/>
      <c r="CK467" s="197"/>
      <c r="CL467" s="197"/>
      <c r="CM467" s="197"/>
      <c r="CN467" s="197"/>
    </row>
    <row r="468" spans="3:92" ht="14.25" customHeight="1" x14ac:dyDescent="0.3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5"/>
      <c r="AL468" s="105"/>
      <c r="AM468" s="105"/>
      <c r="AN468" s="105"/>
      <c r="AO468" s="105"/>
      <c r="AP468" s="105"/>
      <c r="AQ468" s="105"/>
      <c r="AR468" s="105"/>
      <c r="AS468" s="105"/>
      <c r="AT468" s="105"/>
      <c r="AU468" s="105"/>
      <c r="AV468" s="105"/>
      <c r="AW468" s="105"/>
      <c r="AX468" s="105"/>
      <c r="AY468" s="105"/>
      <c r="AZ468" s="105"/>
      <c r="BA468" s="105"/>
      <c r="BB468" s="105"/>
      <c r="BC468" s="105"/>
      <c r="BD468" s="105"/>
      <c r="BE468" s="105"/>
      <c r="BF468" s="105"/>
      <c r="BG468" s="105"/>
      <c r="BH468" s="105"/>
      <c r="BI468" s="105"/>
      <c r="BJ468" s="105"/>
      <c r="BK468" s="105"/>
      <c r="BL468" s="105"/>
      <c r="BM468" s="105"/>
      <c r="BN468" s="105"/>
      <c r="BO468" s="105"/>
      <c r="BP468" s="105"/>
      <c r="BQ468" s="105"/>
      <c r="BR468" s="105"/>
      <c r="BS468" s="105"/>
      <c r="BT468" s="105"/>
      <c r="BU468" s="105"/>
      <c r="BV468" s="105"/>
      <c r="BW468" s="105"/>
      <c r="BX468" s="105"/>
      <c r="BY468" s="105"/>
      <c r="BZ468" s="105"/>
      <c r="CA468" s="105"/>
      <c r="CB468" s="105"/>
      <c r="CC468" s="105"/>
      <c r="CD468" s="105"/>
      <c r="CE468" s="105"/>
      <c r="CF468" s="105"/>
      <c r="CG468" s="105"/>
      <c r="CH468" s="105"/>
      <c r="CI468" s="105"/>
      <c r="CJ468" s="105"/>
      <c r="CK468" s="105"/>
      <c r="CL468" s="105"/>
      <c r="CM468" s="105"/>
      <c r="CN468" s="105"/>
    </row>
    <row r="469" spans="3:92" ht="14.25" customHeight="1" x14ac:dyDescent="0.35">
      <c r="C469" s="6"/>
      <c r="D469" s="201" t="s">
        <v>987</v>
      </c>
      <c r="E469" s="201"/>
      <c r="F469" s="201"/>
      <c r="G469" s="201"/>
      <c r="H469" s="201"/>
      <c r="I469" s="201"/>
      <c r="J469" s="201"/>
      <c r="K469" s="201"/>
      <c r="L469" s="201"/>
      <c r="M469" s="201"/>
      <c r="N469" s="201"/>
      <c r="O469" s="201"/>
      <c r="P469" s="201"/>
      <c r="Q469" s="201"/>
      <c r="R469" s="201"/>
      <c r="S469" s="201"/>
      <c r="T469" s="201"/>
      <c r="U469" s="201"/>
      <c r="V469" s="201"/>
      <c r="W469" s="201"/>
      <c r="X469" s="201"/>
      <c r="Y469" s="201"/>
      <c r="Z469" s="201"/>
      <c r="AA469" s="201"/>
      <c r="AB469" s="201"/>
      <c r="AC469" s="201"/>
      <c r="AD469" s="201"/>
      <c r="AE469" s="201"/>
      <c r="AF469" s="201"/>
      <c r="AG469" s="201"/>
      <c r="AH469" s="201"/>
      <c r="AI469" s="201"/>
      <c r="AJ469" s="201"/>
      <c r="AK469" s="201"/>
      <c r="AL469" s="201"/>
      <c r="AM469" s="201"/>
      <c r="AN469" s="201"/>
      <c r="AO469" s="201"/>
      <c r="AP469" s="201"/>
      <c r="AQ469" s="201"/>
      <c r="AR469" s="201"/>
      <c r="AS469" s="201"/>
      <c r="AT469" s="201"/>
      <c r="AU469" s="9"/>
      <c r="AV469" s="201" t="s">
        <v>988</v>
      </c>
      <c r="AW469" s="201"/>
      <c r="AX469" s="201"/>
      <c r="AY469" s="201"/>
      <c r="AZ469" s="201"/>
      <c r="BA469" s="201"/>
      <c r="BB469" s="201"/>
      <c r="BC469" s="201"/>
      <c r="BD469" s="201"/>
      <c r="BE469" s="201"/>
      <c r="BF469" s="201"/>
      <c r="BG469" s="201"/>
      <c r="BH469" s="201"/>
      <c r="BI469" s="201"/>
      <c r="BJ469" s="201"/>
      <c r="BK469" s="201"/>
      <c r="BL469" s="201"/>
      <c r="BM469" s="201"/>
      <c r="BN469" s="201"/>
      <c r="BO469" s="201"/>
      <c r="BP469" s="201"/>
      <c r="BQ469" s="201"/>
      <c r="BR469" s="201"/>
      <c r="BS469" s="201"/>
      <c r="BT469" s="201"/>
      <c r="BU469" s="201"/>
      <c r="BV469" s="201"/>
      <c r="BW469" s="201"/>
      <c r="BX469" s="201"/>
      <c r="BY469" s="201"/>
      <c r="BZ469" s="201"/>
      <c r="CA469" s="201"/>
      <c r="CB469" s="201"/>
      <c r="CC469" s="201"/>
      <c r="CD469" s="201"/>
      <c r="CE469" s="201"/>
      <c r="CF469" s="201"/>
      <c r="CG469" s="201"/>
      <c r="CH469" s="201"/>
      <c r="CI469" s="201"/>
      <c r="CJ469" s="201"/>
      <c r="CK469" s="201"/>
      <c r="CL469" s="201"/>
      <c r="CM469" s="201"/>
      <c r="CN469" s="201"/>
    </row>
    <row r="470" spans="3:92" ht="14.25" customHeight="1" x14ac:dyDescent="0.35">
      <c r="C470" s="6"/>
      <c r="D470" s="237"/>
      <c r="E470" s="237"/>
      <c r="F470" s="237"/>
      <c r="G470" s="237"/>
      <c r="H470" s="237"/>
      <c r="I470" s="237"/>
      <c r="J470" s="237"/>
      <c r="K470" s="237"/>
      <c r="L470" s="237"/>
      <c r="M470" s="237"/>
      <c r="N470" s="237"/>
      <c r="O470" s="237"/>
      <c r="P470" s="237"/>
      <c r="Q470" s="237"/>
      <c r="R470" s="237"/>
      <c r="S470" s="237"/>
      <c r="T470" s="237"/>
      <c r="U470" s="237"/>
      <c r="V470" s="237"/>
      <c r="W470" s="237"/>
      <c r="X470" s="237"/>
      <c r="Y470" s="237"/>
      <c r="Z470" s="237"/>
      <c r="AA470" s="237"/>
      <c r="AB470" s="237"/>
      <c r="AC470" s="237"/>
      <c r="AD470" s="237"/>
      <c r="AE470" s="237"/>
      <c r="AF470" s="237"/>
      <c r="AG470" s="237"/>
      <c r="AH470" s="237"/>
      <c r="AI470" s="237"/>
      <c r="AJ470" s="237"/>
      <c r="AK470" s="237"/>
      <c r="AL470" s="237"/>
      <c r="AM470" s="237"/>
      <c r="AN470" s="237"/>
      <c r="AO470" s="237"/>
      <c r="AP470" s="237"/>
      <c r="AQ470" s="237"/>
      <c r="AR470" s="237"/>
      <c r="AS470" s="237"/>
      <c r="AT470" s="237"/>
      <c r="AU470" s="9"/>
      <c r="AV470" s="237"/>
      <c r="AW470" s="237"/>
      <c r="AX470" s="237"/>
      <c r="AY470" s="237"/>
      <c r="AZ470" s="237"/>
      <c r="BA470" s="237"/>
      <c r="BB470" s="237"/>
      <c r="BC470" s="237"/>
      <c r="BD470" s="237"/>
      <c r="BE470" s="237"/>
      <c r="BF470" s="237"/>
      <c r="BG470" s="237"/>
      <c r="BH470" s="237"/>
      <c r="BI470" s="237"/>
      <c r="BJ470" s="237"/>
      <c r="BK470" s="237"/>
      <c r="BL470" s="237"/>
      <c r="BM470" s="237"/>
      <c r="BN470" s="237"/>
      <c r="BO470" s="237"/>
      <c r="BP470" s="237"/>
      <c r="BQ470" s="237"/>
      <c r="BR470" s="237"/>
      <c r="BS470" s="237"/>
      <c r="BT470" s="237"/>
      <c r="BU470" s="237"/>
      <c r="BV470" s="237"/>
      <c r="BW470" s="237"/>
      <c r="BX470" s="237"/>
      <c r="BY470" s="237"/>
      <c r="BZ470" s="237"/>
      <c r="CA470" s="237"/>
      <c r="CB470" s="237"/>
      <c r="CC470" s="237"/>
      <c r="CD470" s="237"/>
      <c r="CE470" s="237"/>
      <c r="CF470" s="237"/>
      <c r="CG470" s="237"/>
      <c r="CH470" s="237"/>
      <c r="CI470" s="237"/>
      <c r="CJ470" s="237"/>
      <c r="CK470" s="237"/>
      <c r="CL470" s="237"/>
      <c r="CM470" s="237"/>
      <c r="CN470" s="237"/>
    </row>
    <row r="471" spans="3:92" ht="14.25" customHeight="1" x14ac:dyDescent="0.35">
      <c r="C471" s="6"/>
      <c r="D471" s="190" t="s">
        <v>347</v>
      </c>
      <c r="E471" s="190"/>
      <c r="F471" s="190"/>
      <c r="G471" s="190"/>
      <c r="H471" s="190"/>
      <c r="I471" s="190"/>
      <c r="J471" s="190"/>
      <c r="K471" s="175" t="s">
        <v>989</v>
      </c>
      <c r="L471" s="176"/>
      <c r="M471" s="176"/>
      <c r="N471" s="176"/>
      <c r="O471" s="176"/>
      <c r="P471" s="176"/>
      <c r="Q471" s="176"/>
      <c r="R471" s="176"/>
      <c r="S471" s="177"/>
      <c r="T471" s="175" t="s">
        <v>162</v>
      </c>
      <c r="U471" s="176"/>
      <c r="V471" s="176"/>
      <c r="W471" s="176"/>
      <c r="X471" s="176"/>
      <c r="Y471" s="176"/>
      <c r="Z471" s="176"/>
      <c r="AA471" s="176"/>
      <c r="AB471" s="177"/>
      <c r="AC471" s="175" t="s">
        <v>163</v>
      </c>
      <c r="AD471" s="176"/>
      <c r="AE471" s="176"/>
      <c r="AF471" s="176"/>
      <c r="AG471" s="176"/>
      <c r="AH471" s="176"/>
      <c r="AI471" s="176"/>
      <c r="AJ471" s="176"/>
      <c r="AK471" s="177"/>
      <c r="AL471" s="175" t="s">
        <v>124</v>
      </c>
      <c r="AM471" s="176"/>
      <c r="AN471" s="176"/>
      <c r="AO471" s="176"/>
      <c r="AP471" s="176"/>
      <c r="AQ471" s="176"/>
      <c r="AR471" s="176"/>
      <c r="AS471" s="176"/>
      <c r="AT471" s="177"/>
      <c r="AV471" s="175" t="s">
        <v>990</v>
      </c>
      <c r="AW471" s="176"/>
      <c r="AX471" s="176"/>
      <c r="AY471" s="176"/>
      <c r="AZ471" s="176"/>
      <c r="BA471" s="175">
        <v>2008</v>
      </c>
      <c r="BB471" s="176"/>
      <c r="BC471" s="176"/>
      <c r="BD471" s="176"/>
      <c r="BE471" s="176"/>
      <c r="BF471" s="175">
        <v>2009</v>
      </c>
      <c r="BG471" s="176"/>
      <c r="BH471" s="176"/>
      <c r="BI471" s="176"/>
      <c r="BJ471" s="176"/>
      <c r="BK471" s="175">
        <v>2010</v>
      </c>
      <c r="BL471" s="176"/>
      <c r="BM471" s="176"/>
      <c r="BN471" s="176"/>
      <c r="BO471" s="176"/>
      <c r="BP471" s="175">
        <v>2011</v>
      </c>
      <c r="BQ471" s="176"/>
      <c r="BR471" s="176"/>
      <c r="BS471" s="176"/>
      <c r="BT471" s="176"/>
      <c r="BU471" s="175">
        <v>2012</v>
      </c>
      <c r="BV471" s="176"/>
      <c r="BW471" s="176"/>
      <c r="BX471" s="176"/>
      <c r="BY471" s="176"/>
      <c r="BZ471" s="175">
        <v>2013</v>
      </c>
      <c r="CA471" s="176"/>
      <c r="CB471" s="176"/>
      <c r="CC471" s="176"/>
      <c r="CD471" s="176"/>
      <c r="CE471" s="175">
        <v>2014</v>
      </c>
      <c r="CF471" s="176"/>
      <c r="CG471" s="176"/>
      <c r="CH471" s="176"/>
      <c r="CI471" s="176"/>
      <c r="CJ471" s="190">
        <v>2015</v>
      </c>
      <c r="CK471" s="190"/>
      <c r="CL471" s="190"/>
      <c r="CM471" s="190"/>
      <c r="CN471" s="190"/>
    </row>
    <row r="472" spans="3:92" ht="14.25" customHeight="1" x14ac:dyDescent="0.35">
      <c r="C472" s="6"/>
      <c r="D472" s="190"/>
      <c r="E472" s="190"/>
      <c r="F472" s="190"/>
      <c r="G472" s="190"/>
      <c r="H472" s="190"/>
      <c r="I472" s="190"/>
      <c r="J472" s="190"/>
      <c r="K472" s="206"/>
      <c r="L472" s="207"/>
      <c r="M472" s="207"/>
      <c r="N472" s="207"/>
      <c r="O472" s="207"/>
      <c r="P472" s="207"/>
      <c r="Q472" s="207"/>
      <c r="R472" s="207"/>
      <c r="S472" s="208"/>
      <c r="T472" s="206"/>
      <c r="U472" s="207"/>
      <c r="V472" s="207"/>
      <c r="W472" s="207"/>
      <c r="X472" s="207"/>
      <c r="Y472" s="207"/>
      <c r="Z472" s="207"/>
      <c r="AA472" s="207"/>
      <c r="AB472" s="208"/>
      <c r="AC472" s="206"/>
      <c r="AD472" s="207"/>
      <c r="AE472" s="207"/>
      <c r="AF472" s="207"/>
      <c r="AG472" s="207"/>
      <c r="AH472" s="207"/>
      <c r="AI472" s="207"/>
      <c r="AJ472" s="207"/>
      <c r="AK472" s="208"/>
      <c r="AL472" s="206"/>
      <c r="AM472" s="207"/>
      <c r="AN472" s="207"/>
      <c r="AO472" s="207"/>
      <c r="AP472" s="207"/>
      <c r="AQ472" s="207"/>
      <c r="AR472" s="207"/>
      <c r="AS472" s="207"/>
      <c r="AT472" s="208"/>
      <c r="AV472" s="206"/>
      <c r="AW472" s="207"/>
      <c r="AX472" s="207"/>
      <c r="AY472" s="207"/>
      <c r="AZ472" s="207"/>
      <c r="BA472" s="206"/>
      <c r="BB472" s="207"/>
      <c r="BC472" s="207"/>
      <c r="BD472" s="207"/>
      <c r="BE472" s="207"/>
      <c r="BF472" s="206"/>
      <c r="BG472" s="207"/>
      <c r="BH472" s="207"/>
      <c r="BI472" s="207"/>
      <c r="BJ472" s="207"/>
      <c r="BK472" s="206"/>
      <c r="BL472" s="207"/>
      <c r="BM472" s="207"/>
      <c r="BN472" s="207"/>
      <c r="BO472" s="207"/>
      <c r="BP472" s="206"/>
      <c r="BQ472" s="207"/>
      <c r="BR472" s="207"/>
      <c r="BS472" s="207"/>
      <c r="BT472" s="207"/>
      <c r="BU472" s="206"/>
      <c r="BV472" s="207"/>
      <c r="BW472" s="207"/>
      <c r="BX472" s="207"/>
      <c r="BY472" s="207"/>
      <c r="BZ472" s="206"/>
      <c r="CA472" s="207"/>
      <c r="CB472" s="207"/>
      <c r="CC472" s="207"/>
      <c r="CD472" s="207"/>
      <c r="CE472" s="206"/>
      <c r="CF472" s="207"/>
      <c r="CG472" s="207"/>
      <c r="CH472" s="207"/>
      <c r="CI472" s="207"/>
      <c r="CJ472" s="190"/>
      <c r="CK472" s="190"/>
      <c r="CL472" s="190"/>
      <c r="CM472" s="190"/>
      <c r="CN472" s="190"/>
    </row>
    <row r="473" spans="3:92" ht="14.25" customHeight="1" x14ac:dyDescent="0.35">
      <c r="C473" s="6"/>
      <c r="D473" s="190"/>
      <c r="E473" s="190"/>
      <c r="F473" s="190"/>
      <c r="G473" s="190"/>
      <c r="H473" s="190"/>
      <c r="I473" s="190"/>
      <c r="J473" s="190"/>
      <c r="K473" s="178"/>
      <c r="L473" s="179"/>
      <c r="M473" s="179"/>
      <c r="N473" s="179"/>
      <c r="O473" s="179"/>
      <c r="P473" s="179"/>
      <c r="Q473" s="179"/>
      <c r="R473" s="179"/>
      <c r="S473" s="180"/>
      <c r="T473" s="178"/>
      <c r="U473" s="179"/>
      <c r="V473" s="179"/>
      <c r="W473" s="179"/>
      <c r="X473" s="179"/>
      <c r="Y473" s="179"/>
      <c r="Z473" s="179"/>
      <c r="AA473" s="179"/>
      <c r="AB473" s="180"/>
      <c r="AC473" s="178"/>
      <c r="AD473" s="179"/>
      <c r="AE473" s="179"/>
      <c r="AF473" s="179"/>
      <c r="AG473" s="179"/>
      <c r="AH473" s="179"/>
      <c r="AI473" s="179"/>
      <c r="AJ473" s="179"/>
      <c r="AK473" s="180"/>
      <c r="AL473" s="178"/>
      <c r="AM473" s="179"/>
      <c r="AN473" s="179"/>
      <c r="AO473" s="179"/>
      <c r="AP473" s="179"/>
      <c r="AQ473" s="179"/>
      <c r="AR473" s="179"/>
      <c r="AS473" s="179"/>
      <c r="AT473" s="180"/>
      <c r="AV473" s="178"/>
      <c r="AW473" s="179"/>
      <c r="AX473" s="179"/>
      <c r="AY473" s="179"/>
      <c r="AZ473" s="179"/>
      <c r="BA473" s="178"/>
      <c r="BB473" s="179"/>
      <c r="BC473" s="179"/>
      <c r="BD473" s="179"/>
      <c r="BE473" s="179"/>
      <c r="BF473" s="178"/>
      <c r="BG473" s="179"/>
      <c r="BH473" s="179"/>
      <c r="BI473" s="179"/>
      <c r="BJ473" s="179"/>
      <c r="BK473" s="178"/>
      <c r="BL473" s="179"/>
      <c r="BM473" s="179"/>
      <c r="BN473" s="179"/>
      <c r="BO473" s="179"/>
      <c r="BP473" s="178"/>
      <c r="BQ473" s="179"/>
      <c r="BR473" s="179"/>
      <c r="BS473" s="179"/>
      <c r="BT473" s="179"/>
      <c r="BU473" s="178"/>
      <c r="BV473" s="179"/>
      <c r="BW473" s="179"/>
      <c r="BX473" s="179"/>
      <c r="BY473" s="179"/>
      <c r="BZ473" s="178"/>
      <c r="CA473" s="179"/>
      <c r="CB473" s="179"/>
      <c r="CC473" s="179"/>
      <c r="CD473" s="179"/>
      <c r="CE473" s="178"/>
      <c r="CF473" s="179"/>
      <c r="CG473" s="179"/>
      <c r="CH473" s="179"/>
      <c r="CI473" s="179"/>
      <c r="CJ473" s="190"/>
      <c r="CK473" s="190"/>
      <c r="CL473" s="190"/>
      <c r="CM473" s="190"/>
      <c r="CN473" s="190"/>
    </row>
    <row r="474" spans="3:92" ht="14.25" customHeight="1" x14ac:dyDescent="0.35">
      <c r="C474" s="6"/>
      <c r="D474" s="165" t="s">
        <v>325</v>
      </c>
      <c r="E474" s="165"/>
      <c r="F474" s="165"/>
      <c r="G474" s="165"/>
      <c r="H474" s="165"/>
      <c r="I474" s="165"/>
      <c r="J474" s="165"/>
      <c r="K474" s="169">
        <v>0</v>
      </c>
      <c r="L474" s="170"/>
      <c r="M474" s="170"/>
      <c r="N474" s="170"/>
      <c r="O474" s="170"/>
      <c r="P474" s="170"/>
      <c r="Q474" s="170"/>
      <c r="R474" s="170"/>
      <c r="S474" s="171"/>
      <c r="T474" s="354">
        <v>12</v>
      </c>
      <c r="U474" s="355"/>
      <c r="V474" s="355"/>
      <c r="W474" s="355"/>
      <c r="X474" s="355"/>
      <c r="Y474" s="355"/>
      <c r="Z474" s="355"/>
      <c r="AA474" s="355"/>
      <c r="AB474" s="356"/>
      <c r="AC474" s="354">
        <v>9</v>
      </c>
      <c r="AD474" s="355"/>
      <c r="AE474" s="355"/>
      <c r="AF474" s="355"/>
      <c r="AG474" s="355"/>
      <c r="AH474" s="355"/>
      <c r="AI474" s="355"/>
      <c r="AJ474" s="355"/>
      <c r="AK474" s="356"/>
      <c r="AL474" s="354">
        <f>+K474+T474+AC474</f>
        <v>21</v>
      </c>
      <c r="AM474" s="355"/>
      <c r="AN474" s="355"/>
      <c r="AO474" s="355"/>
      <c r="AP474" s="355"/>
      <c r="AQ474" s="355"/>
      <c r="AR474" s="355"/>
      <c r="AS474" s="355"/>
      <c r="AT474" s="356"/>
      <c r="AV474" s="233" t="s">
        <v>763</v>
      </c>
      <c r="AW474" s="234"/>
      <c r="AX474" s="234"/>
      <c r="AY474" s="234"/>
      <c r="AZ474" s="235"/>
      <c r="BA474" s="233">
        <v>14.8</v>
      </c>
      <c r="BB474" s="234"/>
      <c r="BC474" s="234"/>
      <c r="BD474" s="234"/>
      <c r="BE474" s="235"/>
      <c r="BF474" s="233">
        <v>14.3</v>
      </c>
      <c r="BG474" s="234"/>
      <c r="BH474" s="234"/>
      <c r="BI474" s="234"/>
      <c r="BJ474" s="235"/>
      <c r="BK474" s="233">
        <v>13.8</v>
      </c>
      <c r="BL474" s="234"/>
      <c r="BM474" s="234"/>
      <c r="BN474" s="234"/>
      <c r="BO474" s="235"/>
      <c r="BP474" s="233">
        <v>12.7</v>
      </c>
      <c r="BQ474" s="234"/>
      <c r="BR474" s="234"/>
      <c r="BS474" s="234"/>
      <c r="BT474" s="235"/>
      <c r="BU474" s="233">
        <v>12.7</v>
      </c>
      <c r="BV474" s="234"/>
      <c r="BW474" s="234"/>
      <c r="BX474" s="234"/>
      <c r="BY474" s="235"/>
      <c r="BZ474" s="233">
        <v>11.5</v>
      </c>
      <c r="CA474" s="234"/>
      <c r="CB474" s="234"/>
      <c r="CC474" s="234"/>
      <c r="CD474" s="235"/>
      <c r="CE474" s="233">
        <v>11.5</v>
      </c>
      <c r="CF474" s="234"/>
      <c r="CG474" s="234"/>
      <c r="CH474" s="234"/>
      <c r="CI474" s="235"/>
      <c r="CJ474" s="233">
        <v>10.3</v>
      </c>
      <c r="CK474" s="234"/>
      <c r="CL474" s="234"/>
      <c r="CM474" s="234"/>
      <c r="CN474" s="235"/>
    </row>
    <row r="475" spans="3:92" ht="14.25" customHeight="1" x14ac:dyDescent="0.35">
      <c r="C475" s="6"/>
      <c r="D475" s="165" t="s">
        <v>326</v>
      </c>
      <c r="E475" s="165"/>
      <c r="F475" s="165"/>
      <c r="G475" s="165"/>
      <c r="H475" s="165"/>
      <c r="I475" s="165"/>
      <c r="J475" s="165"/>
      <c r="K475" s="169">
        <v>2</v>
      </c>
      <c r="L475" s="170"/>
      <c r="M475" s="170"/>
      <c r="N475" s="170"/>
      <c r="O475" s="170"/>
      <c r="P475" s="170"/>
      <c r="Q475" s="170"/>
      <c r="R475" s="170"/>
      <c r="S475" s="171"/>
      <c r="T475" s="354">
        <v>0</v>
      </c>
      <c r="U475" s="355"/>
      <c r="V475" s="355"/>
      <c r="W475" s="355"/>
      <c r="X475" s="355"/>
      <c r="Y475" s="355"/>
      <c r="Z475" s="355"/>
      <c r="AA475" s="355"/>
      <c r="AB475" s="356"/>
      <c r="AC475" s="354">
        <v>0</v>
      </c>
      <c r="AD475" s="355"/>
      <c r="AE475" s="355"/>
      <c r="AF475" s="355"/>
      <c r="AG475" s="355"/>
      <c r="AH475" s="355"/>
      <c r="AI475" s="355"/>
      <c r="AJ475" s="355"/>
      <c r="AK475" s="356"/>
      <c r="AL475" s="354">
        <f>+K475+T475+AC475</f>
        <v>2</v>
      </c>
      <c r="AM475" s="355"/>
      <c r="AN475" s="355"/>
      <c r="AO475" s="355"/>
      <c r="AP475" s="355"/>
      <c r="AQ475" s="355"/>
      <c r="AR475" s="355"/>
      <c r="AS475" s="355"/>
      <c r="AT475" s="356"/>
      <c r="AV475" s="233" t="s">
        <v>140</v>
      </c>
      <c r="AW475" s="234"/>
      <c r="AX475" s="234"/>
      <c r="AY475" s="234"/>
      <c r="AZ475" s="235"/>
      <c r="BA475" s="233">
        <v>13.8</v>
      </c>
      <c r="BB475" s="234"/>
      <c r="BC475" s="234"/>
      <c r="BD475" s="234"/>
      <c r="BE475" s="235"/>
      <c r="BF475" s="233">
        <v>13.4</v>
      </c>
      <c r="BG475" s="234"/>
      <c r="BH475" s="234"/>
      <c r="BI475" s="234"/>
      <c r="BJ475" s="235"/>
      <c r="BK475" s="233">
        <v>13</v>
      </c>
      <c r="BL475" s="234"/>
      <c r="BM475" s="234"/>
      <c r="BN475" s="234"/>
      <c r="BO475" s="235"/>
      <c r="BP475" s="233">
        <v>12.4</v>
      </c>
      <c r="BQ475" s="234"/>
      <c r="BR475" s="234"/>
      <c r="BS475" s="234"/>
      <c r="BT475" s="235"/>
      <c r="BU475" s="233">
        <v>12.1</v>
      </c>
      <c r="BV475" s="234"/>
      <c r="BW475" s="234"/>
      <c r="BX475" s="234"/>
      <c r="BY475" s="235"/>
      <c r="BZ475" s="233">
        <v>11.8</v>
      </c>
      <c r="CA475" s="234"/>
      <c r="CB475" s="234"/>
      <c r="CC475" s="234"/>
      <c r="CD475" s="235"/>
      <c r="CE475" s="233">
        <v>11.8</v>
      </c>
      <c r="CF475" s="234"/>
      <c r="CG475" s="234"/>
      <c r="CH475" s="234"/>
      <c r="CI475" s="235"/>
      <c r="CJ475" s="233">
        <v>12</v>
      </c>
      <c r="CK475" s="234"/>
      <c r="CL475" s="234"/>
      <c r="CM475" s="234"/>
      <c r="CN475" s="235"/>
    </row>
    <row r="476" spans="3:92" ht="14.25" customHeight="1" x14ac:dyDescent="0.35">
      <c r="C476" s="6"/>
      <c r="D476" s="195" t="s">
        <v>124</v>
      </c>
      <c r="E476" s="195"/>
      <c r="F476" s="195"/>
      <c r="G476" s="195"/>
      <c r="H476" s="195"/>
      <c r="I476" s="195"/>
      <c r="J476" s="195"/>
      <c r="K476" s="357">
        <f>SUM(K474:S475)</f>
        <v>2</v>
      </c>
      <c r="L476" s="358"/>
      <c r="M476" s="358"/>
      <c r="N476" s="358"/>
      <c r="O476" s="358"/>
      <c r="P476" s="358"/>
      <c r="Q476" s="358"/>
      <c r="R476" s="358"/>
      <c r="S476" s="359"/>
      <c r="T476" s="357">
        <f>SUM(T474:AB475)</f>
        <v>12</v>
      </c>
      <c r="U476" s="358"/>
      <c r="V476" s="358"/>
      <c r="W476" s="358"/>
      <c r="X476" s="358"/>
      <c r="Y476" s="358"/>
      <c r="Z476" s="358"/>
      <c r="AA476" s="358"/>
      <c r="AB476" s="359"/>
      <c r="AC476" s="357">
        <f t="shared" ref="AC476" si="29">SUM(AC474:AK475)</f>
        <v>9</v>
      </c>
      <c r="AD476" s="358"/>
      <c r="AE476" s="358"/>
      <c r="AF476" s="358"/>
      <c r="AG476" s="358"/>
      <c r="AH476" s="358"/>
      <c r="AI476" s="358"/>
      <c r="AJ476" s="358"/>
      <c r="AK476" s="359"/>
      <c r="AL476" s="357">
        <f t="shared" ref="AL476" si="30">SUM(AL474:AT475)</f>
        <v>23</v>
      </c>
      <c r="AM476" s="358"/>
      <c r="AN476" s="358"/>
      <c r="AO476" s="358"/>
      <c r="AP476" s="358"/>
      <c r="AQ476" s="358"/>
      <c r="AR476" s="358"/>
      <c r="AS476" s="358"/>
      <c r="AT476" s="359"/>
      <c r="AV476" s="233" t="s">
        <v>141</v>
      </c>
      <c r="AW476" s="234"/>
      <c r="AX476" s="234"/>
      <c r="AY476" s="234"/>
      <c r="AZ476" s="235"/>
      <c r="BA476" s="233">
        <v>19.2</v>
      </c>
      <c r="BB476" s="234"/>
      <c r="BC476" s="234"/>
      <c r="BD476" s="234"/>
      <c r="BE476" s="235"/>
      <c r="BF476" s="233">
        <v>18.8</v>
      </c>
      <c r="BG476" s="234"/>
      <c r="BH476" s="234"/>
      <c r="BI476" s="234"/>
      <c r="BJ476" s="235"/>
      <c r="BK476" s="233">
        <v>18.399999999999999</v>
      </c>
      <c r="BL476" s="234"/>
      <c r="BM476" s="234"/>
      <c r="BN476" s="234"/>
      <c r="BO476" s="235"/>
      <c r="BP476" s="233">
        <v>17.8</v>
      </c>
      <c r="BQ476" s="234"/>
      <c r="BR476" s="234"/>
      <c r="BS476" s="234"/>
      <c r="BT476" s="235"/>
      <c r="BU476" s="233">
        <v>17.5</v>
      </c>
      <c r="BV476" s="234"/>
      <c r="BW476" s="234"/>
      <c r="BX476" s="234"/>
      <c r="BY476" s="235"/>
      <c r="BZ476" s="233">
        <v>17.2</v>
      </c>
      <c r="CA476" s="234"/>
      <c r="CB476" s="234"/>
      <c r="CC476" s="234"/>
      <c r="CD476" s="235"/>
      <c r="CE476" s="233">
        <v>17.2</v>
      </c>
      <c r="CF476" s="234"/>
      <c r="CG476" s="234"/>
      <c r="CH476" s="234"/>
      <c r="CI476" s="235"/>
      <c r="CJ476" s="233">
        <v>17.100000000000001</v>
      </c>
      <c r="CK476" s="234"/>
      <c r="CL476" s="234"/>
      <c r="CM476" s="234"/>
      <c r="CN476" s="235"/>
    </row>
    <row r="477" spans="3:92" ht="14.25" customHeight="1" x14ac:dyDescent="0.35">
      <c r="C477" s="6"/>
      <c r="D477" s="109" t="s">
        <v>991</v>
      </c>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09"/>
      <c r="AL477" s="109"/>
      <c r="AM477" s="109"/>
      <c r="AN477" s="109"/>
      <c r="AO477" s="109"/>
      <c r="AP477" s="109"/>
      <c r="AQ477" s="109"/>
      <c r="AR477" s="109"/>
      <c r="AS477" s="109"/>
      <c r="AT477" s="109"/>
      <c r="AU477" s="9"/>
      <c r="AV477" s="173" t="s">
        <v>992</v>
      </c>
      <c r="AW477" s="173"/>
      <c r="AX477" s="173"/>
      <c r="AY477" s="173"/>
      <c r="AZ477" s="173"/>
      <c r="BA477" s="173"/>
      <c r="BB477" s="173"/>
      <c r="BC477" s="173"/>
      <c r="BD477" s="173"/>
      <c r="BE477" s="173"/>
      <c r="BF477" s="173"/>
      <c r="BG477" s="173"/>
      <c r="BH477" s="173"/>
      <c r="BI477" s="173"/>
      <c r="BJ477" s="173"/>
      <c r="BK477" s="173"/>
      <c r="BL477" s="173"/>
      <c r="BM477" s="173"/>
      <c r="BN477" s="173"/>
      <c r="BO477" s="173"/>
      <c r="BP477" s="173"/>
      <c r="BQ477" s="173"/>
      <c r="BR477" s="173"/>
      <c r="BS477" s="173"/>
      <c r="BT477" s="173"/>
      <c r="BU477" s="173"/>
      <c r="BV477" s="173"/>
      <c r="BW477" s="173"/>
      <c r="BX477" s="173"/>
      <c r="BY477" s="173"/>
      <c r="BZ477" s="173"/>
      <c r="CA477" s="173"/>
      <c r="CB477" s="173"/>
      <c r="CC477" s="173"/>
      <c r="CD477" s="173"/>
      <c r="CE477" s="173"/>
      <c r="CF477" s="173"/>
      <c r="CG477" s="173"/>
      <c r="CH477" s="173"/>
      <c r="CI477" s="173"/>
      <c r="CJ477" s="173"/>
      <c r="CK477" s="173"/>
      <c r="CL477" s="173"/>
      <c r="CM477" s="173"/>
      <c r="CN477" s="173"/>
    </row>
    <row r="478" spans="3:92" ht="14.25" customHeight="1" x14ac:dyDescent="0.35">
      <c r="C478" s="6"/>
      <c r="AV478" s="5"/>
      <c r="BC478" s="9"/>
      <c r="BD478" s="9"/>
      <c r="BE478" s="9"/>
      <c r="BF478" s="9"/>
      <c r="BG478" s="9"/>
    </row>
    <row r="479" spans="3:92" ht="14.25" customHeight="1" x14ac:dyDescent="0.35">
      <c r="C479" s="6"/>
      <c r="D479" s="201" t="s">
        <v>993</v>
      </c>
      <c r="E479" s="201"/>
      <c r="F479" s="201"/>
      <c r="G479" s="201"/>
      <c r="H479" s="201"/>
      <c r="I479" s="201"/>
      <c r="J479" s="201"/>
      <c r="K479" s="201"/>
      <c r="L479" s="201"/>
      <c r="M479" s="201"/>
      <c r="N479" s="201"/>
      <c r="O479" s="201"/>
      <c r="P479" s="201"/>
      <c r="Q479" s="201"/>
      <c r="R479" s="201"/>
      <c r="S479" s="201"/>
      <c r="T479" s="201"/>
      <c r="U479" s="201"/>
      <c r="V479" s="201"/>
      <c r="W479" s="201"/>
      <c r="X479" s="201"/>
      <c r="Y479" s="201"/>
      <c r="Z479" s="201"/>
      <c r="AA479" s="201"/>
      <c r="AB479" s="201"/>
      <c r="AC479" s="201"/>
      <c r="AD479" s="201"/>
      <c r="AE479" s="201"/>
      <c r="AF479" s="201"/>
      <c r="AG479" s="201"/>
      <c r="AH479" s="201"/>
      <c r="AI479" s="201"/>
      <c r="AJ479" s="201"/>
      <c r="AK479" s="201"/>
      <c r="AL479" s="201"/>
      <c r="AM479" s="201"/>
      <c r="AN479" s="201"/>
      <c r="AO479" s="201"/>
      <c r="AP479" s="201"/>
      <c r="AQ479" s="201"/>
      <c r="AR479" s="201"/>
      <c r="AS479" s="201"/>
      <c r="AT479" s="201"/>
      <c r="AU479" s="9"/>
      <c r="AV479" s="201" t="s">
        <v>994</v>
      </c>
      <c r="AW479" s="201"/>
      <c r="AX479" s="201"/>
      <c r="AY479" s="201"/>
      <c r="AZ479" s="201"/>
      <c r="BA479" s="201"/>
      <c r="BB479" s="201"/>
      <c r="BC479" s="201"/>
      <c r="BD479" s="201"/>
      <c r="BE479" s="201"/>
      <c r="BF479" s="201"/>
      <c r="BG479" s="201"/>
      <c r="BH479" s="201"/>
      <c r="BI479" s="201"/>
      <c r="BJ479" s="201"/>
      <c r="BK479" s="201"/>
      <c r="BL479" s="201"/>
      <c r="BM479" s="201"/>
      <c r="BN479" s="201"/>
      <c r="BO479" s="201"/>
      <c r="BP479" s="201"/>
      <c r="BQ479" s="201"/>
      <c r="BR479" s="201"/>
      <c r="BS479" s="201"/>
      <c r="BT479" s="201"/>
      <c r="BU479" s="201"/>
      <c r="BV479" s="201"/>
      <c r="BW479" s="201"/>
      <c r="BX479" s="201"/>
      <c r="BY479" s="201"/>
      <c r="BZ479" s="201"/>
      <c r="CA479" s="201"/>
      <c r="CB479" s="201"/>
      <c r="CC479" s="201"/>
      <c r="CD479" s="201"/>
      <c r="CE479" s="201"/>
      <c r="CF479" s="201"/>
      <c r="CG479" s="201"/>
      <c r="CH479" s="201"/>
      <c r="CI479" s="201"/>
      <c r="CJ479" s="201"/>
      <c r="CK479" s="201"/>
      <c r="CL479" s="201"/>
      <c r="CM479" s="201"/>
      <c r="CN479" s="201"/>
    </row>
    <row r="480" spans="3:92" ht="14.25" customHeight="1" x14ac:dyDescent="0.35">
      <c r="C480" s="6"/>
      <c r="D480" s="237"/>
      <c r="E480" s="237"/>
      <c r="F480" s="237"/>
      <c r="G480" s="237"/>
      <c r="H480" s="237"/>
      <c r="I480" s="237"/>
      <c r="J480" s="237"/>
      <c r="K480" s="237"/>
      <c r="L480" s="237"/>
      <c r="M480" s="237"/>
      <c r="N480" s="237"/>
      <c r="O480" s="237"/>
      <c r="P480" s="237"/>
      <c r="Q480" s="237"/>
      <c r="R480" s="237"/>
      <c r="S480" s="237"/>
      <c r="T480" s="237"/>
      <c r="U480" s="237"/>
      <c r="V480" s="237"/>
      <c r="W480" s="237"/>
      <c r="X480" s="237"/>
      <c r="Y480" s="237"/>
      <c r="Z480" s="237"/>
      <c r="AA480" s="237"/>
      <c r="AB480" s="237"/>
      <c r="AC480" s="237"/>
      <c r="AD480" s="237"/>
      <c r="AE480" s="237"/>
      <c r="AF480" s="237"/>
      <c r="AG480" s="237"/>
      <c r="AH480" s="237"/>
      <c r="AI480" s="237"/>
      <c r="AJ480" s="237"/>
      <c r="AK480" s="237"/>
      <c r="AL480" s="237"/>
      <c r="AM480" s="237"/>
      <c r="AN480" s="237"/>
      <c r="AO480" s="237"/>
      <c r="AP480" s="237"/>
      <c r="AQ480" s="237"/>
      <c r="AR480" s="237"/>
      <c r="AS480" s="237"/>
      <c r="AT480" s="237"/>
      <c r="AU480" s="9"/>
      <c r="AV480" s="237"/>
      <c r="AW480" s="237"/>
      <c r="AX480" s="237"/>
      <c r="AY480" s="237"/>
      <c r="AZ480" s="237"/>
      <c r="BA480" s="237"/>
      <c r="BB480" s="237"/>
      <c r="BC480" s="237"/>
      <c r="BD480" s="237"/>
      <c r="BE480" s="237"/>
      <c r="BF480" s="237"/>
      <c r="BG480" s="237"/>
      <c r="BH480" s="237"/>
      <c r="BI480" s="237"/>
      <c r="BJ480" s="237"/>
      <c r="BK480" s="237"/>
      <c r="BL480" s="237"/>
      <c r="BM480" s="237"/>
      <c r="BN480" s="237"/>
      <c r="BO480" s="237"/>
      <c r="BP480" s="237"/>
      <c r="BQ480" s="237"/>
      <c r="BR480" s="237"/>
      <c r="BS480" s="237"/>
      <c r="BT480" s="237"/>
      <c r="BU480" s="237"/>
      <c r="BV480" s="237"/>
      <c r="BW480" s="237"/>
      <c r="BX480" s="237"/>
      <c r="BY480" s="237"/>
      <c r="BZ480" s="237"/>
      <c r="CA480" s="237"/>
      <c r="CB480" s="237"/>
      <c r="CC480" s="237"/>
      <c r="CD480" s="237"/>
      <c r="CE480" s="237"/>
      <c r="CF480" s="237"/>
      <c r="CG480" s="237"/>
      <c r="CH480" s="237"/>
      <c r="CI480" s="237"/>
      <c r="CJ480" s="237"/>
      <c r="CK480" s="237"/>
      <c r="CL480" s="237"/>
      <c r="CM480" s="237"/>
      <c r="CN480" s="237"/>
    </row>
    <row r="481" spans="3:92" ht="14.25" customHeight="1" x14ac:dyDescent="0.35">
      <c r="C481" s="6"/>
      <c r="D481" s="190" t="s">
        <v>995</v>
      </c>
      <c r="E481" s="190"/>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V481" s="352" t="s">
        <v>161</v>
      </c>
      <c r="AW481" s="352"/>
      <c r="AX481" s="352"/>
      <c r="AY481" s="352"/>
      <c r="AZ481" s="352"/>
      <c r="BA481" s="352"/>
      <c r="BB481" s="352"/>
      <c r="BC481" s="352"/>
      <c r="BD481" s="352"/>
      <c r="BE481" s="352"/>
      <c r="BF481" s="352"/>
      <c r="BG481" s="352"/>
      <c r="BH481" s="352"/>
      <c r="BI481" s="352"/>
      <c r="BJ481" s="352"/>
      <c r="BK481" s="352"/>
      <c r="BL481" s="352"/>
      <c r="BM481" s="352"/>
      <c r="BN481" s="352"/>
      <c r="BO481" s="352"/>
      <c r="BP481" s="352"/>
      <c r="BQ481" s="352"/>
      <c r="BR481" s="352"/>
      <c r="BS481" s="352"/>
      <c r="BT481" s="353" t="s">
        <v>317</v>
      </c>
      <c r="BU481" s="353"/>
      <c r="BV481" s="353"/>
      <c r="BW481" s="353"/>
      <c r="BX481" s="353"/>
      <c r="BY481" s="353"/>
      <c r="BZ481" s="353"/>
      <c r="CA481" s="353"/>
      <c r="CB481" s="353"/>
      <c r="CC481" s="353"/>
      <c r="CD481" s="353"/>
      <c r="CE481" s="353"/>
      <c r="CF481" s="353"/>
      <c r="CG481" s="352" t="s">
        <v>188</v>
      </c>
      <c r="CH481" s="352"/>
      <c r="CI481" s="352"/>
      <c r="CJ481" s="352"/>
      <c r="CK481" s="352"/>
      <c r="CL481" s="352"/>
      <c r="CM481" s="352"/>
      <c r="CN481" s="352"/>
    </row>
    <row r="482" spans="3:92" ht="14.25" customHeight="1" x14ac:dyDescent="0.35">
      <c r="C482" s="6"/>
      <c r="D482" s="209" t="s">
        <v>996</v>
      </c>
      <c r="E482" s="209"/>
      <c r="F482" s="209"/>
      <c r="G482" s="209"/>
      <c r="H482" s="209"/>
      <c r="I482" s="209"/>
      <c r="J482" s="209"/>
      <c r="K482" s="209"/>
      <c r="L482" s="190" t="s">
        <v>989</v>
      </c>
      <c r="M482" s="190"/>
      <c r="N482" s="190"/>
      <c r="O482" s="190"/>
      <c r="P482" s="190"/>
      <c r="Q482" s="190"/>
      <c r="R482" s="190"/>
      <c r="S482" s="190"/>
      <c r="T482" s="190"/>
      <c r="U482" s="190"/>
      <c r="V482" s="190" t="s">
        <v>162</v>
      </c>
      <c r="W482" s="190"/>
      <c r="X482" s="190"/>
      <c r="Y482" s="190"/>
      <c r="Z482" s="190"/>
      <c r="AA482" s="190"/>
      <c r="AB482" s="190"/>
      <c r="AC482" s="190"/>
      <c r="AD482" s="190"/>
      <c r="AE482" s="190" t="s">
        <v>163</v>
      </c>
      <c r="AF482" s="190"/>
      <c r="AG482" s="190"/>
      <c r="AH482" s="190"/>
      <c r="AI482" s="190"/>
      <c r="AJ482" s="190"/>
      <c r="AK482" s="190"/>
      <c r="AL482" s="190"/>
      <c r="AM482" s="190" t="s">
        <v>124</v>
      </c>
      <c r="AN482" s="190"/>
      <c r="AO482" s="190"/>
      <c r="AP482" s="190"/>
      <c r="AQ482" s="190"/>
      <c r="AR482" s="190"/>
      <c r="AS482" s="190"/>
      <c r="AT482" s="190"/>
      <c r="AV482" s="352"/>
      <c r="AW482" s="352"/>
      <c r="AX482" s="352"/>
      <c r="AY482" s="352"/>
      <c r="AZ482" s="352"/>
      <c r="BA482" s="352"/>
      <c r="BB482" s="352"/>
      <c r="BC482" s="352"/>
      <c r="BD482" s="352"/>
      <c r="BE482" s="352"/>
      <c r="BF482" s="352"/>
      <c r="BG482" s="352"/>
      <c r="BH482" s="352"/>
      <c r="BI482" s="352"/>
      <c r="BJ482" s="352"/>
      <c r="BK482" s="352"/>
      <c r="BL482" s="352"/>
      <c r="BM482" s="352"/>
      <c r="BN482" s="352"/>
      <c r="BO482" s="352"/>
      <c r="BP482" s="352"/>
      <c r="BQ482" s="352"/>
      <c r="BR482" s="352"/>
      <c r="BS482" s="352"/>
      <c r="BT482" s="353"/>
      <c r="BU482" s="353"/>
      <c r="BV482" s="353"/>
      <c r="BW482" s="353"/>
      <c r="BX482" s="353"/>
      <c r="BY482" s="353"/>
      <c r="BZ482" s="353"/>
      <c r="CA482" s="353"/>
      <c r="CB482" s="353"/>
      <c r="CC482" s="353"/>
      <c r="CD482" s="353"/>
      <c r="CE482" s="353"/>
      <c r="CF482" s="353"/>
      <c r="CG482" s="352"/>
      <c r="CH482" s="352"/>
      <c r="CI482" s="352"/>
      <c r="CJ482" s="352"/>
      <c r="CK482" s="352"/>
      <c r="CL482" s="352"/>
      <c r="CM482" s="352"/>
      <c r="CN482" s="352"/>
    </row>
    <row r="483" spans="3:92" ht="14.25" customHeight="1" x14ac:dyDescent="0.35">
      <c r="C483" s="6"/>
      <c r="D483" s="209"/>
      <c r="E483" s="209"/>
      <c r="F483" s="209"/>
      <c r="G483" s="209"/>
      <c r="H483" s="209"/>
      <c r="I483" s="209"/>
      <c r="J483" s="209"/>
      <c r="K483" s="209"/>
      <c r="L483" s="190"/>
      <c r="M483" s="190"/>
      <c r="N483" s="190"/>
      <c r="O483" s="190"/>
      <c r="P483" s="190"/>
      <c r="Q483" s="190"/>
      <c r="R483" s="190"/>
      <c r="S483" s="190"/>
      <c r="T483" s="190"/>
      <c r="U483" s="190"/>
      <c r="V483" s="190"/>
      <c r="W483" s="190"/>
      <c r="X483" s="190"/>
      <c r="Y483" s="190"/>
      <c r="Z483" s="190"/>
      <c r="AA483" s="190"/>
      <c r="AB483" s="190"/>
      <c r="AC483" s="190"/>
      <c r="AD483" s="190"/>
      <c r="AE483" s="190"/>
      <c r="AF483" s="190"/>
      <c r="AG483" s="190"/>
      <c r="AH483" s="190"/>
      <c r="AI483" s="190"/>
      <c r="AJ483" s="190"/>
      <c r="AK483" s="190"/>
      <c r="AL483" s="190"/>
      <c r="AM483" s="190"/>
      <c r="AN483" s="190"/>
      <c r="AO483" s="190"/>
      <c r="AP483" s="190"/>
      <c r="AQ483" s="190"/>
      <c r="AR483" s="190"/>
      <c r="AS483" s="190"/>
      <c r="AT483" s="190"/>
      <c r="AV483" s="360" t="s">
        <v>343</v>
      </c>
      <c r="AW483" s="360"/>
      <c r="AX483" s="360"/>
      <c r="AY483" s="360"/>
      <c r="AZ483" s="360"/>
      <c r="BA483" s="360"/>
      <c r="BB483" s="360"/>
      <c r="BC483" s="360"/>
      <c r="BD483" s="360"/>
      <c r="BE483" s="360"/>
      <c r="BF483" s="360"/>
      <c r="BG483" s="360"/>
      <c r="BH483" s="360"/>
      <c r="BI483" s="360"/>
      <c r="BJ483" s="360"/>
      <c r="BK483" s="360"/>
      <c r="BL483" s="360"/>
      <c r="BM483" s="360"/>
      <c r="BN483" s="360"/>
      <c r="BO483" s="360"/>
      <c r="BP483" s="360"/>
      <c r="BQ483" s="360"/>
      <c r="BR483" s="360"/>
      <c r="BS483" s="360"/>
      <c r="BT483" s="360">
        <v>0</v>
      </c>
      <c r="BU483" s="360"/>
      <c r="BV483" s="360"/>
      <c r="BW483" s="360"/>
      <c r="BX483" s="360"/>
      <c r="BY483" s="360"/>
      <c r="BZ483" s="360"/>
      <c r="CA483" s="360"/>
      <c r="CB483" s="360"/>
      <c r="CC483" s="360"/>
      <c r="CD483" s="360"/>
      <c r="CE483" s="360"/>
      <c r="CF483" s="360"/>
      <c r="CG483" s="183">
        <f>+BT483/$BT$487*100</f>
        <v>0</v>
      </c>
      <c r="CH483" s="183"/>
      <c r="CI483" s="183"/>
      <c r="CJ483" s="183"/>
      <c r="CK483" s="183"/>
      <c r="CL483" s="183"/>
      <c r="CM483" s="183"/>
      <c r="CN483" s="183"/>
    </row>
    <row r="484" spans="3:92" ht="14.25" customHeight="1" x14ac:dyDescent="0.35">
      <c r="C484" s="6"/>
      <c r="D484" s="305" t="s">
        <v>122</v>
      </c>
      <c r="E484" s="305"/>
      <c r="F484" s="305"/>
      <c r="G484" s="305"/>
      <c r="H484" s="305"/>
      <c r="I484" s="305"/>
      <c r="J484" s="305"/>
      <c r="K484" s="305"/>
      <c r="L484" s="166">
        <v>0</v>
      </c>
      <c r="M484" s="166"/>
      <c r="N484" s="166"/>
      <c r="O484" s="166"/>
      <c r="P484" s="166"/>
      <c r="Q484" s="166"/>
      <c r="R484" s="166"/>
      <c r="S484" s="166"/>
      <c r="T484" s="166"/>
      <c r="U484" s="166"/>
      <c r="V484" s="165">
        <v>4</v>
      </c>
      <c r="W484" s="165"/>
      <c r="X484" s="165"/>
      <c r="Y484" s="165"/>
      <c r="Z484" s="165"/>
      <c r="AA484" s="165"/>
      <c r="AB484" s="165"/>
      <c r="AC484" s="165"/>
      <c r="AD484" s="165"/>
      <c r="AE484" s="165">
        <v>3</v>
      </c>
      <c r="AF484" s="165"/>
      <c r="AG484" s="165"/>
      <c r="AH484" s="165"/>
      <c r="AI484" s="165"/>
      <c r="AJ484" s="165"/>
      <c r="AK484" s="165"/>
      <c r="AL484" s="165"/>
      <c r="AM484" s="166">
        <f>SUM(L484:AL484)</f>
        <v>7</v>
      </c>
      <c r="AN484" s="166"/>
      <c r="AO484" s="166"/>
      <c r="AP484" s="166"/>
      <c r="AQ484" s="166"/>
      <c r="AR484" s="166"/>
      <c r="AS484" s="166"/>
      <c r="AT484" s="166"/>
      <c r="AV484" s="360" t="s">
        <v>344</v>
      </c>
      <c r="AW484" s="360"/>
      <c r="AX484" s="360"/>
      <c r="AY484" s="360"/>
      <c r="AZ484" s="360"/>
      <c r="BA484" s="360"/>
      <c r="BB484" s="360"/>
      <c r="BC484" s="360"/>
      <c r="BD484" s="360"/>
      <c r="BE484" s="360"/>
      <c r="BF484" s="360"/>
      <c r="BG484" s="360"/>
      <c r="BH484" s="360"/>
      <c r="BI484" s="360"/>
      <c r="BJ484" s="360"/>
      <c r="BK484" s="360"/>
      <c r="BL484" s="360"/>
      <c r="BM484" s="360"/>
      <c r="BN484" s="360"/>
      <c r="BO484" s="360"/>
      <c r="BP484" s="360"/>
      <c r="BQ484" s="360"/>
      <c r="BR484" s="360"/>
      <c r="BS484" s="360"/>
      <c r="BT484" s="360">
        <v>0</v>
      </c>
      <c r="BU484" s="360"/>
      <c r="BV484" s="360"/>
      <c r="BW484" s="360"/>
      <c r="BX484" s="360"/>
      <c r="BY484" s="360"/>
      <c r="BZ484" s="360"/>
      <c r="CA484" s="360"/>
      <c r="CB484" s="360"/>
      <c r="CC484" s="360"/>
      <c r="CD484" s="360"/>
      <c r="CE484" s="360"/>
      <c r="CF484" s="360"/>
      <c r="CG484" s="183">
        <f t="shared" ref="CG484:CG486" si="31">+BT484/$BT$487*100</f>
        <v>0</v>
      </c>
      <c r="CH484" s="183"/>
      <c r="CI484" s="183"/>
      <c r="CJ484" s="183"/>
      <c r="CK484" s="183"/>
      <c r="CL484" s="183"/>
      <c r="CM484" s="183"/>
      <c r="CN484" s="183"/>
    </row>
    <row r="485" spans="3:92" ht="14.25" customHeight="1" x14ac:dyDescent="0.35">
      <c r="C485" s="6"/>
      <c r="D485" s="305" t="s">
        <v>110</v>
      </c>
      <c r="E485" s="305"/>
      <c r="F485" s="305"/>
      <c r="G485" s="305"/>
      <c r="H485" s="305"/>
      <c r="I485" s="305"/>
      <c r="J485" s="305"/>
      <c r="K485" s="305"/>
      <c r="L485" s="166">
        <v>0</v>
      </c>
      <c r="M485" s="166"/>
      <c r="N485" s="166"/>
      <c r="O485" s="166"/>
      <c r="P485" s="166"/>
      <c r="Q485" s="166"/>
      <c r="R485" s="166"/>
      <c r="S485" s="166"/>
      <c r="T485" s="166"/>
      <c r="U485" s="166"/>
      <c r="V485" s="165">
        <v>0</v>
      </c>
      <c r="W485" s="165"/>
      <c r="X485" s="165"/>
      <c r="Y485" s="165"/>
      <c r="Z485" s="165"/>
      <c r="AA485" s="165"/>
      <c r="AB485" s="165"/>
      <c r="AC485" s="165"/>
      <c r="AD485" s="165"/>
      <c r="AE485" s="165">
        <v>0</v>
      </c>
      <c r="AF485" s="165"/>
      <c r="AG485" s="165"/>
      <c r="AH485" s="165"/>
      <c r="AI485" s="165"/>
      <c r="AJ485" s="165"/>
      <c r="AK485" s="165"/>
      <c r="AL485" s="165"/>
      <c r="AM485" s="166">
        <f t="shared" ref="AM485:AM487" si="32">SUM(L485:AL485)</f>
        <v>0</v>
      </c>
      <c r="AN485" s="166"/>
      <c r="AO485" s="166"/>
      <c r="AP485" s="166"/>
      <c r="AQ485" s="166"/>
      <c r="AR485" s="166"/>
      <c r="AS485" s="166"/>
      <c r="AT485" s="166"/>
      <c r="AV485" s="360" t="s">
        <v>345</v>
      </c>
      <c r="AW485" s="360"/>
      <c r="AX485" s="360"/>
      <c r="AY485" s="360"/>
      <c r="AZ485" s="360"/>
      <c r="BA485" s="360"/>
      <c r="BB485" s="360"/>
      <c r="BC485" s="360"/>
      <c r="BD485" s="360"/>
      <c r="BE485" s="360"/>
      <c r="BF485" s="360"/>
      <c r="BG485" s="360"/>
      <c r="BH485" s="360"/>
      <c r="BI485" s="360"/>
      <c r="BJ485" s="360"/>
      <c r="BK485" s="360"/>
      <c r="BL485" s="360"/>
      <c r="BM485" s="360"/>
      <c r="BN485" s="360"/>
      <c r="BO485" s="360"/>
      <c r="BP485" s="360"/>
      <c r="BQ485" s="360"/>
      <c r="BR485" s="360"/>
      <c r="BS485" s="360"/>
      <c r="BT485" s="360">
        <v>2</v>
      </c>
      <c r="BU485" s="360"/>
      <c r="BV485" s="360"/>
      <c r="BW485" s="360"/>
      <c r="BX485" s="360"/>
      <c r="BY485" s="360"/>
      <c r="BZ485" s="360"/>
      <c r="CA485" s="360"/>
      <c r="CB485" s="360"/>
      <c r="CC485" s="360"/>
      <c r="CD485" s="360"/>
      <c r="CE485" s="360"/>
      <c r="CF485" s="360"/>
      <c r="CG485" s="183">
        <f t="shared" si="31"/>
        <v>25</v>
      </c>
      <c r="CH485" s="183"/>
      <c r="CI485" s="183"/>
      <c r="CJ485" s="183"/>
      <c r="CK485" s="183"/>
      <c r="CL485" s="183"/>
      <c r="CM485" s="183"/>
      <c r="CN485" s="183"/>
    </row>
    <row r="486" spans="3:92" ht="14.25" customHeight="1" x14ac:dyDescent="0.35">
      <c r="C486" s="6"/>
      <c r="D486" s="305" t="s">
        <v>238</v>
      </c>
      <c r="E486" s="305"/>
      <c r="F486" s="305"/>
      <c r="G486" s="305"/>
      <c r="H486" s="305"/>
      <c r="I486" s="305"/>
      <c r="J486" s="305"/>
      <c r="K486" s="305"/>
      <c r="L486" s="166">
        <v>0</v>
      </c>
      <c r="M486" s="166"/>
      <c r="N486" s="166"/>
      <c r="O486" s="166"/>
      <c r="P486" s="166"/>
      <c r="Q486" s="166"/>
      <c r="R486" s="166"/>
      <c r="S486" s="166"/>
      <c r="T486" s="166"/>
      <c r="U486" s="166"/>
      <c r="V486" s="165">
        <v>1</v>
      </c>
      <c r="W486" s="165"/>
      <c r="X486" s="165"/>
      <c r="Y486" s="165"/>
      <c r="Z486" s="165"/>
      <c r="AA486" s="165"/>
      <c r="AB486" s="165"/>
      <c r="AC486" s="165"/>
      <c r="AD486" s="165"/>
      <c r="AE486" s="165">
        <v>0</v>
      </c>
      <c r="AF486" s="165"/>
      <c r="AG486" s="165"/>
      <c r="AH486" s="165"/>
      <c r="AI486" s="165"/>
      <c r="AJ486" s="165"/>
      <c r="AK486" s="165"/>
      <c r="AL486" s="165"/>
      <c r="AM486" s="166">
        <f t="shared" si="32"/>
        <v>1</v>
      </c>
      <c r="AN486" s="166"/>
      <c r="AO486" s="166"/>
      <c r="AP486" s="166"/>
      <c r="AQ486" s="166"/>
      <c r="AR486" s="166"/>
      <c r="AS486" s="166"/>
      <c r="AT486" s="166"/>
      <c r="AV486" s="360" t="s">
        <v>346</v>
      </c>
      <c r="AW486" s="360"/>
      <c r="AX486" s="360"/>
      <c r="AY486" s="360"/>
      <c r="AZ486" s="360"/>
      <c r="BA486" s="360"/>
      <c r="BB486" s="360"/>
      <c r="BC486" s="360"/>
      <c r="BD486" s="360"/>
      <c r="BE486" s="360"/>
      <c r="BF486" s="360"/>
      <c r="BG486" s="360"/>
      <c r="BH486" s="360"/>
      <c r="BI486" s="360"/>
      <c r="BJ486" s="360"/>
      <c r="BK486" s="360"/>
      <c r="BL486" s="360"/>
      <c r="BM486" s="360"/>
      <c r="BN486" s="360"/>
      <c r="BO486" s="360"/>
      <c r="BP486" s="360"/>
      <c r="BQ486" s="360"/>
      <c r="BR486" s="360"/>
      <c r="BS486" s="360"/>
      <c r="BT486" s="360">
        <v>6</v>
      </c>
      <c r="BU486" s="360"/>
      <c r="BV486" s="360"/>
      <c r="BW486" s="360"/>
      <c r="BX486" s="360"/>
      <c r="BY486" s="360"/>
      <c r="BZ486" s="360"/>
      <c r="CA486" s="360"/>
      <c r="CB486" s="360"/>
      <c r="CC486" s="360"/>
      <c r="CD486" s="360"/>
      <c r="CE486" s="360"/>
      <c r="CF486" s="360"/>
      <c r="CG486" s="183">
        <f t="shared" si="31"/>
        <v>75</v>
      </c>
      <c r="CH486" s="183"/>
      <c r="CI486" s="183"/>
      <c r="CJ486" s="183"/>
      <c r="CK486" s="183"/>
      <c r="CL486" s="183"/>
      <c r="CM486" s="183"/>
      <c r="CN486" s="183"/>
    </row>
    <row r="487" spans="3:92" ht="14.25" customHeight="1" x14ac:dyDescent="0.35">
      <c r="C487" s="6"/>
      <c r="D487" s="305" t="s">
        <v>997</v>
      </c>
      <c r="E487" s="305"/>
      <c r="F487" s="305"/>
      <c r="G487" s="305"/>
      <c r="H487" s="305"/>
      <c r="I487" s="305"/>
      <c r="J487" s="305"/>
      <c r="K487" s="305"/>
      <c r="L487" s="166">
        <v>0</v>
      </c>
      <c r="M487" s="166"/>
      <c r="N487" s="166"/>
      <c r="O487" s="166"/>
      <c r="P487" s="166"/>
      <c r="Q487" s="166"/>
      <c r="R487" s="166"/>
      <c r="S487" s="166"/>
      <c r="T487" s="166"/>
      <c r="U487" s="166"/>
      <c r="V487" s="165">
        <v>0</v>
      </c>
      <c r="W487" s="165"/>
      <c r="X487" s="165"/>
      <c r="Y487" s="165"/>
      <c r="Z487" s="165"/>
      <c r="AA487" s="165"/>
      <c r="AB487" s="165"/>
      <c r="AC487" s="165"/>
      <c r="AD487" s="165"/>
      <c r="AE487" s="165">
        <v>0</v>
      </c>
      <c r="AF487" s="165"/>
      <c r="AG487" s="165"/>
      <c r="AH487" s="165"/>
      <c r="AI487" s="165"/>
      <c r="AJ487" s="165"/>
      <c r="AK487" s="165"/>
      <c r="AL487" s="165"/>
      <c r="AM487" s="166">
        <f t="shared" si="32"/>
        <v>0</v>
      </c>
      <c r="AN487" s="166"/>
      <c r="AO487" s="166"/>
      <c r="AP487" s="166"/>
      <c r="AQ487" s="166"/>
      <c r="AR487" s="166"/>
      <c r="AS487" s="166"/>
      <c r="AT487" s="166"/>
      <c r="AV487" s="439" t="s">
        <v>998</v>
      </c>
      <c r="AW487" s="439"/>
      <c r="AX487" s="439"/>
      <c r="AY487" s="439"/>
      <c r="AZ487" s="439"/>
      <c r="BA487" s="439"/>
      <c r="BB487" s="439"/>
      <c r="BC487" s="439"/>
      <c r="BD487" s="439"/>
      <c r="BE487" s="439"/>
      <c r="BF487" s="439"/>
      <c r="BG487" s="439"/>
      <c r="BH487" s="439"/>
      <c r="BI487" s="439"/>
      <c r="BJ487" s="439"/>
      <c r="BK487" s="439"/>
      <c r="BL487" s="439"/>
      <c r="BM487" s="439"/>
      <c r="BN487" s="439"/>
      <c r="BO487" s="439"/>
      <c r="BP487" s="439"/>
      <c r="BQ487" s="439"/>
      <c r="BR487" s="439"/>
      <c r="BS487" s="439"/>
      <c r="BT487" s="439">
        <f>SUM(BT483:CF486)</f>
        <v>8</v>
      </c>
      <c r="BU487" s="439"/>
      <c r="BV487" s="439"/>
      <c r="BW487" s="439"/>
      <c r="BX487" s="439"/>
      <c r="BY487" s="439"/>
      <c r="BZ487" s="439"/>
      <c r="CA487" s="439"/>
      <c r="CB487" s="439"/>
      <c r="CC487" s="439"/>
      <c r="CD487" s="439"/>
      <c r="CE487" s="439"/>
      <c r="CF487" s="439"/>
      <c r="CG487" s="439">
        <v>100</v>
      </c>
      <c r="CH487" s="439"/>
      <c r="CI487" s="439"/>
      <c r="CJ487" s="439"/>
      <c r="CK487" s="439"/>
      <c r="CL487" s="439"/>
      <c r="CM487" s="439"/>
      <c r="CN487" s="439"/>
    </row>
    <row r="488" spans="3:92" ht="14.25" customHeight="1" x14ac:dyDescent="0.35">
      <c r="C488" s="6"/>
      <c r="D488" s="173" t="s">
        <v>991</v>
      </c>
      <c r="E488" s="173"/>
      <c r="F488" s="173"/>
      <c r="G488" s="173"/>
      <c r="H488" s="173"/>
      <c r="I488" s="173"/>
      <c r="J488" s="173"/>
      <c r="K488" s="173"/>
      <c r="L488" s="173"/>
      <c r="M488" s="173"/>
      <c r="N488" s="173"/>
      <c r="O488" s="173"/>
      <c r="P488" s="173"/>
      <c r="Q488" s="173"/>
      <c r="R488" s="173"/>
      <c r="S488" s="173"/>
      <c r="T488" s="173"/>
      <c r="U488" s="173"/>
      <c r="V488" s="173"/>
      <c r="W488" s="173"/>
      <c r="X488" s="173"/>
      <c r="Y488" s="173"/>
      <c r="Z488" s="173"/>
      <c r="AA488" s="173"/>
      <c r="AB488" s="173"/>
      <c r="AC488" s="173"/>
      <c r="AD488" s="173"/>
      <c r="AE488" s="173"/>
      <c r="AF488" s="173"/>
      <c r="AG488" s="173"/>
      <c r="AH488" s="173"/>
      <c r="AI488" s="173"/>
      <c r="AJ488" s="173"/>
      <c r="AK488" s="173"/>
      <c r="AL488" s="173"/>
      <c r="AM488" s="173"/>
      <c r="AN488" s="173"/>
      <c r="AO488" s="173"/>
      <c r="AP488" s="173"/>
      <c r="AQ488" s="173"/>
      <c r="AR488" s="173"/>
      <c r="AS488" s="173"/>
      <c r="AT488" s="173"/>
      <c r="AV488" s="173" t="s">
        <v>1029</v>
      </c>
      <c r="AW488" s="173"/>
      <c r="AX488" s="173"/>
      <c r="AY488" s="173"/>
      <c r="AZ488" s="173"/>
      <c r="BA488" s="173"/>
      <c r="BB488" s="173"/>
      <c r="BC488" s="173"/>
      <c r="BD488" s="173"/>
      <c r="BE488" s="173"/>
      <c r="BF488" s="173"/>
      <c r="BG488" s="173"/>
      <c r="BH488" s="173"/>
      <c r="BI488" s="173"/>
      <c r="BJ488" s="173"/>
      <c r="BK488" s="173"/>
      <c r="BL488" s="173"/>
      <c r="BM488" s="173"/>
      <c r="BN488" s="173"/>
      <c r="BO488" s="173"/>
      <c r="BP488" s="173"/>
      <c r="BQ488" s="173"/>
      <c r="BR488" s="173"/>
      <c r="BS488" s="173"/>
      <c r="BT488" s="173"/>
      <c r="BU488" s="173"/>
      <c r="BV488" s="173"/>
      <c r="BW488" s="173"/>
      <c r="BX488" s="173"/>
      <c r="BY488" s="173"/>
      <c r="BZ488" s="173"/>
      <c r="CA488" s="173"/>
      <c r="CB488" s="173"/>
      <c r="CC488" s="173"/>
      <c r="CD488" s="173"/>
      <c r="CE488" s="173"/>
      <c r="CF488" s="173"/>
      <c r="CG488" s="173"/>
      <c r="CH488" s="173"/>
      <c r="CI488" s="173"/>
      <c r="CJ488" s="173"/>
      <c r="CK488" s="173"/>
      <c r="CL488" s="173"/>
      <c r="CM488" s="173"/>
      <c r="CN488" s="173"/>
    </row>
    <row r="489" spans="3:92" ht="14.25" customHeight="1" x14ac:dyDescent="0.35">
      <c r="C489" s="6"/>
    </row>
    <row r="490" spans="3:92" ht="14.25" customHeight="1" x14ac:dyDescent="0.35">
      <c r="C490" s="6"/>
      <c r="D490" s="201" t="s">
        <v>999</v>
      </c>
      <c r="E490" s="201"/>
      <c r="F490" s="201"/>
      <c r="G490" s="201"/>
      <c r="H490" s="201"/>
      <c r="I490" s="201"/>
      <c r="J490" s="201"/>
      <c r="K490" s="201"/>
      <c r="L490" s="201"/>
      <c r="M490" s="201"/>
      <c r="N490" s="201"/>
      <c r="O490" s="201"/>
      <c r="P490" s="201"/>
      <c r="Q490" s="201"/>
      <c r="R490" s="201"/>
      <c r="S490" s="201"/>
      <c r="T490" s="201"/>
      <c r="U490" s="201"/>
      <c r="V490" s="201"/>
      <c r="W490" s="201"/>
      <c r="X490" s="201"/>
      <c r="Y490" s="201"/>
      <c r="Z490" s="201"/>
      <c r="AA490" s="201"/>
      <c r="AB490" s="201"/>
      <c r="AC490" s="201"/>
      <c r="AD490" s="201"/>
      <c r="AE490" s="201"/>
      <c r="AF490" s="201"/>
      <c r="AG490" s="201"/>
      <c r="AH490" s="201"/>
      <c r="AI490" s="201"/>
      <c r="AJ490" s="201"/>
      <c r="AK490" s="201"/>
      <c r="AL490" s="201"/>
      <c r="AM490" s="201"/>
      <c r="AN490" s="201"/>
      <c r="AO490" s="201"/>
      <c r="AP490" s="201"/>
      <c r="AQ490" s="201"/>
      <c r="AR490" s="201"/>
      <c r="AS490" s="201"/>
      <c r="AT490" s="201"/>
      <c r="AV490" s="198" t="s">
        <v>1000</v>
      </c>
      <c r="AW490" s="198"/>
      <c r="AX490" s="198"/>
      <c r="AY490" s="198"/>
      <c r="AZ490" s="198"/>
      <c r="BA490" s="198"/>
      <c r="BB490" s="198"/>
      <c r="BC490" s="198"/>
      <c r="BD490" s="198"/>
      <c r="BE490" s="198"/>
      <c r="BF490" s="198"/>
      <c r="BG490" s="198"/>
      <c r="BH490" s="198"/>
      <c r="BI490" s="198"/>
      <c r="BJ490" s="198"/>
      <c r="BK490" s="198"/>
      <c r="BL490" s="198"/>
      <c r="BM490" s="198"/>
      <c r="BN490" s="198"/>
      <c r="BO490" s="198"/>
      <c r="BP490" s="198"/>
      <c r="BQ490" s="198"/>
      <c r="BR490" s="198"/>
      <c r="BS490" s="198"/>
      <c r="BT490" s="198"/>
      <c r="BU490" s="198"/>
      <c r="BV490" s="198"/>
      <c r="BW490" s="198"/>
      <c r="BX490" s="198"/>
      <c r="BY490" s="198"/>
      <c r="BZ490" s="198"/>
      <c r="CA490" s="198"/>
      <c r="CB490" s="198"/>
      <c r="CC490" s="198"/>
      <c r="CD490" s="198"/>
      <c r="CE490" s="198"/>
      <c r="CF490" s="198"/>
      <c r="CG490" s="198"/>
      <c r="CH490" s="198"/>
      <c r="CI490" s="198"/>
      <c r="CJ490" s="198"/>
      <c r="CK490" s="198"/>
      <c r="CL490" s="198"/>
      <c r="CM490" s="198"/>
      <c r="CN490" s="198"/>
    </row>
    <row r="491" spans="3:92" ht="14.25" customHeight="1" x14ac:dyDescent="0.35">
      <c r="C491" s="6"/>
      <c r="D491" s="237"/>
      <c r="E491" s="237"/>
      <c r="F491" s="237"/>
      <c r="G491" s="237"/>
      <c r="H491" s="237"/>
      <c r="I491" s="237"/>
      <c r="J491" s="237"/>
      <c r="K491" s="237"/>
      <c r="L491" s="237"/>
      <c r="M491" s="237"/>
      <c r="N491" s="237"/>
      <c r="O491" s="237"/>
      <c r="P491" s="237"/>
      <c r="Q491" s="237"/>
      <c r="R491" s="237"/>
      <c r="S491" s="237"/>
      <c r="T491" s="237"/>
      <c r="U491" s="237"/>
      <c r="V491" s="237"/>
      <c r="W491" s="237"/>
      <c r="X491" s="237"/>
      <c r="Y491" s="237"/>
      <c r="Z491" s="237"/>
      <c r="AA491" s="237"/>
      <c r="AB491" s="237"/>
      <c r="AC491" s="237"/>
      <c r="AD491" s="237"/>
      <c r="AE491" s="237"/>
      <c r="AF491" s="237"/>
      <c r="AG491" s="237"/>
      <c r="AH491" s="237"/>
      <c r="AI491" s="237"/>
      <c r="AJ491" s="237"/>
      <c r="AK491" s="237"/>
      <c r="AL491" s="237"/>
      <c r="AM491" s="237"/>
      <c r="AN491" s="237"/>
      <c r="AO491" s="237"/>
      <c r="AP491" s="237"/>
      <c r="AQ491" s="237"/>
      <c r="AR491" s="237"/>
      <c r="AS491" s="237"/>
      <c r="AT491" s="237"/>
      <c r="AV491" s="198"/>
      <c r="AW491" s="198"/>
      <c r="AX491" s="198"/>
      <c r="AY491" s="198"/>
      <c r="AZ491" s="198"/>
      <c r="BA491" s="198"/>
      <c r="BB491" s="198"/>
      <c r="BC491" s="198"/>
      <c r="BD491" s="198"/>
      <c r="BE491" s="198"/>
      <c r="BF491" s="198"/>
      <c r="BG491" s="198"/>
      <c r="BH491" s="198"/>
      <c r="BI491" s="198"/>
      <c r="BJ491" s="198"/>
      <c r="BK491" s="198"/>
      <c r="BL491" s="198"/>
      <c r="BM491" s="198"/>
      <c r="BN491" s="198"/>
      <c r="BO491" s="198"/>
      <c r="BP491" s="198"/>
      <c r="BQ491" s="198"/>
      <c r="BR491" s="198"/>
      <c r="BS491" s="198"/>
      <c r="BT491" s="198"/>
      <c r="BU491" s="198"/>
      <c r="BV491" s="198"/>
      <c r="BW491" s="198"/>
      <c r="BX491" s="198"/>
      <c r="BY491" s="198"/>
      <c r="BZ491" s="198"/>
      <c r="CA491" s="198"/>
      <c r="CB491" s="198"/>
      <c r="CC491" s="198"/>
      <c r="CD491" s="198"/>
      <c r="CE491" s="198"/>
      <c r="CF491" s="198"/>
      <c r="CG491" s="198"/>
      <c r="CH491" s="198"/>
      <c r="CI491" s="198"/>
      <c r="CJ491" s="198"/>
      <c r="CK491" s="198"/>
      <c r="CL491" s="198"/>
      <c r="CM491" s="198"/>
      <c r="CN491" s="198"/>
    </row>
    <row r="492" spans="3:92" ht="14.25" customHeight="1" x14ac:dyDescent="0.35">
      <c r="C492" s="6"/>
      <c r="D492" s="175" t="s">
        <v>339</v>
      </c>
      <c r="E492" s="176"/>
      <c r="F492" s="176"/>
      <c r="G492" s="176"/>
      <c r="H492" s="176"/>
      <c r="I492" s="176"/>
      <c r="J492" s="176"/>
      <c r="K492" s="176"/>
      <c r="L492" s="176"/>
      <c r="M492" s="176"/>
      <c r="N492" s="176"/>
      <c r="O492" s="176"/>
      <c r="P492" s="176"/>
      <c r="Q492" s="176"/>
      <c r="R492" s="176"/>
      <c r="S492" s="176"/>
      <c r="T492" s="176"/>
      <c r="U492" s="176"/>
      <c r="V492" s="176"/>
      <c r="W492" s="176"/>
      <c r="X492" s="176"/>
      <c r="Y492" s="176"/>
      <c r="Z492" s="176"/>
      <c r="AA492" s="176"/>
      <c r="AB492" s="176"/>
      <c r="AC492" s="176"/>
      <c r="AD492" s="176"/>
      <c r="AE492" s="176"/>
      <c r="AF492" s="177"/>
      <c r="AG492" s="190" t="s">
        <v>340</v>
      </c>
      <c r="AH492" s="190"/>
      <c r="AI492" s="190"/>
      <c r="AJ492" s="190"/>
      <c r="AK492" s="190"/>
      <c r="AL492" s="190"/>
      <c r="AM492" s="190"/>
      <c r="AN492" s="190"/>
      <c r="AO492" s="190"/>
      <c r="AP492" s="190"/>
      <c r="AQ492" s="190"/>
      <c r="AR492" s="190"/>
      <c r="AS492" s="190"/>
      <c r="AT492" s="190"/>
      <c r="AV492" s="190" t="s">
        <v>339</v>
      </c>
      <c r="AW492" s="190"/>
      <c r="AX492" s="190"/>
      <c r="AY492" s="190"/>
      <c r="AZ492" s="190"/>
      <c r="BA492" s="190"/>
      <c r="BB492" s="190"/>
      <c r="BC492" s="190"/>
      <c r="BD492" s="190"/>
      <c r="BE492" s="190"/>
      <c r="BF492" s="190"/>
      <c r="BG492" s="190"/>
      <c r="BH492" s="190"/>
      <c r="BI492" s="190"/>
      <c r="BJ492" s="190"/>
      <c r="BK492" s="190"/>
      <c r="BL492" s="190"/>
      <c r="BM492" s="190"/>
      <c r="BN492" s="190"/>
      <c r="BO492" s="190"/>
      <c r="BP492" s="190"/>
      <c r="BQ492" s="190"/>
      <c r="BR492" s="190"/>
      <c r="BS492" s="190"/>
      <c r="BT492" s="190"/>
      <c r="BU492" s="190"/>
      <c r="BV492" s="190"/>
      <c r="BW492" s="190"/>
      <c r="BX492" s="190"/>
      <c r="BY492" s="190"/>
      <c r="BZ492" s="190"/>
      <c r="CA492" s="190"/>
      <c r="CB492" s="190"/>
      <c r="CC492" s="190"/>
      <c r="CD492" s="190" t="s">
        <v>340</v>
      </c>
      <c r="CE492" s="190"/>
      <c r="CF492" s="190"/>
      <c r="CG492" s="190"/>
      <c r="CH492" s="190"/>
      <c r="CI492" s="190"/>
      <c r="CJ492" s="190"/>
      <c r="CK492" s="190"/>
      <c r="CL492" s="190"/>
      <c r="CM492" s="190"/>
      <c r="CN492" s="190"/>
    </row>
    <row r="493" spans="3:92" ht="14.25" customHeight="1" x14ac:dyDescent="0.35">
      <c r="C493" s="6"/>
      <c r="D493" s="178"/>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80"/>
      <c r="AG493" s="190" t="s">
        <v>124</v>
      </c>
      <c r="AH493" s="190"/>
      <c r="AI493" s="190"/>
      <c r="AJ493" s="190"/>
      <c r="AK493" s="228" t="s">
        <v>1001</v>
      </c>
      <c r="AL493" s="229"/>
      <c r="AM493" s="229"/>
      <c r="AN493" s="229"/>
      <c r="AO493" s="190" t="s">
        <v>1002</v>
      </c>
      <c r="AP493" s="190"/>
      <c r="AQ493" s="190"/>
      <c r="AR493" s="228" t="s">
        <v>114</v>
      </c>
      <c r="AS493" s="229"/>
      <c r="AT493" s="230"/>
      <c r="AV493" s="190"/>
      <c r="AW493" s="190"/>
      <c r="AX493" s="190"/>
      <c r="AY493" s="190"/>
      <c r="AZ493" s="190"/>
      <c r="BA493" s="190"/>
      <c r="BB493" s="190"/>
      <c r="BC493" s="190"/>
      <c r="BD493" s="190"/>
      <c r="BE493" s="190"/>
      <c r="BF493" s="190"/>
      <c r="BG493" s="190"/>
      <c r="BH493" s="190"/>
      <c r="BI493" s="190"/>
      <c r="BJ493" s="190"/>
      <c r="BK493" s="190"/>
      <c r="BL493" s="190"/>
      <c r="BM493" s="190"/>
      <c r="BN493" s="190"/>
      <c r="BO493" s="190"/>
      <c r="BP493" s="190"/>
      <c r="BQ493" s="190"/>
      <c r="BR493" s="190"/>
      <c r="BS493" s="190"/>
      <c r="BT493" s="190"/>
      <c r="BU493" s="190"/>
      <c r="BV493" s="190"/>
      <c r="BW493" s="190"/>
      <c r="BX493" s="190"/>
      <c r="BY493" s="190"/>
      <c r="BZ493" s="190"/>
      <c r="CA493" s="190"/>
      <c r="CB493" s="190"/>
      <c r="CC493" s="190"/>
      <c r="CD493" s="190"/>
      <c r="CE493" s="190"/>
      <c r="CF493" s="190"/>
      <c r="CG493" s="190"/>
      <c r="CH493" s="190"/>
      <c r="CI493" s="190"/>
      <c r="CJ493" s="190"/>
      <c r="CK493" s="190"/>
      <c r="CL493" s="190"/>
      <c r="CM493" s="190"/>
      <c r="CN493" s="190"/>
    </row>
    <row r="494" spans="3:92" ht="14.25" customHeight="1" x14ac:dyDescent="0.35">
      <c r="C494" s="6"/>
      <c r="D494" s="443" t="s">
        <v>1003</v>
      </c>
      <c r="E494" s="444"/>
      <c r="F494" s="444"/>
      <c r="G494" s="444"/>
      <c r="H494" s="444"/>
      <c r="I494" s="444"/>
      <c r="J494" s="444"/>
      <c r="K494" s="444"/>
      <c r="L494" s="444"/>
      <c r="M494" s="444"/>
      <c r="N494" s="444"/>
      <c r="O494" s="444"/>
      <c r="P494" s="444"/>
      <c r="Q494" s="444"/>
      <c r="R494" s="444"/>
      <c r="S494" s="444"/>
      <c r="T494" s="444"/>
      <c r="U494" s="444"/>
      <c r="V494" s="444"/>
      <c r="W494" s="444"/>
      <c r="X494" s="444"/>
      <c r="Y494" s="444"/>
      <c r="Z494" s="444"/>
      <c r="AA494" s="444"/>
      <c r="AB494" s="444"/>
      <c r="AC494" s="444"/>
      <c r="AD494" s="444"/>
      <c r="AE494" s="444"/>
      <c r="AF494" s="445"/>
      <c r="AG494" s="166">
        <v>0</v>
      </c>
      <c r="AH494" s="166"/>
      <c r="AI494" s="166"/>
      <c r="AJ494" s="166"/>
      <c r="AK494" s="166">
        <v>0</v>
      </c>
      <c r="AL494" s="166"/>
      <c r="AM494" s="166"/>
      <c r="AN494" s="166"/>
      <c r="AO494" s="166">
        <v>0</v>
      </c>
      <c r="AP494" s="166"/>
      <c r="AQ494" s="166"/>
      <c r="AR494" s="166">
        <v>0</v>
      </c>
      <c r="AS494" s="166"/>
      <c r="AT494" s="166"/>
      <c r="AV494" s="165" t="s">
        <v>1004</v>
      </c>
      <c r="AW494" s="165"/>
      <c r="AX494" s="165"/>
      <c r="AY494" s="165"/>
      <c r="AZ494" s="165"/>
      <c r="BA494" s="165"/>
      <c r="BB494" s="165"/>
      <c r="BC494" s="165"/>
      <c r="BD494" s="165"/>
      <c r="BE494" s="165"/>
      <c r="BF494" s="165"/>
      <c r="BG494" s="165"/>
      <c r="BH494" s="165"/>
      <c r="BI494" s="165"/>
      <c r="BJ494" s="165"/>
      <c r="BK494" s="165"/>
      <c r="BL494" s="165"/>
      <c r="BM494" s="165"/>
      <c r="BN494" s="165"/>
      <c r="BO494" s="165"/>
      <c r="BP494" s="165"/>
      <c r="BQ494" s="165"/>
      <c r="BR494" s="165"/>
      <c r="BS494" s="165"/>
      <c r="BT494" s="165"/>
      <c r="BU494" s="165"/>
      <c r="BV494" s="165"/>
      <c r="BW494" s="165"/>
      <c r="BX494" s="165"/>
      <c r="BY494" s="165"/>
      <c r="BZ494" s="165"/>
      <c r="CA494" s="165"/>
      <c r="CB494" s="165"/>
      <c r="CC494" s="165"/>
      <c r="CD494" s="165">
        <v>0</v>
      </c>
      <c r="CE494" s="165"/>
      <c r="CF494" s="165"/>
      <c r="CG494" s="165"/>
      <c r="CH494" s="165"/>
      <c r="CI494" s="165"/>
      <c r="CJ494" s="165"/>
      <c r="CK494" s="165"/>
      <c r="CL494" s="165"/>
      <c r="CM494" s="165"/>
      <c r="CN494" s="165"/>
    </row>
    <row r="495" spans="3:92" ht="14.25" customHeight="1" x14ac:dyDescent="0.35">
      <c r="C495" s="6"/>
      <c r="D495" s="446" t="s">
        <v>1005</v>
      </c>
      <c r="E495" s="447"/>
      <c r="F495" s="447"/>
      <c r="G495" s="447"/>
      <c r="H495" s="447"/>
      <c r="I495" s="447"/>
      <c r="J495" s="447"/>
      <c r="K495" s="447"/>
      <c r="L495" s="447"/>
      <c r="M495" s="447"/>
      <c r="N495" s="447"/>
      <c r="O495" s="447"/>
      <c r="P495" s="447"/>
      <c r="Q495" s="447"/>
      <c r="R495" s="447"/>
      <c r="S495" s="447"/>
      <c r="T495" s="447"/>
      <c r="U495" s="447"/>
      <c r="V495" s="447"/>
      <c r="W495" s="447"/>
      <c r="X495" s="447"/>
      <c r="Y495" s="447"/>
      <c r="Z495" s="447"/>
      <c r="AA495" s="447"/>
      <c r="AB495" s="447"/>
      <c r="AC495" s="447"/>
      <c r="AD495" s="447"/>
      <c r="AE495" s="447"/>
      <c r="AF495" s="448"/>
      <c r="AG495" s="166">
        <v>1</v>
      </c>
      <c r="AH495" s="166"/>
      <c r="AI495" s="166"/>
      <c r="AJ495" s="166"/>
      <c r="AK495" s="166">
        <v>0</v>
      </c>
      <c r="AL495" s="166"/>
      <c r="AM495" s="166"/>
      <c r="AN495" s="166"/>
      <c r="AO495" s="166">
        <v>0</v>
      </c>
      <c r="AP495" s="166"/>
      <c r="AQ495" s="166"/>
      <c r="AR495" s="166">
        <v>1</v>
      </c>
      <c r="AS495" s="166"/>
      <c r="AT495" s="166"/>
      <c r="AV495" s="165" t="s">
        <v>1006</v>
      </c>
      <c r="AW495" s="165"/>
      <c r="AX495" s="165"/>
      <c r="AY495" s="165"/>
      <c r="AZ495" s="165"/>
      <c r="BA495" s="165"/>
      <c r="BB495" s="165"/>
      <c r="BC495" s="165"/>
      <c r="BD495" s="165"/>
      <c r="BE495" s="165"/>
      <c r="BF495" s="165"/>
      <c r="BG495" s="165"/>
      <c r="BH495" s="165"/>
      <c r="BI495" s="165"/>
      <c r="BJ495" s="165"/>
      <c r="BK495" s="165"/>
      <c r="BL495" s="165"/>
      <c r="BM495" s="165"/>
      <c r="BN495" s="165"/>
      <c r="BO495" s="165"/>
      <c r="BP495" s="165"/>
      <c r="BQ495" s="165"/>
      <c r="BR495" s="165"/>
      <c r="BS495" s="165"/>
      <c r="BT495" s="165"/>
      <c r="BU495" s="165"/>
      <c r="BV495" s="165"/>
      <c r="BW495" s="165"/>
      <c r="BX495" s="165"/>
      <c r="BY495" s="165"/>
      <c r="BZ495" s="165"/>
      <c r="CA495" s="165"/>
      <c r="CB495" s="165"/>
      <c r="CC495" s="165"/>
      <c r="CD495" s="165">
        <v>4</v>
      </c>
      <c r="CE495" s="165"/>
      <c r="CF495" s="165"/>
      <c r="CG495" s="165"/>
      <c r="CH495" s="165"/>
      <c r="CI495" s="165"/>
      <c r="CJ495" s="165"/>
      <c r="CK495" s="165"/>
      <c r="CL495" s="165"/>
      <c r="CM495" s="165"/>
      <c r="CN495" s="165"/>
    </row>
    <row r="496" spans="3:92" ht="14.25" customHeight="1" x14ac:dyDescent="0.35">
      <c r="C496" s="6"/>
      <c r="D496" s="446" t="s">
        <v>1007</v>
      </c>
      <c r="E496" s="447"/>
      <c r="F496" s="447"/>
      <c r="G496" s="447"/>
      <c r="H496" s="447"/>
      <c r="I496" s="447"/>
      <c r="J496" s="447"/>
      <c r="K496" s="447"/>
      <c r="L496" s="447"/>
      <c r="M496" s="447"/>
      <c r="N496" s="447"/>
      <c r="O496" s="447"/>
      <c r="P496" s="447"/>
      <c r="Q496" s="447"/>
      <c r="R496" s="447"/>
      <c r="S496" s="447"/>
      <c r="T496" s="447"/>
      <c r="U496" s="447"/>
      <c r="V496" s="447"/>
      <c r="W496" s="447"/>
      <c r="X496" s="447"/>
      <c r="Y496" s="447"/>
      <c r="Z496" s="447"/>
      <c r="AA496" s="447"/>
      <c r="AB496" s="447"/>
      <c r="AC496" s="447"/>
      <c r="AD496" s="447"/>
      <c r="AE496" s="447"/>
      <c r="AF496" s="448"/>
      <c r="AG496" s="166">
        <v>0</v>
      </c>
      <c r="AH496" s="166"/>
      <c r="AI496" s="166"/>
      <c r="AJ496" s="166"/>
      <c r="AK496" s="166">
        <v>0</v>
      </c>
      <c r="AL496" s="166"/>
      <c r="AM496" s="166"/>
      <c r="AN496" s="166"/>
      <c r="AO496" s="166">
        <v>0</v>
      </c>
      <c r="AP496" s="166"/>
      <c r="AQ496" s="166"/>
      <c r="AR496" s="166">
        <v>0</v>
      </c>
      <c r="AS496" s="166"/>
      <c r="AT496" s="166"/>
      <c r="AV496" s="165" t="s">
        <v>1008</v>
      </c>
      <c r="AW496" s="165"/>
      <c r="AX496" s="165"/>
      <c r="AY496" s="165"/>
      <c r="AZ496" s="165"/>
      <c r="BA496" s="165"/>
      <c r="BB496" s="165"/>
      <c r="BC496" s="165"/>
      <c r="BD496" s="165"/>
      <c r="BE496" s="165"/>
      <c r="BF496" s="165"/>
      <c r="BG496" s="165"/>
      <c r="BH496" s="165"/>
      <c r="BI496" s="165"/>
      <c r="BJ496" s="165"/>
      <c r="BK496" s="165"/>
      <c r="BL496" s="165"/>
      <c r="BM496" s="165"/>
      <c r="BN496" s="165"/>
      <c r="BO496" s="165"/>
      <c r="BP496" s="165"/>
      <c r="BQ496" s="165"/>
      <c r="BR496" s="165"/>
      <c r="BS496" s="165"/>
      <c r="BT496" s="165"/>
      <c r="BU496" s="165"/>
      <c r="BV496" s="165"/>
      <c r="BW496" s="165"/>
      <c r="BX496" s="165"/>
      <c r="BY496" s="165"/>
      <c r="BZ496" s="165"/>
      <c r="CA496" s="165"/>
      <c r="CB496" s="165"/>
      <c r="CC496" s="165"/>
      <c r="CD496" s="165">
        <v>7</v>
      </c>
      <c r="CE496" s="165"/>
      <c r="CF496" s="165"/>
      <c r="CG496" s="165"/>
      <c r="CH496" s="165"/>
      <c r="CI496" s="165"/>
      <c r="CJ496" s="165"/>
      <c r="CK496" s="165"/>
      <c r="CL496" s="165"/>
      <c r="CM496" s="165"/>
      <c r="CN496" s="165"/>
    </row>
    <row r="497" spans="3:94" ht="14.25" customHeight="1" x14ac:dyDescent="0.35">
      <c r="C497" s="6"/>
      <c r="D497" s="446" t="s">
        <v>1009</v>
      </c>
      <c r="E497" s="447"/>
      <c r="F497" s="447"/>
      <c r="G497" s="447"/>
      <c r="H497" s="447"/>
      <c r="I497" s="447"/>
      <c r="J497" s="447"/>
      <c r="K497" s="447"/>
      <c r="L497" s="447"/>
      <c r="M497" s="447"/>
      <c r="N497" s="447"/>
      <c r="O497" s="447"/>
      <c r="P497" s="447"/>
      <c r="Q497" s="447"/>
      <c r="R497" s="447"/>
      <c r="S497" s="447"/>
      <c r="T497" s="447"/>
      <c r="U497" s="447"/>
      <c r="V497" s="447"/>
      <c r="W497" s="447"/>
      <c r="X497" s="447"/>
      <c r="Y497" s="447"/>
      <c r="Z497" s="447"/>
      <c r="AA497" s="447"/>
      <c r="AB497" s="447"/>
      <c r="AC497" s="447"/>
      <c r="AD497" s="447"/>
      <c r="AE497" s="447"/>
      <c r="AF497" s="448"/>
      <c r="AG497" s="166">
        <v>0</v>
      </c>
      <c r="AH497" s="166"/>
      <c r="AI497" s="166"/>
      <c r="AJ497" s="166"/>
      <c r="AK497" s="166">
        <v>0</v>
      </c>
      <c r="AL497" s="166"/>
      <c r="AM497" s="166"/>
      <c r="AN497" s="166"/>
      <c r="AO497" s="166">
        <v>0</v>
      </c>
      <c r="AP497" s="166"/>
      <c r="AQ497" s="166"/>
      <c r="AR497" s="166">
        <v>0</v>
      </c>
      <c r="AS497" s="166"/>
      <c r="AT497" s="166"/>
      <c r="AU497" s="9"/>
      <c r="AV497" s="165" t="s">
        <v>1010</v>
      </c>
      <c r="AW497" s="165"/>
      <c r="AX497" s="165"/>
      <c r="AY497" s="165"/>
      <c r="AZ497" s="165"/>
      <c r="BA497" s="165"/>
      <c r="BB497" s="165"/>
      <c r="BC497" s="165"/>
      <c r="BD497" s="165"/>
      <c r="BE497" s="165"/>
      <c r="BF497" s="165"/>
      <c r="BG497" s="165"/>
      <c r="BH497" s="165"/>
      <c r="BI497" s="165"/>
      <c r="BJ497" s="165"/>
      <c r="BK497" s="165"/>
      <c r="BL497" s="165"/>
      <c r="BM497" s="165"/>
      <c r="BN497" s="165"/>
      <c r="BO497" s="165"/>
      <c r="BP497" s="165"/>
      <c r="BQ497" s="165"/>
      <c r="BR497" s="165"/>
      <c r="BS497" s="165"/>
      <c r="BT497" s="165"/>
      <c r="BU497" s="165"/>
      <c r="BV497" s="165"/>
      <c r="BW497" s="165"/>
      <c r="BX497" s="165"/>
      <c r="BY497" s="165"/>
      <c r="BZ497" s="165"/>
      <c r="CA497" s="165"/>
      <c r="CB497" s="165"/>
      <c r="CC497" s="165"/>
      <c r="CD497" s="165">
        <v>0</v>
      </c>
      <c r="CE497" s="165"/>
      <c r="CF497" s="165"/>
      <c r="CG497" s="165"/>
      <c r="CH497" s="165"/>
      <c r="CI497" s="165"/>
      <c r="CJ497" s="165"/>
      <c r="CK497" s="165"/>
      <c r="CL497" s="165"/>
      <c r="CM497" s="165"/>
      <c r="CN497" s="165"/>
    </row>
    <row r="498" spans="3:94" ht="14.25" customHeight="1" x14ac:dyDescent="0.35">
      <c r="C498" s="6"/>
      <c r="D498" s="446" t="s">
        <v>1011</v>
      </c>
      <c r="E498" s="447"/>
      <c r="F498" s="447"/>
      <c r="G498" s="447"/>
      <c r="H498" s="447"/>
      <c r="I498" s="447"/>
      <c r="J498" s="447"/>
      <c r="K498" s="447"/>
      <c r="L498" s="447"/>
      <c r="M498" s="447"/>
      <c r="N498" s="447"/>
      <c r="O498" s="447"/>
      <c r="P498" s="447"/>
      <c r="Q498" s="447"/>
      <c r="R498" s="447"/>
      <c r="S498" s="447"/>
      <c r="T498" s="447"/>
      <c r="U498" s="447"/>
      <c r="V498" s="447"/>
      <c r="W498" s="447"/>
      <c r="X498" s="447"/>
      <c r="Y498" s="447"/>
      <c r="Z498" s="447"/>
      <c r="AA498" s="447"/>
      <c r="AB498" s="447"/>
      <c r="AC498" s="447"/>
      <c r="AD498" s="447"/>
      <c r="AE498" s="447"/>
      <c r="AF498" s="448"/>
      <c r="AG498" s="166">
        <v>1</v>
      </c>
      <c r="AH498" s="166"/>
      <c r="AI498" s="166"/>
      <c r="AJ498" s="166"/>
      <c r="AK498" s="166">
        <v>0</v>
      </c>
      <c r="AL498" s="166"/>
      <c r="AM498" s="166"/>
      <c r="AN498" s="166"/>
      <c r="AO498" s="166">
        <v>0</v>
      </c>
      <c r="AP498" s="166"/>
      <c r="AQ498" s="166"/>
      <c r="AR498" s="166">
        <v>1</v>
      </c>
      <c r="AS498" s="166"/>
      <c r="AT498" s="166"/>
      <c r="AU498" s="9"/>
      <c r="AV498" s="165" t="s">
        <v>1017</v>
      </c>
      <c r="AW498" s="165"/>
      <c r="AX498" s="165"/>
      <c r="AY498" s="165"/>
      <c r="AZ498" s="165"/>
      <c r="BA498" s="165"/>
      <c r="BB498" s="165"/>
      <c r="BC498" s="165"/>
      <c r="BD498" s="165"/>
      <c r="BE498" s="165"/>
      <c r="BF498" s="165"/>
      <c r="BG498" s="165"/>
      <c r="BH498" s="165"/>
      <c r="BI498" s="165"/>
      <c r="BJ498" s="165"/>
      <c r="BK498" s="165"/>
      <c r="BL498" s="165"/>
      <c r="BM498" s="165"/>
      <c r="BN498" s="165"/>
      <c r="BO498" s="165"/>
      <c r="BP498" s="165"/>
      <c r="BQ498" s="165"/>
      <c r="BR498" s="165"/>
      <c r="BS498" s="165"/>
      <c r="BT498" s="165"/>
      <c r="BU498" s="165"/>
      <c r="BV498" s="165"/>
      <c r="BW498" s="165"/>
      <c r="BX498" s="165"/>
      <c r="BY498" s="165"/>
      <c r="BZ498" s="165"/>
      <c r="CA498" s="165"/>
      <c r="CB498" s="165"/>
      <c r="CC498" s="165"/>
      <c r="CD498" s="165">
        <v>6</v>
      </c>
      <c r="CE498" s="165"/>
      <c r="CF498" s="165"/>
      <c r="CG498" s="165"/>
      <c r="CH498" s="165"/>
      <c r="CI498" s="165"/>
      <c r="CJ498" s="165"/>
      <c r="CK498" s="165"/>
      <c r="CL498" s="165"/>
      <c r="CM498" s="165"/>
      <c r="CN498" s="165"/>
    </row>
    <row r="499" spans="3:94" ht="14.25" customHeight="1" x14ac:dyDescent="0.35">
      <c r="C499" s="6"/>
      <c r="D499" s="446" t="s">
        <v>1012</v>
      </c>
      <c r="E499" s="447"/>
      <c r="F499" s="447"/>
      <c r="G499" s="447"/>
      <c r="H499" s="447"/>
      <c r="I499" s="447"/>
      <c r="J499" s="447"/>
      <c r="K499" s="447"/>
      <c r="L499" s="447"/>
      <c r="M499" s="447"/>
      <c r="N499" s="447"/>
      <c r="O499" s="447"/>
      <c r="P499" s="447"/>
      <c r="Q499" s="447"/>
      <c r="R499" s="447"/>
      <c r="S499" s="447"/>
      <c r="T499" s="447"/>
      <c r="U499" s="447"/>
      <c r="V499" s="447"/>
      <c r="W499" s="447"/>
      <c r="X499" s="447"/>
      <c r="Y499" s="447"/>
      <c r="Z499" s="447"/>
      <c r="AA499" s="447"/>
      <c r="AB499" s="447"/>
      <c r="AC499" s="447"/>
      <c r="AD499" s="447"/>
      <c r="AE499" s="447"/>
      <c r="AF499" s="448"/>
      <c r="AG499" s="166">
        <v>0</v>
      </c>
      <c r="AH499" s="166"/>
      <c r="AI499" s="166"/>
      <c r="AJ499" s="166"/>
      <c r="AK499" s="166">
        <v>0</v>
      </c>
      <c r="AL499" s="166"/>
      <c r="AM499" s="166"/>
      <c r="AN499" s="166"/>
      <c r="AO499" s="166">
        <v>0</v>
      </c>
      <c r="AP499" s="166"/>
      <c r="AQ499" s="166"/>
      <c r="AR499" s="166">
        <v>0</v>
      </c>
      <c r="AS499" s="166"/>
      <c r="AT499" s="166"/>
      <c r="AV499" s="165" t="s">
        <v>1013</v>
      </c>
      <c r="AW499" s="165"/>
      <c r="AX499" s="165"/>
      <c r="AY499" s="165"/>
      <c r="AZ499" s="165"/>
      <c r="BA499" s="165"/>
      <c r="BB499" s="165"/>
      <c r="BC499" s="165"/>
      <c r="BD499" s="165"/>
      <c r="BE499" s="165"/>
      <c r="BF499" s="165"/>
      <c r="BG499" s="165"/>
      <c r="BH499" s="165"/>
      <c r="BI499" s="165"/>
      <c r="BJ499" s="165"/>
      <c r="BK499" s="165"/>
      <c r="BL499" s="165"/>
      <c r="BM499" s="165"/>
      <c r="BN499" s="165"/>
      <c r="BO499" s="165"/>
      <c r="BP499" s="165"/>
      <c r="BQ499" s="165"/>
      <c r="BR499" s="165"/>
      <c r="BS499" s="165"/>
      <c r="BT499" s="165"/>
      <c r="BU499" s="165"/>
      <c r="BV499" s="165"/>
      <c r="BW499" s="165"/>
      <c r="BX499" s="165"/>
      <c r="BY499" s="165"/>
      <c r="BZ499" s="165"/>
      <c r="CA499" s="165"/>
      <c r="CB499" s="165"/>
      <c r="CC499" s="165"/>
      <c r="CD499" s="165">
        <v>2</v>
      </c>
      <c r="CE499" s="165"/>
      <c r="CF499" s="165"/>
      <c r="CG499" s="165"/>
      <c r="CH499" s="165"/>
      <c r="CI499" s="165"/>
      <c r="CJ499" s="165"/>
      <c r="CK499" s="165"/>
      <c r="CL499" s="165"/>
      <c r="CM499" s="165"/>
      <c r="CN499" s="165"/>
    </row>
    <row r="500" spans="3:94" ht="14.25" customHeight="1" x14ac:dyDescent="0.35">
      <c r="C500" s="6"/>
      <c r="D500" s="467" t="s">
        <v>399</v>
      </c>
      <c r="E500" s="468"/>
      <c r="F500" s="468"/>
      <c r="G500" s="468"/>
      <c r="H500" s="468"/>
      <c r="I500" s="468"/>
      <c r="J500" s="468"/>
      <c r="K500" s="468"/>
      <c r="L500" s="468"/>
      <c r="M500" s="468"/>
      <c r="N500" s="468"/>
      <c r="O500" s="468"/>
      <c r="P500" s="468"/>
      <c r="Q500" s="468"/>
      <c r="R500" s="468"/>
      <c r="S500" s="468"/>
      <c r="T500" s="468"/>
      <c r="U500" s="468"/>
      <c r="V500" s="468"/>
      <c r="W500" s="468"/>
      <c r="X500" s="468"/>
      <c r="Y500" s="468"/>
      <c r="Z500" s="468"/>
      <c r="AA500" s="468"/>
      <c r="AB500" s="468"/>
      <c r="AC500" s="468"/>
      <c r="AD500" s="468"/>
      <c r="AE500" s="468"/>
      <c r="AF500" s="469"/>
      <c r="AG500" s="473">
        <f>SUM(AG494:AJ499)</f>
        <v>2</v>
      </c>
      <c r="AH500" s="474"/>
      <c r="AI500" s="474"/>
      <c r="AJ500" s="475"/>
      <c r="AK500" s="473">
        <f>SUM(AK494:AN499)</f>
        <v>0</v>
      </c>
      <c r="AL500" s="474"/>
      <c r="AM500" s="474"/>
      <c r="AN500" s="475"/>
      <c r="AO500" s="473">
        <f>SUM(AO494:AQ499)</f>
        <v>0</v>
      </c>
      <c r="AP500" s="474"/>
      <c r="AQ500" s="475"/>
      <c r="AR500" s="473">
        <f>SUM(AR494:AT499)</f>
        <v>2</v>
      </c>
      <c r="AS500" s="474"/>
      <c r="AT500" s="475"/>
      <c r="AV500" s="165" t="s">
        <v>1014</v>
      </c>
      <c r="AW500" s="165"/>
      <c r="AX500" s="165"/>
      <c r="AY500" s="165"/>
      <c r="AZ500" s="165"/>
      <c r="BA500" s="165"/>
      <c r="BB500" s="165"/>
      <c r="BC500" s="165"/>
      <c r="BD500" s="165"/>
      <c r="BE500" s="165"/>
      <c r="BF500" s="165"/>
      <c r="BG500" s="165"/>
      <c r="BH500" s="165"/>
      <c r="BI500" s="165"/>
      <c r="BJ500" s="165"/>
      <c r="BK500" s="165"/>
      <c r="BL500" s="165"/>
      <c r="BM500" s="165"/>
      <c r="BN500" s="165"/>
      <c r="BO500" s="165"/>
      <c r="BP500" s="165"/>
      <c r="BQ500" s="165"/>
      <c r="BR500" s="165"/>
      <c r="BS500" s="165"/>
      <c r="BT500" s="165"/>
      <c r="BU500" s="165"/>
      <c r="BV500" s="165"/>
      <c r="BW500" s="165"/>
      <c r="BX500" s="165"/>
      <c r="BY500" s="165"/>
      <c r="BZ500" s="165"/>
      <c r="CA500" s="165"/>
      <c r="CB500" s="165"/>
      <c r="CC500" s="165"/>
      <c r="CD500" s="165">
        <v>2</v>
      </c>
      <c r="CE500" s="165"/>
      <c r="CF500" s="165"/>
      <c r="CG500" s="165"/>
      <c r="CH500" s="165"/>
      <c r="CI500" s="165"/>
      <c r="CJ500" s="165"/>
      <c r="CK500" s="165"/>
      <c r="CL500" s="165"/>
      <c r="CM500" s="165"/>
      <c r="CN500" s="165"/>
    </row>
    <row r="501" spans="3:94" ht="14.25" customHeight="1" x14ac:dyDescent="0.35">
      <c r="C501" s="6"/>
      <c r="D501" s="470"/>
      <c r="E501" s="471"/>
      <c r="F501" s="471"/>
      <c r="G501" s="471"/>
      <c r="H501" s="471"/>
      <c r="I501" s="471"/>
      <c r="J501" s="471"/>
      <c r="K501" s="471"/>
      <c r="L501" s="471"/>
      <c r="M501" s="471"/>
      <c r="N501" s="471"/>
      <c r="O501" s="471"/>
      <c r="P501" s="471"/>
      <c r="Q501" s="471"/>
      <c r="R501" s="471"/>
      <c r="S501" s="471"/>
      <c r="T501" s="471"/>
      <c r="U501" s="471"/>
      <c r="V501" s="471"/>
      <c r="W501" s="471"/>
      <c r="X501" s="471"/>
      <c r="Y501" s="471"/>
      <c r="Z501" s="471"/>
      <c r="AA501" s="471"/>
      <c r="AB501" s="471"/>
      <c r="AC501" s="471"/>
      <c r="AD501" s="471"/>
      <c r="AE501" s="471"/>
      <c r="AF501" s="472"/>
      <c r="AG501" s="476"/>
      <c r="AH501" s="477"/>
      <c r="AI501" s="477"/>
      <c r="AJ501" s="478"/>
      <c r="AK501" s="476"/>
      <c r="AL501" s="477"/>
      <c r="AM501" s="477"/>
      <c r="AN501" s="478"/>
      <c r="AO501" s="476"/>
      <c r="AP501" s="477"/>
      <c r="AQ501" s="478"/>
      <c r="AR501" s="476"/>
      <c r="AS501" s="477"/>
      <c r="AT501" s="478"/>
      <c r="AV501" s="165" t="s">
        <v>1015</v>
      </c>
      <c r="AW501" s="165"/>
      <c r="AX501" s="165"/>
      <c r="AY501" s="165"/>
      <c r="AZ501" s="165"/>
      <c r="BA501" s="165"/>
      <c r="BB501" s="165"/>
      <c r="BC501" s="165"/>
      <c r="BD501" s="165"/>
      <c r="BE501" s="165"/>
      <c r="BF501" s="165"/>
      <c r="BG501" s="165"/>
      <c r="BH501" s="165"/>
      <c r="BI501" s="165"/>
      <c r="BJ501" s="165"/>
      <c r="BK501" s="165"/>
      <c r="BL501" s="165"/>
      <c r="BM501" s="165"/>
      <c r="BN501" s="165"/>
      <c r="BO501" s="165"/>
      <c r="BP501" s="165"/>
      <c r="BQ501" s="165"/>
      <c r="BR501" s="165"/>
      <c r="BS501" s="165"/>
      <c r="BT501" s="165"/>
      <c r="BU501" s="165"/>
      <c r="BV501" s="165"/>
      <c r="BW501" s="165"/>
      <c r="BX501" s="165"/>
      <c r="BY501" s="165"/>
      <c r="BZ501" s="165"/>
      <c r="CA501" s="165"/>
      <c r="CB501" s="165"/>
      <c r="CC501" s="165"/>
      <c r="CD501" s="165">
        <v>0</v>
      </c>
      <c r="CE501" s="165"/>
      <c r="CF501" s="165"/>
      <c r="CG501" s="165"/>
      <c r="CH501" s="165"/>
      <c r="CI501" s="165"/>
      <c r="CJ501" s="165"/>
      <c r="CK501" s="165"/>
      <c r="CL501" s="165"/>
      <c r="CM501" s="165"/>
      <c r="CN501" s="165"/>
    </row>
    <row r="502" spans="3:94" ht="14.25" customHeight="1" x14ac:dyDescent="0.35">
      <c r="C502" s="6"/>
      <c r="D502" s="109" t="s">
        <v>1016</v>
      </c>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09"/>
      <c r="AF502" s="109"/>
      <c r="AG502" s="109"/>
      <c r="AH502" s="109"/>
      <c r="AI502" s="109"/>
      <c r="AJ502" s="109"/>
      <c r="AK502" s="109"/>
      <c r="AL502" s="109"/>
      <c r="AM502" s="109"/>
      <c r="AN502" s="109"/>
      <c r="AO502" s="109"/>
      <c r="AP502" s="109"/>
      <c r="AQ502" s="109"/>
      <c r="AR502" s="109"/>
      <c r="AS502" s="109"/>
      <c r="AT502" s="109"/>
      <c r="AV502" s="109" t="s">
        <v>1016</v>
      </c>
    </row>
    <row r="503" spans="3:94" ht="14.25" customHeight="1" x14ac:dyDescent="0.35"/>
    <row r="504" spans="3:94" ht="14.25" customHeight="1" x14ac:dyDescent="0.35">
      <c r="D504" s="197" t="s">
        <v>701</v>
      </c>
      <c r="E504" s="197"/>
      <c r="F504" s="197"/>
      <c r="G504" s="197"/>
      <c r="H504" s="197"/>
      <c r="I504" s="197"/>
      <c r="J504" s="197"/>
      <c r="K504" s="197"/>
      <c r="L504" s="197"/>
      <c r="M504" s="197"/>
      <c r="N504" s="197"/>
      <c r="O504" s="197"/>
      <c r="P504" s="197"/>
      <c r="Q504" s="197"/>
      <c r="R504" s="197"/>
      <c r="S504" s="197"/>
      <c r="T504" s="197"/>
      <c r="U504" s="197"/>
      <c r="V504" s="197"/>
      <c r="W504" s="197"/>
      <c r="X504" s="197"/>
      <c r="Y504" s="197"/>
      <c r="Z504" s="197"/>
      <c r="AA504" s="197"/>
      <c r="AB504" s="197"/>
      <c r="AC504" s="197"/>
      <c r="AD504" s="197"/>
      <c r="AE504" s="197"/>
      <c r="AF504" s="197"/>
      <c r="AG504" s="197"/>
      <c r="AH504" s="197"/>
      <c r="AI504" s="197"/>
      <c r="AJ504" s="197"/>
      <c r="AK504" s="197"/>
      <c r="AL504" s="197"/>
      <c r="AM504" s="197"/>
      <c r="AN504" s="197"/>
      <c r="AO504" s="197"/>
      <c r="AP504" s="197"/>
      <c r="AQ504" s="197"/>
      <c r="AR504" s="197"/>
      <c r="AS504" s="197"/>
      <c r="AT504" s="197"/>
      <c r="AU504" s="197"/>
      <c r="AV504" s="197"/>
      <c r="AW504" s="197"/>
      <c r="AX504" s="197"/>
      <c r="AY504" s="197"/>
      <c r="AZ504" s="197"/>
      <c r="BA504" s="197"/>
      <c r="BB504" s="197"/>
      <c r="BC504" s="197"/>
      <c r="BD504" s="197"/>
      <c r="BE504" s="197"/>
      <c r="BF504" s="197"/>
      <c r="BG504" s="197"/>
      <c r="BH504" s="197"/>
      <c r="BI504" s="197"/>
      <c r="BJ504" s="197"/>
      <c r="BK504" s="197"/>
      <c r="BL504" s="197"/>
      <c r="BM504" s="197"/>
      <c r="BN504" s="197"/>
      <c r="BO504" s="197"/>
      <c r="BP504" s="197"/>
      <c r="BQ504" s="197"/>
      <c r="BR504" s="197"/>
      <c r="BS504" s="197"/>
      <c r="BT504" s="197"/>
      <c r="BU504" s="197"/>
      <c r="BV504" s="197"/>
      <c r="BW504" s="197"/>
      <c r="BX504" s="197"/>
      <c r="BY504" s="197"/>
      <c r="BZ504" s="197"/>
      <c r="CA504" s="197"/>
      <c r="CB504" s="197"/>
      <c r="CC504" s="197"/>
      <c r="CD504" s="197"/>
      <c r="CE504" s="197"/>
      <c r="CF504" s="197"/>
      <c r="CG504" s="197"/>
      <c r="CH504" s="197"/>
      <c r="CI504" s="197"/>
      <c r="CJ504" s="197"/>
      <c r="CK504" s="197"/>
      <c r="CL504" s="197"/>
      <c r="CM504" s="197"/>
      <c r="CN504" s="197"/>
    </row>
    <row r="505" spans="3:94" ht="14.25" customHeight="1" x14ac:dyDescent="0.35">
      <c r="D505" s="197"/>
      <c r="E505" s="197"/>
      <c r="F505" s="197"/>
      <c r="G505" s="197"/>
      <c r="H505" s="197"/>
      <c r="I505" s="197"/>
      <c r="J505" s="197"/>
      <c r="K505" s="197"/>
      <c r="L505" s="197"/>
      <c r="M505" s="197"/>
      <c r="N505" s="197"/>
      <c r="O505" s="197"/>
      <c r="P505" s="197"/>
      <c r="Q505" s="197"/>
      <c r="R505" s="197"/>
      <c r="S505" s="197"/>
      <c r="T505" s="197"/>
      <c r="U505" s="197"/>
      <c r="V505" s="197"/>
      <c r="W505" s="197"/>
      <c r="X505" s="197"/>
      <c r="Y505" s="197"/>
      <c r="Z505" s="197"/>
      <c r="AA505" s="197"/>
      <c r="AB505" s="197"/>
      <c r="AC505" s="197"/>
      <c r="AD505" s="197"/>
      <c r="AE505" s="197"/>
      <c r="AF505" s="197"/>
      <c r="AG505" s="197"/>
      <c r="AH505" s="197"/>
      <c r="AI505" s="197"/>
      <c r="AJ505" s="197"/>
      <c r="AK505" s="197"/>
      <c r="AL505" s="197"/>
      <c r="AM505" s="197"/>
      <c r="AN505" s="197"/>
      <c r="AO505" s="197"/>
      <c r="AP505" s="197"/>
      <c r="AQ505" s="197"/>
      <c r="AR505" s="197"/>
      <c r="AS505" s="197"/>
      <c r="AT505" s="197"/>
      <c r="AU505" s="197"/>
      <c r="AV505" s="197"/>
      <c r="AW505" s="197"/>
      <c r="AX505" s="197"/>
      <c r="AY505" s="197"/>
      <c r="AZ505" s="197"/>
      <c r="BA505" s="197"/>
      <c r="BB505" s="197"/>
      <c r="BC505" s="197"/>
      <c r="BD505" s="197"/>
      <c r="BE505" s="197"/>
      <c r="BF505" s="197"/>
      <c r="BG505" s="197"/>
      <c r="BH505" s="197"/>
      <c r="BI505" s="197"/>
      <c r="BJ505" s="197"/>
      <c r="BK505" s="197"/>
      <c r="BL505" s="197"/>
      <c r="BM505" s="197"/>
      <c r="BN505" s="197"/>
      <c r="BO505" s="197"/>
      <c r="BP505" s="197"/>
      <c r="BQ505" s="197"/>
      <c r="BR505" s="197"/>
      <c r="BS505" s="197"/>
      <c r="BT505" s="197"/>
      <c r="BU505" s="197"/>
      <c r="BV505" s="197"/>
      <c r="BW505" s="197"/>
      <c r="BX505" s="197"/>
      <c r="BY505" s="197"/>
      <c r="BZ505" s="197"/>
      <c r="CA505" s="197"/>
      <c r="CB505" s="197"/>
      <c r="CC505" s="197"/>
      <c r="CD505" s="197"/>
      <c r="CE505" s="197"/>
      <c r="CF505" s="197"/>
      <c r="CG505" s="197"/>
      <c r="CH505" s="197"/>
      <c r="CI505" s="197"/>
      <c r="CJ505" s="197"/>
      <c r="CK505" s="197"/>
      <c r="CL505" s="197"/>
      <c r="CM505" s="197"/>
      <c r="CN505" s="197"/>
    </row>
    <row r="506" spans="3:94" ht="14.25" customHeight="1" x14ac:dyDescent="0.3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c r="AA506" s="105"/>
      <c r="AB506" s="105"/>
      <c r="AC506" s="105"/>
      <c r="AD506" s="105"/>
      <c r="AE506" s="105"/>
      <c r="AF506" s="105"/>
      <c r="AG506" s="105"/>
      <c r="AH506" s="105"/>
      <c r="AI506" s="105"/>
      <c r="AJ506" s="105"/>
      <c r="AK506" s="105"/>
      <c r="AL506" s="105"/>
      <c r="AM506" s="105"/>
      <c r="AN506" s="105"/>
      <c r="AO506" s="105"/>
      <c r="AP506" s="105"/>
      <c r="AQ506" s="105"/>
      <c r="AR506" s="105"/>
      <c r="AS506" s="105"/>
      <c r="AT506" s="105"/>
      <c r="AU506" s="105"/>
      <c r="AV506" s="105"/>
      <c r="AW506" s="105"/>
      <c r="AX506" s="105"/>
      <c r="AY506" s="105"/>
      <c r="AZ506" s="105"/>
      <c r="BA506" s="105"/>
      <c r="BB506" s="105"/>
      <c r="BC506" s="105"/>
      <c r="BD506" s="105"/>
      <c r="BE506" s="105"/>
      <c r="BF506" s="105"/>
      <c r="BG506" s="105"/>
      <c r="BH506" s="105"/>
      <c r="BI506" s="105"/>
      <c r="BJ506" s="105"/>
      <c r="BK506" s="105"/>
      <c r="BL506" s="105"/>
      <c r="BM506" s="105"/>
      <c r="BN506" s="105"/>
      <c r="BO506" s="105"/>
      <c r="BP506" s="105"/>
      <c r="BQ506" s="105"/>
      <c r="BR506" s="105"/>
      <c r="BS506" s="105"/>
      <c r="BT506" s="105"/>
      <c r="BU506" s="105"/>
      <c r="BV506" s="105"/>
      <c r="BW506" s="105"/>
      <c r="BX506" s="105"/>
      <c r="BY506" s="105"/>
      <c r="BZ506" s="105"/>
      <c r="CA506" s="105"/>
      <c r="CB506" s="105"/>
      <c r="CC506" s="105"/>
      <c r="CD506" s="105"/>
      <c r="CE506" s="105"/>
      <c r="CF506" s="105"/>
      <c r="CG506" s="105"/>
      <c r="CH506" s="105"/>
      <c r="CI506" s="105"/>
      <c r="CJ506" s="105"/>
      <c r="CK506" s="105"/>
      <c r="CL506" s="105"/>
      <c r="CM506" s="105"/>
      <c r="CN506" s="105"/>
    </row>
    <row r="507" spans="3:94" ht="14.25" customHeight="1" x14ac:dyDescent="0.35">
      <c r="D507" s="198" t="s">
        <v>359</v>
      </c>
      <c r="E507" s="198"/>
      <c r="F507" s="198"/>
      <c r="G507" s="198"/>
      <c r="H507" s="198"/>
      <c r="I507" s="198"/>
      <c r="J507" s="198"/>
      <c r="K507" s="198"/>
      <c r="L507" s="198"/>
      <c r="M507" s="198"/>
      <c r="N507" s="198"/>
      <c r="O507" s="198"/>
      <c r="P507" s="198"/>
      <c r="Q507" s="198"/>
      <c r="R507" s="198"/>
      <c r="S507" s="198"/>
      <c r="T507" s="198"/>
      <c r="U507" s="198"/>
      <c r="V507" s="198"/>
      <c r="W507" s="198"/>
      <c r="X507" s="198"/>
      <c r="Y507" s="198"/>
      <c r="Z507" s="198"/>
      <c r="AA507" s="198"/>
      <c r="AB507" s="198"/>
      <c r="AC507" s="198"/>
      <c r="AD507" s="198"/>
      <c r="AE507" s="198"/>
      <c r="AF507" s="198"/>
      <c r="AG507" s="198"/>
      <c r="AH507" s="198"/>
      <c r="AI507" s="198"/>
      <c r="AJ507" s="198"/>
      <c r="AK507" s="198"/>
      <c r="AL507" s="198"/>
      <c r="AM507" s="198"/>
      <c r="AN507" s="198"/>
      <c r="AO507" s="198"/>
      <c r="AP507" s="198"/>
      <c r="AQ507" s="198"/>
      <c r="AR507" s="198"/>
      <c r="AS507" s="198"/>
      <c r="AT507" s="198"/>
      <c r="AV507" s="198" t="s">
        <v>360</v>
      </c>
      <c r="AW507" s="198"/>
      <c r="AX507" s="198"/>
      <c r="AY507" s="198"/>
      <c r="AZ507" s="198"/>
      <c r="BA507" s="198"/>
      <c r="BB507" s="198"/>
      <c r="BC507" s="198"/>
      <c r="BD507" s="198"/>
      <c r="BE507" s="198"/>
      <c r="BF507" s="198"/>
      <c r="BG507" s="198"/>
      <c r="BH507" s="198"/>
      <c r="BI507" s="198"/>
      <c r="BJ507" s="198"/>
      <c r="BK507" s="198"/>
      <c r="BL507" s="198"/>
      <c r="BM507" s="198"/>
      <c r="BN507" s="198"/>
      <c r="BO507" s="198"/>
      <c r="BP507" s="198"/>
      <c r="BQ507" s="198"/>
      <c r="BR507" s="198"/>
      <c r="BS507" s="198"/>
      <c r="BT507" s="198"/>
      <c r="BU507" s="198"/>
      <c r="BV507" s="198"/>
      <c r="BW507" s="198"/>
      <c r="BX507" s="198"/>
      <c r="BY507" s="198"/>
      <c r="BZ507" s="198"/>
      <c r="CA507" s="198"/>
      <c r="CB507" s="198"/>
      <c r="CC507" s="198"/>
      <c r="CD507" s="198"/>
      <c r="CE507" s="198"/>
      <c r="CF507" s="198"/>
      <c r="CG507" s="198"/>
      <c r="CH507" s="198"/>
      <c r="CI507" s="198"/>
      <c r="CJ507" s="198"/>
      <c r="CK507" s="198"/>
      <c r="CL507" s="198"/>
      <c r="CM507" s="198"/>
      <c r="CN507" s="198"/>
      <c r="CO507" s="9"/>
      <c r="CP507" s="137"/>
    </row>
    <row r="508" spans="3:94" ht="14.25" customHeight="1" x14ac:dyDescent="0.35">
      <c r="D508" s="226"/>
      <c r="E508" s="226"/>
      <c r="F508" s="226"/>
      <c r="G508" s="226"/>
      <c r="H508" s="226"/>
      <c r="I508" s="226"/>
      <c r="J508" s="226"/>
      <c r="K508" s="226"/>
      <c r="L508" s="226"/>
      <c r="M508" s="226"/>
      <c r="N508" s="226"/>
      <c r="O508" s="226"/>
      <c r="P508" s="226"/>
      <c r="Q508" s="226"/>
      <c r="R508" s="226"/>
      <c r="S508" s="226"/>
      <c r="T508" s="226"/>
      <c r="U508" s="226"/>
      <c r="V508" s="226"/>
      <c r="W508" s="226"/>
      <c r="X508" s="226"/>
      <c r="Y508" s="226"/>
      <c r="Z508" s="226"/>
      <c r="AA508" s="226"/>
      <c r="AB508" s="226"/>
      <c r="AC508" s="226"/>
      <c r="AD508" s="226"/>
      <c r="AE508" s="226"/>
      <c r="AF508" s="226"/>
      <c r="AG508" s="226"/>
      <c r="AH508" s="226"/>
      <c r="AI508" s="226"/>
      <c r="AJ508" s="226"/>
      <c r="AK508" s="226"/>
      <c r="AL508" s="226"/>
      <c r="AM508" s="226"/>
      <c r="AN508" s="226"/>
      <c r="AO508" s="226"/>
      <c r="AP508" s="226"/>
      <c r="AQ508" s="226"/>
      <c r="AR508" s="226"/>
      <c r="AS508" s="226"/>
      <c r="AT508" s="226"/>
      <c r="AV508" s="226"/>
      <c r="AW508" s="226"/>
      <c r="AX508" s="226"/>
      <c r="AY508" s="226"/>
      <c r="AZ508" s="226"/>
      <c r="BA508" s="226"/>
      <c r="BB508" s="226"/>
      <c r="BC508" s="226"/>
      <c r="BD508" s="226"/>
      <c r="BE508" s="226"/>
      <c r="BF508" s="226"/>
      <c r="BG508" s="226"/>
      <c r="BH508" s="226"/>
      <c r="BI508" s="226"/>
      <c r="BJ508" s="226"/>
      <c r="BK508" s="226"/>
      <c r="BL508" s="226"/>
      <c r="BM508" s="226"/>
      <c r="BN508" s="226"/>
      <c r="BO508" s="226"/>
      <c r="BP508" s="226"/>
      <c r="BQ508" s="226"/>
      <c r="BR508" s="226"/>
      <c r="BS508" s="226"/>
      <c r="BT508" s="226"/>
      <c r="BU508" s="226"/>
      <c r="BV508" s="226"/>
      <c r="BW508" s="226"/>
      <c r="BX508" s="226"/>
      <c r="BY508" s="226"/>
      <c r="BZ508" s="226"/>
      <c r="CA508" s="226"/>
      <c r="CB508" s="226"/>
      <c r="CC508" s="226"/>
      <c r="CD508" s="226"/>
      <c r="CE508" s="226"/>
      <c r="CF508" s="226"/>
      <c r="CG508" s="226"/>
      <c r="CH508" s="226"/>
      <c r="CI508" s="226"/>
      <c r="CJ508" s="226"/>
      <c r="CK508" s="226"/>
      <c r="CL508" s="226"/>
      <c r="CM508" s="226"/>
      <c r="CN508" s="226"/>
      <c r="CO508" s="14"/>
      <c r="CP508" s="137"/>
    </row>
    <row r="509" spans="3:94" ht="14.25" customHeight="1" x14ac:dyDescent="0.35">
      <c r="D509" s="190" t="s">
        <v>348</v>
      </c>
      <c r="E509" s="190"/>
      <c r="F509" s="190"/>
      <c r="G509" s="190"/>
      <c r="H509" s="190"/>
      <c r="I509" s="190"/>
      <c r="J509" s="190"/>
      <c r="K509" s="190"/>
      <c r="L509" s="190"/>
      <c r="M509" s="190"/>
      <c r="N509" s="190"/>
      <c r="O509" s="190"/>
      <c r="P509" s="190"/>
      <c r="Q509" s="190"/>
      <c r="R509" s="190"/>
      <c r="S509" s="190"/>
      <c r="T509" s="190"/>
      <c r="U509" s="190"/>
      <c r="V509" s="190" t="s">
        <v>340</v>
      </c>
      <c r="W509" s="190"/>
      <c r="X509" s="190"/>
      <c r="Y509" s="190"/>
      <c r="Z509" s="190"/>
      <c r="AA509" s="190"/>
      <c r="AB509" s="190"/>
      <c r="AC509" s="190" t="s">
        <v>349</v>
      </c>
      <c r="AD509" s="190"/>
      <c r="AE509" s="190"/>
      <c r="AF509" s="190"/>
      <c r="AG509" s="190"/>
      <c r="AH509" s="190"/>
      <c r="AI509" s="190"/>
      <c r="AJ509" s="190"/>
      <c r="AK509" s="190"/>
      <c r="AL509" s="190"/>
      <c r="AM509" s="190"/>
      <c r="AN509" s="190"/>
      <c r="AO509" s="190"/>
      <c r="AP509" s="190"/>
      <c r="AQ509" s="190"/>
      <c r="AR509" s="190"/>
      <c r="AS509" s="190"/>
      <c r="AT509" s="190"/>
      <c r="AU509" s="7"/>
      <c r="AV509" s="190" t="s">
        <v>356</v>
      </c>
      <c r="AW509" s="190"/>
      <c r="AX509" s="190"/>
      <c r="AY509" s="190"/>
      <c r="AZ509" s="190"/>
      <c r="BA509" s="190"/>
      <c r="BB509" s="190"/>
      <c r="BC509" s="190"/>
      <c r="BD509" s="190"/>
      <c r="BE509" s="190"/>
      <c r="BF509" s="190" t="s">
        <v>357</v>
      </c>
      <c r="BG509" s="190"/>
      <c r="BH509" s="190"/>
      <c r="BI509" s="190"/>
      <c r="BJ509" s="190"/>
      <c r="BK509" s="190"/>
      <c r="BL509" s="190"/>
      <c r="BM509" s="190" t="s">
        <v>358</v>
      </c>
      <c r="BN509" s="190"/>
      <c r="BO509" s="190"/>
      <c r="BP509" s="190"/>
      <c r="BQ509" s="190"/>
      <c r="BR509" s="190"/>
      <c r="BS509" s="190"/>
      <c r="BT509" s="190" t="s">
        <v>349</v>
      </c>
      <c r="BU509" s="190"/>
      <c r="BV509" s="190"/>
      <c r="BW509" s="190"/>
      <c r="BX509" s="190"/>
      <c r="BY509" s="190"/>
      <c r="BZ509" s="190"/>
      <c r="CA509" s="190"/>
      <c r="CB509" s="190"/>
      <c r="CC509" s="190"/>
      <c r="CD509" s="190"/>
      <c r="CE509" s="190"/>
      <c r="CF509" s="190"/>
      <c r="CG509" s="190"/>
      <c r="CH509" s="190"/>
      <c r="CI509" s="190"/>
      <c r="CJ509" s="190"/>
      <c r="CK509" s="190"/>
      <c r="CL509" s="190"/>
      <c r="CM509" s="190"/>
      <c r="CN509" s="190"/>
      <c r="CO509" s="6"/>
    </row>
    <row r="510" spans="3:94" ht="14.25" customHeight="1" x14ac:dyDescent="0.35">
      <c r="D510" s="190"/>
      <c r="E510" s="190"/>
      <c r="F510" s="190"/>
      <c r="G510" s="190"/>
      <c r="H510" s="190"/>
      <c r="I510" s="190"/>
      <c r="J510" s="190"/>
      <c r="K510" s="190"/>
      <c r="L510" s="190"/>
      <c r="M510" s="190"/>
      <c r="N510" s="190"/>
      <c r="O510" s="190"/>
      <c r="P510" s="190"/>
      <c r="Q510" s="190"/>
      <c r="R510" s="190"/>
      <c r="S510" s="190"/>
      <c r="T510" s="190"/>
      <c r="U510" s="190"/>
      <c r="V510" s="190"/>
      <c r="W510" s="190"/>
      <c r="X510" s="190"/>
      <c r="Y510" s="190"/>
      <c r="Z510" s="190"/>
      <c r="AA510" s="190"/>
      <c r="AB510" s="190"/>
      <c r="AC510" s="190"/>
      <c r="AD510" s="190"/>
      <c r="AE510" s="190"/>
      <c r="AF510" s="190"/>
      <c r="AG510" s="190"/>
      <c r="AH510" s="190"/>
      <c r="AI510" s="190"/>
      <c r="AJ510" s="190"/>
      <c r="AK510" s="190"/>
      <c r="AL510" s="190"/>
      <c r="AM510" s="190"/>
      <c r="AN510" s="190"/>
      <c r="AO510" s="190"/>
      <c r="AP510" s="190"/>
      <c r="AQ510" s="190"/>
      <c r="AR510" s="190"/>
      <c r="AS510" s="190"/>
      <c r="AT510" s="190"/>
      <c r="AU510" s="7"/>
      <c r="AV510" s="190"/>
      <c r="AW510" s="190"/>
      <c r="AX510" s="190"/>
      <c r="AY510" s="190"/>
      <c r="AZ510" s="190"/>
      <c r="BA510" s="190"/>
      <c r="BB510" s="190"/>
      <c r="BC510" s="190"/>
      <c r="BD510" s="190"/>
      <c r="BE510" s="190"/>
      <c r="BF510" s="190"/>
      <c r="BG510" s="190"/>
      <c r="BH510" s="190"/>
      <c r="BI510" s="190"/>
      <c r="BJ510" s="190"/>
      <c r="BK510" s="190"/>
      <c r="BL510" s="190"/>
      <c r="BM510" s="190"/>
      <c r="BN510" s="190"/>
      <c r="BO510" s="190"/>
      <c r="BP510" s="190"/>
      <c r="BQ510" s="190"/>
      <c r="BR510" s="190"/>
      <c r="BS510" s="190"/>
      <c r="BT510" s="190"/>
      <c r="BU510" s="190"/>
      <c r="BV510" s="190"/>
      <c r="BW510" s="190"/>
      <c r="BX510" s="190"/>
      <c r="BY510" s="190"/>
      <c r="BZ510" s="190"/>
      <c r="CA510" s="190"/>
      <c r="CB510" s="190"/>
      <c r="CC510" s="190"/>
      <c r="CD510" s="190"/>
      <c r="CE510" s="190"/>
      <c r="CF510" s="190"/>
      <c r="CG510" s="190"/>
      <c r="CH510" s="190"/>
      <c r="CI510" s="190"/>
      <c r="CJ510" s="190"/>
      <c r="CK510" s="190"/>
      <c r="CL510" s="190"/>
      <c r="CM510" s="190"/>
      <c r="CN510" s="190"/>
    </row>
    <row r="511" spans="3:94" ht="14.25" customHeight="1" x14ac:dyDescent="0.35">
      <c r="D511" s="165" t="s">
        <v>350</v>
      </c>
      <c r="E511" s="165"/>
      <c r="F511" s="165"/>
      <c r="G511" s="165"/>
      <c r="H511" s="165"/>
      <c r="I511" s="165"/>
      <c r="J511" s="165"/>
      <c r="K511" s="165"/>
      <c r="L511" s="165"/>
      <c r="M511" s="165"/>
      <c r="N511" s="165"/>
      <c r="O511" s="165"/>
      <c r="P511" s="165"/>
      <c r="Q511" s="165"/>
      <c r="R511" s="165"/>
      <c r="S511" s="165"/>
      <c r="T511" s="165"/>
      <c r="U511" s="165"/>
      <c r="V511" s="165" t="s">
        <v>762</v>
      </c>
      <c r="W511" s="165"/>
      <c r="X511" s="165"/>
      <c r="Y511" s="165"/>
      <c r="Z511" s="165"/>
      <c r="AA511" s="165"/>
      <c r="AB511" s="165"/>
      <c r="AC511" s="165" t="s">
        <v>762</v>
      </c>
      <c r="AD511" s="165"/>
      <c r="AE511" s="165"/>
      <c r="AF511" s="165"/>
      <c r="AG511" s="165"/>
      <c r="AH511" s="165"/>
      <c r="AI511" s="165"/>
      <c r="AJ511" s="165"/>
      <c r="AK511" s="165"/>
      <c r="AL511" s="165"/>
      <c r="AM511" s="165"/>
      <c r="AN511" s="165"/>
      <c r="AO511" s="165"/>
      <c r="AP511" s="165"/>
      <c r="AQ511" s="165"/>
      <c r="AR511" s="165"/>
      <c r="AS511" s="165"/>
      <c r="AT511" s="165"/>
      <c r="AU511" s="8"/>
      <c r="AV511" s="169" t="s">
        <v>778</v>
      </c>
      <c r="AW511" s="170"/>
      <c r="AX511" s="170"/>
      <c r="AY511" s="170"/>
      <c r="AZ511" s="170"/>
      <c r="BA511" s="170"/>
      <c r="BB511" s="170"/>
      <c r="BC511" s="170"/>
      <c r="BD511" s="170"/>
      <c r="BE511" s="170"/>
      <c r="BF511" s="165">
        <v>1</v>
      </c>
      <c r="BG511" s="165"/>
      <c r="BH511" s="165"/>
      <c r="BI511" s="165"/>
      <c r="BJ511" s="165"/>
      <c r="BK511" s="165"/>
      <c r="BL511" s="165"/>
      <c r="BM511" s="165"/>
      <c r="BN511" s="165"/>
      <c r="BO511" s="165"/>
      <c r="BP511" s="165"/>
      <c r="BQ511" s="165"/>
      <c r="BR511" s="165"/>
      <c r="BS511" s="165"/>
      <c r="BT511" s="165">
        <v>46</v>
      </c>
      <c r="BU511" s="165"/>
      <c r="BV511" s="165"/>
      <c r="BW511" s="165"/>
      <c r="BX511" s="165"/>
      <c r="BY511" s="165"/>
      <c r="BZ511" s="165"/>
      <c r="CA511" s="165"/>
      <c r="CB511" s="165"/>
      <c r="CC511" s="165"/>
      <c r="CD511" s="165"/>
      <c r="CE511" s="165"/>
      <c r="CF511" s="165"/>
      <c r="CG511" s="165"/>
      <c r="CH511" s="165"/>
      <c r="CI511" s="165"/>
      <c r="CJ511" s="165"/>
      <c r="CK511" s="165"/>
      <c r="CL511" s="165"/>
      <c r="CM511" s="165"/>
      <c r="CN511" s="165"/>
    </row>
    <row r="512" spans="3:94" ht="14.25" customHeight="1" x14ac:dyDescent="0.35">
      <c r="D512" s="165" t="s">
        <v>351</v>
      </c>
      <c r="E512" s="165"/>
      <c r="F512" s="165"/>
      <c r="G512" s="165"/>
      <c r="H512" s="165"/>
      <c r="I512" s="165"/>
      <c r="J512" s="165"/>
      <c r="K512" s="165"/>
      <c r="L512" s="165"/>
      <c r="M512" s="165"/>
      <c r="N512" s="165"/>
      <c r="O512" s="165"/>
      <c r="P512" s="165"/>
      <c r="Q512" s="165"/>
      <c r="R512" s="165"/>
      <c r="S512" s="165"/>
      <c r="T512" s="165"/>
      <c r="U512" s="165"/>
      <c r="V512" s="165" t="s">
        <v>762</v>
      </c>
      <c r="W512" s="165"/>
      <c r="X512" s="165"/>
      <c r="Y512" s="165"/>
      <c r="Z512" s="165"/>
      <c r="AA512" s="165"/>
      <c r="AB512" s="165"/>
      <c r="AC512" s="165" t="s">
        <v>762</v>
      </c>
      <c r="AD512" s="165"/>
      <c r="AE512" s="165"/>
      <c r="AF512" s="165"/>
      <c r="AG512" s="165"/>
      <c r="AH512" s="165"/>
      <c r="AI512" s="165"/>
      <c r="AJ512" s="165"/>
      <c r="AK512" s="165"/>
      <c r="AL512" s="165"/>
      <c r="AM512" s="165"/>
      <c r="AN512" s="165"/>
      <c r="AO512" s="165"/>
      <c r="AP512" s="165"/>
      <c r="AQ512" s="165"/>
      <c r="AR512" s="165"/>
      <c r="AS512" s="165"/>
      <c r="AT512" s="165"/>
      <c r="AU512" s="8"/>
      <c r="AV512" s="169" t="s">
        <v>779</v>
      </c>
      <c r="AW512" s="170"/>
      <c r="AX512" s="170"/>
      <c r="AY512" s="170"/>
      <c r="AZ512" s="170"/>
      <c r="BA512" s="170"/>
      <c r="BB512" s="170"/>
      <c r="BC512" s="170"/>
      <c r="BD512" s="170"/>
      <c r="BE512" s="170"/>
      <c r="BF512" s="165">
        <v>1</v>
      </c>
      <c r="BG512" s="165"/>
      <c r="BH512" s="165"/>
      <c r="BI512" s="165"/>
      <c r="BJ512" s="165"/>
      <c r="BK512" s="165"/>
      <c r="BL512" s="165"/>
      <c r="BM512" s="165"/>
      <c r="BN512" s="165"/>
      <c r="BO512" s="165"/>
      <c r="BP512" s="165"/>
      <c r="BQ512" s="165"/>
      <c r="BR512" s="165"/>
      <c r="BS512" s="165"/>
      <c r="BT512" s="165">
        <v>12</v>
      </c>
      <c r="BU512" s="165"/>
      <c r="BV512" s="165"/>
      <c r="BW512" s="165"/>
      <c r="BX512" s="165"/>
      <c r="BY512" s="165"/>
      <c r="BZ512" s="165"/>
      <c r="CA512" s="165"/>
      <c r="CB512" s="165"/>
      <c r="CC512" s="165"/>
      <c r="CD512" s="165"/>
      <c r="CE512" s="165"/>
      <c r="CF512" s="165"/>
      <c r="CG512" s="165"/>
      <c r="CH512" s="165"/>
      <c r="CI512" s="165"/>
      <c r="CJ512" s="165"/>
      <c r="CK512" s="165"/>
      <c r="CL512" s="165"/>
      <c r="CM512" s="165"/>
      <c r="CN512" s="165"/>
    </row>
    <row r="513" spans="4:146" ht="14.25" customHeight="1" x14ac:dyDescent="0.35">
      <c r="D513" s="165" t="s">
        <v>352</v>
      </c>
      <c r="E513" s="165"/>
      <c r="F513" s="165"/>
      <c r="G513" s="165"/>
      <c r="H513" s="165"/>
      <c r="I513" s="165"/>
      <c r="J513" s="165"/>
      <c r="K513" s="165"/>
      <c r="L513" s="165"/>
      <c r="M513" s="165"/>
      <c r="N513" s="165"/>
      <c r="O513" s="165"/>
      <c r="P513" s="165"/>
      <c r="Q513" s="165"/>
      <c r="R513" s="165"/>
      <c r="S513" s="165"/>
      <c r="T513" s="165"/>
      <c r="U513" s="165"/>
      <c r="V513" s="165">
        <v>1</v>
      </c>
      <c r="W513" s="165"/>
      <c r="X513" s="165"/>
      <c r="Y513" s="165"/>
      <c r="Z513" s="165"/>
      <c r="AA513" s="165"/>
      <c r="AB513" s="165"/>
      <c r="AC513" s="165" t="s">
        <v>776</v>
      </c>
      <c r="AD513" s="165"/>
      <c r="AE513" s="165"/>
      <c r="AF513" s="165"/>
      <c r="AG513" s="165"/>
      <c r="AH513" s="165"/>
      <c r="AI513" s="165"/>
      <c r="AJ513" s="165"/>
      <c r="AK513" s="165"/>
      <c r="AL513" s="165"/>
      <c r="AM513" s="165"/>
      <c r="AN513" s="165"/>
      <c r="AO513" s="165"/>
      <c r="AP513" s="165"/>
      <c r="AQ513" s="165"/>
      <c r="AR513" s="165"/>
      <c r="AS513" s="165"/>
      <c r="AT513" s="165"/>
      <c r="AU513" s="8"/>
      <c r="AV513" s="169"/>
      <c r="AW513" s="170"/>
      <c r="AX513" s="170"/>
      <c r="AY513" s="170"/>
      <c r="AZ513" s="170"/>
      <c r="BA513" s="170"/>
      <c r="BB513" s="170"/>
      <c r="BC513" s="170"/>
      <c r="BD513" s="170"/>
      <c r="BE513" s="170"/>
      <c r="BF513" s="165"/>
      <c r="BG513" s="165"/>
      <c r="BH513" s="165"/>
      <c r="BI513" s="165"/>
      <c r="BJ513" s="165"/>
      <c r="BK513" s="165"/>
      <c r="BL513" s="165"/>
      <c r="BM513" s="165"/>
      <c r="BN513" s="165"/>
      <c r="BO513" s="165"/>
      <c r="BP513" s="165"/>
      <c r="BQ513" s="165"/>
      <c r="BR513" s="165"/>
      <c r="BS513" s="165"/>
      <c r="BT513" s="165"/>
      <c r="BU513" s="165"/>
      <c r="BV513" s="165"/>
      <c r="BW513" s="165"/>
      <c r="BX513" s="165"/>
      <c r="BY513" s="165"/>
      <c r="BZ513" s="165"/>
      <c r="CA513" s="165"/>
      <c r="CB513" s="165"/>
      <c r="CC513" s="165"/>
      <c r="CD513" s="165"/>
      <c r="CE513" s="165"/>
      <c r="CF513" s="165"/>
      <c r="CG513" s="165"/>
      <c r="CH513" s="165"/>
      <c r="CI513" s="165"/>
      <c r="CJ513" s="165"/>
      <c r="CK513" s="165"/>
      <c r="CL513" s="165"/>
      <c r="CM513" s="165"/>
      <c r="CN513" s="165"/>
    </row>
    <row r="514" spans="4:146" ht="14.25" customHeight="1" x14ac:dyDescent="0.35">
      <c r="D514" s="165" t="s">
        <v>353</v>
      </c>
      <c r="E514" s="165"/>
      <c r="F514" s="165"/>
      <c r="G514" s="165"/>
      <c r="H514" s="165"/>
      <c r="I514" s="165"/>
      <c r="J514" s="165"/>
      <c r="K514" s="165"/>
      <c r="L514" s="165"/>
      <c r="M514" s="165"/>
      <c r="N514" s="165"/>
      <c r="O514" s="165"/>
      <c r="P514" s="165"/>
      <c r="Q514" s="165"/>
      <c r="R514" s="165"/>
      <c r="S514" s="165"/>
      <c r="T514" s="165"/>
      <c r="U514" s="165"/>
      <c r="V514" s="165">
        <v>1</v>
      </c>
      <c r="W514" s="165"/>
      <c r="X514" s="165"/>
      <c r="Y514" s="165"/>
      <c r="Z514" s="165"/>
      <c r="AA514" s="165"/>
      <c r="AB514" s="165"/>
      <c r="AC514" s="165" t="s">
        <v>777</v>
      </c>
      <c r="AD514" s="165"/>
      <c r="AE514" s="165"/>
      <c r="AF514" s="165"/>
      <c r="AG514" s="165"/>
      <c r="AH514" s="165"/>
      <c r="AI514" s="165"/>
      <c r="AJ514" s="165"/>
      <c r="AK514" s="165"/>
      <c r="AL514" s="165"/>
      <c r="AM514" s="165"/>
      <c r="AN514" s="165"/>
      <c r="AO514" s="165"/>
      <c r="AP514" s="165"/>
      <c r="AQ514" s="165"/>
      <c r="AR514" s="165"/>
      <c r="AS514" s="165"/>
      <c r="AT514" s="165"/>
      <c r="AU514" s="8"/>
      <c r="AV514" s="169"/>
      <c r="AW514" s="170"/>
      <c r="AX514" s="170"/>
      <c r="AY514" s="170"/>
      <c r="AZ514" s="170"/>
      <c r="BA514" s="170"/>
      <c r="BB514" s="170"/>
      <c r="BC514" s="170"/>
      <c r="BD514" s="170"/>
      <c r="BE514" s="170"/>
      <c r="BF514" s="165"/>
      <c r="BG514" s="165"/>
      <c r="BH514" s="165"/>
      <c r="BI514" s="165"/>
      <c r="BJ514" s="165"/>
      <c r="BK514" s="165"/>
      <c r="BL514" s="165"/>
      <c r="BM514" s="165"/>
      <c r="BN514" s="165"/>
      <c r="BO514" s="165"/>
      <c r="BP514" s="165"/>
      <c r="BQ514" s="165"/>
      <c r="BR514" s="165"/>
      <c r="BS514" s="165"/>
      <c r="BT514" s="165"/>
      <c r="BU514" s="165"/>
      <c r="BV514" s="165"/>
      <c r="BW514" s="165"/>
      <c r="BX514" s="165"/>
      <c r="BY514" s="165"/>
      <c r="BZ514" s="165"/>
      <c r="CA514" s="165"/>
      <c r="CB514" s="165"/>
      <c r="CC514" s="165"/>
      <c r="CD514" s="165"/>
      <c r="CE514" s="165"/>
      <c r="CF514" s="165"/>
      <c r="CG514" s="165"/>
      <c r="CH514" s="165"/>
      <c r="CI514" s="165"/>
      <c r="CJ514" s="165"/>
      <c r="CK514" s="165"/>
      <c r="CL514" s="165"/>
      <c r="CM514" s="165"/>
      <c r="CN514" s="165"/>
    </row>
    <row r="515" spans="4:146" ht="14.25" customHeight="1" x14ac:dyDescent="0.35">
      <c r="D515" s="232" t="s">
        <v>354</v>
      </c>
      <c r="E515" s="232"/>
      <c r="F515" s="232"/>
      <c r="G515" s="232"/>
      <c r="H515" s="232"/>
      <c r="I515" s="232"/>
      <c r="J515" s="232"/>
      <c r="K515" s="232"/>
      <c r="L515" s="232"/>
      <c r="M515" s="232"/>
      <c r="N515" s="232"/>
      <c r="O515" s="232"/>
      <c r="P515" s="232"/>
      <c r="Q515" s="232"/>
      <c r="R515" s="232"/>
      <c r="S515" s="232"/>
      <c r="T515" s="232"/>
      <c r="U515" s="232"/>
      <c r="V515" s="165" t="s">
        <v>762</v>
      </c>
      <c r="W515" s="165"/>
      <c r="X515" s="165"/>
      <c r="Y515" s="165"/>
      <c r="Z515" s="165"/>
      <c r="AA515" s="165"/>
      <c r="AB515" s="165"/>
      <c r="AC515" s="233" t="s">
        <v>762</v>
      </c>
      <c r="AD515" s="234"/>
      <c r="AE515" s="234"/>
      <c r="AF515" s="234"/>
      <c r="AG515" s="234"/>
      <c r="AH515" s="234"/>
      <c r="AI515" s="234"/>
      <c r="AJ515" s="234"/>
      <c r="AK515" s="234"/>
      <c r="AL515" s="234"/>
      <c r="AM515" s="234"/>
      <c r="AN515" s="234"/>
      <c r="AO515" s="234"/>
      <c r="AP515" s="234"/>
      <c r="AQ515" s="234"/>
      <c r="AR515" s="234"/>
      <c r="AS515" s="234"/>
      <c r="AT515" s="235"/>
      <c r="AU515" s="8"/>
      <c r="AV515" s="169"/>
      <c r="AW515" s="170"/>
      <c r="AX515" s="170"/>
      <c r="AY515" s="170"/>
      <c r="AZ515" s="170"/>
      <c r="BA515" s="170"/>
      <c r="BB515" s="170"/>
      <c r="BC515" s="170"/>
      <c r="BD515" s="170"/>
      <c r="BE515" s="170"/>
      <c r="BF515" s="165"/>
      <c r="BG515" s="165"/>
      <c r="BH515" s="165"/>
      <c r="BI515" s="165"/>
      <c r="BJ515" s="165"/>
      <c r="BK515" s="165"/>
      <c r="BL515" s="165"/>
      <c r="BM515" s="165"/>
      <c r="BN515" s="165"/>
      <c r="BO515" s="165"/>
      <c r="BP515" s="165"/>
      <c r="BQ515" s="165"/>
      <c r="BR515" s="165"/>
      <c r="BS515" s="165"/>
      <c r="BT515" s="165"/>
      <c r="BU515" s="165"/>
      <c r="BV515" s="165"/>
      <c r="BW515" s="165"/>
      <c r="BX515" s="165"/>
      <c r="BY515" s="165"/>
      <c r="BZ515" s="165"/>
      <c r="CA515" s="165"/>
      <c r="CB515" s="165"/>
      <c r="CC515" s="165"/>
      <c r="CD515" s="165"/>
      <c r="CE515" s="165"/>
      <c r="CF515" s="165"/>
      <c r="CG515" s="165"/>
      <c r="CH515" s="165"/>
      <c r="CI515" s="165"/>
      <c r="CJ515" s="165"/>
      <c r="CK515" s="165"/>
      <c r="CL515" s="165"/>
      <c r="CM515" s="165"/>
      <c r="CN515" s="165"/>
    </row>
    <row r="516" spans="4:146" ht="14.25" customHeight="1" x14ac:dyDescent="0.35">
      <c r="D516" s="232"/>
      <c r="E516" s="232"/>
      <c r="F516" s="232"/>
      <c r="G516" s="232"/>
      <c r="H516" s="232"/>
      <c r="I516" s="232"/>
      <c r="J516" s="232"/>
      <c r="K516" s="232"/>
      <c r="L516" s="232"/>
      <c r="M516" s="232"/>
      <c r="N516" s="232"/>
      <c r="O516" s="232"/>
      <c r="P516" s="232"/>
      <c r="Q516" s="232"/>
      <c r="R516" s="232"/>
      <c r="S516" s="232"/>
      <c r="T516" s="232"/>
      <c r="U516" s="232"/>
      <c r="V516" s="165"/>
      <c r="W516" s="165"/>
      <c r="X516" s="165"/>
      <c r="Y516" s="165"/>
      <c r="Z516" s="165"/>
      <c r="AA516" s="165"/>
      <c r="AB516" s="165"/>
      <c r="AC516" s="449"/>
      <c r="AD516" s="450"/>
      <c r="AE516" s="450"/>
      <c r="AF516" s="450"/>
      <c r="AG516" s="450"/>
      <c r="AH516" s="450"/>
      <c r="AI516" s="450"/>
      <c r="AJ516" s="450"/>
      <c r="AK516" s="450"/>
      <c r="AL516" s="450"/>
      <c r="AM516" s="450"/>
      <c r="AN516" s="450"/>
      <c r="AO516" s="450"/>
      <c r="AP516" s="450"/>
      <c r="AQ516" s="450"/>
      <c r="AR516" s="450"/>
      <c r="AS516" s="450"/>
      <c r="AT516" s="451"/>
      <c r="AU516" s="8"/>
      <c r="AV516" s="169"/>
      <c r="AW516" s="170"/>
      <c r="AX516" s="170"/>
      <c r="AY516" s="170"/>
      <c r="AZ516" s="170"/>
      <c r="BA516" s="170"/>
      <c r="BB516" s="170"/>
      <c r="BC516" s="170"/>
      <c r="BD516" s="170"/>
      <c r="BE516" s="170"/>
      <c r="BF516" s="165"/>
      <c r="BG516" s="165"/>
      <c r="BH516" s="165"/>
      <c r="BI516" s="165"/>
      <c r="BJ516" s="165"/>
      <c r="BK516" s="165"/>
      <c r="BL516" s="165"/>
      <c r="BM516" s="165"/>
      <c r="BN516" s="165"/>
      <c r="BO516" s="165"/>
      <c r="BP516" s="165"/>
      <c r="BQ516" s="165"/>
      <c r="BR516" s="165"/>
      <c r="BS516" s="165"/>
      <c r="BT516" s="165"/>
      <c r="BU516" s="165"/>
      <c r="BV516" s="165"/>
      <c r="BW516" s="165"/>
      <c r="BX516" s="165"/>
      <c r="BY516" s="165"/>
      <c r="BZ516" s="165"/>
      <c r="CA516" s="165"/>
      <c r="CB516" s="165"/>
      <c r="CC516" s="165"/>
      <c r="CD516" s="165"/>
      <c r="CE516" s="165"/>
      <c r="CF516" s="165"/>
      <c r="CG516" s="165"/>
      <c r="CH516" s="165"/>
      <c r="CI516" s="165"/>
      <c r="CJ516" s="165"/>
      <c r="CK516" s="165"/>
      <c r="CL516" s="165"/>
      <c r="CM516" s="165"/>
      <c r="CN516" s="165"/>
    </row>
    <row r="517" spans="4:146" ht="14.25" customHeight="1" x14ac:dyDescent="0.35">
      <c r="D517" s="232"/>
      <c r="E517" s="232"/>
      <c r="F517" s="232"/>
      <c r="G517" s="232"/>
      <c r="H517" s="232"/>
      <c r="I517" s="232"/>
      <c r="J517" s="232"/>
      <c r="K517" s="232"/>
      <c r="L517" s="232"/>
      <c r="M517" s="232"/>
      <c r="N517" s="232"/>
      <c r="O517" s="232"/>
      <c r="P517" s="232"/>
      <c r="Q517" s="232"/>
      <c r="R517" s="232"/>
      <c r="S517" s="232"/>
      <c r="T517" s="232"/>
      <c r="U517" s="232"/>
      <c r="V517" s="165"/>
      <c r="W517" s="165"/>
      <c r="X517" s="165"/>
      <c r="Y517" s="165"/>
      <c r="Z517" s="165"/>
      <c r="AA517" s="165"/>
      <c r="AB517" s="165"/>
      <c r="AC517" s="452"/>
      <c r="AD517" s="453"/>
      <c r="AE517" s="453"/>
      <c r="AF517" s="453"/>
      <c r="AG517" s="453"/>
      <c r="AH517" s="453"/>
      <c r="AI517" s="453"/>
      <c r="AJ517" s="453"/>
      <c r="AK517" s="453"/>
      <c r="AL517" s="453"/>
      <c r="AM517" s="453"/>
      <c r="AN517" s="453"/>
      <c r="AO517" s="453"/>
      <c r="AP517" s="453"/>
      <c r="AQ517" s="453"/>
      <c r="AR517" s="453"/>
      <c r="AS517" s="453"/>
      <c r="AT517" s="454"/>
      <c r="AU517" s="8"/>
      <c r="AV517" s="169"/>
      <c r="AW517" s="170"/>
      <c r="AX517" s="170"/>
      <c r="AY517" s="170"/>
      <c r="AZ517" s="170"/>
      <c r="BA517" s="170"/>
      <c r="BB517" s="170"/>
      <c r="BC517" s="170"/>
      <c r="BD517" s="170"/>
      <c r="BE517" s="170"/>
      <c r="BF517" s="165"/>
      <c r="BG517" s="165"/>
      <c r="BH517" s="165"/>
      <c r="BI517" s="165"/>
      <c r="BJ517" s="165"/>
      <c r="BK517" s="165"/>
      <c r="BL517" s="165"/>
      <c r="BM517" s="165"/>
      <c r="BN517" s="165"/>
      <c r="BO517" s="165"/>
      <c r="BP517" s="165"/>
      <c r="BQ517" s="165"/>
      <c r="BR517" s="165"/>
      <c r="BS517" s="165"/>
      <c r="BT517" s="165"/>
      <c r="BU517" s="165"/>
      <c r="BV517" s="165"/>
      <c r="BW517" s="165"/>
      <c r="BX517" s="165"/>
      <c r="BY517" s="165"/>
      <c r="BZ517" s="165"/>
      <c r="CA517" s="165"/>
      <c r="CB517" s="165"/>
      <c r="CC517" s="165"/>
      <c r="CD517" s="165"/>
      <c r="CE517" s="165"/>
      <c r="CF517" s="165"/>
      <c r="CG517" s="165"/>
      <c r="CH517" s="165"/>
      <c r="CI517" s="165"/>
      <c r="CJ517" s="165"/>
      <c r="CK517" s="165"/>
      <c r="CL517" s="165"/>
      <c r="CM517" s="165"/>
      <c r="CN517" s="165"/>
    </row>
    <row r="518" spans="4:146" ht="14.25" customHeight="1" x14ac:dyDescent="0.35">
      <c r="D518" s="173" t="s">
        <v>355</v>
      </c>
      <c r="E518" s="173"/>
      <c r="F518" s="173"/>
      <c r="G518" s="173"/>
      <c r="H518" s="173"/>
      <c r="I518" s="173"/>
      <c r="J518" s="173"/>
      <c r="K518" s="173"/>
      <c r="L518" s="173"/>
      <c r="M518" s="173"/>
      <c r="N518" s="173"/>
      <c r="O518" s="173"/>
      <c r="P518" s="173"/>
      <c r="Q518" s="173"/>
      <c r="R518" s="173"/>
      <c r="S518" s="173"/>
      <c r="T518" s="173"/>
      <c r="U518" s="173"/>
      <c r="V518" s="173"/>
      <c r="W518" s="173"/>
      <c r="X518" s="173"/>
      <c r="Y518" s="173"/>
      <c r="Z518" s="173"/>
      <c r="AA518" s="173"/>
      <c r="AB518" s="173"/>
      <c r="AC518" s="173"/>
      <c r="AD518" s="173"/>
      <c r="AE518" s="173"/>
      <c r="AF518" s="173"/>
      <c r="AG518" s="173"/>
      <c r="AH518" s="173"/>
      <c r="AI518" s="173"/>
      <c r="AJ518" s="173"/>
      <c r="AK518" s="173"/>
      <c r="AL518" s="173"/>
      <c r="AM518" s="173"/>
      <c r="AN518" s="173"/>
      <c r="AO518" s="173"/>
      <c r="AP518" s="173"/>
      <c r="AQ518" s="173"/>
      <c r="AR518" s="173"/>
      <c r="AS518" s="173"/>
      <c r="AT518" s="173"/>
      <c r="AV518" s="173" t="s">
        <v>355</v>
      </c>
      <c r="AW518" s="173"/>
      <c r="AX518" s="173"/>
      <c r="AY518" s="173"/>
      <c r="AZ518" s="173"/>
      <c r="BA518" s="173"/>
      <c r="BB518" s="173"/>
      <c r="BC518" s="173"/>
      <c r="BD518" s="173"/>
      <c r="BE518" s="173"/>
      <c r="BF518" s="173"/>
      <c r="BG518" s="173"/>
      <c r="BH518" s="173"/>
      <c r="BI518" s="173"/>
      <c r="BJ518" s="173"/>
      <c r="BK518" s="173"/>
      <c r="BL518" s="173"/>
      <c r="BM518" s="173"/>
      <c r="BN518" s="173"/>
      <c r="BO518" s="173"/>
      <c r="BP518" s="173"/>
      <c r="BQ518" s="173"/>
      <c r="BR518" s="173"/>
      <c r="BS518" s="173"/>
      <c r="BT518" s="173"/>
      <c r="BU518" s="173"/>
      <c r="BV518" s="173"/>
      <c r="BW518" s="173"/>
      <c r="BX518" s="173"/>
      <c r="BY518" s="173"/>
      <c r="BZ518" s="173"/>
      <c r="CA518" s="173"/>
      <c r="CB518" s="173"/>
      <c r="CC518" s="173"/>
      <c r="CD518" s="173"/>
      <c r="CE518" s="173"/>
      <c r="CF518" s="173"/>
      <c r="CG518" s="173"/>
      <c r="CH518" s="173"/>
      <c r="CI518" s="173"/>
      <c r="CJ518" s="173"/>
      <c r="CK518" s="173"/>
      <c r="CL518" s="173"/>
      <c r="CM518" s="173"/>
      <c r="CN518" s="173"/>
      <c r="EI518" s="324" t="s">
        <v>707</v>
      </c>
      <c r="EJ518" s="324"/>
      <c r="EK518" s="324"/>
      <c r="EL518" s="324"/>
      <c r="EM518" s="324" t="s">
        <v>708</v>
      </c>
      <c r="EN518" s="324"/>
      <c r="EO518" s="324"/>
      <c r="EP518" s="324"/>
    </row>
    <row r="519" spans="4:146" ht="14.25" customHeight="1" x14ac:dyDescent="0.35">
      <c r="EI519" s="128" t="str">
        <f>+O522</f>
        <v>Obesidad</v>
      </c>
      <c r="EJ519" s="128" t="s">
        <v>703</v>
      </c>
      <c r="EK519" s="128" t="s">
        <v>704</v>
      </c>
      <c r="EL519" s="128" t="s">
        <v>705</v>
      </c>
      <c r="EM519" s="128" t="str">
        <f>+O529</f>
        <v>Adecuado</v>
      </c>
      <c r="EN519" s="128" t="str">
        <f>+Y529</f>
        <v>Riesgo Talla Baja</v>
      </c>
      <c r="EO519" s="128" t="str">
        <f>+AI529</f>
        <v>DNT Cronica</v>
      </c>
    </row>
    <row r="520" spans="4:146" ht="14.25" customHeight="1" x14ac:dyDescent="0.35">
      <c r="D520" s="198" t="s">
        <v>1022</v>
      </c>
      <c r="E520" s="198"/>
      <c r="F520" s="198"/>
      <c r="G520" s="198"/>
      <c r="H520" s="198"/>
      <c r="I520" s="198"/>
      <c r="J520" s="198"/>
      <c r="K520" s="198"/>
      <c r="L520" s="198"/>
      <c r="M520" s="198"/>
      <c r="N520" s="198"/>
      <c r="O520" s="198"/>
      <c r="P520" s="198"/>
      <c r="Q520" s="198"/>
      <c r="R520" s="198"/>
      <c r="S520" s="198"/>
      <c r="T520" s="198"/>
      <c r="U520" s="198"/>
      <c r="V520" s="198"/>
      <c r="W520" s="198"/>
      <c r="X520" s="198"/>
      <c r="Y520" s="198"/>
      <c r="Z520" s="198"/>
      <c r="AA520" s="198"/>
      <c r="AB520" s="198"/>
      <c r="AC520" s="198"/>
      <c r="AD520" s="198"/>
      <c r="AE520" s="198"/>
      <c r="AF520" s="198"/>
      <c r="AG520" s="198"/>
      <c r="AH520" s="198"/>
      <c r="AI520" s="198"/>
      <c r="AJ520" s="198"/>
      <c r="AK520" s="198"/>
      <c r="AL520" s="198"/>
      <c r="AM520" s="198"/>
      <c r="AN520" s="198"/>
      <c r="AO520" s="198"/>
      <c r="AP520" s="198"/>
      <c r="AQ520" s="198"/>
      <c r="AR520" s="198"/>
      <c r="AS520" s="198"/>
      <c r="AT520" s="198"/>
      <c r="AU520" s="9"/>
      <c r="AV520" s="9"/>
      <c r="AW520" s="9"/>
      <c r="AX520" s="9"/>
      <c r="AY520" s="9"/>
      <c r="EI520" s="128">
        <f>+S524</f>
        <v>4.8</v>
      </c>
      <c r="EJ520" s="128">
        <f>+AA524</f>
        <v>76.2</v>
      </c>
      <c r="EK520" s="128">
        <f>+AI524</f>
        <v>14.3</v>
      </c>
      <c r="EL520" s="128">
        <f>+AQ524</f>
        <v>0</v>
      </c>
      <c r="EM520" s="128">
        <f>+T531</f>
        <v>66.2</v>
      </c>
      <c r="EN520" s="128">
        <f>+AD531</f>
        <v>25</v>
      </c>
      <c r="EO520" s="128">
        <f>+AO531</f>
        <v>9.1999999999999993</v>
      </c>
    </row>
    <row r="521" spans="4:146" ht="14.25" customHeight="1" x14ac:dyDescent="0.35">
      <c r="D521" s="198"/>
      <c r="E521" s="198"/>
      <c r="F521" s="198"/>
      <c r="G521" s="198"/>
      <c r="H521" s="198"/>
      <c r="I521" s="198"/>
      <c r="J521" s="198"/>
      <c r="K521" s="198"/>
      <c r="L521" s="198"/>
      <c r="M521" s="198"/>
      <c r="N521" s="198"/>
      <c r="O521" s="198"/>
      <c r="P521" s="198"/>
      <c r="Q521" s="198"/>
      <c r="R521" s="198"/>
      <c r="S521" s="198"/>
      <c r="T521" s="198"/>
      <c r="U521" s="198"/>
      <c r="V521" s="198"/>
      <c r="W521" s="198"/>
      <c r="X521" s="198"/>
      <c r="Y521" s="198"/>
      <c r="Z521" s="198"/>
      <c r="AA521" s="198"/>
      <c r="AB521" s="198"/>
      <c r="AC521" s="198"/>
      <c r="AD521" s="198"/>
      <c r="AE521" s="198"/>
      <c r="AF521" s="198"/>
      <c r="AG521" s="198"/>
      <c r="AH521" s="198"/>
      <c r="AI521" s="198"/>
      <c r="AJ521" s="198"/>
      <c r="AK521" s="198"/>
      <c r="AL521" s="198"/>
      <c r="AM521" s="198"/>
      <c r="AN521" s="198"/>
      <c r="AO521" s="198"/>
      <c r="AP521" s="198"/>
      <c r="AQ521" s="198"/>
      <c r="AR521" s="198"/>
      <c r="AS521" s="198"/>
      <c r="AT521" s="198"/>
      <c r="AU521" s="14"/>
      <c r="AV521" s="14"/>
      <c r="AW521" s="14"/>
      <c r="AX521" s="14"/>
      <c r="AY521" s="14"/>
    </row>
    <row r="522" spans="4:146" ht="14.25" customHeight="1" x14ac:dyDescent="0.35">
      <c r="D522" s="209" t="s">
        <v>702</v>
      </c>
      <c r="E522" s="209"/>
      <c r="F522" s="209"/>
      <c r="G522" s="209"/>
      <c r="H522" s="209"/>
      <c r="I522" s="209"/>
      <c r="J522" s="209"/>
      <c r="K522" s="209"/>
      <c r="L522" s="209"/>
      <c r="M522" s="209"/>
      <c r="N522" s="209"/>
      <c r="O522" s="190" t="s">
        <v>780</v>
      </c>
      <c r="P522" s="190"/>
      <c r="Q522" s="190"/>
      <c r="R522" s="190"/>
      <c r="S522" s="190"/>
      <c r="T522" s="190"/>
      <c r="U522" s="190"/>
      <c r="V522" s="190"/>
      <c r="W522" s="190" t="s">
        <v>703</v>
      </c>
      <c r="X522" s="190"/>
      <c r="Y522" s="190"/>
      <c r="Z522" s="190"/>
      <c r="AA522" s="190"/>
      <c r="AB522" s="190"/>
      <c r="AC522" s="190"/>
      <c r="AD522" s="190"/>
      <c r="AE522" s="190" t="s">
        <v>781</v>
      </c>
      <c r="AF522" s="190"/>
      <c r="AG522" s="190"/>
      <c r="AH522" s="190"/>
      <c r="AI522" s="190"/>
      <c r="AJ522" s="190"/>
      <c r="AK522" s="190"/>
      <c r="AL522" s="190"/>
      <c r="AM522" s="190" t="s">
        <v>782</v>
      </c>
      <c r="AN522" s="190"/>
      <c r="AO522" s="190"/>
      <c r="AP522" s="190"/>
      <c r="AQ522" s="190"/>
      <c r="AR522" s="190"/>
      <c r="AS522" s="190"/>
      <c r="AT522" s="190"/>
      <c r="AU522" s="6"/>
      <c r="AV522" s="6"/>
      <c r="AW522" s="6"/>
      <c r="AX522" s="6"/>
      <c r="AY522" s="6"/>
    </row>
    <row r="523" spans="4:146" ht="14.25" customHeight="1" x14ac:dyDescent="0.35">
      <c r="D523" s="209"/>
      <c r="E523" s="209"/>
      <c r="F523" s="209"/>
      <c r="G523" s="209"/>
      <c r="H523" s="209"/>
      <c r="I523" s="209"/>
      <c r="J523" s="209"/>
      <c r="K523" s="209"/>
      <c r="L523" s="209"/>
      <c r="M523" s="209"/>
      <c r="N523" s="209"/>
      <c r="O523" s="190" t="s">
        <v>361</v>
      </c>
      <c r="P523" s="190"/>
      <c r="Q523" s="190"/>
      <c r="R523" s="190"/>
      <c r="S523" s="190" t="s">
        <v>188</v>
      </c>
      <c r="T523" s="190"/>
      <c r="U523" s="190"/>
      <c r="V523" s="190"/>
      <c r="W523" s="190" t="s">
        <v>361</v>
      </c>
      <c r="X523" s="190"/>
      <c r="Y523" s="190"/>
      <c r="Z523" s="190"/>
      <c r="AA523" s="190" t="s">
        <v>188</v>
      </c>
      <c r="AB523" s="190"/>
      <c r="AC523" s="190"/>
      <c r="AD523" s="190"/>
      <c r="AE523" s="190" t="s">
        <v>361</v>
      </c>
      <c r="AF523" s="190"/>
      <c r="AG523" s="190"/>
      <c r="AH523" s="190"/>
      <c r="AI523" s="190" t="s">
        <v>188</v>
      </c>
      <c r="AJ523" s="190"/>
      <c r="AK523" s="190"/>
      <c r="AL523" s="190"/>
      <c r="AM523" s="190" t="s">
        <v>361</v>
      </c>
      <c r="AN523" s="190"/>
      <c r="AO523" s="190"/>
      <c r="AP523" s="190"/>
      <c r="AQ523" s="190" t="s">
        <v>188</v>
      </c>
      <c r="AR523" s="190"/>
      <c r="AS523" s="190"/>
      <c r="AT523" s="190"/>
    </row>
    <row r="524" spans="4:146" ht="14.25" customHeight="1" x14ac:dyDescent="0.35">
      <c r="D524" s="440">
        <v>21</v>
      </c>
      <c r="E524" s="440"/>
      <c r="F524" s="440"/>
      <c r="G524" s="440"/>
      <c r="H524" s="440"/>
      <c r="I524" s="440"/>
      <c r="J524" s="440"/>
      <c r="K524" s="440"/>
      <c r="L524" s="440"/>
      <c r="M524" s="440"/>
      <c r="N524" s="440"/>
      <c r="O524" s="280">
        <v>1</v>
      </c>
      <c r="P524" s="280"/>
      <c r="Q524" s="280"/>
      <c r="R524" s="280"/>
      <c r="S524" s="302">
        <v>4.8</v>
      </c>
      <c r="T524" s="302"/>
      <c r="U524" s="302"/>
      <c r="V524" s="302"/>
      <c r="W524" s="280">
        <v>16</v>
      </c>
      <c r="X524" s="280"/>
      <c r="Y524" s="280"/>
      <c r="Z524" s="280"/>
      <c r="AA524" s="302">
        <v>76.2</v>
      </c>
      <c r="AB524" s="302"/>
      <c r="AC524" s="302"/>
      <c r="AD524" s="302"/>
      <c r="AE524" s="280">
        <v>3</v>
      </c>
      <c r="AF524" s="280"/>
      <c r="AG524" s="280"/>
      <c r="AH524" s="280"/>
      <c r="AI524" s="302">
        <v>14.3</v>
      </c>
      <c r="AJ524" s="302"/>
      <c r="AK524" s="302"/>
      <c r="AL524" s="302"/>
      <c r="AM524" s="302">
        <v>0</v>
      </c>
      <c r="AN524" s="302"/>
      <c r="AO524" s="302"/>
      <c r="AP524" s="302"/>
      <c r="AQ524" s="302">
        <v>0</v>
      </c>
      <c r="AR524" s="302"/>
      <c r="AS524" s="302"/>
      <c r="AT524" s="302"/>
    </row>
    <row r="525" spans="4:146" ht="14.25" customHeight="1" x14ac:dyDescent="0.35">
      <c r="D525" s="173" t="s">
        <v>700</v>
      </c>
      <c r="E525" s="173"/>
      <c r="F525" s="173"/>
      <c r="G525" s="173"/>
      <c r="H525" s="173"/>
      <c r="I525" s="173"/>
      <c r="J525" s="173"/>
      <c r="K525" s="173"/>
      <c r="L525" s="173"/>
      <c r="M525" s="173"/>
      <c r="N525" s="173"/>
      <c r="O525" s="173"/>
      <c r="P525" s="173"/>
      <c r="Q525" s="173"/>
      <c r="R525" s="173"/>
      <c r="S525" s="173"/>
      <c r="T525" s="173"/>
      <c r="U525" s="173"/>
      <c r="V525" s="173"/>
      <c r="W525" s="173"/>
      <c r="X525" s="173"/>
      <c r="Y525" s="173"/>
      <c r="Z525" s="173"/>
      <c r="AA525" s="173"/>
      <c r="AB525" s="173"/>
      <c r="AC525" s="173"/>
      <c r="AD525" s="173"/>
      <c r="AE525" s="173"/>
      <c r="AF525" s="173"/>
      <c r="AG525" s="173"/>
      <c r="AH525" s="173"/>
      <c r="AI525" s="173"/>
      <c r="AJ525" s="173"/>
      <c r="AK525" s="173"/>
      <c r="AL525" s="173"/>
      <c r="AM525" s="173"/>
      <c r="AN525" s="173"/>
      <c r="AO525" s="173"/>
      <c r="AP525" s="173"/>
      <c r="AQ525" s="173"/>
      <c r="AR525" s="173"/>
      <c r="AS525" s="173"/>
      <c r="AT525" s="173"/>
    </row>
    <row r="526" spans="4:146" ht="14.25" customHeight="1" x14ac:dyDescent="0.35"/>
    <row r="527" spans="4:146" ht="14.25" customHeight="1" x14ac:dyDescent="0.35">
      <c r="D527" s="198" t="s">
        <v>1023</v>
      </c>
      <c r="E527" s="198"/>
      <c r="F527" s="198"/>
      <c r="G527" s="198"/>
      <c r="H527" s="198"/>
      <c r="I527" s="198"/>
      <c r="J527" s="198"/>
      <c r="K527" s="198"/>
      <c r="L527" s="198"/>
      <c r="M527" s="198"/>
      <c r="N527" s="198"/>
      <c r="O527" s="198"/>
      <c r="P527" s="198"/>
      <c r="Q527" s="198"/>
      <c r="R527" s="198"/>
      <c r="S527" s="198"/>
      <c r="T527" s="198"/>
      <c r="U527" s="198"/>
      <c r="V527" s="198"/>
      <c r="W527" s="198"/>
      <c r="X527" s="198"/>
      <c r="Y527" s="198"/>
      <c r="Z527" s="198"/>
      <c r="AA527" s="198"/>
      <c r="AB527" s="198"/>
      <c r="AC527" s="198"/>
      <c r="AD527" s="198"/>
      <c r="AE527" s="198"/>
      <c r="AF527" s="198"/>
      <c r="AG527" s="198"/>
      <c r="AH527" s="198"/>
      <c r="AI527" s="198"/>
      <c r="AJ527" s="198"/>
      <c r="AK527" s="198"/>
      <c r="AL527" s="198"/>
      <c r="AM527" s="198"/>
      <c r="AN527" s="198"/>
      <c r="AO527" s="198"/>
      <c r="AP527" s="198"/>
      <c r="AQ527" s="198"/>
      <c r="AR527" s="198"/>
      <c r="AS527" s="198"/>
      <c r="AT527" s="198"/>
      <c r="AY527" s="9"/>
    </row>
    <row r="528" spans="4:146" ht="14.25" customHeight="1" x14ac:dyDescent="0.35">
      <c r="D528" s="226"/>
      <c r="E528" s="226"/>
      <c r="F528" s="226"/>
      <c r="G528" s="226"/>
      <c r="H528" s="226"/>
      <c r="I528" s="226"/>
      <c r="J528" s="226"/>
      <c r="K528" s="226"/>
      <c r="L528" s="226"/>
      <c r="M528" s="226"/>
      <c r="N528" s="226"/>
      <c r="O528" s="226"/>
      <c r="P528" s="226"/>
      <c r="Q528" s="226"/>
      <c r="R528" s="226"/>
      <c r="S528" s="226"/>
      <c r="T528" s="226"/>
      <c r="U528" s="226"/>
      <c r="V528" s="226"/>
      <c r="W528" s="226"/>
      <c r="X528" s="226"/>
      <c r="Y528" s="226"/>
      <c r="Z528" s="226"/>
      <c r="AA528" s="226"/>
      <c r="AB528" s="226"/>
      <c r="AC528" s="226"/>
      <c r="AD528" s="226"/>
      <c r="AE528" s="226"/>
      <c r="AF528" s="226"/>
      <c r="AG528" s="226"/>
      <c r="AH528" s="226"/>
      <c r="AI528" s="191"/>
      <c r="AJ528" s="191"/>
      <c r="AK528" s="191"/>
      <c r="AL528" s="191"/>
      <c r="AM528" s="191"/>
      <c r="AN528" s="191"/>
      <c r="AO528" s="191"/>
      <c r="AP528" s="191"/>
      <c r="AQ528" s="191"/>
      <c r="AR528" s="191"/>
      <c r="AS528" s="191"/>
      <c r="AT528" s="191"/>
      <c r="AY528" s="14"/>
      <c r="BD528" s="196"/>
      <c r="BE528" s="196"/>
      <c r="BF528" s="196"/>
      <c r="BG528" s="196"/>
      <c r="BH528" s="196"/>
      <c r="BI528" s="196"/>
      <c r="BJ528" s="196"/>
      <c r="BK528" s="196"/>
      <c r="BL528" s="196"/>
      <c r="BM528" s="196"/>
      <c r="BN528" s="196"/>
      <c r="BO528" s="196"/>
      <c r="BP528" s="196"/>
      <c r="BQ528" s="196"/>
      <c r="BR528" s="196"/>
      <c r="BS528" s="196"/>
    </row>
    <row r="529" spans="3:92" ht="14.25" customHeight="1" x14ac:dyDescent="0.35">
      <c r="D529" s="209" t="s">
        <v>702</v>
      </c>
      <c r="E529" s="209"/>
      <c r="F529" s="209"/>
      <c r="G529" s="209"/>
      <c r="H529" s="209"/>
      <c r="I529" s="209"/>
      <c r="J529" s="209"/>
      <c r="K529" s="209"/>
      <c r="L529" s="209"/>
      <c r="M529" s="209"/>
      <c r="N529" s="209"/>
      <c r="O529" s="190" t="s">
        <v>703</v>
      </c>
      <c r="P529" s="190"/>
      <c r="Q529" s="190"/>
      <c r="R529" s="190"/>
      <c r="S529" s="190"/>
      <c r="T529" s="190"/>
      <c r="U529" s="190"/>
      <c r="V529" s="190"/>
      <c r="W529" s="190"/>
      <c r="X529" s="190"/>
      <c r="Y529" s="190" t="s">
        <v>783</v>
      </c>
      <c r="Z529" s="190"/>
      <c r="AA529" s="190"/>
      <c r="AB529" s="190"/>
      <c r="AC529" s="190"/>
      <c r="AD529" s="190"/>
      <c r="AE529" s="190"/>
      <c r="AF529" s="190"/>
      <c r="AG529" s="190"/>
      <c r="AH529" s="190"/>
      <c r="AI529" s="190" t="s">
        <v>784</v>
      </c>
      <c r="AJ529" s="190"/>
      <c r="AK529" s="190"/>
      <c r="AL529" s="190"/>
      <c r="AM529" s="190"/>
      <c r="AN529" s="190"/>
      <c r="AO529" s="190"/>
      <c r="AP529" s="190"/>
      <c r="AQ529" s="190"/>
      <c r="AR529" s="190"/>
      <c r="AS529" s="190"/>
      <c r="AT529" s="190"/>
      <c r="AU529" s="6"/>
      <c r="AV529" s="6"/>
      <c r="AW529" s="6"/>
      <c r="AX529" s="6"/>
      <c r="AY529" s="6"/>
      <c r="BD529" s="196"/>
      <c r="BE529" s="196"/>
      <c r="BF529" s="196"/>
      <c r="BG529" s="196"/>
      <c r="BH529" s="196"/>
      <c r="BI529" s="196"/>
      <c r="BJ529" s="196"/>
      <c r="BK529" s="196"/>
      <c r="BL529" s="196"/>
      <c r="BM529" s="196"/>
      <c r="BN529" s="196"/>
      <c r="BO529" s="196"/>
      <c r="BP529" s="196"/>
      <c r="BQ529" s="196"/>
      <c r="BR529" s="196"/>
      <c r="BS529" s="196"/>
    </row>
    <row r="530" spans="3:92" ht="14.25" customHeight="1" x14ac:dyDescent="0.35">
      <c r="D530" s="209"/>
      <c r="E530" s="209"/>
      <c r="F530" s="209"/>
      <c r="G530" s="209"/>
      <c r="H530" s="209"/>
      <c r="I530" s="209"/>
      <c r="J530" s="209"/>
      <c r="K530" s="209"/>
      <c r="L530" s="209"/>
      <c r="M530" s="209"/>
      <c r="N530" s="209"/>
      <c r="O530" s="190" t="s">
        <v>361</v>
      </c>
      <c r="P530" s="190"/>
      <c r="Q530" s="190"/>
      <c r="R530" s="190"/>
      <c r="S530" s="190"/>
      <c r="T530" s="190" t="s">
        <v>188</v>
      </c>
      <c r="U530" s="190"/>
      <c r="V530" s="190"/>
      <c r="W530" s="190"/>
      <c r="X530" s="190"/>
      <c r="Y530" s="190" t="s">
        <v>361</v>
      </c>
      <c r="Z530" s="190"/>
      <c r="AA530" s="190"/>
      <c r="AB530" s="190"/>
      <c r="AC530" s="190"/>
      <c r="AD530" s="190" t="s">
        <v>188</v>
      </c>
      <c r="AE530" s="190"/>
      <c r="AF530" s="190"/>
      <c r="AG530" s="190"/>
      <c r="AH530" s="190"/>
      <c r="AI530" s="190" t="s">
        <v>361</v>
      </c>
      <c r="AJ530" s="190"/>
      <c r="AK530" s="190"/>
      <c r="AL530" s="190"/>
      <c r="AM530" s="190"/>
      <c r="AN530" s="190"/>
      <c r="AO530" s="190" t="s">
        <v>188</v>
      </c>
      <c r="AP530" s="190"/>
      <c r="AQ530" s="190"/>
      <c r="AR530" s="190"/>
      <c r="AS530" s="190"/>
      <c r="AT530" s="190"/>
      <c r="BD530" s="419"/>
      <c r="BE530" s="419"/>
      <c r="BF530" s="419"/>
      <c r="BG530" s="419"/>
      <c r="BH530" s="441"/>
      <c r="BI530" s="441"/>
      <c r="BJ530" s="441"/>
      <c r="BK530" s="441"/>
      <c r="BL530" s="419"/>
      <c r="BM530" s="419"/>
      <c r="BN530" s="419"/>
      <c r="BO530" s="419"/>
      <c r="BP530" s="441"/>
      <c r="BQ530" s="441"/>
      <c r="BR530" s="441"/>
      <c r="BS530" s="441"/>
    </row>
    <row r="531" spans="3:92" ht="14.25" customHeight="1" x14ac:dyDescent="0.35">
      <c r="D531" s="440">
        <v>65</v>
      </c>
      <c r="E531" s="440"/>
      <c r="F531" s="440"/>
      <c r="G531" s="440"/>
      <c r="H531" s="440"/>
      <c r="I531" s="440"/>
      <c r="J531" s="440"/>
      <c r="K531" s="440"/>
      <c r="L531" s="440"/>
      <c r="M531" s="440"/>
      <c r="N531" s="440"/>
      <c r="O531" s="280">
        <v>43</v>
      </c>
      <c r="P531" s="280"/>
      <c r="Q531" s="280"/>
      <c r="R531" s="280"/>
      <c r="S531" s="280"/>
      <c r="T531" s="302">
        <v>66.2</v>
      </c>
      <c r="U531" s="302"/>
      <c r="V531" s="302"/>
      <c r="W531" s="302"/>
      <c r="X531" s="302"/>
      <c r="Y531" s="280">
        <v>16</v>
      </c>
      <c r="Z531" s="280"/>
      <c r="AA531" s="280"/>
      <c r="AB531" s="280"/>
      <c r="AC531" s="280"/>
      <c r="AD531" s="302">
        <v>25</v>
      </c>
      <c r="AE531" s="302"/>
      <c r="AF531" s="302"/>
      <c r="AG531" s="302"/>
      <c r="AH531" s="302"/>
      <c r="AI531" s="280">
        <v>6</v>
      </c>
      <c r="AJ531" s="280"/>
      <c r="AK531" s="280"/>
      <c r="AL531" s="280"/>
      <c r="AM531" s="280"/>
      <c r="AN531" s="280"/>
      <c r="AO531" s="440">
        <v>9.1999999999999993</v>
      </c>
      <c r="AP531" s="440"/>
      <c r="AQ531" s="440"/>
      <c r="AR531" s="440"/>
      <c r="AS531" s="440"/>
      <c r="AT531" s="440"/>
    </row>
    <row r="532" spans="3:92" ht="14.25" customHeight="1" x14ac:dyDescent="0.35">
      <c r="D532" s="173" t="s">
        <v>700</v>
      </c>
      <c r="E532" s="173"/>
      <c r="F532" s="173"/>
      <c r="G532" s="173"/>
      <c r="H532" s="173"/>
      <c r="I532" s="173"/>
      <c r="J532" s="173"/>
      <c r="K532" s="173"/>
      <c r="L532" s="173"/>
      <c r="M532" s="173"/>
      <c r="N532" s="173"/>
      <c r="O532" s="173"/>
      <c r="P532" s="173"/>
      <c r="Q532" s="173"/>
      <c r="R532" s="173"/>
      <c r="S532" s="173"/>
      <c r="T532" s="173"/>
      <c r="U532" s="173"/>
      <c r="V532" s="173"/>
      <c r="W532" s="173"/>
      <c r="X532" s="173"/>
      <c r="Y532" s="173"/>
      <c r="Z532" s="173"/>
      <c r="AA532" s="173"/>
      <c r="AB532" s="173"/>
      <c r="AC532" s="173"/>
      <c r="AD532" s="173"/>
      <c r="AE532" s="173"/>
      <c r="AF532" s="173"/>
      <c r="AG532" s="173"/>
      <c r="AH532" s="173"/>
      <c r="AI532" s="199"/>
      <c r="AJ532" s="199"/>
      <c r="AK532" s="199"/>
      <c r="AL532" s="199"/>
      <c r="AM532" s="199"/>
      <c r="AN532" s="199"/>
      <c r="AO532" s="199"/>
      <c r="AP532" s="199"/>
      <c r="AQ532" s="199"/>
      <c r="AR532" s="199"/>
      <c r="AS532" s="199"/>
      <c r="AT532" s="199"/>
    </row>
    <row r="533" spans="3:92" ht="14.25" customHeight="1" x14ac:dyDescent="0.35"/>
    <row r="534" spans="3:92" ht="14.25" customHeight="1" x14ac:dyDescent="0.35"/>
    <row r="535" spans="3:92" ht="14.25" customHeight="1" x14ac:dyDescent="0.35">
      <c r="C535" s="455" t="s">
        <v>785</v>
      </c>
      <c r="D535" s="455"/>
      <c r="E535" s="455"/>
      <c r="F535" s="455"/>
      <c r="G535" s="455"/>
      <c r="H535" s="455"/>
      <c r="I535" s="455"/>
      <c r="J535" s="455"/>
      <c r="K535" s="455"/>
      <c r="L535" s="455"/>
      <c r="M535" s="455"/>
      <c r="N535" s="455"/>
      <c r="O535" s="455"/>
      <c r="P535" s="455"/>
      <c r="Q535" s="455"/>
      <c r="R535" s="455"/>
      <c r="S535" s="455"/>
      <c r="T535" s="455"/>
      <c r="U535" s="455"/>
      <c r="V535" s="455"/>
      <c r="W535" s="455"/>
      <c r="X535" s="455"/>
      <c r="Y535" s="455"/>
      <c r="Z535" s="455"/>
      <c r="AA535" s="455"/>
      <c r="AB535" s="455"/>
      <c r="AC535" s="455"/>
      <c r="AD535" s="455"/>
      <c r="AE535" s="455"/>
      <c r="AF535" s="455"/>
      <c r="AG535" s="455"/>
      <c r="AH535" s="455"/>
      <c r="AI535" s="455"/>
      <c r="AJ535" s="455"/>
      <c r="AK535" s="455"/>
      <c r="AL535" s="455"/>
      <c r="AM535" s="455"/>
      <c r="AN535" s="455"/>
      <c r="AO535" s="455"/>
      <c r="AP535" s="455"/>
      <c r="AQ535" s="455"/>
      <c r="AR535" s="455"/>
      <c r="AS535" s="455"/>
      <c r="AT535" s="455"/>
      <c r="AU535" s="455"/>
      <c r="AV535" s="455"/>
      <c r="AW535" s="455"/>
      <c r="AX535" s="455"/>
      <c r="AY535" s="455"/>
      <c r="AZ535" s="455"/>
      <c r="BA535" s="455"/>
      <c r="BB535" s="455"/>
      <c r="BC535" s="455"/>
      <c r="BD535" s="455"/>
      <c r="BE535" s="455"/>
      <c r="BF535" s="455"/>
      <c r="BG535" s="455"/>
      <c r="BH535" s="455"/>
      <c r="BI535" s="455"/>
      <c r="BJ535" s="455"/>
      <c r="BK535" s="455"/>
      <c r="BL535" s="455"/>
      <c r="BM535" s="455"/>
      <c r="BN535" s="455"/>
      <c r="BO535" s="455"/>
      <c r="BP535" s="455"/>
      <c r="BQ535" s="455"/>
      <c r="BR535" s="455"/>
      <c r="BS535" s="455"/>
      <c r="BT535" s="455"/>
      <c r="BU535" s="455"/>
      <c r="BV535" s="455"/>
      <c r="BW535" s="455"/>
      <c r="BX535" s="455"/>
      <c r="BY535" s="455"/>
      <c r="BZ535" s="455"/>
      <c r="CA535" s="455"/>
      <c r="CB535" s="455"/>
      <c r="CC535" s="455"/>
      <c r="CD535" s="455"/>
      <c r="CE535" s="455"/>
      <c r="CF535" s="455"/>
      <c r="CG535" s="455"/>
      <c r="CH535" s="455"/>
      <c r="CI535" s="455"/>
      <c r="CJ535" s="455"/>
      <c r="CK535" s="455"/>
      <c r="CL535" s="455"/>
      <c r="CM535" s="455"/>
    </row>
    <row r="536" spans="3:92" ht="14.25" customHeight="1" x14ac:dyDescent="0.35">
      <c r="C536" s="455"/>
      <c r="D536" s="455"/>
      <c r="E536" s="455"/>
      <c r="F536" s="455"/>
      <c r="G536" s="455"/>
      <c r="H536" s="455"/>
      <c r="I536" s="455"/>
      <c r="J536" s="455"/>
      <c r="K536" s="455"/>
      <c r="L536" s="455"/>
      <c r="M536" s="455"/>
      <c r="N536" s="455"/>
      <c r="O536" s="455"/>
      <c r="P536" s="455"/>
      <c r="Q536" s="455"/>
      <c r="R536" s="455"/>
      <c r="S536" s="455"/>
      <c r="T536" s="455"/>
      <c r="U536" s="455"/>
      <c r="V536" s="455"/>
      <c r="W536" s="455"/>
      <c r="X536" s="455"/>
      <c r="Y536" s="455"/>
      <c r="Z536" s="455"/>
      <c r="AA536" s="455"/>
      <c r="AB536" s="455"/>
      <c r="AC536" s="455"/>
      <c r="AD536" s="455"/>
      <c r="AE536" s="455"/>
      <c r="AF536" s="455"/>
      <c r="AG536" s="455"/>
      <c r="AH536" s="455"/>
      <c r="AI536" s="455"/>
      <c r="AJ536" s="455"/>
      <c r="AK536" s="455"/>
      <c r="AL536" s="455"/>
      <c r="AM536" s="455"/>
      <c r="AN536" s="455"/>
      <c r="AO536" s="455"/>
      <c r="AP536" s="455"/>
      <c r="AQ536" s="455"/>
      <c r="AR536" s="455"/>
      <c r="AS536" s="455"/>
      <c r="AT536" s="455"/>
      <c r="AU536" s="455"/>
      <c r="AV536" s="455"/>
      <c r="AW536" s="455"/>
      <c r="AX536" s="455"/>
      <c r="AY536" s="455"/>
      <c r="AZ536" s="455"/>
      <c r="BA536" s="455"/>
      <c r="BB536" s="455"/>
      <c r="BC536" s="455"/>
      <c r="BD536" s="455"/>
      <c r="BE536" s="455"/>
      <c r="BF536" s="455"/>
      <c r="BG536" s="455"/>
      <c r="BH536" s="455"/>
      <c r="BI536" s="455"/>
      <c r="BJ536" s="455"/>
      <c r="BK536" s="455"/>
      <c r="BL536" s="455"/>
      <c r="BM536" s="455"/>
      <c r="BN536" s="455"/>
      <c r="BO536" s="455"/>
      <c r="BP536" s="455"/>
      <c r="BQ536" s="455"/>
      <c r="BR536" s="455"/>
      <c r="BS536" s="455"/>
      <c r="BT536" s="455"/>
      <c r="BU536" s="455"/>
      <c r="BV536" s="455"/>
      <c r="BW536" s="455"/>
      <c r="BX536" s="455"/>
      <c r="BY536" s="455"/>
      <c r="BZ536" s="455"/>
      <c r="CA536" s="455"/>
      <c r="CB536" s="455"/>
      <c r="CC536" s="455"/>
      <c r="CD536" s="455"/>
      <c r="CE536" s="455"/>
      <c r="CF536" s="455"/>
      <c r="CG536" s="455"/>
      <c r="CH536" s="455"/>
      <c r="CI536" s="455"/>
      <c r="CJ536" s="455"/>
      <c r="CK536" s="455"/>
      <c r="CL536" s="455"/>
      <c r="CM536" s="455"/>
    </row>
    <row r="537" spans="3:92" ht="14.25" customHeight="1" x14ac:dyDescent="0.35"/>
    <row r="538" spans="3:92" ht="14.25" customHeight="1" x14ac:dyDescent="0.35">
      <c r="D538" s="110" t="s">
        <v>786</v>
      </c>
      <c r="E538" s="110"/>
      <c r="F538" s="110"/>
      <c r="G538" s="110"/>
      <c r="H538" s="110"/>
      <c r="I538" s="110"/>
      <c r="J538" s="110"/>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c r="AO538" s="112"/>
      <c r="AP538" s="112"/>
      <c r="AQ538" s="112"/>
      <c r="AR538" s="112"/>
      <c r="AS538" s="112"/>
      <c r="AT538" s="112"/>
      <c r="AU538" s="112"/>
      <c r="AV538" s="110" t="s">
        <v>787</v>
      </c>
      <c r="AW538" s="112"/>
      <c r="AX538" s="112"/>
      <c r="AY538" s="112"/>
      <c r="AZ538" s="112"/>
      <c r="BA538" s="112"/>
      <c r="BB538" s="112"/>
      <c r="BC538" s="112"/>
      <c r="BD538" s="112"/>
      <c r="BE538" s="112"/>
      <c r="BF538" s="112"/>
      <c r="BG538" s="112"/>
      <c r="BH538" s="112"/>
      <c r="BI538" s="112"/>
      <c r="BJ538" s="112"/>
      <c r="BK538" s="112"/>
      <c r="BL538" s="112"/>
      <c r="BM538" s="112"/>
      <c r="BN538" s="112"/>
      <c r="BO538" s="112"/>
      <c r="BP538" s="112"/>
      <c r="BQ538" s="112"/>
      <c r="BR538" s="112"/>
      <c r="BS538" s="112"/>
      <c r="BT538" s="112"/>
      <c r="BU538" s="112"/>
      <c r="BV538" s="112"/>
      <c r="BW538" s="112"/>
      <c r="BX538" s="112"/>
      <c r="BY538" s="112"/>
      <c r="BZ538" s="112"/>
      <c r="CA538" s="112"/>
      <c r="CB538" s="112"/>
      <c r="CC538" s="112"/>
      <c r="CD538" s="112"/>
      <c r="CE538" s="112"/>
      <c r="CF538" s="112"/>
      <c r="CG538" s="112"/>
      <c r="CH538" s="112"/>
      <c r="CI538" s="112"/>
      <c r="CJ538" s="112"/>
      <c r="CK538" s="112"/>
      <c r="CL538" s="112"/>
      <c r="CM538" s="112"/>
      <c r="CN538" s="112"/>
    </row>
    <row r="539" spans="3:92" ht="14.25" customHeight="1" x14ac:dyDescent="0.35">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7"/>
      <c r="AL539" s="107"/>
      <c r="AM539" s="107"/>
      <c r="AN539" s="107"/>
      <c r="AO539" s="107"/>
      <c r="AP539" s="107"/>
      <c r="AQ539" s="107"/>
      <c r="AR539" s="107"/>
      <c r="AS539" s="107"/>
      <c r="AT539" s="107"/>
      <c r="AU539" s="14"/>
      <c r="AV539" s="14"/>
      <c r="AW539" s="14"/>
      <c r="AX539" s="14"/>
      <c r="AY539" s="14"/>
    </row>
    <row r="540" spans="3:92" ht="14.25" customHeight="1" x14ac:dyDescent="0.35">
      <c r="D540" s="209" t="s">
        <v>706</v>
      </c>
      <c r="E540" s="209"/>
      <c r="F540" s="209"/>
      <c r="G540" s="209"/>
      <c r="H540" s="209"/>
      <c r="I540" s="209"/>
      <c r="J540" s="209"/>
      <c r="K540" s="209"/>
      <c r="L540" s="209"/>
      <c r="M540" s="209"/>
      <c r="N540" s="209"/>
      <c r="O540" s="209"/>
      <c r="P540" s="209"/>
      <c r="Q540" s="209"/>
      <c r="R540" s="209"/>
      <c r="S540" s="209"/>
      <c r="T540" s="209"/>
      <c r="U540" s="209"/>
      <c r="V540" s="209"/>
      <c r="W540" s="190" t="s">
        <v>788</v>
      </c>
      <c r="X540" s="190"/>
      <c r="Y540" s="190"/>
      <c r="Z540" s="190"/>
      <c r="AA540" s="190"/>
      <c r="AB540" s="190"/>
      <c r="AC540" s="190"/>
      <c r="AD540" s="190"/>
      <c r="AE540" s="190"/>
      <c r="AF540" s="190"/>
      <c r="AG540" s="190"/>
      <c r="AH540" s="190"/>
      <c r="AI540" s="190" t="s">
        <v>789</v>
      </c>
      <c r="AJ540" s="190"/>
      <c r="AK540" s="190"/>
      <c r="AL540" s="190"/>
      <c r="AM540" s="190"/>
      <c r="AN540" s="190"/>
      <c r="AO540" s="190"/>
      <c r="AP540" s="190"/>
      <c r="AQ540" s="190"/>
      <c r="AR540" s="190"/>
      <c r="AS540" s="190"/>
      <c r="AT540" s="190"/>
      <c r="AU540" s="14"/>
      <c r="AV540" s="209" t="s">
        <v>790</v>
      </c>
      <c r="AW540" s="209"/>
      <c r="AX540" s="209"/>
      <c r="AY540" s="209"/>
      <c r="AZ540" s="209"/>
      <c r="BA540" s="209"/>
      <c r="BB540" s="209"/>
      <c r="BC540" s="209"/>
      <c r="BD540" s="209" t="s">
        <v>791</v>
      </c>
      <c r="BE540" s="209"/>
      <c r="BF540" s="209"/>
      <c r="BG540" s="209"/>
      <c r="BH540" s="209"/>
      <c r="BI540" s="209"/>
      <c r="BJ540" s="209"/>
      <c r="BK540" s="209"/>
      <c r="BL540" s="209"/>
      <c r="BM540" s="209"/>
      <c r="BN540" s="209" t="s">
        <v>792</v>
      </c>
      <c r="BO540" s="209"/>
      <c r="BP540" s="209"/>
      <c r="BQ540" s="209"/>
      <c r="BR540" s="209"/>
      <c r="BS540" s="209"/>
      <c r="BT540" s="209"/>
      <c r="BU540" s="209"/>
      <c r="BV540" s="209"/>
      <c r="BW540" s="209"/>
      <c r="BX540" s="209" t="s">
        <v>793</v>
      </c>
      <c r="BY540" s="209"/>
      <c r="BZ540" s="209"/>
      <c r="CA540" s="209"/>
      <c r="CB540" s="209"/>
      <c r="CC540" s="209"/>
      <c r="CD540" s="209"/>
      <c r="CE540" s="209"/>
      <c r="CF540" s="209"/>
      <c r="CG540" s="209" t="s">
        <v>780</v>
      </c>
      <c r="CH540" s="209"/>
      <c r="CI540" s="209"/>
      <c r="CJ540" s="209"/>
      <c r="CK540" s="209"/>
      <c r="CL540" s="209"/>
      <c r="CM540" s="209"/>
      <c r="CN540" s="209"/>
    </row>
    <row r="541" spans="3:92" ht="14.25" customHeight="1" x14ac:dyDescent="0.35">
      <c r="D541" s="209"/>
      <c r="E541" s="209"/>
      <c r="F541" s="209"/>
      <c r="G541" s="209"/>
      <c r="H541" s="209"/>
      <c r="I541" s="209"/>
      <c r="J541" s="209"/>
      <c r="K541" s="209"/>
      <c r="L541" s="209"/>
      <c r="M541" s="209"/>
      <c r="N541" s="209"/>
      <c r="O541" s="209"/>
      <c r="P541" s="209"/>
      <c r="Q541" s="209"/>
      <c r="R541" s="209"/>
      <c r="S541" s="209"/>
      <c r="T541" s="209"/>
      <c r="U541" s="209"/>
      <c r="V541" s="209"/>
      <c r="W541" s="190"/>
      <c r="X541" s="190"/>
      <c r="Y541" s="190"/>
      <c r="Z541" s="190"/>
      <c r="AA541" s="190"/>
      <c r="AB541" s="190"/>
      <c r="AC541" s="190"/>
      <c r="AD541" s="190"/>
      <c r="AE541" s="190"/>
      <c r="AF541" s="190"/>
      <c r="AG541" s="190"/>
      <c r="AH541" s="190"/>
      <c r="AI541" s="190"/>
      <c r="AJ541" s="190"/>
      <c r="AK541" s="190"/>
      <c r="AL541" s="190"/>
      <c r="AM541" s="190"/>
      <c r="AN541" s="190"/>
      <c r="AO541" s="190"/>
      <c r="AP541" s="190"/>
      <c r="AQ541" s="190"/>
      <c r="AR541" s="190"/>
      <c r="AS541" s="190"/>
      <c r="AT541" s="190"/>
      <c r="AU541" s="6"/>
      <c r="AV541" s="209"/>
      <c r="AW541" s="209"/>
      <c r="AX541" s="209"/>
      <c r="AY541" s="209"/>
      <c r="AZ541" s="209"/>
      <c r="BA541" s="209"/>
      <c r="BB541" s="209"/>
      <c r="BC541" s="209"/>
      <c r="BD541" s="209"/>
      <c r="BE541" s="209"/>
      <c r="BF541" s="209"/>
      <c r="BG541" s="209"/>
      <c r="BH541" s="209"/>
      <c r="BI541" s="209"/>
      <c r="BJ541" s="209"/>
      <c r="BK541" s="209"/>
      <c r="BL541" s="209"/>
      <c r="BM541" s="209"/>
      <c r="BN541" s="209"/>
      <c r="BO541" s="209"/>
      <c r="BP541" s="209"/>
      <c r="BQ541" s="209"/>
      <c r="BR541" s="209"/>
      <c r="BS541" s="209"/>
      <c r="BT541" s="209"/>
      <c r="BU541" s="209"/>
      <c r="BV541" s="209"/>
      <c r="BW541" s="209"/>
      <c r="BX541" s="209"/>
      <c r="BY541" s="209"/>
      <c r="BZ541" s="209"/>
      <c r="CA541" s="209"/>
      <c r="CB541" s="209"/>
      <c r="CC541" s="209"/>
      <c r="CD541" s="209"/>
      <c r="CE541" s="209"/>
      <c r="CF541" s="209"/>
      <c r="CG541" s="209"/>
      <c r="CH541" s="209"/>
      <c r="CI541" s="209"/>
      <c r="CJ541" s="209"/>
      <c r="CK541" s="209"/>
      <c r="CL541" s="209"/>
      <c r="CM541" s="209"/>
      <c r="CN541" s="209"/>
    </row>
    <row r="542" spans="3:92" ht="14.25" customHeight="1" x14ac:dyDescent="0.35">
      <c r="D542" s="456" t="s">
        <v>340</v>
      </c>
      <c r="E542" s="457"/>
      <c r="F542" s="457"/>
      <c r="G542" s="457"/>
      <c r="H542" s="457"/>
      <c r="I542" s="457"/>
      <c r="J542" s="457"/>
      <c r="K542" s="457"/>
      <c r="L542" s="457"/>
      <c r="M542" s="457"/>
      <c r="N542" s="458"/>
      <c r="O542" s="228" t="s">
        <v>794</v>
      </c>
      <c r="P542" s="229"/>
      <c r="Q542" s="229"/>
      <c r="R542" s="229"/>
      <c r="S542" s="229"/>
      <c r="T542" s="229"/>
      <c r="U542" s="229"/>
      <c r="V542" s="230"/>
      <c r="W542" s="228" t="s">
        <v>340</v>
      </c>
      <c r="X542" s="229"/>
      <c r="Y542" s="229"/>
      <c r="Z542" s="229"/>
      <c r="AA542" s="229"/>
      <c r="AB542" s="230"/>
      <c r="AC542" s="229" t="s">
        <v>794</v>
      </c>
      <c r="AD542" s="229"/>
      <c r="AE542" s="229"/>
      <c r="AF542" s="229"/>
      <c r="AG542" s="229"/>
      <c r="AH542" s="230"/>
      <c r="AI542" s="228" t="s">
        <v>340</v>
      </c>
      <c r="AJ542" s="229"/>
      <c r="AK542" s="229"/>
      <c r="AL542" s="229"/>
      <c r="AM542" s="229"/>
      <c r="AN542" s="230"/>
      <c r="AO542" s="229" t="s">
        <v>794</v>
      </c>
      <c r="AP542" s="229"/>
      <c r="AQ542" s="229"/>
      <c r="AR542" s="229"/>
      <c r="AS542" s="229"/>
      <c r="AT542" s="230"/>
      <c r="AV542" s="209" t="s">
        <v>795</v>
      </c>
      <c r="AW542" s="209"/>
      <c r="AX542" s="209"/>
      <c r="AY542" s="209"/>
      <c r="AZ542" s="209" t="s">
        <v>188</v>
      </c>
      <c r="BA542" s="209"/>
      <c r="BB542" s="209"/>
      <c r="BC542" s="209"/>
      <c r="BD542" s="209" t="s">
        <v>795</v>
      </c>
      <c r="BE542" s="209"/>
      <c r="BF542" s="209"/>
      <c r="BG542" s="209"/>
      <c r="BH542" s="209"/>
      <c r="BI542" s="190" t="s">
        <v>188</v>
      </c>
      <c r="BJ542" s="190"/>
      <c r="BK542" s="190"/>
      <c r="BL542" s="190"/>
      <c r="BM542" s="190"/>
      <c r="BN542" s="209" t="s">
        <v>795</v>
      </c>
      <c r="BO542" s="209"/>
      <c r="BP542" s="209"/>
      <c r="BQ542" s="209"/>
      <c r="BR542" s="209"/>
      <c r="BS542" s="190" t="s">
        <v>188</v>
      </c>
      <c r="BT542" s="190"/>
      <c r="BU542" s="190"/>
      <c r="BV542" s="190"/>
      <c r="BW542" s="190"/>
      <c r="BX542" s="190" t="s">
        <v>795</v>
      </c>
      <c r="BY542" s="190"/>
      <c r="BZ542" s="190"/>
      <c r="CA542" s="190"/>
      <c r="CB542" s="190"/>
      <c r="CC542" s="190" t="s">
        <v>188</v>
      </c>
      <c r="CD542" s="190"/>
      <c r="CE542" s="190"/>
      <c r="CF542" s="190"/>
      <c r="CG542" s="228" t="s">
        <v>795</v>
      </c>
      <c r="CH542" s="229"/>
      <c r="CI542" s="229"/>
      <c r="CJ542" s="229"/>
      <c r="CK542" s="230"/>
      <c r="CL542" s="190" t="s">
        <v>188</v>
      </c>
      <c r="CM542" s="190"/>
      <c r="CN542" s="190"/>
    </row>
    <row r="543" spans="3:92" ht="14.25" customHeight="1" x14ac:dyDescent="0.35">
      <c r="D543" s="459"/>
      <c r="E543" s="460"/>
      <c r="F543" s="460"/>
      <c r="G543" s="460"/>
      <c r="H543" s="460"/>
      <c r="I543" s="460"/>
      <c r="J543" s="460"/>
      <c r="K543" s="460"/>
      <c r="L543" s="460"/>
      <c r="M543" s="460"/>
      <c r="N543" s="461"/>
      <c r="O543" s="462"/>
      <c r="P543" s="463"/>
      <c r="Q543" s="463"/>
      <c r="R543" s="463"/>
      <c r="S543" s="463"/>
      <c r="T543" s="463"/>
      <c r="U543" s="463"/>
      <c r="V543" s="464"/>
      <c r="W543" s="462"/>
      <c r="X543" s="463"/>
      <c r="Y543" s="463"/>
      <c r="Z543" s="463"/>
      <c r="AA543" s="463"/>
      <c r="AB543" s="464"/>
      <c r="AC543" s="465"/>
      <c r="AD543" s="465"/>
      <c r="AE543" s="465"/>
      <c r="AF543" s="465"/>
      <c r="AG543" s="465"/>
      <c r="AH543" s="466"/>
      <c r="AI543" s="302"/>
      <c r="AJ543" s="302"/>
      <c r="AK543" s="302"/>
      <c r="AL543" s="302"/>
      <c r="AM543" s="302"/>
      <c r="AN543" s="302"/>
      <c r="AO543" s="463"/>
      <c r="AP543" s="463"/>
      <c r="AQ543" s="463"/>
      <c r="AR543" s="463"/>
      <c r="AS543" s="463"/>
      <c r="AT543" s="464"/>
      <c r="AV543" s="440"/>
      <c r="AW543" s="440"/>
      <c r="AX543" s="440"/>
      <c r="AY543" s="440"/>
      <c r="AZ543" s="440"/>
      <c r="BA543" s="440"/>
      <c r="BB543" s="440"/>
      <c r="BC543" s="440"/>
      <c r="BD543" s="440"/>
      <c r="BE543" s="440"/>
      <c r="BF543" s="440"/>
      <c r="BG543" s="440"/>
      <c r="BH543" s="440"/>
      <c r="BI543" s="280"/>
      <c r="BJ543" s="280"/>
      <c r="BK543" s="280"/>
      <c r="BL543" s="280"/>
      <c r="BM543" s="280"/>
      <c r="BN543" s="440"/>
      <c r="BO543" s="440"/>
      <c r="BP543" s="440"/>
      <c r="BQ543" s="440"/>
      <c r="BR543" s="440"/>
      <c r="BS543" s="280"/>
      <c r="BT543" s="280"/>
      <c r="BU543" s="280"/>
      <c r="BV543" s="280"/>
      <c r="BW543" s="280"/>
      <c r="BX543" s="302"/>
      <c r="BY543" s="302"/>
      <c r="BZ543" s="302"/>
      <c r="CA543" s="302"/>
      <c r="CB543" s="302"/>
      <c r="CC543" s="302"/>
      <c r="CD543" s="302"/>
      <c r="CE543" s="302"/>
      <c r="CF543" s="302"/>
      <c r="CG543" s="302"/>
      <c r="CH543" s="302"/>
      <c r="CI543" s="302"/>
      <c r="CJ543" s="302"/>
      <c r="CK543" s="302"/>
      <c r="CL543" s="181"/>
      <c r="CM543" s="181"/>
      <c r="CN543" s="181"/>
    </row>
    <row r="544" spans="3:92" ht="14.25" customHeight="1" x14ac:dyDescent="0.35">
      <c r="D544" s="109" t="s">
        <v>796</v>
      </c>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c r="AA544" s="109"/>
      <c r="AB544" s="109"/>
      <c r="AC544" s="109"/>
      <c r="AD544" s="109"/>
      <c r="AE544" s="109"/>
      <c r="AF544" s="109"/>
      <c r="AG544" s="109"/>
      <c r="AH544" s="109"/>
      <c r="AI544" s="109"/>
      <c r="AJ544" s="109"/>
      <c r="AK544" s="109"/>
      <c r="AL544" s="109"/>
      <c r="AM544" s="109"/>
      <c r="AN544" s="109"/>
      <c r="AO544" s="109"/>
      <c r="AP544" s="109"/>
      <c r="AQ544" s="109"/>
      <c r="AR544" s="109"/>
      <c r="AS544" s="109"/>
      <c r="AT544" s="109"/>
      <c r="AV544" s="109" t="s">
        <v>796</v>
      </c>
    </row>
    <row r="545" spans="4:140" ht="14.25" customHeight="1" x14ac:dyDescent="0.35"/>
    <row r="546" spans="4:140" ht="14.25" customHeight="1" x14ac:dyDescent="0.35">
      <c r="D546" s="110" t="s">
        <v>797</v>
      </c>
      <c r="E546" s="110"/>
      <c r="F546" s="110"/>
      <c r="G546" s="110"/>
      <c r="H546" s="110"/>
      <c r="I546" s="110"/>
      <c r="J546" s="110"/>
      <c r="K546" s="110"/>
      <c r="L546" s="110"/>
      <c r="M546" s="110"/>
      <c r="N546" s="110"/>
      <c r="O546" s="110"/>
      <c r="P546" s="110"/>
      <c r="Q546" s="110"/>
      <c r="R546" s="110"/>
      <c r="S546" s="110"/>
      <c r="T546" s="110"/>
      <c r="U546" s="110"/>
      <c r="V546" s="110"/>
      <c r="W546" s="110"/>
      <c r="X546" s="110"/>
      <c r="Y546" s="110"/>
      <c r="Z546" s="110"/>
      <c r="AA546" s="110"/>
      <c r="AB546" s="110"/>
      <c r="AC546" s="110"/>
      <c r="AD546" s="110"/>
      <c r="AE546" s="110"/>
      <c r="AF546" s="110"/>
      <c r="AG546" s="110"/>
      <c r="AH546" s="110"/>
      <c r="AI546" s="110"/>
      <c r="AJ546" s="110"/>
      <c r="AK546" s="110"/>
      <c r="AL546" s="110"/>
      <c r="AM546" s="110"/>
      <c r="AN546" s="110"/>
      <c r="AO546" s="110"/>
      <c r="AP546" s="110"/>
      <c r="AQ546" s="110"/>
      <c r="AR546" s="110"/>
      <c r="AS546" s="110"/>
      <c r="AT546" s="110"/>
      <c r="AY546" s="9"/>
    </row>
    <row r="547" spans="4:140" ht="14.25" customHeight="1" x14ac:dyDescent="0.35">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3"/>
      <c r="AL547" s="113"/>
      <c r="AM547" s="113"/>
      <c r="AN547" s="113"/>
      <c r="AO547" s="113"/>
      <c r="AP547" s="113"/>
      <c r="AQ547" s="113"/>
      <c r="AR547" s="113"/>
      <c r="AS547" s="113"/>
      <c r="AT547" s="113"/>
      <c r="AY547" s="14"/>
      <c r="BD547" s="196"/>
      <c r="BE547" s="196"/>
      <c r="BF547" s="196"/>
      <c r="BG547" s="196"/>
      <c r="BH547" s="196"/>
      <c r="BI547" s="196"/>
      <c r="BJ547" s="196"/>
      <c r="BK547" s="196"/>
      <c r="BL547" s="196"/>
      <c r="BM547" s="196"/>
      <c r="BN547" s="196"/>
      <c r="BO547" s="196"/>
      <c r="BP547" s="196"/>
      <c r="BQ547" s="196"/>
      <c r="BR547" s="196"/>
      <c r="BS547" s="196"/>
    </row>
    <row r="548" spans="4:140" ht="14.25" customHeight="1" x14ac:dyDescent="0.35">
      <c r="D548" s="209" t="s">
        <v>798</v>
      </c>
      <c r="E548" s="209"/>
      <c r="F548" s="209"/>
      <c r="G548" s="209"/>
      <c r="H548" s="209"/>
      <c r="I548" s="209"/>
      <c r="J548" s="209"/>
      <c r="K548" s="209"/>
      <c r="L548" s="209"/>
      <c r="M548" s="209"/>
      <c r="N548" s="209"/>
      <c r="O548" s="209"/>
      <c r="P548" s="209"/>
      <c r="Q548" s="209"/>
      <c r="R548" s="209"/>
      <c r="S548" s="209"/>
      <c r="T548" s="209"/>
      <c r="U548" s="209"/>
      <c r="V548" s="209"/>
      <c r="W548" s="209" t="s">
        <v>791</v>
      </c>
      <c r="X548" s="209"/>
      <c r="Y548" s="209"/>
      <c r="Z548" s="209"/>
      <c r="AA548" s="209"/>
      <c r="AB548" s="209"/>
      <c r="AC548" s="209"/>
      <c r="AD548" s="209"/>
      <c r="AE548" s="209"/>
      <c r="AF548" s="209"/>
      <c r="AG548" s="209"/>
      <c r="AH548" s="209"/>
      <c r="AI548" s="209"/>
      <c r="AJ548" s="209"/>
      <c r="AK548" s="209"/>
      <c r="AL548" s="209"/>
      <c r="AM548" s="209"/>
      <c r="AN548" s="209"/>
      <c r="AO548" s="209"/>
      <c r="AP548" s="409" t="s">
        <v>799</v>
      </c>
      <c r="AQ548" s="410"/>
      <c r="AR548" s="410"/>
      <c r="AS548" s="410"/>
      <c r="AT548" s="410"/>
      <c r="AU548" s="410"/>
      <c r="AV548" s="410"/>
      <c r="AW548" s="410"/>
      <c r="AX548" s="410"/>
      <c r="AY548" s="410"/>
      <c r="AZ548" s="410"/>
      <c r="BA548" s="410"/>
      <c r="BB548" s="410"/>
      <c r="BC548" s="410"/>
      <c r="BD548" s="410"/>
      <c r="BE548" s="410"/>
      <c r="BF548" s="410"/>
      <c r="BG548" s="410"/>
      <c r="BH548" s="411"/>
      <c r="BI548" s="409" t="s">
        <v>793</v>
      </c>
      <c r="BJ548" s="410"/>
      <c r="BK548" s="410"/>
      <c r="BL548" s="410"/>
      <c r="BM548" s="410"/>
      <c r="BN548" s="410"/>
      <c r="BO548" s="410"/>
      <c r="BP548" s="410"/>
      <c r="BQ548" s="410"/>
      <c r="BR548" s="410"/>
      <c r="BS548" s="410"/>
      <c r="BT548" s="410"/>
      <c r="BU548" s="410"/>
      <c r="BV548" s="410"/>
      <c r="BW548" s="410"/>
      <c r="BX548" s="410"/>
      <c r="BY548" s="209" t="s">
        <v>780</v>
      </c>
      <c r="BZ548" s="209"/>
      <c r="CA548" s="209"/>
      <c r="CB548" s="209"/>
      <c r="CC548" s="209"/>
      <c r="CD548" s="209"/>
      <c r="CE548" s="209"/>
      <c r="CF548" s="209"/>
      <c r="CG548" s="209"/>
      <c r="CH548" s="209"/>
      <c r="CI548" s="209"/>
      <c r="CJ548" s="209"/>
      <c r="CK548" s="209"/>
      <c r="CL548" s="209"/>
      <c r="CM548" s="209"/>
      <c r="CN548" s="209"/>
    </row>
    <row r="549" spans="4:140" ht="14.25" customHeight="1" x14ac:dyDescent="0.35">
      <c r="D549" s="209"/>
      <c r="E549" s="209"/>
      <c r="F549" s="209"/>
      <c r="G549" s="209"/>
      <c r="H549" s="209"/>
      <c r="I549" s="209"/>
      <c r="J549" s="209"/>
      <c r="K549" s="209"/>
      <c r="L549" s="209"/>
      <c r="M549" s="209"/>
      <c r="N549" s="209"/>
      <c r="O549" s="209"/>
      <c r="P549" s="209"/>
      <c r="Q549" s="209"/>
      <c r="R549" s="209"/>
      <c r="S549" s="209"/>
      <c r="T549" s="209"/>
      <c r="U549" s="209"/>
      <c r="V549" s="209"/>
      <c r="W549" s="209"/>
      <c r="X549" s="209"/>
      <c r="Y549" s="209"/>
      <c r="Z549" s="209"/>
      <c r="AA549" s="209"/>
      <c r="AB549" s="209"/>
      <c r="AC549" s="209"/>
      <c r="AD549" s="209"/>
      <c r="AE549" s="209"/>
      <c r="AF549" s="209"/>
      <c r="AG549" s="209"/>
      <c r="AH549" s="209"/>
      <c r="AI549" s="209"/>
      <c r="AJ549" s="209"/>
      <c r="AK549" s="209"/>
      <c r="AL549" s="209"/>
      <c r="AM549" s="209"/>
      <c r="AN549" s="209"/>
      <c r="AO549" s="209"/>
      <c r="AP549" s="412"/>
      <c r="AQ549" s="413"/>
      <c r="AR549" s="413"/>
      <c r="AS549" s="413"/>
      <c r="AT549" s="413"/>
      <c r="AU549" s="413"/>
      <c r="AV549" s="413"/>
      <c r="AW549" s="413"/>
      <c r="AX549" s="413"/>
      <c r="AY549" s="413"/>
      <c r="AZ549" s="413"/>
      <c r="BA549" s="413"/>
      <c r="BB549" s="413"/>
      <c r="BC549" s="413"/>
      <c r="BD549" s="413"/>
      <c r="BE549" s="413"/>
      <c r="BF549" s="413"/>
      <c r="BG549" s="413"/>
      <c r="BH549" s="414"/>
      <c r="BI549" s="412"/>
      <c r="BJ549" s="413"/>
      <c r="BK549" s="413"/>
      <c r="BL549" s="413"/>
      <c r="BM549" s="413"/>
      <c r="BN549" s="413"/>
      <c r="BO549" s="413"/>
      <c r="BP549" s="413"/>
      <c r="BQ549" s="413"/>
      <c r="BR549" s="413"/>
      <c r="BS549" s="413"/>
      <c r="BT549" s="413"/>
      <c r="BU549" s="413"/>
      <c r="BV549" s="413"/>
      <c r="BW549" s="413"/>
      <c r="BX549" s="413"/>
      <c r="BY549" s="209"/>
      <c r="BZ549" s="209"/>
      <c r="CA549" s="209"/>
      <c r="CB549" s="209"/>
      <c r="CC549" s="209"/>
      <c r="CD549" s="209"/>
      <c r="CE549" s="209"/>
      <c r="CF549" s="209"/>
      <c r="CG549" s="209"/>
      <c r="CH549" s="209"/>
      <c r="CI549" s="209"/>
      <c r="CJ549" s="209"/>
      <c r="CK549" s="209"/>
      <c r="CL549" s="209"/>
      <c r="CM549" s="209"/>
      <c r="CN549" s="209"/>
    </row>
    <row r="550" spans="4:140" ht="14.25" customHeight="1" x14ac:dyDescent="0.35">
      <c r="D550" s="456" t="s">
        <v>340</v>
      </c>
      <c r="E550" s="457"/>
      <c r="F550" s="457"/>
      <c r="G550" s="457"/>
      <c r="H550" s="457"/>
      <c r="I550" s="457"/>
      <c r="J550" s="457"/>
      <c r="K550" s="457"/>
      <c r="L550" s="457"/>
      <c r="M550" s="457"/>
      <c r="N550" s="458"/>
      <c r="O550" s="228" t="s">
        <v>794</v>
      </c>
      <c r="P550" s="229"/>
      <c r="Q550" s="229"/>
      <c r="R550" s="229"/>
      <c r="S550" s="229"/>
      <c r="T550" s="229"/>
      <c r="U550" s="229"/>
      <c r="V550" s="230"/>
      <c r="W550" s="456" t="s">
        <v>340</v>
      </c>
      <c r="X550" s="457"/>
      <c r="Y550" s="457"/>
      <c r="Z550" s="457"/>
      <c r="AA550" s="457"/>
      <c r="AB550" s="457"/>
      <c r="AC550" s="457"/>
      <c r="AD550" s="457"/>
      <c r="AE550" s="457"/>
      <c r="AF550" s="457"/>
      <c r="AG550" s="458"/>
      <c r="AH550" s="228" t="s">
        <v>794</v>
      </c>
      <c r="AI550" s="229"/>
      <c r="AJ550" s="229"/>
      <c r="AK550" s="229"/>
      <c r="AL550" s="229"/>
      <c r="AM550" s="229"/>
      <c r="AN550" s="229"/>
      <c r="AO550" s="230"/>
      <c r="AP550" s="456" t="s">
        <v>340</v>
      </c>
      <c r="AQ550" s="457"/>
      <c r="AR550" s="457"/>
      <c r="AS550" s="457"/>
      <c r="AT550" s="457"/>
      <c r="AU550" s="457"/>
      <c r="AV550" s="457"/>
      <c r="AW550" s="457"/>
      <c r="AX550" s="457"/>
      <c r="AY550" s="457"/>
      <c r="AZ550" s="458"/>
      <c r="BA550" s="228" t="s">
        <v>794</v>
      </c>
      <c r="BB550" s="229"/>
      <c r="BC550" s="229"/>
      <c r="BD550" s="229"/>
      <c r="BE550" s="229"/>
      <c r="BF550" s="229"/>
      <c r="BG550" s="229"/>
      <c r="BH550" s="230"/>
      <c r="BI550" s="456" t="s">
        <v>340</v>
      </c>
      <c r="BJ550" s="457"/>
      <c r="BK550" s="457"/>
      <c r="BL550" s="457"/>
      <c r="BM550" s="457"/>
      <c r="BN550" s="457"/>
      <c r="BO550" s="457"/>
      <c r="BP550" s="457"/>
      <c r="BQ550" s="190" t="s">
        <v>794</v>
      </c>
      <c r="BR550" s="190"/>
      <c r="BS550" s="190"/>
      <c r="BT550" s="190"/>
      <c r="BU550" s="190"/>
      <c r="BV550" s="190"/>
      <c r="BW550" s="190"/>
      <c r="BX550" s="190"/>
      <c r="BY550" s="456" t="s">
        <v>340</v>
      </c>
      <c r="BZ550" s="457"/>
      <c r="CA550" s="457"/>
      <c r="CB550" s="457"/>
      <c r="CC550" s="457"/>
      <c r="CD550" s="457"/>
      <c r="CE550" s="457"/>
      <c r="CF550" s="457"/>
      <c r="CG550" s="190" t="s">
        <v>794</v>
      </c>
      <c r="CH550" s="190"/>
      <c r="CI550" s="190"/>
      <c r="CJ550" s="190"/>
      <c r="CK550" s="190"/>
      <c r="CL550" s="190"/>
      <c r="CM550" s="190"/>
      <c r="CN550" s="190"/>
    </row>
    <row r="551" spans="4:140" ht="14.25" customHeight="1" x14ac:dyDescent="0.35">
      <c r="D551" s="459"/>
      <c r="E551" s="460"/>
      <c r="F551" s="460"/>
      <c r="G551" s="460"/>
      <c r="H551" s="460"/>
      <c r="I551" s="460"/>
      <c r="J551" s="460"/>
      <c r="K551" s="460"/>
      <c r="L551" s="460"/>
      <c r="M551" s="460"/>
      <c r="N551" s="461"/>
      <c r="O551" s="280"/>
      <c r="P551" s="280"/>
      <c r="Q551" s="280"/>
      <c r="R551" s="280"/>
      <c r="S551" s="280"/>
      <c r="T551" s="280"/>
      <c r="U551" s="280"/>
      <c r="V551" s="280"/>
      <c r="W551" s="459"/>
      <c r="X551" s="460"/>
      <c r="Y551" s="460"/>
      <c r="Z551" s="460"/>
      <c r="AA551" s="460"/>
      <c r="AB551" s="460"/>
      <c r="AC551" s="460"/>
      <c r="AD551" s="460"/>
      <c r="AE551" s="460"/>
      <c r="AF551" s="460"/>
      <c r="AG551" s="461"/>
      <c r="AH551" s="280"/>
      <c r="AI551" s="280"/>
      <c r="AJ551" s="280"/>
      <c r="AK551" s="280"/>
      <c r="AL551" s="280"/>
      <c r="AM551" s="280"/>
      <c r="AN551" s="280"/>
      <c r="AO551" s="280"/>
      <c r="AP551" s="459"/>
      <c r="AQ551" s="460"/>
      <c r="AR551" s="460"/>
      <c r="AS551" s="460"/>
      <c r="AT551" s="460"/>
      <c r="AU551" s="460"/>
      <c r="AV551" s="460"/>
      <c r="AW551" s="460"/>
      <c r="AX551" s="460"/>
      <c r="AY551" s="460"/>
      <c r="AZ551" s="461"/>
      <c r="BA551" s="280"/>
      <c r="BB551" s="280"/>
      <c r="BC551" s="280"/>
      <c r="BD551" s="280"/>
      <c r="BE551" s="280"/>
      <c r="BF551" s="280"/>
      <c r="BG551" s="280"/>
      <c r="BH551" s="280"/>
      <c r="BI551" s="181"/>
      <c r="BJ551" s="181"/>
      <c r="BK551" s="181"/>
      <c r="BL551" s="181"/>
      <c r="BM551" s="181"/>
      <c r="BN551" s="181"/>
      <c r="BO551" s="181"/>
      <c r="BP551" s="181"/>
      <c r="BQ551" s="181"/>
      <c r="BR551" s="181"/>
      <c r="BS551" s="181"/>
      <c r="BT551" s="181"/>
      <c r="BU551" s="181"/>
      <c r="BV551" s="181"/>
      <c r="BW551" s="181"/>
      <c r="BX551" s="181"/>
      <c r="BY551" s="181"/>
      <c r="BZ551" s="181"/>
      <c r="CA551" s="181"/>
      <c r="CB551" s="181"/>
      <c r="CC551" s="181"/>
      <c r="CD551" s="181"/>
      <c r="CE551" s="181"/>
      <c r="CF551" s="181"/>
      <c r="CG551" s="181"/>
      <c r="CH551" s="181"/>
      <c r="CI551" s="181"/>
      <c r="CJ551" s="181"/>
      <c r="CK551" s="181"/>
      <c r="CL551" s="181"/>
      <c r="CM551" s="181"/>
      <c r="CN551" s="181"/>
    </row>
    <row r="552" spans="4:140" ht="14.25" customHeight="1" x14ac:dyDescent="0.35"/>
    <row r="553" spans="4:140" ht="14.25" customHeight="1" x14ac:dyDescent="0.35"/>
    <row r="554" spans="4:140" ht="14.25" customHeight="1" x14ac:dyDescent="0.35"/>
    <row r="555" spans="4:140" ht="14.25" customHeight="1" x14ac:dyDescent="0.35">
      <c r="D555" s="197" t="s">
        <v>362</v>
      </c>
      <c r="E555" s="197"/>
      <c r="F555" s="197"/>
      <c r="G555" s="197"/>
      <c r="H555" s="197"/>
      <c r="I555" s="197"/>
      <c r="J555" s="197"/>
      <c r="K555" s="197"/>
      <c r="L555" s="197"/>
      <c r="M555" s="197"/>
      <c r="N555" s="197"/>
      <c r="O555" s="197"/>
      <c r="P555" s="197"/>
      <c r="Q555" s="197"/>
      <c r="R555" s="197"/>
      <c r="S555" s="197"/>
      <c r="T555" s="197"/>
      <c r="U555" s="197"/>
      <c r="V555" s="197"/>
      <c r="W555" s="197"/>
      <c r="X555" s="197"/>
      <c r="Y555" s="197"/>
      <c r="Z555" s="197"/>
      <c r="AA555" s="197"/>
      <c r="AB555" s="197"/>
      <c r="AC555" s="197"/>
      <c r="AD555" s="197"/>
      <c r="AE555" s="197"/>
      <c r="AF555" s="197"/>
      <c r="AG555" s="197"/>
      <c r="AH555" s="197"/>
      <c r="AI555" s="197"/>
      <c r="AJ555" s="197"/>
      <c r="AK555" s="197"/>
      <c r="AL555" s="197"/>
      <c r="AM555" s="197"/>
      <c r="AN555" s="197"/>
      <c r="AO555" s="197"/>
      <c r="AP555" s="197"/>
      <c r="AQ555" s="197"/>
      <c r="AR555" s="197"/>
      <c r="AS555" s="197"/>
      <c r="AT555" s="197"/>
      <c r="AU555" s="197"/>
      <c r="AV555" s="197"/>
      <c r="AW555" s="197"/>
      <c r="AX555" s="197"/>
      <c r="AY555" s="197"/>
      <c r="AZ555" s="197"/>
      <c r="BA555" s="197"/>
      <c r="BB555" s="197"/>
      <c r="BC555" s="197"/>
      <c r="BD555" s="197"/>
      <c r="BE555" s="197"/>
      <c r="BF555" s="197"/>
      <c r="BG555" s="197"/>
      <c r="BH555" s="197"/>
      <c r="BI555" s="197"/>
      <c r="BJ555" s="197"/>
      <c r="BK555" s="197"/>
      <c r="BL555" s="197"/>
      <c r="BM555" s="197"/>
      <c r="BN555" s="197"/>
      <c r="BO555" s="197"/>
      <c r="BP555" s="197"/>
      <c r="BQ555" s="197"/>
      <c r="BR555" s="197"/>
      <c r="BS555" s="197"/>
      <c r="BT555" s="197"/>
      <c r="BU555" s="197"/>
      <c r="BV555" s="197"/>
      <c r="BW555" s="197"/>
      <c r="BX555" s="197"/>
      <c r="BY555" s="197"/>
      <c r="BZ555" s="197"/>
      <c r="CA555" s="197"/>
      <c r="CB555" s="197"/>
      <c r="CC555" s="197"/>
      <c r="CD555" s="197"/>
      <c r="CE555" s="197"/>
      <c r="CF555" s="197"/>
      <c r="CG555" s="197"/>
      <c r="CH555" s="197"/>
      <c r="CI555" s="197"/>
      <c r="CJ555" s="197"/>
      <c r="CK555" s="197"/>
      <c r="CL555" s="197"/>
      <c r="CM555" s="197"/>
      <c r="CN555" s="197"/>
    </row>
    <row r="556" spans="4:140" ht="14.25" customHeight="1" x14ac:dyDescent="0.35">
      <c r="D556" s="197"/>
      <c r="E556" s="197"/>
      <c r="F556" s="197"/>
      <c r="G556" s="197"/>
      <c r="H556" s="197"/>
      <c r="I556" s="197"/>
      <c r="J556" s="197"/>
      <c r="K556" s="197"/>
      <c r="L556" s="197"/>
      <c r="M556" s="197"/>
      <c r="N556" s="197"/>
      <c r="O556" s="197"/>
      <c r="P556" s="197"/>
      <c r="Q556" s="197"/>
      <c r="R556" s="197"/>
      <c r="S556" s="197"/>
      <c r="T556" s="197"/>
      <c r="U556" s="197"/>
      <c r="V556" s="197"/>
      <c r="W556" s="197"/>
      <c r="X556" s="197"/>
      <c r="Y556" s="197"/>
      <c r="Z556" s="197"/>
      <c r="AA556" s="197"/>
      <c r="AB556" s="197"/>
      <c r="AC556" s="197"/>
      <c r="AD556" s="197"/>
      <c r="AE556" s="197"/>
      <c r="AF556" s="197"/>
      <c r="AG556" s="197"/>
      <c r="AH556" s="197"/>
      <c r="AI556" s="197"/>
      <c r="AJ556" s="197"/>
      <c r="AK556" s="197"/>
      <c r="AL556" s="197"/>
      <c r="AM556" s="197"/>
      <c r="AN556" s="197"/>
      <c r="AO556" s="197"/>
      <c r="AP556" s="197"/>
      <c r="AQ556" s="197"/>
      <c r="AR556" s="197"/>
      <c r="AS556" s="197"/>
      <c r="AT556" s="197"/>
      <c r="AU556" s="197"/>
      <c r="AV556" s="197"/>
      <c r="AW556" s="197"/>
      <c r="AX556" s="197"/>
      <c r="AY556" s="197"/>
      <c r="AZ556" s="197"/>
      <c r="BA556" s="197"/>
      <c r="BB556" s="197"/>
      <c r="BC556" s="197"/>
      <c r="BD556" s="197"/>
      <c r="BE556" s="197"/>
      <c r="BF556" s="197"/>
      <c r="BG556" s="197"/>
      <c r="BH556" s="197"/>
      <c r="BI556" s="197"/>
      <c r="BJ556" s="197"/>
      <c r="BK556" s="197"/>
      <c r="BL556" s="197"/>
      <c r="BM556" s="197"/>
      <c r="BN556" s="197"/>
      <c r="BO556" s="197"/>
      <c r="BP556" s="197"/>
      <c r="BQ556" s="197"/>
      <c r="BR556" s="197"/>
      <c r="BS556" s="197"/>
      <c r="BT556" s="197"/>
      <c r="BU556" s="197"/>
      <c r="BV556" s="197"/>
      <c r="BW556" s="197"/>
      <c r="BX556" s="197"/>
      <c r="BY556" s="197"/>
      <c r="BZ556" s="197"/>
      <c r="CA556" s="197"/>
      <c r="CB556" s="197"/>
      <c r="CC556" s="197"/>
      <c r="CD556" s="197"/>
      <c r="CE556" s="197"/>
      <c r="CF556" s="197"/>
      <c r="CG556" s="197"/>
      <c r="CH556" s="197"/>
      <c r="CI556" s="197"/>
      <c r="CJ556" s="197"/>
      <c r="CK556" s="197"/>
      <c r="CL556" s="197"/>
      <c r="CM556" s="197"/>
      <c r="CN556" s="197"/>
    </row>
    <row r="557" spans="4:140" ht="14.25" customHeight="1" x14ac:dyDescent="0.35"/>
    <row r="558" spans="4:140" ht="14.25" customHeight="1" x14ac:dyDescent="0.35">
      <c r="D558" s="191" t="s">
        <v>363</v>
      </c>
      <c r="E558" s="191"/>
      <c r="F558" s="191"/>
      <c r="G558" s="191"/>
      <c r="H558" s="191"/>
      <c r="I558" s="191"/>
      <c r="J558" s="191"/>
      <c r="K558" s="191"/>
      <c r="L558" s="191"/>
      <c r="M558" s="191"/>
      <c r="N558" s="191"/>
      <c r="O558" s="191"/>
      <c r="P558" s="191"/>
      <c r="Q558" s="191"/>
      <c r="R558" s="191"/>
      <c r="S558" s="191"/>
      <c r="T558" s="191"/>
      <c r="U558" s="191"/>
      <c r="V558" s="191"/>
      <c r="W558" s="191"/>
      <c r="X558" s="191"/>
      <c r="Y558" s="191"/>
      <c r="Z558" s="191"/>
      <c r="AA558" s="191"/>
      <c r="AB558" s="191"/>
      <c r="AC558" s="191"/>
      <c r="AD558" s="191"/>
      <c r="AE558" s="191"/>
      <c r="AF558" s="191"/>
      <c r="AG558" s="191"/>
      <c r="AH558" s="191"/>
      <c r="AI558" s="191"/>
      <c r="AJ558" s="191"/>
      <c r="AK558" s="191"/>
      <c r="AL558" s="191"/>
      <c r="AM558" s="191"/>
      <c r="AN558" s="191"/>
      <c r="AO558" s="191"/>
      <c r="AP558" s="191"/>
      <c r="AQ558" s="191"/>
      <c r="AR558" s="191"/>
      <c r="AS558" s="191"/>
      <c r="AT558" s="191"/>
    </row>
    <row r="559" spans="4:140" ht="14.25" customHeight="1" x14ac:dyDescent="0.35">
      <c r="D559" s="191"/>
      <c r="E559" s="191"/>
      <c r="F559" s="191"/>
      <c r="G559" s="191"/>
      <c r="H559" s="191"/>
      <c r="I559" s="191"/>
      <c r="J559" s="191"/>
      <c r="K559" s="191"/>
      <c r="L559" s="191"/>
      <c r="M559" s="191"/>
      <c r="N559" s="191"/>
      <c r="O559" s="191"/>
      <c r="P559" s="191"/>
      <c r="Q559" s="191"/>
      <c r="R559" s="191"/>
      <c r="S559" s="191"/>
      <c r="T559" s="191"/>
      <c r="U559" s="191"/>
      <c r="V559" s="191"/>
      <c r="W559" s="191"/>
      <c r="X559" s="191"/>
      <c r="Y559" s="191"/>
      <c r="Z559" s="191"/>
      <c r="AA559" s="191"/>
      <c r="AB559" s="191"/>
      <c r="AC559" s="191"/>
      <c r="AD559" s="191"/>
      <c r="AE559" s="191"/>
      <c r="AF559" s="191"/>
      <c r="AG559" s="191"/>
      <c r="AH559" s="191"/>
      <c r="AI559" s="191"/>
      <c r="AJ559" s="191"/>
      <c r="AK559" s="191"/>
      <c r="AL559" s="191"/>
      <c r="AM559" s="191"/>
      <c r="AN559" s="191"/>
      <c r="AO559" s="191"/>
      <c r="AP559" s="191"/>
      <c r="AQ559" s="191"/>
      <c r="AR559" s="191"/>
      <c r="AS559" s="191"/>
      <c r="AT559" s="191"/>
      <c r="EH559" s="324" t="s">
        <v>369</v>
      </c>
      <c r="EI559" s="324"/>
      <c r="EJ559" s="324"/>
    </row>
    <row r="560" spans="4:140" ht="14.25" customHeight="1" x14ac:dyDescent="0.35">
      <c r="D560" s="190" t="s">
        <v>367</v>
      </c>
      <c r="E560" s="190"/>
      <c r="F560" s="190"/>
      <c r="G560" s="190"/>
      <c r="H560" s="190"/>
      <c r="I560" s="190"/>
      <c r="J560" s="190"/>
      <c r="K560" s="190"/>
      <c r="L560" s="190"/>
      <c r="M560" s="190"/>
      <c r="N560" s="190"/>
      <c r="O560" s="190"/>
      <c r="P560" s="190"/>
      <c r="Q560" s="190"/>
      <c r="R560" s="190"/>
      <c r="S560" s="190"/>
      <c r="T560" s="190"/>
      <c r="U560" s="190"/>
      <c r="V560" s="190"/>
      <c r="W560" s="190"/>
      <c r="X560" s="190"/>
      <c r="Y560" s="190"/>
      <c r="Z560" s="190"/>
      <c r="AA560" s="442">
        <v>42339</v>
      </c>
      <c r="AB560" s="442"/>
      <c r="AC560" s="442"/>
      <c r="AD560" s="442"/>
      <c r="AE560" s="442"/>
      <c r="AF560" s="442"/>
      <c r="AG560" s="442"/>
      <c r="AH560" s="442"/>
      <c r="AI560" s="442"/>
      <c r="AJ560" s="442"/>
      <c r="AK560" s="442">
        <v>42705</v>
      </c>
      <c r="AL560" s="442"/>
      <c r="AM560" s="442"/>
      <c r="AN560" s="442"/>
      <c r="AO560" s="442"/>
      <c r="AP560" s="442"/>
      <c r="AQ560" s="442"/>
      <c r="AR560" s="442"/>
      <c r="AS560" s="442"/>
      <c r="AT560" s="442"/>
      <c r="EH560" s="152" t="s">
        <v>370</v>
      </c>
      <c r="EI560" s="152">
        <v>2015</v>
      </c>
      <c r="EJ560" s="152">
        <v>2016</v>
      </c>
    </row>
    <row r="561" spans="1:140" ht="14.25" customHeight="1" x14ac:dyDescent="0.35">
      <c r="D561" s="190"/>
      <c r="E561" s="190"/>
      <c r="F561" s="190"/>
      <c r="G561" s="190"/>
      <c r="H561" s="190"/>
      <c r="I561" s="190"/>
      <c r="J561" s="190"/>
      <c r="K561" s="190"/>
      <c r="L561" s="190"/>
      <c r="M561" s="190"/>
      <c r="N561" s="190"/>
      <c r="O561" s="190"/>
      <c r="P561" s="190"/>
      <c r="Q561" s="190"/>
      <c r="R561" s="190"/>
      <c r="S561" s="190"/>
      <c r="T561" s="190"/>
      <c r="U561" s="190"/>
      <c r="V561" s="190"/>
      <c r="W561" s="190"/>
      <c r="X561" s="190"/>
      <c r="Y561" s="190"/>
      <c r="Z561" s="190"/>
      <c r="AA561" s="442"/>
      <c r="AB561" s="442"/>
      <c r="AC561" s="442"/>
      <c r="AD561" s="442"/>
      <c r="AE561" s="442"/>
      <c r="AF561" s="442"/>
      <c r="AG561" s="442"/>
      <c r="AH561" s="442"/>
      <c r="AI561" s="442"/>
      <c r="AJ561" s="442"/>
      <c r="AK561" s="442"/>
      <c r="AL561" s="442"/>
      <c r="AM561" s="442"/>
      <c r="AN561" s="442"/>
      <c r="AO561" s="442"/>
      <c r="AP561" s="442"/>
      <c r="AQ561" s="442"/>
      <c r="AR561" s="442"/>
      <c r="AS561" s="442"/>
      <c r="AT561" s="442"/>
      <c r="EH561" s="128" t="s">
        <v>140</v>
      </c>
      <c r="EI561" s="128">
        <f>+AA572</f>
        <v>89.14</v>
      </c>
      <c r="EJ561" s="128">
        <f>+AK572</f>
        <v>88.4</v>
      </c>
    </row>
    <row r="562" spans="1:140" ht="14.25" customHeight="1" x14ac:dyDescent="0.35">
      <c r="D562" s="165" t="s">
        <v>365</v>
      </c>
      <c r="E562" s="165"/>
      <c r="F562" s="165"/>
      <c r="G562" s="165"/>
      <c r="H562" s="165"/>
      <c r="I562" s="165"/>
      <c r="J562" s="165"/>
      <c r="K562" s="165"/>
      <c r="L562" s="165"/>
      <c r="M562" s="165"/>
      <c r="N562" s="165"/>
      <c r="O562" s="165"/>
      <c r="P562" s="165"/>
      <c r="Q562" s="165"/>
      <c r="R562" s="165"/>
      <c r="S562" s="165"/>
      <c r="T562" s="165"/>
      <c r="U562" s="165"/>
      <c r="V562" s="165"/>
      <c r="W562" s="165"/>
      <c r="X562" s="165"/>
      <c r="Y562" s="165"/>
      <c r="Z562" s="165"/>
      <c r="AA562" s="255">
        <v>315</v>
      </c>
      <c r="AB562" s="255"/>
      <c r="AC562" s="255"/>
      <c r="AD562" s="255"/>
      <c r="AE562" s="255"/>
      <c r="AF562" s="255"/>
      <c r="AG562" s="255"/>
      <c r="AH562" s="255"/>
      <c r="AI562" s="255"/>
      <c r="AJ562" s="255"/>
      <c r="AK562" s="255">
        <v>374</v>
      </c>
      <c r="AL562" s="255"/>
      <c r="AM562" s="255"/>
      <c r="AN562" s="255"/>
      <c r="AO562" s="255"/>
      <c r="AP562" s="255"/>
      <c r="AQ562" s="255"/>
      <c r="AR562" s="255"/>
      <c r="AS562" s="255"/>
      <c r="AT562" s="255"/>
      <c r="EH562" s="128" t="s">
        <v>763</v>
      </c>
      <c r="EI562" s="128">
        <f>+AA573</f>
        <v>74.41</v>
      </c>
      <c r="EJ562" s="128">
        <f>+AK573</f>
        <v>76.430000000000007</v>
      </c>
    </row>
    <row r="563" spans="1:140" ht="14.25" customHeight="1" x14ac:dyDescent="0.35">
      <c r="D563" s="165" t="s">
        <v>366</v>
      </c>
      <c r="E563" s="165"/>
      <c r="F563" s="165"/>
      <c r="G563" s="165"/>
      <c r="H563" s="165"/>
      <c r="I563" s="165"/>
      <c r="J563" s="165"/>
      <c r="K563" s="165"/>
      <c r="L563" s="165"/>
      <c r="M563" s="165"/>
      <c r="N563" s="165"/>
      <c r="O563" s="165"/>
      <c r="P563" s="165"/>
      <c r="Q563" s="165"/>
      <c r="R563" s="165"/>
      <c r="S563" s="165"/>
      <c r="T563" s="165"/>
      <c r="U563" s="165"/>
      <c r="V563" s="165"/>
      <c r="W563" s="165"/>
      <c r="X563" s="165"/>
      <c r="Y563" s="165"/>
      <c r="Z563" s="165"/>
      <c r="AA563" s="255">
        <v>1779</v>
      </c>
      <c r="AB563" s="255"/>
      <c r="AC563" s="255"/>
      <c r="AD563" s="255"/>
      <c r="AE563" s="255"/>
      <c r="AF563" s="255"/>
      <c r="AG563" s="255"/>
      <c r="AH563" s="255"/>
      <c r="AI563" s="255"/>
      <c r="AJ563" s="255"/>
      <c r="AK563" s="255">
        <v>1751</v>
      </c>
      <c r="AL563" s="255"/>
      <c r="AM563" s="255"/>
      <c r="AN563" s="255"/>
      <c r="AO563" s="255"/>
      <c r="AP563" s="255"/>
      <c r="AQ563" s="255"/>
      <c r="AR563" s="255"/>
      <c r="AS563" s="255"/>
      <c r="AT563" s="255"/>
    </row>
    <row r="564" spans="1:140" ht="14.25" customHeight="1" x14ac:dyDescent="0.35">
      <c r="D564" s="165" t="s">
        <v>368</v>
      </c>
      <c r="E564" s="165"/>
      <c r="F564" s="165"/>
      <c r="G564" s="165"/>
      <c r="H564" s="165"/>
      <c r="I564" s="165"/>
      <c r="J564" s="165"/>
      <c r="K564" s="165"/>
      <c r="L564" s="165"/>
      <c r="M564" s="165"/>
      <c r="N564" s="165"/>
      <c r="O564" s="165"/>
      <c r="P564" s="165"/>
      <c r="Q564" s="165"/>
      <c r="R564" s="165"/>
      <c r="S564" s="165"/>
      <c r="T564" s="165"/>
      <c r="U564" s="165"/>
      <c r="V564" s="165"/>
      <c r="W564" s="165"/>
      <c r="X564" s="165"/>
      <c r="Y564" s="165"/>
      <c r="Z564" s="165"/>
      <c r="AA564" s="255">
        <v>14</v>
      </c>
      <c r="AB564" s="255"/>
      <c r="AC564" s="255"/>
      <c r="AD564" s="255"/>
      <c r="AE564" s="255"/>
      <c r="AF564" s="255"/>
      <c r="AG564" s="255"/>
      <c r="AH564" s="255"/>
      <c r="AI564" s="255"/>
      <c r="AJ564" s="255"/>
      <c r="AK564" s="255">
        <v>19</v>
      </c>
      <c r="AL564" s="255"/>
      <c r="AM564" s="255"/>
      <c r="AN564" s="255"/>
      <c r="AO564" s="255"/>
      <c r="AP564" s="255"/>
      <c r="AQ564" s="255"/>
      <c r="AR564" s="255"/>
      <c r="AS564" s="255"/>
      <c r="AT564" s="255"/>
    </row>
    <row r="565" spans="1:140" ht="14.25" customHeight="1" x14ac:dyDescent="0.35">
      <c r="D565" s="195" t="s">
        <v>364</v>
      </c>
      <c r="E565" s="195"/>
      <c r="F565" s="195"/>
      <c r="G565" s="195"/>
      <c r="H565" s="195"/>
      <c r="I565" s="195"/>
      <c r="J565" s="195"/>
      <c r="K565" s="195"/>
      <c r="L565" s="195"/>
      <c r="M565" s="195"/>
      <c r="N565" s="195"/>
      <c r="O565" s="195"/>
      <c r="P565" s="195"/>
      <c r="Q565" s="195"/>
      <c r="R565" s="195"/>
      <c r="S565" s="195"/>
      <c r="T565" s="195"/>
      <c r="U565" s="195"/>
      <c r="V565" s="195"/>
      <c r="W565" s="195"/>
      <c r="X565" s="195"/>
      <c r="Y565" s="195"/>
      <c r="Z565" s="195"/>
      <c r="AA565" s="257">
        <f>SUM(AA562:AJ564)</f>
        <v>2108</v>
      </c>
      <c r="AB565" s="257"/>
      <c r="AC565" s="257"/>
      <c r="AD565" s="257"/>
      <c r="AE565" s="257"/>
      <c r="AF565" s="257"/>
      <c r="AG565" s="257"/>
      <c r="AH565" s="257"/>
      <c r="AI565" s="257"/>
      <c r="AJ565" s="257"/>
      <c r="AK565" s="257">
        <f>SUM(AK562:AT564)</f>
        <v>2144</v>
      </c>
      <c r="AL565" s="257"/>
      <c r="AM565" s="257"/>
      <c r="AN565" s="257"/>
      <c r="AO565" s="257"/>
      <c r="AP565" s="257"/>
      <c r="AQ565" s="257"/>
      <c r="AR565" s="257"/>
      <c r="AS565" s="257"/>
      <c r="AT565" s="257"/>
    </row>
    <row r="566" spans="1:140" ht="14.25" customHeight="1" x14ac:dyDescent="0.35">
      <c r="D566" s="173" t="s">
        <v>372</v>
      </c>
      <c r="E566" s="173"/>
      <c r="F566" s="173"/>
      <c r="G566" s="173"/>
      <c r="H566" s="173"/>
      <c r="I566" s="173"/>
      <c r="J566" s="173"/>
      <c r="K566" s="173"/>
      <c r="L566" s="173"/>
      <c r="M566" s="173"/>
      <c r="N566" s="173"/>
      <c r="O566" s="173"/>
      <c r="P566" s="173"/>
      <c r="Q566" s="173"/>
      <c r="R566" s="173"/>
      <c r="S566" s="173"/>
      <c r="T566" s="173"/>
      <c r="U566" s="173"/>
      <c r="V566" s="173"/>
      <c r="W566" s="173"/>
      <c r="X566" s="173"/>
      <c r="Y566" s="173"/>
      <c r="Z566" s="173"/>
      <c r="AA566" s="173"/>
      <c r="AB566" s="173"/>
      <c r="AC566" s="173"/>
      <c r="AD566" s="173"/>
      <c r="AE566" s="173"/>
      <c r="AF566" s="173"/>
      <c r="AG566" s="173"/>
      <c r="AH566" s="173"/>
      <c r="AI566" s="173"/>
      <c r="AJ566" s="173"/>
      <c r="AK566" s="173"/>
      <c r="AL566" s="173"/>
      <c r="AM566" s="173"/>
      <c r="AN566" s="173"/>
      <c r="AO566" s="173"/>
      <c r="AP566" s="173"/>
      <c r="AQ566" s="173"/>
      <c r="AR566" s="173"/>
      <c r="AS566" s="173"/>
      <c r="AT566" s="173"/>
    </row>
    <row r="567" spans="1:140" ht="14.25" customHeight="1" x14ac:dyDescent="0.35"/>
    <row r="568" spans="1:140" ht="14.25" customHeight="1" x14ac:dyDescent="0.35">
      <c r="D568" s="191" t="s">
        <v>371</v>
      </c>
      <c r="E568" s="191"/>
      <c r="F568" s="191"/>
      <c r="G568" s="191"/>
      <c r="H568" s="191"/>
      <c r="I568" s="191"/>
      <c r="J568" s="191"/>
      <c r="K568" s="191"/>
      <c r="L568" s="191"/>
      <c r="M568" s="191"/>
      <c r="N568" s="191"/>
      <c r="O568" s="191"/>
      <c r="P568" s="191"/>
      <c r="Q568" s="191"/>
      <c r="R568" s="191"/>
      <c r="S568" s="191"/>
      <c r="T568" s="191"/>
      <c r="U568" s="191"/>
      <c r="V568" s="191"/>
      <c r="W568" s="191"/>
      <c r="X568" s="191"/>
      <c r="Y568" s="191"/>
      <c r="Z568" s="191"/>
      <c r="AA568" s="191"/>
      <c r="AB568" s="191"/>
      <c r="AC568" s="191"/>
      <c r="AD568" s="191"/>
      <c r="AE568" s="191"/>
      <c r="AF568" s="191"/>
      <c r="AG568" s="191"/>
      <c r="AH568" s="191"/>
      <c r="AI568" s="191"/>
      <c r="AJ568" s="191"/>
      <c r="AK568" s="191"/>
      <c r="AL568" s="191"/>
      <c r="AM568" s="191"/>
      <c r="AN568" s="191"/>
      <c r="AO568" s="191"/>
      <c r="AP568" s="191"/>
      <c r="AQ568" s="191"/>
      <c r="AR568" s="191"/>
      <c r="AS568" s="191"/>
      <c r="AT568" s="191"/>
    </row>
    <row r="569" spans="1:140" ht="14.25" customHeight="1" x14ac:dyDescent="0.35">
      <c r="D569" s="191"/>
      <c r="E569" s="191"/>
      <c r="F569" s="191"/>
      <c r="G569" s="191"/>
      <c r="H569" s="191"/>
      <c r="I569" s="191"/>
      <c r="J569" s="191"/>
      <c r="K569" s="191"/>
      <c r="L569" s="191"/>
      <c r="M569" s="191"/>
      <c r="N569" s="191"/>
      <c r="O569" s="191"/>
      <c r="P569" s="191"/>
      <c r="Q569" s="191"/>
      <c r="R569" s="191"/>
      <c r="S569" s="191"/>
      <c r="T569" s="191"/>
      <c r="U569" s="191"/>
      <c r="V569" s="191"/>
      <c r="W569" s="191"/>
      <c r="X569" s="191"/>
      <c r="Y569" s="191"/>
      <c r="Z569" s="191"/>
      <c r="AA569" s="191"/>
      <c r="AB569" s="191"/>
      <c r="AC569" s="191"/>
      <c r="AD569" s="191"/>
      <c r="AE569" s="191"/>
      <c r="AF569" s="191"/>
      <c r="AG569" s="191"/>
      <c r="AH569" s="191"/>
      <c r="AI569" s="191"/>
      <c r="AJ569" s="191"/>
      <c r="AK569" s="191"/>
      <c r="AL569" s="191"/>
      <c r="AM569" s="191"/>
      <c r="AN569" s="191"/>
      <c r="AO569" s="191"/>
      <c r="AP569" s="191"/>
      <c r="AQ569" s="191"/>
      <c r="AR569" s="191"/>
      <c r="AS569" s="191"/>
      <c r="AT569" s="191"/>
    </row>
    <row r="570" spans="1:140" ht="14.25" customHeight="1" x14ac:dyDescent="0.35">
      <c r="D570" s="190" t="s">
        <v>370</v>
      </c>
      <c r="E570" s="190"/>
      <c r="F570" s="190"/>
      <c r="G570" s="190"/>
      <c r="H570" s="190"/>
      <c r="I570" s="190"/>
      <c r="J570" s="190"/>
      <c r="K570" s="190"/>
      <c r="L570" s="190"/>
      <c r="M570" s="190"/>
      <c r="N570" s="190"/>
      <c r="O570" s="190"/>
      <c r="P570" s="190"/>
      <c r="Q570" s="190"/>
      <c r="R570" s="190"/>
      <c r="S570" s="190"/>
      <c r="T570" s="190"/>
      <c r="U570" s="190"/>
      <c r="V570" s="190"/>
      <c r="W570" s="190"/>
      <c r="X570" s="190"/>
      <c r="Y570" s="190"/>
      <c r="Z570" s="190"/>
      <c r="AA570" s="442">
        <v>42339</v>
      </c>
      <c r="AB570" s="442"/>
      <c r="AC570" s="442"/>
      <c r="AD570" s="442"/>
      <c r="AE570" s="442"/>
      <c r="AF570" s="442"/>
      <c r="AG570" s="442"/>
      <c r="AH570" s="442"/>
      <c r="AI570" s="442"/>
      <c r="AJ570" s="442"/>
      <c r="AK570" s="442">
        <v>42705</v>
      </c>
      <c r="AL570" s="442"/>
      <c r="AM570" s="442"/>
      <c r="AN570" s="442"/>
      <c r="AO570" s="442"/>
      <c r="AP570" s="442"/>
      <c r="AQ570" s="442"/>
      <c r="AR570" s="442"/>
      <c r="AS570" s="442"/>
      <c r="AT570" s="442"/>
    </row>
    <row r="571" spans="1:140" ht="14.25" customHeight="1" x14ac:dyDescent="0.35">
      <c r="D571" s="190"/>
      <c r="E571" s="190"/>
      <c r="F571" s="190"/>
      <c r="G571" s="190"/>
      <c r="H571" s="190"/>
      <c r="I571" s="190"/>
      <c r="J571" s="190"/>
      <c r="K571" s="190"/>
      <c r="L571" s="190"/>
      <c r="M571" s="190"/>
      <c r="N571" s="190"/>
      <c r="O571" s="190"/>
      <c r="P571" s="190"/>
      <c r="Q571" s="190"/>
      <c r="R571" s="190"/>
      <c r="S571" s="190"/>
      <c r="T571" s="190"/>
      <c r="U571" s="190"/>
      <c r="V571" s="190"/>
      <c r="W571" s="190"/>
      <c r="X571" s="190"/>
      <c r="Y571" s="190"/>
      <c r="Z571" s="190"/>
      <c r="AA571" s="442"/>
      <c r="AB571" s="442"/>
      <c r="AC571" s="442"/>
      <c r="AD571" s="442"/>
      <c r="AE571" s="442"/>
      <c r="AF571" s="442"/>
      <c r="AG571" s="442"/>
      <c r="AH571" s="442"/>
      <c r="AI571" s="442"/>
      <c r="AJ571" s="442"/>
      <c r="AK571" s="442"/>
      <c r="AL571" s="442"/>
      <c r="AM571" s="442"/>
      <c r="AN571" s="442"/>
      <c r="AO571" s="442"/>
      <c r="AP571" s="442"/>
      <c r="AQ571" s="442"/>
      <c r="AR571" s="442"/>
      <c r="AS571" s="442"/>
      <c r="AT571" s="442"/>
    </row>
    <row r="572" spans="1:140" ht="14.25" customHeight="1" x14ac:dyDescent="0.35">
      <c r="D572" s="193" t="s">
        <v>140</v>
      </c>
      <c r="E572" s="193"/>
      <c r="F572" s="193"/>
      <c r="G572" s="193"/>
      <c r="H572" s="193"/>
      <c r="I572" s="193"/>
      <c r="J572" s="193"/>
      <c r="K572" s="193"/>
      <c r="L572" s="193"/>
      <c r="M572" s="193"/>
      <c r="N572" s="193"/>
      <c r="O572" s="193"/>
      <c r="P572" s="193"/>
      <c r="Q572" s="193"/>
      <c r="R572" s="193"/>
      <c r="S572" s="193"/>
      <c r="T572" s="193"/>
      <c r="U572" s="193"/>
      <c r="V572" s="193"/>
      <c r="W572" s="193"/>
      <c r="X572" s="193"/>
      <c r="Y572" s="193"/>
      <c r="Z572" s="193"/>
      <c r="AA572" s="165">
        <v>89.14</v>
      </c>
      <c r="AB572" s="165"/>
      <c r="AC572" s="165"/>
      <c r="AD572" s="165"/>
      <c r="AE572" s="165"/>
      <c r="AF572" s="165"/>
      <c r="AG572" s="165"/>
      <c r="AH572" s="165"/>
      <c r="AI572" s="165"/>
      <c r="AJ572" s="165"/>
      <c r="AK572" s="169">
        <v>88.4</v>
      </c>
      <c r="AL572" s="170"/>
      <c r="AM572" s="170"/>
      <c r="AN572" s="170"/>
      <c r="AO572" s="170"/>
      <c r="AP572" s="170"/>
      <c r="AQ572" s="170"/>
      <c r="AR572" s="170"/>
      <c r="AS572" s="170"/>
      <c r="AT572" s="171"/>
    </row>
    <row r="573" spans="1:140" ht="14.25" customHeight="1" x14ac:dyDescent="0.35">
      <c r="D573" s="193" t="s">
        <v>763</v>
      </c>
      <c r="E573" s="193"/>
      <c r="F573" s="193"/>
      <c r="G573" s="193"/>
      <c r="H573" s="193"/>
      <c r="I573" s="193"/>
      <c r="J573" s="193"/>
      <c r="K573" s="193"/>
      <c r="L573" s="193"/>
      <c r="M573" s="193"/>
      <c r="N573" s="193"/>
      <c r="O573" s="193"/>
      <c r="P573" s="193"/>
      <c r="Q573" s="193"/>
      <c r="R573" s="193"/>
      <c r="S573" s="193"/>
      <c r="T573" s="193"/>
      <c r="U573" s="193"/>
      <c r="V573" s="193"/>
      <c r="W573" s="193"/>
      <c r="X573" s="193"/>
      <c r="Y573" s="193"/>
      <c r="Z573" s="193"/>
      <c r="AA573" s="165">
        <v>74.41</v>
      </c>
      <c r="AB573" s="165"/>
      <c r="AC573" s="165"/>
      <c r="AD573" s="165"/>
      <c r="AE573" s="165"/>
      <c r="AF573" s="165"/>
      <c r="AG573" s="165"/>
      <c r="AH573" s="165"/>
      <c r="AI573" s="165"/>
      <c r="AJ573" s="165"/>
      <c r="AK573" s="169">
        <v>76.430000000000007</v>
      </c>
      <c r="AL573" s="170"/>
      <c r="AM573" s="170"/>
      <c r="AN573" s="170"/>
      <c r="AO573" s="170"/>
      <c r="AP573" s="170"/>
      <c r="AQ573" s="170"/>
      <c r="AR573" s="170"/>
      <c r="AS573" s="170"/>
      <c r="AT573" s="171"/>
    </row>
    <row r="574" spans="1:140" ht="14.25" customHeight="1" x14ac:dyDescent="0.35">
      <c r="D574" s="173" t="s">
        <v>373</v>
      </c>
      <c r="E574" s="173"/>
      <c r="F574" s="173"/>
      <c r="G574" s="173"/>
      <c r="H574" s="173"/>
      <c r="I574" s="173"/>
      <c r="J574" s="173"/>
      <c r="K574" s="173"/>
      <c r="L574" s="173"/>
      <c r="M574" s="173"/>
      <c r="N574" s="173"/>
      <c r="O574" s="173"/>
      <c r="P574" s="173"/>
      <c r="Q574" s="173"/>
      <c r="R574" s="173"/>
      <c r="S574" s="173"/>
      <c r="T574" s="173"/>
      <c r="U574" s="173"/>
      <c r="V574" s="173"/>
      <c r="W574" s="173"/>
      <c r="X574" s="173"/>
      <c r="Y574" s="173"/>
      <c r="Z574" s="173"/>
      <c r="AA574" s="173"/>
      <c r="AB574" s="173"/>
      <c r="AC574" s="173"/>
      <c r="AD574" s="173"/>
      <c r="AE574" s="173"/>
      <c r="AF574" s="173"/>
      <c r="AG574" s="173"/>
      <c r="AH574" s="173"/>
      <c r="AI574" s="173"/>
      <c r="AJ574" s="173"/>
      <c r="AK574" s="173"/>
      <c r="AL574" s="173"/>
      <c r="AM574" s="173"/>
      <c r="AN574" s="173"/>
      <c r="AO574" s="173"/>
      <c r="AP574" s="173"/>
      <c r="AQ574" s="173"/>
      <c r="AR574" s="173"/>
      <c r="AS574" s="173"/>
      <c r="AT574" s="173"/>
    </row>
    <row r="575" spans="1:140" ht="14.25" customHeight="1" x14ac:dyDescent="0.35"/>
    <row r="576" spans="1:140" ht="14.25" customHeight="1" x14ac:dyDescent="0.35">
      <c r="A576" s="231"/>
      <c r="B576" s="231"/>
      <c r="C576" s="231"/>
      <c r="D576" s="231"/>
      <c r="E576" s="231"/>
      <c r="F576" s="231"/>
      <c r="G576" s="231"/>
      <c r="H576" s="231"/>
      <c r="I576" s="231"/>
      <c r="J576" s="231"/>
      <c r="K576" s="231"/>
      <c r="L576" s="231"/>
      <c r="M576" s="231"/>
      <c r="N576" s="231"/>
      <c r="O576" s="231"/>
      <c r="P576" s="231"/>
      <c r="Q576" s="231"/>
      <c r="R576" s="231"/>
      <c r="S576" s="231"/>
      <c r="T576" s="231"/>
      <c r="U576" s="231"/>
      <c r="V576" s="231"/>
      <c r="W576" s="231"/>
      <c r="X576" s="231"/>
      <c r="Y576" s="231"/>
      <c r="Z576" s="231"/>
      <c r="AA576" s="231"/>
      <c r="AB576" s="231"/>
      <c r="AC576" s="231"/>
      <c r="AD576" s="231"/>
      <c r="AE576" s="231"/>
      <c r="AF576" s="231"/>
      <c r="AG576" s="231"/>
      <c r="AH576" s="231"/>
      <c r="AI576" s="231"/>
      <c r="AJ576" s="231"/>
      <c r="AK576" s="231"/>
      <c r="AL576" s="231"/>
      <c r="AM576" s="231"/>
      <c r="AN576" s="231"/>
      <c r="AO576" s="231"/>
      <c r="AP576" s="231"/>
      <c r="AQ576" s="231"/>
      <c r="AR576" s="231"/>
      <c r="AS576" s="231"/>
      <c r="AT576" s="231"/>
      <c r="AU576" s="231"/>
      <c r="AV576" s="231"/>
      <c r="AW576" s="231"/>
      <c r="AX576" s="231"/>
      <c r="AY576" s="231"/>
      <c r="AZ576" s="231"/>
      <c r="BA576" s="231"/>
      <c r="BB576" s="231"/>
      <c r="BC576" s="231"/>
      <c r="BD576" s="231"/>
      <c r="BE576" s="231"/>
      <c r="BF576" s="231"/>
      <c r="BG576" s="231"/>
      <c r="BH576" s="231"/>
      <c r="BI576" s="231"/>
      <c r="BJ576" s="231"/>
      <c r="BK576" s="231"/>
      <c r="BL576" s="231"/>
      <c r="BM576" s="231"/>
      <c r="BN576" s="231"/>
      <c r="BO576" s="231"/>
      <c r="BP576" s="231"/>
      <c r="BQ576" s="231"/>
      <c r="BR576" s="231"/>
      <c r="BS576" s="231"/>
      <c r="BT576" s="231"/>
      <c r="BU576" s="231"/>
      <c r="BV576" s="231"/>
      <c r="BW576" s="231"/>
      <c r="BX576" s="231"/>
      <c r="BY576" s="231"/>
      <c r="BZ576" s="231"/>
      <c r="CA576" s="231"/>
      <c r="CB576" s="231"/>
      <c r="CC576" s="231"/>
      <c r="CD576" s="231"/>
      <c r="CE576" s="231"/>
      <c r="CF576" s="231"/>
      <c r="CG576" s="231"/>
      <c r="CH576" s="231"/>
      <c r="CI576" s="231"/>
      <c r="CJ576" s="231"/>
      <c r="CK576" s="231"/>
      <c r="CL576" s="231"/>
      <c r="CM576" s="231"/>
      <c r="CN576" s="231"/>
    </row>
    <row r="577" spans="1:142" ht="14.25" customHeight="1" x14ac:dyDescent="0.35">
      <c r="A577" s="231"/>
      <c r="B577" s="231"/>
      <c r="C577" s="231"/>
      <c r="D577" s="231"/>
      <c r="E577" s="231"/>
      <c r="F577" s="231"/>
      <c r="G577" s="231"/>
      <c r="H577" s="231"/>
      <c r="I577" s="231"/>
      <c r="J577" s="231"/>
      <c r="K577" s="231"/>
      <c r="L577" s="231"/>
      <c r="M577" s="231"/>
      <c r="N577" s="231"/>
      <c r="O577" s="231"/>
      <c r="P577" s="231"/>
      <c r="Q577" s="231"/>
      <c r="R577" s="231"/>
      <c r="S577" s="231"/>
      <c r="T577" s="231"/>
      <c r="U577" s="231"/>
      <c r="V577" s="231"/>
      <c r="W577" s="231"/>
      <c r="X577" s="231"/>
      <c r="Y577" s="231"/>
      <c r="Z577" s="231"/>
      <c r="AA577" s="231"/>
      <c r="AB577" s="231"/>
      <c r="AC577" s="231"/>
      <c r="AD577" s="231"/>
      <c r="AE577" s="231"/>
      <c r="AF577" s="231"/>
      <c r="AG577" s="231"/>
      <c r="AH577" s="231"/>
      <c r="AI577" s="231"/>
      <c r="AJ577" s="231"/>
      <c r="AK577" s="231"/>
      <c r="AL577" s="231"/>
      <c r="AM577" s="231"/>
      <c r="AN577" s="231"/>
      <c r="AO577" s="231"/>
      <c r="AP577" s="231"/>
      <c r="AQ577" s="231"/>
      <c r="AR577" s="231"/>
      <c r="AS577" s="231"/>
      <c r="AT577" s="231"/>
      <c r="AU577" s="231"/>
      <c r="AV577" s="231"/>
      <c r="AW577" s="231"/>
      <c r="AX577" s="231"/>
      <c r="AY577" s="231"/>
      <c r="AZ577" s="231"/>
      <c r="BA577" s="231"/>
      <c r="BB577" s="231"/>
      <c r="BC577" s="231"/>
      <c r="BD577" s="231"/>
      <c r="BE577" s="231"/>
      <c r="BF577" s="231"/>
      <c r="BG577" s="231"/>
      <c r="BH577" s="231"/>
      <c r="BI577" s="231"/>
      <c r="BJ577" s="231"/>
      <c r="BK577" s="231"/>
      <c r="BL577" s="231"/>
      <c r="BM577" s="231"/>
      <c r="BN577" s="231"/>
      <c r="BO577" s="231"/>
      <c r="BP577" s="231"/>
      <c r="BQ577" s="231"/>
      <c r="BR577" s="231"/>
      <c r="BS577" s="231"/>
      <c r="BT577" s="231"/>
      <c r="BU577" s="231"/>
      <c r="BV577" s="231"/>
      <c r="BW577" s="231"/>
      <c r="BX577" s="231"/>
      <c r="BY577" s="231"/>
      <c r="BZ577" s="231"/>
      <c r="CA577" s="231"/>
      <c r="CB577" s="231"/>
      <c r="CC577" s="231"/>
      <c r="CD577" s="231"/>
      <c r="CE577" s="231"/>
      <c r="CF577" s="231"/>
      <c r="CG577" s="231"/>
      <c r="CH577" s="231"/>
      <c r="CI577" s="231"/>
      <c r="CJ577" s="231"/>
      <c r="CK577" s="231"/>
      <c r="CL577" s="231"/>
      <c r="CM577" s="231"/>
      <c r="CN577" s="231"/>
    </row>
    <row r="578" spans="1:142" ht="14.25" customHeight="1" x14ac:dyDescent="0.35"/>
    <row r="579" spans="1:142" ht="14.25" customHeight="1" x14ac:dyDescent="0.35">
      <c r="D579" s="191" t="s">
        <v>390</v>
      </c>
      <c r="E579" s="191"/>
      <c r="F579" s="191"/>
      <c r="G579" s="191"/>
      <c r="H579" s="191"/>
      <c r="I579" s="191"/>
      <c r="J579" s="191"/>
      <c r="K579" s="191"/>
      <c r="L579" s="191"/>
      <c r="M579" s="191"/>
      <c r="N579" s="191"/>
      <c r="O579" s="191"/>
      <c r="P579" s="191"/>
      <c r="Q579" s="191"/>
      <c r="R579" s="191"/>
      <c r="S579" s="191"/>
      <c r="T579" s="191"/>
      <c r="U579" s="191"/>
      <c r="V579" s="191"/>
      <c r="W579" s="191"/>
      <c r="X579" s="191"/>
      <c r="Y579" s="191"/>
      <c r="Z579" s="191"/>
      <c r="AA579" s="191"/>
      <c r="AB579" s="191"/>
      <c r="AC579" s="191"/>
      <c r="AD579" s="191"/>
      <c r="AE579" s="191"/>
      <c r="AF579" s="191"/>
      <c r="AG579" s="191"/>
      <c r="AH579" s="191"/>
      <c r="AI579" s="191"/>
      <c r="AJ579" s="191"/>
      <c r="AK579" s="191"/>
      <c r="AL579" s="191"/>
      <c r="AM579" s="191"/>
      <c r="AN579" s="191"/>
      <c r="AO579" s="191"/>
      <c r="AP579" s="191"/>
      <c r="AQ579" s="191"/>
      <c r="AR579" s="191"/>
      <c r="AS579" s="191"/>
      <c r="AT579" s="191"/>
      <c r="AU579" s="191"/>
      <c r="AV579" s="191"/>
      <c r="AW579" s="191"/>
      <c r="AX579" s="191"/>
      <c r="AY579" s="191"/>
      <c r="AZ579" s="191"/>
      <c r="BA579" s="191"/>
      <c r="BB579" s="191"/>
      <c r="BC579" s="191"/>
      <c r="BD579" s="191"/>
      <c r="BE579" s="191"/>
    </row>
    <row r="580" spans="1:142" ht="14.25" customHeight="1" x14ac:dyDescent="0.35">
      <c r="D580" s="191"/>
      <c r="E580" s="191"/>
      <c r="F580" s="191"/>
      <c r="G580" s="191"/>
      <c r="H580" s="191"/>
      <c r="I580" s="191"/>
      <c r="J580" s="191"/>
      <c r="K580" s="191"/>
      <c r="L580" s="191"/>
      <c r="M580" s="191"/>
      <c r="N580" s="191"/>
      <c r="O580" s="191"/>
      <c r="P580" s="191"/>
      <c r="Q580" s="191"/>
      <c r="R580" s="191"/>
      <c r="S580" s="191"/>
      <c r="T580" s="191"/>
      <c r="U580" s="191"/>
      <c r="V580" s="191"/>
      <c r="W580" s="191"/>
      <c r="X580" s="191"/>
      <c r="Y580" s="191"/>
      <c r="Z580" s="191"/>
      <c r="AA580" s="191"/>
      <c r="AB580" s="191"/>
      <c r="AC580" s="191"/>
      <c r="AD580" s="191"/>
      <c r="AE580" s="191"/>
      <c r="AF580" s="191"/>
      <c r="AG580" s="191"/>
      <c r="AH580" s="191"/>
      <c r="AI580" s="191"/>
      <c r="AJ580" s="191"/>
      <c r="AK580" s="191"/>
      <c r="AL580" s="191"/>
      <c r="AM580" s="191"/>
      <c r="AN580" s="191"/>
      <c r="AO580" s="191"/>
      <c r="AP580" s="191"/>
      <c r="AQ580" s="191"/>
      <c r="AR580" s="191"/>
      <c r="AS580" s="191"/>
      <c r="AT580" s="191"/>
      <c r="AU580" s="191"/>
      <c r="AV580" s="191"/>
      <c r="AW580" s="191"/>
      <c r="AX580" s="191"/>
      <c r="AY580" s="191"/>
      <c r="AZ580" s="191"/>
      <c r="BA580" s="191"/>
      <c r="BB580" s="191"/>
      <c r="BC580" s="191"/>
      <c r="BD580" s="191"/>
      <c r="BE580" s="191"/>
    </row>
    <row r="581" spans="1:142" ht="14.25" customHeight="1" x14ac:dyDescent="0.35">
      <c r="D581" s="362" t="s">
        <v>391</v>
      </c>
      <c r="E581" s="363"/>
      <c r="F581" s="363"/>
      <c r="G581" s="363"/>
      <c r="H581" s="363"/>
      <c r="I581" s="363"/>
      <c r="J581" s="363"/>
      <c r="K581" s="363"/>
      <c r="L581" s="363"/>
      <c r="M581" s="363"/>
      <c r="N581" s="363"/>
      <c r="O581" s="363"/>
      <c r="P581" s="363"/>
      <c r="Q581" s="363"/>
      <c r="R581" s="303" t="s">
        <v>394</v>
      </c>
      <c r="S581" s="303"/>
      <c r="T581" s="303"/>
      <c r="U581" s="303"/>
      <c r="V581" s="303"/>
      <c r="W581" s="303"/>
      <c r="X581" s="303"/>
      <c r="Y581" s="303"/>
      <c r="Z581" s="361" t="s">
        <v>398</v>
      </c>
      <c r="AA581" s="361"/>
      <c r="AB581" s="361"/>
      <c r="AC581" s="361"/>
      <c r="AD581" s="361"/>
      <c r="AE581" s="361"/>
      <c r="AF581" s="361"/>
      <c r="AG581" s="361"/>
      <c r="AH581" s="361"/>
      <c r="AI581" s="361"/>
      <c r="AJ581" s="361"/>
      <c r="AK581" s="361"/>
      <c r="AL581" s="361"/>
      <c r="AM581" s="361" t="s">
        <v>46</v>
      </c>
      <c r="AN581" s="361"/>
      <c r="AO581" s="361"/>
      <c r="AP581" s="361"/>
      <c r="AQ581" s="361"/>
      <c r="AR581" s="361"/>
      <c r="AS581" s="361"/>
      <c r="AT581" s="361"/>
      <c r="AV581" s="303" t="s">
        <v>391</v>
      </c>
      <c r="AW581" s="303"/>
      <c r="AX581" s="303"/>
      <c r="AY581" s="303"/>
      <c r="AZ581" s="303"/>
      <c r="BA581" s="303"/>
      <c r="BB581" s="303"/>
      <c r="BC581" s="303"/>
      <c r="BD581" s="303"/>
      <c r="BE581" s="303"/>
      <c r="BF581" s="303"/>
      <c r="BG581" s="303"/>
      <c r="BH581" s="303"/>
      <c r="BI581" s="303"/>
      <c r="BJ581" s="303"/>
      <c r="BK581" s="303"/>
      <c r="BL581" s="303" t="s">
        <v>394</v>
      </c>
      <c r="BM581" s="303"/>
      <c r="BN581" s="303"/>
      <c r="BO581" s="303"/>
      <c r="BP581" s="303"/>
      <c r="BQ581" s="303"/>
      <c r="BR581" s="303"/>
      <c r="BS581" s="303"/>
      <c r="BT581" s="361" t="s">
        <v>398</v>
      </c>
      <c r="BU581" s="361"/>
      <c r="BV581" s="361"/>
      <c r="BW581" s="361"/>
      <c r="BX581" s="361"/>
      <c r="BY581" s="361"/>
      <c r="BZ581" s="361"/>
      <c r="CA581" s="361"/>
      <c r="CB581" s="361"/>
      <c r="CC581" s="361"/>
      <c r="CD581" s="361"/>
      <c r="CE581" s="361"/>
      <c r="CF581" s="361"/>
      <c r="CG581" s="361" t="s">
        <v>46</v>
      </c>
      <c r="CH581" s="361"/>
      <c r="CI581" s="361"/>
      <c r="CJ581" s="361"/>
      <c r="CK581" s="361"/>
      <c r="CL581" s="361"/>
      <c r="CM581" s="361"/>
      <c r="CN581" s="361"/>
    </row>
    <row r="582" spans="1:142" ht="14.25" customHeight="1" x14ac:dyDescent="0.35">
      <c r="D582" s="364"/>
      <c r="E582" s="365"/>
      <c r="F582" s="365"/>
      <c r="G582" s="365"/>
      <c r="H582" s="365"/>
      <c r="I582" s="365"/>
      <c r="J582" s="365"/>
      <c r="K582" s="365"/>
      <c r="L582" s="365"/>
      <c r="M582" s="365"/>
      <c r="N582" s="365"/>
      <c r="O582" s="365"/>
      <c r="P582" s="365"/>
      <c r="Q582" s="365"/>
      <c r="R582" s="303" t="s">
        <v>393</v>
      </c>
      <c r="S582" s="303"/>
      <c r="T582" s="303"/>
      <c r="U582" s="303"/>
      <c r="V582" s="303" t="s">
        <v>392</v>
      </c>
      <c r="W582" s="303"/>
      <c r="X582" s="303"/>
      <c r="Y582" s="303"/>
      <c r="Z582" s="303" t="s">
        <v>410</v>
      </c>
      <c r="AA582" s="303"/>
      <c r="AB582" s="303"/>
      <c r="AC582" s="303"/>
      <c r="AD582" s="303" t="s">
        <v>395</v>
      </c>
      <c r="AE582" s="303"/>
      <c r="AF582" s="303"/>
      <c r="AG582" s="303" t="s">
        <v>396</v>
      </c>
      <c r="AH582" s="303"/>
      <c r="AI582" s="303"/>
      <c r="AJ582" s="303" t="s">
        <v>397</v>
      </c>
      <c r="AK582" s="303"/>
      <c r="AL582" s="303"/>
      <c r="AM582" s="303" t="s">
        <v>126</v>
      </c>
      <c r="AN582" s="303"/>
      <c r="AO582" s="303"/>
      <c r="AP582" s="303"/>
      <c r="AQ582" s="303" t="s">
        <v>127</v>
      </c>
      <c r="AR582" s="303"/>
      <c r="AS582" s="303"/>
      <c r="AT582" s="303"/>
      <c r="AV582" s="303"/>
      <c r="AW582" s="303"/>
      <c r="AX582" s="303"/>
      <c r="AY582" s="303"/>
      <c r="AZ582" s="303"/>
      <c r="BA582" s="303"/>
      <c r="BB582" s="303"/>
      <c r="BC582" s="303"/>
      <c r="BD582" s="303"/>
      <c r="BE582" s="303"/>
      <c r="BF582" s="303"/>
      <c r="BG582" s="303"/>
      <c r="BH582" s="303"/>
      <c r="BI582" s="303"/>
      <c r="BJ582" s="303"/>
      <c r="BK582" s="303"/>
      <c r="BL582" s="303" t="s">
        <v>393</v>
      </c>
      <c r="BM582" s="303"/>
      <c r="BN582" s="303"/>
      <c r="BO582" s="303"/>
      <c r="BP582" s="303" t="s">
        <v>392</v>
      </c>
      <c r="BQ582" s="303"/>
      <c r="BR582" s="303"/>
      <c r="BS582" s="303"/>
      <c r="BT582" s="303" t="s">
        <v>410</v>
      </c>
      <c r="BU582" s="303"/>
      <c r="BV582" s="303"/>
      <c r="BW582" s="303"/>
      <c r="BX582" s="303" t="s">
        <v>395</v>
      </c>
      <c r="BY582" s="303"/>
      <c r="BZ582" s="303"/>
      <c r="CA582" s="303" t="s">
        <v>396</v>
      </c>
      <c r="CB582" s="303"/>
      <c r="CC582" s="303"/>
      <c r="CD582" s="303" t="s">
        <v>397</v>
      </c>
      <c r="CE582" s="303"/>
      <c r="CF582" s="303"/>
      <c r="CG582" s="303" t="s">
        <v>126</v>
      </c>
      <c r="CH582" s="303"/>
      <c r="CI582" s="303"/>
      <c r="CJ582" s="303"/>
      <c r="CK582" s="303" t="s">
        <v>127</v>
      </c>
      <c r="CL582" s="303"/>
      <c r="CM582" s="303"/>
      <c r="CN582" s="303"/>
    </row>
    <row r="583" spans="1:142" ht="14.25" customHeight="1" x14ac:dyDescent="0.35">
      <c r="D583" s="366" t="s">
        <v>800</v>
      </c>
      <c r="E583" s="366"/>
      <c r="F583" s="366"/>
      <c r="G583" s="366"/>
      <c r="H583" s="366"/>
      <c r="I583" s="366"/>
      <c r="J583" s="366"/>
      <c r="K583" s="366"/>
      <c r="L583" s="366"/>
      <c r="M583" s="366"/>
      <c r="N583" s="366"/>
      <c r="O583" s="366"/>
      <c r="P583" s="366"/>
      <c r="Q583" s="366"/>
      <c r="R583" s="367"/>
      <c r="S583" s="367"/>
      <c r="T583" s="367"/>
      <c r="U583" s="367"/>
      <c r="V583" s="367" t="s">
        <v>400</v>
      </c>
      <c r="W583" s="367"/>
      <c r="X583" s="367"/>
      <c r="Y583" s="367"/>
      <c r="Z583" s="367">
        <v>18</v>
      </c>
      <c r="AA583" s="367"/>
      <c r="AB583" s="367"/>
      <c r="AC583" s="367"/>
      <c r="AD583" s="367">
        <v>83</v>
      </c>
      <c r="AE583" s="367"/>
      <c r="AF583" s="367"/>
      <c r="AG583" s="367">
        <v>141</v>
      </c>
      <c r="AH583" s="367"/>
      <c r="AI583" s="367"/>
      <c r="AJ583" s="367">
        <v>60</v>
      </c>
      <c r="AK583" s="367"/>
      <c r="AL583" s="367"/>
      <c r="AM583" s="367" t="s">
        <v>400</v>
      </c>
      <c r="AN583" s="367"/>
      <c r="AO583" s="367"/>
      <c r="AP583" s="367"/>
      <c r="AQ583" s="367"/>
      <c r="AR583" s="367"/>
      <c r="AS583" s="367"/>
      <c r="AT583" s="367"/>
      <c r="AV583" s="368"/>
      <c r="AW583" s="368"/>
      <c r="AX583" s="368"/>
      <c r="AY583" s="368"/>
      <c r="AZ583" s="368"/>
      <c r="BA583" s="368"/>
      <c r="BB583" s="368"/>
      <c r="BC583" s="368"/>
      <c r="BD583" s="368"/>
      <c r="BE583" s="368"/>
      <c r="BF583" s="368"/>
      <c r="BG583" s="368"/>
      <c r="BH583" s="368"/>
      <c r="BI583" s="368"/>
      <c r="BJ583" s="368"/>
      <c r="BK583" s="368"/>
      <c r="BL583" s="367"/>
      <c r="BM583" s="367"/>
      <c r="BN583" s="367"/>
      <c r="BO583" s="367"/>
      <c r="BP583" s="367"/>
      <c r="BQ583" s="367"/>
      <c r="BR583" s="367"/>
      <c r="BS583" s="367"/>
      <c r="BT583" s="367"/>
      <c r="BU583" s="367"/>
      <c r="BV583" s="367"/>
      <c r="BW583" s="367"/>
      <c r="BX583" s="367"/>
      <c r="BY583" s="367"/>
      <c r="BZ583" s="367"/>
      <c r="CA583" s="367"/>
      <c r="CB583" s="367"/>
      <c r="CC583" s="367"/>
      <c r="CD583" s="367"/>
      <c r="CE583" s="367"/>
      <c r="CF583" s="367"/>
      <c r="CG583" s="367"/>
      <c r="CH583" s="367"/>
      <c r="CI583" s="367"/>
      <c r="CJ583" s="367"/>
      <c r="CK583" s="367"/>
      <c r="CL583" s="367"/>
      <c r="CM583" s="367"/>
      <c r="CN583" s="367"/>
    </row>
    <row r="584" spans="1:142" ht="14.25" customHeight="1" x14ac:dyDescent="0.35">
      <c r="D584" s="366" t="s">
        <v>801</v>
      </c>
      <c r="E584" s="366"/>
      <c r="F584" s="366"/>
      <c r="G584" s="366"/>
      <c r="H584" s="366"/>
      <c r="I584" s="366"/>
      <c r="J584" s="366"/>
      <c r="K584" s="366"/>
      <c r="L584" s="366"/>
      <c r="M584" s="366"/>
      <c r="N584" s="366"/>
      <c r="O584" s="366"/>
      <c r="P584" s="366"/>
      <c r="Q584" s="366"/>
      <c r="R584" s="367"/>
      <c r="S584" s="367"/>
      <c r="T584" s="367"/>
      <c r="U584" s="367"/>
      <c r="V584" s="367" t="s">
        <v>400</v>
      </c>
      <c r="W584" s="367"/>
      <c r="X584" s="367"/>
      <c r="Y584" s="367"/>
      <c r="Z584" s="367">
        <v>4</v>
      </c>
      <c r="AA584" s="367"/>
      <c r="AB584" s="367"/>
      <c r="AC584" s="367"/>
      <c r="AD584" s="367">
        <v>25</v>
      </c>
      <c r="AE584" s="367"/>
      <c r="AF584" s="367"/>
      <c r="AG584" s="367">
        <v>53</v>
      </c>
      <c r="AH584" s="367"/>
      <c r="AI584" s="367"/>
      <c r="AJ584" s="367"/>
      <c r="AK584" s="367"/>
      <c r="AL584" s="367"/>
      <c r="AM584" s="367"/>
      <c r="AN584" s="367"/>
      <c r="AO584" s="367"/>
      <c r="AP584" s="367"/>
      <c r="AQ584" s="367" t="s">
        <v>400</v>
      </c>
      <c r="AR584" s="367"/>
      <c r="AS584" s="367"/>
      <c r="AT584" s="367"/>
      <c r="AV584" s="368"/>
      <c r="AW584" s="368"/>
      <c r="AX584" s="368"/>
      <c r="AY584" s="368"/>
      <c r="AZ584" s="368"/>
      <c r="BA584" s="368"/>
      <c r="BB584" s="368"/>
      <c r="BC584" s="368"/>
      <c r="BD584" s="368"/>
      <c r="BE584" s="368"/>
      <c r="BF584" s="368"/>
      <c r="BG584" s="368"/>
      <c r="BH584" s="368"/>
      <c r="BI584" s="368"/>
      <c r="BJ584" s="368"/>
      <c r="BK584" s="368"/>
      <c r="BL584" s="367"/>
      <c r="BM584" s="367"/>
      <c r="BN584" s="367"/>
      <c r="BO584" s="367"/>
      <c r="BP584" s="367"/>
      <c r="BQ584" s="367"/>
      <c r="BR584" s="367"/>
      <c r="BS584" s="367"/>
      <c r="BT584" s="367"/>
      <c r="BU584" s="367"/>
      <c r="BV584" s="367"/>
      <c r="BW584" s="367"/>
      <c r="BX584" s="367"/>
      <c r="BY584" s="367"/>
      <c r="BZ584" s="367"/>
      <c r="CA584" s="367"/>
      <c r="CB584" s="367"/>
      <c r="CC584" s="367"/>
      <c r="CD584" s="367"/>
      <c r="CE584" s="367"/>
      <c r="CF584" s="367"/>
      <c r="CG584" s="367"/>
      <c r="CH584" s="367"/>
      <c r="CI584" s="367"/>
      <c r="CJ584" s="367"/>
      <c r="CK584" s="367"/>
      <c r="CL584" s="367"/>
      <c r="CM584" s="367"/>
      <c r="CN584" s="367"/>
      <c r="EH584" s="145" t="s">
        <v>405</v>
      </c>
      <c r="EI584" s="145" t="s">
        <v>403</v>
      </c>
      <c r="EJ584" s="145" t="s">
        <v>404</v>
      </c>
      <c r="EK584" s="145" t="s">
        <v>397</v>
      </c>
      <c r="EL584" s="145" t="s">
        <v>124</v>
      </c>
    </row>
    <row r="585" spans="1:142" ht="14.25" customHeight="1" x14ac:dyDescent="0.35">
      <c r="D585" s="366" t="s">
        <v>802</v>
      </c>
      <c r="E585" s="366"/>
      <c r="F585" s="366"/>
      <c r="G585" s="366"/>
      <c r="H585" s="366"/>
      <c r="I585" s="366"/>
      <c r="J585" s="366"/>
      <c r="K585" s="366"/>
      <c r="L585" s="366"/>
      <c r="M585" s="366"/>
      <c r="N585" s="366"/>
      <c r="O585" s="366"/>
      <c r="P585" s="366"/>
      <c r="Q585" s="366"/>
      <c r="R585" s="367"/>
      <c r="S585" s="367"/>
      <c r="T585" s="367"/>
      <c r="U585" s="367"/>
      <c r="V585" s="367" t="s">
        <v>400</v>
      </c>
      <c r="W585" s="367"/>
      <c r="X585" s="367"/>
      <c r="Y585" s="367"/>
      <c r="Z585" s="367">
        <v>1</v>
      </c>
      <c r="AA585" s="367"/>
      <c r="AB585" s="367"/>
      <c r="AC585" s="367"/>
      <c r="AD585" s="367">
        <v>8</v>
      </c>
      <c r="AE585" s="367"/>
      <c r="AF585" s="367"/>
      <c r="AG585" s="367"/>
      <c r="AH585" s="367"/>
      <c r="AI585" s="367"/>
      <c r="AJ585" s="367"/>
      <c r="AK585" s="367"/>
      <c r="AL585" s="367"/>
      <c r="AM585" s="367"/>
      <c r="AN585" s="367"/>
      <c r="AO585" s="367"/>
      <c r="AP585" s="367"/>
      <c r="AQ585" s="367" t="s">
        <v>400</v>
      </c>
      <c r="AR585" s="367"/>
      <c r="AS585" s="367"/>
      <c r="AT585" s="367"/>
      <c r="AV585" s="368"/>
      <c r="AW585" s="368"/>
      <c r="AX585" s="368"/>
      <c r="AY585" s="368"/>
      <c r="AZ585" s="368"/>
      <c r="BA585" s="368"/>
      <c r="BB585" s="368"/>
      <c r="BC585" s="368"/>
      <c r="BD585" s="368"/>
      <c r="BE585" s="368"/>
      <c r="BF585" s="368"/>
      <c r="BG585" s="368"/>
      <c r="BH585" s="368"/>
      <c r="BI585" s="368"/>
      <c r="BJ585" s="368"/>
      <c r="BK585" s="368"/>
      <c r="BL585" s="367"/>
      <c r="BM585" s="367"/>
      <c r="BN585" s="367"/>
      <c r="BO585" s="367"/>
      <c r="BP585" s="367"/>
      <c r="BQ585" s="367"/>
      <c r="BR585" s="367"/>
      <c r="BS585" s="367"/>
      <c r="BT585" s="367"/>
      <c r="BU585" s="367"/>
      <c r="BV585" s="367"/>
      <c r="BW585" s="367"/>
      <c r="BX585" s="367"/>
      <c r="BY585" s="367"/>
      <c r="BZ585" s="367"/>
      <c r="CA585" s="367"/>
      <c r="CB585" s="367"/>
      <c r="CC585" s="367"/>
      <c r="CD585" s="367"/>
      <c r="CE585" s="367"/>
      <c r="CF585" s="367"/>
      <c r="CG585" s="367"/>
      <c r="CH585" s="367"/>
      <c r="CI585" s="367"/>
      <c r="CJ585" s="367"/>
      <c r="CK585" s="367"/>
      <c r="CL585" s="367"/>
      <c r="CM585" s="367"/>
      <c r="CN585" s="367"/>
      <c r="EH585" s="153">
        <f>+BT617</f>
        <v>39</v>
      </c>
      <c r="EI585" s="153">
        <f>+BX617</f>
        <v>200</v>
      </c>
      <c r="EJ585" s="153">
        <f>+CA617</f>
        <v>194</v>
      </c>
      <c r="EK585" s="153">
        <f>+CD617</f>
        <v>60</v>
      </c>
      <c r="EL585" s="153">
        <f>SUM(EH585:EK585)</f>
        <v>493</v>
      </c>
    </row>
    <row r="586" spans="1:142" ht="14.25" customHeight="1" x14ac:dyDescent="0.35">
      <c r="D586" s="366" t="s">
        <v>740</v>
      </c>
      <c r="E586" s="366"/>
      <c r="F586" s="366"/>
      <c r="G586" s="366"/>
      <c r="H586" s="366"/>
      <c r="I586" s="366"/>
      <c r="J586" s="366"/>
      <c r="K586" s="366"/>
      <c r="L586" s="366"/>
      <c r="M586" s="366"/>
      <c r="N586" s="366"/>
      <c r="O586" s="366"/>
      <c r="P586" s="366"/>
      <c r="Q586" s="366"/>
      <c r="R586" s="367"/>
      <c r="S586" s="367"/>
      <c r="T586" s="367"/>
      <c r="U586" s="367"/>
      <c r="V586" s="367" t="s">
        <v>400</v>
      </c>
      <c r="W586" s="367"/>
      <c r="X586" s="367"/>
      <c r="Y586" s="367"/>
      <c r="Z586" s="367">
        <v>2</v>
      </c>
      <c r="AA586" s="367"/>
      <c r="AB586" s="367"/>
      <c r="AC586" s="367"/>
      <c r="AD586" s="367">
        <v>5</v>
      </c>
      <c r="AE586" s="367"/>
      <c r="AF586" s="367"/>
      <c r="AG586" s="367"/>
      <c r="AH586" s="367"/>
      <c r="AI586" s="367"/>
      <c r="AJ586" s="367"/>
      <c r="AK586" s="367"/>
      <c r="AL586" s="367"/>
      <c r="AM586" s="367"/>
      <c r="AN586" s="367"/>
      <c r="AO586" s="367"/>
      <c r="AP586" s="367"/>
      <c r="AQ586" s="367" t="s">
        <v>400</v>
      </c>
      <c r="AR586" s="367"/>
      <c r="AS586" s="367"/>
      <c r="AT586" s="367"/>
      <c r="AV586" s="368"/>
      <c r="AW586" s="368"/>
      <c r="AX586" s="368"/>
      <c r="AY586" s="368"/>
      <c r="AZ586" s="368"/>
      <c r="BA586" s="368"/>
      <c r="BB586" s="368"/>
      <c r="BC586" s="368"/>
      <c r="BD586" s="368"/>
      <c r="BE586" s="368"/>
      <c r="BF586" s="368"/>
      <c r="BG586" s="368"/>
      <c r="BH586" s="368"/>
      <c r="BI586" s="368"/>
      <c r="BJ586" s="368"/>
      <c r="BK586" s="368"/>
      <c r="BL586" s="367"/>
      <c r="BM586" s="367"/>
      <c r="BN586" s="367"/>
      <c r="BO586" s="367"/>
      <c r="BP586" s="367"/>
      <c r="BQ586" s="367"/>
      <c r="BR586" s="367"/>
      <c r="BS586" s="367"/>
      <c r="BT586" s="367"/>
      <c r="BU586" s="367"/>
      <c r="BV586" s="367"/>
      <c r="BW586" s="367"/>
      <c r="BX586" s="367"/>
      <c r="BY586" s="367"/>
      <c r="BZ586" s="367"/>
      <c r="CA586" s="367"/>
      <c r="CB586" s="367"/>
      <c r="CC586" s="367"/>
      <c r="CD586" s="367"/>
      <c r="CE586" s="367"/>
      <c r="CF586" s="367"/>
      <c r="CG586" s="367"/>
      <c r="CH586" s="367"/>
      <c r="CI586" s="367"/>
      <c r="CJ586" s="367"/>
      <c r="CK586" s="367"/>
      <c r="CL586" s="367"/>
      <c r="CM586" s="367"/>
      <c r="CN586" s="367"/>
      <c r="EH586" s="154">
        <f>+EH585/$EL$585</f>
        <v>7.9107505070993914E-2</v>
      </c>
      <c r="EI586" s="154">
        <f>+EI585/$EL$585</f>
        <v>0.40567951318458417</v>
      </c>
      <c r="EJ586" s="154">
        <f>+EJ585/$EL$585</f>
        <v>0.39350912778904668</v>
      </c>
      <c r="EK586" s="154">
        <f>+EK585/$EL$585</f>
        <v>0.12170385395537525</v>
      </c>
      <c r="EL586" s="145"/>
    </row>
    <row r="587" spans="1:142" ht="14.25" customHeight="1" x14ac:dyDescent="0.35">
      <c r="D587" s="366" t="s">
        <v>742</v>
      </c>
      <c r="E587" s="366"/>
      <c r="F587" s="366"/>
      <c r="G587" s="366"/>
      <c r="H587" s="366"/>
      <c r="I587" s="366"/>
      <c r="J587" s="366"/>
      <c r="K587" s="366"/>
      <c r="L587" s="366"/>
      <c r="M587" s="366"/>
      <c r="N587" s="366"/>
      <c r="O587" s="366"/>
      <c r="P587" s="366"/>
      <c r="Q587" s="366"/>
      <c r="R587" s="367"/>
      <c r="S587" s="367"/>
      <c r="T587" s="367"/>
      <c r="U587" s="367"/>
      <c r="V587" s="367" t="s">
        <v>400</v>
      </c>
      <c r="W587" s="367"/>
      <c r="X587" s="367"/>
      <c r="Y587" s="367"/>
      <c r="Z587" s="367">
        <v>1</v>
      </c>
      <c r="AA587" s="367"/>
      <c r="AB587" s="367"/>
      <c r="AC587" s="367"/>
      <c r="AD587" s="367">
        <v>9</v>
      </c>
      <c r="AE587" s="367"/>
      <c r="AF587" s="367"/>
      <c r="AG587" s="367"/>
      <c r="AH587" s="367"/>
      <c r="AI587" s="367"/>
      <c r="AJ587" s="367"/>
      <c r="AK587" s="367"/>
      <c r="AL587" s="367"/>
      <c r="AM587" s="367"/>
      <c r="AN587" s="367"/>
      <c r="AO587" s="367"/>
      <c r="AP587" s="367"/>
      <c r="AQ587" s="367" t="s">
        <v>400</v>
      </c>
      <c r="AR587" s="367"/>
      <c r="AS587" s="367"/>
      <c r="AT587" s="367"/>
      <c r="AV587" s="368"/>
      <c r="AW587" s="368"/>
      <c r="AX587" s="368"/>
      <c r="AY587" s="368"/>
      <c r="AZ587" s="368"/>
      <c r="BA587" s="368"/>
      <c r="BB587" s="368"/>
      <c r="BC587" s="368"/>
      <c r="BD587" s="368"/>
      <c r="BE587" s="368"/>
      <c r="BF587" s="368"/>
      <c r="BG587" s="368"/>
      <c r="BH587" s="368"/>
      <c r="BI587" s="368"/>
      <c r="BJ587" s="368"/>
      <c r="BK587" s="368"/>
      <c r="BL587" s="367"/>
      <c r="BM587" s="367"/>
      <c r="BN587" s="367"/>
      <c r="BO587" s="367"/>
      <c r="BP587" s="367"/>
      <c r="BQ587" s="367"/>
      <c r="BR587" s="367"/>
      <c r="BS587" s="367"/>
      <c r="BT587" s="367"/>
      <c r="BU587" s="367"/>
      <c r="BV587" s="367"/>
      <c r="BW587" s="367"/>
      <c r="BX587" s="367"/>
      <c r="BY587" s="367"/>
      <c r="BZ587" s="367"/>
      <c r="CA587" s="367"/>
      <c r="CB587" s="367"/>
      <c r="CC587" s="367"/>
      <c r="CD587" s="367"/>
      <c r="CE587" s="367"/>
      <c r="CF587" s="367"/>
      <c r="CG587" s="367"/>
      <c r="CH587" s="367"/>
      <c r="CI587" s="367"/>
      <c r="CJ587" s="367"/>
      <c r="CK587" s="367"/>
      <c r="CL587" s="367"/>
      <c r="CM587" s="367"/>
      <c r="CN587" s="367"/>
    </row>
    <row r="588" spans="1:142" ht="14.25" customHeight="1" x14ac:dyDescent="0.35">
      <c r="D588" s="366" t="s">
        <v>401</v>
      </c>
      <c r="E588" s="366"/>
      <c r="F588" s="366"/>
      <c r="G588" s="366"/>
      <c r="H588" s="366"/>
      <c r="I588" s="366"/>
      <c r="J588" s="366"/>
      <c r="K588" s="366"/>
      <c r="L588" s="366"/>
      <c r="M588" s="366"/>
      <c r="N588" s="366"/>
      <c r="O588" s="366"/>
      <c r="P588" s="366"/>
      <c r="Q588" s="366"/>
      <c r="R588" s="367"/>
      <c r="S588" s="367"/>
      <c r="T588" s="367"/>
      <c r="U588" s="367"/>
      <c r="V588" s="367" t="s">
        <v>400</v>
      </c>
      <c r="W588" s="367"/>
      <c r="X588" s="367"/>
      <c r="Y588" s="367"/>
      <c r="Z588" s="367">
        <v>1</v>
      </c>
      <c r="AA588" s="367"/>
      <c r="AB588" s="367"/>
      <c r="AC588" s="367"/>
      <c r="AD588" s="367">
        <v>17</v>
      </c>
      <c r="AE588" s="367"/>
      <c r="AF588" s="367"/>
      <c r="AG588" s="367"/>
      <c r="AH588" s="367"/>
      <c r="AI588" s="367"/>
      <c r="AJ588" s="367"/>
      <c r="AK588" s="367"/>
      <c r="AL588" s="367"/>
      <c r="AM588" s="367"/>
      <c r="AN588" s="367"/>
      <c r="AO588" s="367"/>
      <c r="AP588" s="367"/>
      <c r="AQ588" s="367" t="s">
        <v>400</v>
      </c>
      <c r="AR588" s="367"/>
      <c r="AS588" s="367"/>
      <c r="AT588" s="367"/>
      <c r="AV588" s="368"/>
      <c r="AW588" s="368"/>
      <c r="AX588" s="368"/>
      <c r="AY588" s="368"/>
      <c r="AZ588" s="368"/>
      <c r="BA588" s="368"/>
      <c r="BB588" s="368"/>
      <c r="BC588" s="368"/>
      <c r="BD588" s="368"/>
      <c r="BE588" s="368"/>
      <c r="BF588" s="368"/>
      <c r="BG588" s="368"/>
      <c r="BH588" s="368"/>
      <c r="BI588" s="368"/>
      <c r="BJ588" s="368"/>
      <c r="BK588" s="368"/>
      <c r="BL588" s="367"/>
      <c r="BM588" s="367"/>
      <c r="BN588" s="367"/>
      <c r="BO588" s="367"/>
      <c r="BP588" s="367"/>
      <c r="BQ588" s="367"/>
      <c r="BR588" s="367"/>
      <c r="BS588" s="367"/>
      <c r="BT588" s="367"/>
      <c r="BU588" s="367"/>
      <c r="BV588" s="367"/>
      <c r="BW588" s="367"/>
      <c r="BX588" s="367"/>
      <c r="BY588" s="367"/>
      <c r="BZ588" s="367"/>
      <c r="CA588" s="367"/>
      <c r="CB588" s="367"/>
      <c r="CC588" s="367"/>
      <c r="CD588" s="367"/>
      <c r="CE588" s="367"/>
      <c r="CF588" s="367"/>
      <c r="CG588" s="367"/>
      <c r="CH588" s="367"/>
      <c r="CI588" s="367"/>
      <c r="CJ588" s="367"/>
      <c r="CK588" s="367"/>
      <c r="CL588" s="367"/>
      <c r="CM588" s="367"/>
      <c r="CN588" s="367"/>
    </row>
    <row r="589" spans="1:142" ht="14.25" customHeight="1" x14ac:dyDescent="0.35">
      <c r="D589" s="366" t="s">
        <v>803</v>
      </c>
      <c r="E589" s="366"/>
      <c r="F589" s="366"/>
      <c r="G589" s="366"/>
      <c r="H589" s="366"/>
      <c r="I589" s="366"/>
      <c r="J589" s="366"/>
      <c r="K589" s="366"/>
      <c r="L589" s="366"/>
      <c r="M589" s="366"/>
      <c r="N589" s="366"/>
      <c r="O589" s="366"/>
      <c r="P589" s="366"/>
      <c r="Q589" s="366"/>
      <c r="R589" s="367"/>
      <c r="S589" s="367"/>
      <c r="T589" s="367"/>
      <c r="U589" s="367"/>
      <c r="V589" s="367" t="s">
        <v>400</v>
      </c>
      <c r="W589" s="367"/>
      <c r="X589" s="367"/>
      <c r="Y589" s="367"/>
      <c r="Z589" s="367">
        <v>1</v>
      </c>
      <c r="AA589" s="367"/>
      <c r="AB589" s="367"/>
      <c r="AC589" s="367"/>
      <c r="AD589" s="367">
        <v>7</v>
      </c>
      <c r="AE589" s="367"/>
      <c r="AF589" s="367"/>
      <c r="AG589" s="367"/>
      <c r="AH589" s="367"/>
      <c r="AI589" s="367"/>
      <c r="AJ589" s="367"/>
      <c r="AK589" s="367"/>
      <c r="AL589" s="367"/>
      <c r="AM589" s="367"/>
      <c r="AN589" s="367"/>
      <c r="AO589" s="367"/>
      <c r="AP589" s="367"/>
      <c r="AQ589" s="367" t="s">
        <v>400</v>
      </c>
      <c r="AR589" s="367"/>
      <c r="AS589" s="367"/>
      <c r="AT589" s="367"/>
      <c r="AV589" s="368"/>
      <c r="AW589" s="368"/>
      <c r="AX589" s="368"/>
      <c r="AY589" s="368"/>
      <c r="AZ589" s="368"/>
      <c r="BA589" s="368"/>
      <c r="BB589" s="368"/>
      <c r="BC589" s="368"/>
      <c r="BD589" s="368"/>
      <c r="BE589" s="368"/>
      <c r="BF589" s="368"/>
      <c r="BG589" s="368"/>
      <c r="BH589" s="368"/>
      <c r="BI589" s="368"/>
      <c r="BJ589" s="368"/>
      <c r="BK589" s="368"/>
      <c r="BL589" s="367"/>
      <c r="BM589" s="367"/>
      <c r="BN589" s="367"/>
      <c r="BO589" s="367"/>
      <c r="BP589" s="367"/>
      <c r="BQ589" s="367"/>
      <c r="BR589" s="367"/>
      <c r="BS589" s="367"/>
      <c r="BT589" s="367"/>
      <c r="BU589" s="367"/>
      <c r="BV589" s="367"/>
      <c r="BW589" s="367"/>
      <c r="BX589" s="367"/>
      <c r="BY589" s="367"/>
      <c r="BZ589" s="367"/>
      <c r="CA589" s="367"/>
      <c r="CB589" s="367"/>
      <c r="CC589" s="367"/>
      <c r="CD589" s="367"/>
      <c r="CE589" s="367"/>
      <c r="CF589" s="367"/>
      <c r="CG589" s="367"/>
      <c r="CH589" s="367"/>
      <c r="CI589" s="367"/>
      <c r="CJ589" s="367"/>
      <c r="CK589" s="367"/>
      <c r="CL589" s="367"/>
      <c r="CM589" s="367"/>
      <c r="CN589" s="367"/>
      <c r="EH589" s="145" t="s">
        <v>393</v>
      </c>
      <c r="EI589" s="145" t="s">
        <v>406</v>
      </c>
      <c r="EJ589" s="145" t="s">
        <v>187</v>
      </c>
      <c r="EK589" s="145" t="s">
        <v>127</v>
      </c>
      <c r="EL589" s="145" t="s">
        <v>124</v>
      </c>
    </row>
    <row r="590" spans="1:142" ht="14.25" customHeight="1" x14ac:dyDescent="0.35">
      <c r="D590" s="366" t="s">
        <v>804</v>
      </c>
      <c r="E590" s="366"/>
      <c r="F590" s="366"/>
      <c r="G590" s="366"/>
      <c r="H590" s="366"/>
      <c r="I590" s="366"/>
      <c r="J590" s="366"/>
      <c r="K590" s="366"/>
      <c r="L590" s="366"/>
      <c r="M590" s="366"/>
      <c r="N590" s="366"/>
      <c r="O590" s="366"/>
      <c r="P590" s="366"/>
      <c r="Q590" s="366"/>
      <c r="R590" s="367"/>
      <c r="S590" s="367"/>
      <c r="T590" s="367"/>
      <c r="U590" s="367"/>
      <c r="V590" s="367" t="s">
        <v>400</v>
      </c>
      <c r="W590" s="367"/>
      <c r="X590" s="367"/>
      <c r="Y590" s="367"/>
      <c r="Z590" s="367"/>
      <c r="AA590" s="367"/>
      <c r="AB590" s="367"/>
      <c r="AC590" s="367"/>
      <c r="AD590" s="367">
        <v>11</v>
      </c>
      <c r="AE590" s="367"/>
      <c r="AF590" s="367"/>
      <c r="AG590" s="367"/>
      <c r="AH590" s="367"/>
      <c r="AI590" s="367"/>
      <c r="AJ590" s="367"/>
      <c r="AK590" s="367"/>
      <c r="AL590" s="367"/>
      <c r="AM590" s="367"/>
      <c r="AN590" s="367"/>
      <c r="AO590" s="367"/>
      <c r="AP590" s="367"/>
      <c r="AQ590" s="367" t="s">
        <v>400</v>
      </c>
      <c r="AR590" s="367"/>
      <c r="AS590" s="367"/>
      <c r="AT590" s="367"/>
      <c r="AV590" s="368"/>
      <c r="AW590" s="368"/>
      <c r="AX590" s="368"/>
      <c r="AY590" s="368"/>
      <c r="AZ590" s="368"/>
      <c r="BA590" s="368"/>
      <c r="BB590" s="368"/>
      <c r="BC590" s="368"/>
      <c r="BD590" s="368"/>
      <c r="BE590" s="368"/>
      <c r="BF590" s="368"/>
      <c r="BG590" s="368"/>
      <c r="BH590" s="368"/>
      <c r="BI590" s="368"/>
      <c r="BJ590" s="368"/>
      <c r="BK590" s="368"/>
      <c r="BL590" s="367"/>
      <c r="BM590" s="367"/>
      <c r="BN590" s="367"/>
      <c r="BO590" s="367"/>
      <c r="BP590" s="367"/>
      <c r="BQ590" s="367"/>
      <c r="BR590" s="367"/>
      <c r="BS590" s="367"/>
      <c r="BT590" s="367"/>
      <c r="BU590" s="367"/>
      <c r="BV590" s="367"/>
      <c r="BW590" s="367"/>
      <c r="BX590" s="367"/>
      <c r="BY590" s="367"/>
      <c r="BZ590" s="367"/>
      <c r="CA590" s="367"/>
      <c r="CB590" s="367"/>
      <c r="CC590" s="367"/>
      <c r="CD590" s="367"/>
      <c r="CE590" s="367"/>
      <c r="CF590" s="367"/>
      <c r="CG590" s="367"/>
      <c r="CH590" s="367"/>
      <c r="CI590" s="367"/>
      <c r="CJ590" s="367"/>
      <c r="CK590" s="367"/>
      <c r="CL590" s="367"/>
      <c r="CM590" s="367"/>
      <c r="CN590" s="367"/>
      <c r="EH590" s="153">
        <f>+BL617</f>
        <v>0</v>
      </c>
      <c r="EI590" s="153">
        <f>+BP617</f>
        <v>12</v>
      </c>
      <c r="EJ590" s="153">
        <f>+CG617</f>
        <v>1</v>
      </c>
      <c r="EK590" s="153">
        <f>+CK617</f>
        <v>11</v>
      </c>
      <c r="EL590" s="153">
        <f>+EH590+EI590</f>
        <v>12</v>
      </c>
    </row>
    <row r="591" spans="1:142" ht="14.25" customHeight="1" x14ac:dyDescent="0.35">
      <c r="D591" s="366" t="s">
        <v>805</v>
      </c>
      <c r="E591" s="366"/>
      <c r="F591" s="366"/>
      <c r="G591" s="366"/>
      <c r="H591" s="366"/>
      <c r="I591" s="366"/>
      <c r="J591" s="366"/>
      <c r="K591" s="366"/>
      <c r="L591" s="366"/>
      <c r="M591" s="366"/>
      <c r="N591" s="366"/>
      <c r="O591" s="366"/>
      <c r="P591" s="366"/>
      <c r="Q591" s="366"/>
      <c r="R591" s="367"/>
      <c r="S591" s="367"/>
      <c r="T591" s="367"/>
      <c r="U591" s="367"/>
      <c r="V591" s="367" t="s">
        <v>400</v>
      </c>
      <c r="W591" s="367"/>
      <c r="X591" s="367"/>
      <c r="Y591" s="367"/>
      <c r="Z591" s="367">
        <v>5</v>
      </c>
      <c r="AA591" s="367"/>
      <c r="AB591" s="367"/>
      <c r="AC591" s="367"/>
      <c r="AD591" s="367">
        <v>10</v>
      </c>
      <c r="AE591" s="367"/>
      <c r="AF591" s="367"/>
      <c r="AG591" s="367"/>
      <c r="AH591" s="367"/>
      <c r="AI591" s="367"/>
      <c r="AJ591" s="367"/>
      <c r="AK591" s="367"/>
      <c r="AL591" s="367"/>
      <c r="AM591" s="367"/>
      <c r="AN591" s="367"/>
      <c r="AO591" s="367"/>
      <c r="AP591" s="367"/>
      <c r="AQ591" s="367" t="s">
        <v>400</v>
      </c>
      <c r="AR591" s="367"/>
      <c r="AS591" s="367"/>
      <c r="AT591" s="367"/>
      <c r="AV591" s="368"/>
      <c r="AW591" s="368"/>
      <c r="AX591" s="368"/>
      <c r="AY591" s="368"/>
      <c r="AZ591" s="368"/>
      <c r="BA591" s="368"/>
      <c r="BB591" s="368"/>
      <c r="BC591" s="368"/>
      <c r="BD591" s="368"/>
      <c r="BE591" s="368"/>
      <c r="BF591" s="368"/>
      <c r="BG591" s="368"/>
      <c r="BH591" s="368"/>
      <c r="BI591" s="368"/>
      <c r="BJ591" s="368"/>
      <c r="BK591" s="368"/>
      <c r="BL591" s="367"/>
      <c r="BM591" s="367"/>
      <c r="BN591" s="367"/>
      <c r="BO591" s="367"/>
      <c r="BP591" s="367"/>
      <c r="BQ591" s="367"/>
      <c r="BR591" s="367"/>
      <c r="BS591" s="367"/>
      <c r="BT591" s="367"/>
      <c r="BU591" s="367"/>
      <c r="BV591" s="367"/>
      <c r="BW591" s="367"/>
      <c r="BX591" s="367"/>
      <c r="BY591" s="367"/>
      <c r="BZ591" s="367"/>
      <c r="CA591" s="367"/>
      <c r="CB591" s="367"/>
      <c r="CC591" s="367"/>
      <c r="CD591" s="367"/>
      <c r="CE591" s="367"/>
      <c r="CF591" s="367"/>
      <c r="CG591" s="367"/>
      <c r="CH591" s="367"/>
      <c r="CI591" s="367"/>
      <c r="CJ591" s="367"/>
      <c r="CK591" s="367"/>
      <c r="CL591" s="367"/>
      <c r="CM591" s="367"/>
      <c r="CN591" s="367"/>
      <c r="EH591" s="154">
        <f>+EH590/$EL$590</f>
        <v>0</v>
      </c>
      <c r="EI591" s="154">
        <f>+EI590/$EL$590</f>
        <v>1</v>
      </c>
      <c r="EJ591" s="154">
        <f>+EJ590/$EL$590</f>
        <v>8.3333333333333329E-2</v>
      </c>
      <c r="EK591" s="154">
        <f>+EK590/$EL$590</f>
        <v>0.91666666666666663</v>
      </c>
      <c r="EL591" s="145"/>
    </row>
    <row r="592" spans="1:142" ht="14.25" customHeight="1" x14ac:dyDescent="0.35">
      <c r="D592" s="366" t="s">
        <v>738</v>
      </c>
      <c r="E592" s="366"/>
      <c r="F592" s="366"/>
      <c r="G592" s="366"/>
      <c r="H592" s="366"/>
      <c r="I592" s="366"/>
      <c r="J592" s="366"/>
      <c r="K592" s="366"/>
      <c r="L592" s="366"/>
      <c r="M592" s="366"/>
      <c r="N592" s="366"/>
      <c r="O592" s="366"/>
      <c r="P592" s="366"/>
      <c r="Q592" s="366"/>
      <c r="R592" s="367"/>
      <c r="S592" s="367"/>
      <c r="T592" s="367"/>
      <c r="U592" s="367"/>
      <c r="V592" s="367" t="s">
        <v>400</v>
      </c>
      <c r="W592" s="367"/>
      <c r="X592" s="367"/>
      <c r="Y592" s="367"/>
      <c r="Z592" s="367">
        <v>3</v>
      </c>
      <c r="AA592" s="367"/>
      <c r="AB592" s="367"/>
      <c r="AC592" s="367"/>
      <c r="AD592" s="367">
        <v>9</v>
      </c>
      <c r="AE592" s="367"/>
      <c r="AF592" s="367"/>
      <c r="AG592" s="367"/>
      <c r="AH592" s="367"/>
      <c r="AI592" s="367"/>
      <c r="AJ592" s="367"/>
      <c r="AK592" s="367"/>
      <c r="AL592" s="367"/>
      <c r="AM592" s="367"/>
      <c r="AN592" s="367"/>
      <c r="AO592" s="367"/>
      <c r="AP592" s="367"/>
      <c r="AQ592" s="367" t="s">
        <v>400</v>
      </c>
      <c r="AR592" s="367"/>
      <c r="AS592" s="367"/>
      <c r="AT592" s="367"/>
      <c r="AV592" s="368"/>
      <c r="AW592" s="368"/>
      <c r="AX592" s="368"/>
      <c r="AY592" s="368"/>
      <c r="AZ592" s="368"/>
      <c r="BA592" s="368"/>
      <c r="BB592" s="368"/>
      <c r="BC592" s="368"/>
      <c r="BD592" s="368"/>
      <c r="BE592" s="368"/>
      <c r="BF592" s="368"/>
      <c r="BG592" s="368"/>
      <c r="BH592" s="368"/>
      <c r="BI592" s="368"/>
      <c r="BJ592" s="368"/>
      <c r="BK592" s="368"/>
      <c r="BL592" s="367"/>
      <c r="BM592" s="367"/>
      <c r="BN592" s="367"/>
      <c r="BO592" s="367"/>
      <c r="BP592" s="367"/>
      <c r="BQ592" s="367"/>
      <c r="BR592" s="367"/>
      <c r="BS592" s="367"/>
      <c r="BT592" s="367"/>
      <c r="BU592" s="367"/>
      <c r="BV592" s="367"/>
      <c r="BW592" s="367"/>
      <c r="BX592" s="367"/>
      <c r="BY592" s="367"/>
      <c r="BZ592" s="367"/>
      <c r="CA592" s="367"/>
      <c r="CB592" s="367"/>
      <c r="CC592" s="367"/>
      <c r="CD592" s="367"/>
      <c r="CE592" s="367"/>
      <c r="CF592" s="367"/>
      <c r="CG592" s="367"/>
      <c r="CH592" s="367"/>
      <c r="CI592" s="367"/>
      <c r="CJ592" s="367"/>
      <c r="CK592" s="367"/>
      <c r="CL592" s="367"/>
      <c r="CM592" s="367"/>
      <c r="CN592" s="367"/>
    </row>
    <row r="593" spans="4:92" ht="14.25" customHeight="1" x14ac:dyDescent="0.35">
      <c r="D593" s="366" t="s">
        <v>806</v>
      </c>
      <c r="E593" s="366"/>
      <c r="F593" s="366"/>
      <c r="G593" s="366"/>
      <c r="H593" s="366"/>
      <c r="I593" s="366"/>
      <c r="J593" s="366"/>
      <c r="K593" s="366"/>
      <c r="L593" s="366"/>
      <c r="M593" s="366"/>
      <c r="N593" s="366"/>
      <c r="O593" s="366"/>
      <c r="P593" s="366"/>
      <c r="Q593" s="366"/>
      <c r="R593" s="367"/>
      <c r="S593" s="367"/>
      <c r="T593" s="367"/>
      <c r="U593" s="367"/>
      <c r="V593" s="367" t="s">
        <v>400</v>
      </c>
      <c r="W593" s="367"/>
      <c r="X593" s="367"/>
      <c r="Y593" s="367"/>
      <c r="Z593" s="367">
        <v>2</v>
      </c>
      <c r="AA593" s="367"/>
      <c r="AB593" s="367"/>
      <c r="AC593" s="367"/>
      <c r="AD593" s="367">
        <v>10</v>
      </c>
      <c r="AE593" s="367"/>
      <c r="AF593" s="367"/>
      <c r="AG593" s="367"/>
      <c r="AH593" s="367"/>
      <c r="AI593" s="367"/>
      <c r="AJ593" s="367"/>
      <c r="AK593" s="367"/>
      <c r="AL593" s="367"/>
      <c r="AM593" s="367"/>
      <c r="AN593" s="367"/>
      <c r="AO593" s="367"/>
      <c r="AP593" s="367"/>
      <c r="AQ593" s="367" t="s">
        <v>400</v>
      </c>
      <c r="AR593" s="367"/>
      <c r="AS593" s="367"/>
      <c r="AT593" s="367"/>
      <c r="AV593" s="368"/>
      <c r="AW593" s="368"/>
      <c r="AX593" s="368"/>
      <c r="AY593" s="368"/>
      <c r="AZ593" s="368"/>
      <c r="BA593" s="368"/>
      <c r="BB593" s="368"/>
      <c r="BC593" s="368"/>
      <c r="BD593" s="368"/>
      <c r="BE593" s="368"/>
      <c r="BF593" s="368"/>
      <c r="BG593" s="368"/>
      <c r="BH593" s="368"/>
      <c r="BI593" s="368"/>
      <c r="BJ593" s="368"/>
      <c r="BK593" s="368"/>
      <c r="BL593" s="367"/>
      <c r="BM593" s="367"/>
      <c r="BN593" s="367"/>
      <c r="BO593" s="367"/>
      <c r="BP593" s="367"/>
      <c r="BQ593" s="367"/>
      <c r="BR593" s="367"/>
      <c r="BS593" s="367"/>
      <c r="BT593" s="367"/>
      <c r="BU593" s="367"/>
      <c r="BV593" s="367"/>
      <c r="BW593" s="367"/>
      <c r="BX593" s="367"/>
      <c r="BY593" s="367"/>
      <c r="BZ593" s="367"/>
      <c r="CA593" s="367"/>
      <c r="CB593" s="367"/>
      <c r="CC593" s="367"/>
      <c r="CD593" s="367"/>
      <c r="CE593" s="367"/>
      <c r="CF593" s="367"/>
      <c r="CG593" s="367"/>
      <c r="CH593" s="367"/>
      <c r="CI593" s="367"/>
      <c r="CJ593" s="367"/>
      <c r="CK593" s="367"/>
      <c r="CL593" s="367"/>
      <c r="CM593" s="367"/>
      <c r="CN593" s="367"/>
    </row>
    <row r="594" spans="4:92" ht="14.25" customHeight="1" x14ac:dyDescent="0.35">
      <c r="D594" s="366" t="s">
        <v>807</v>
      </c>
      <c r="E594" s="366"/>
      <c r="F594" s="366"/>
      <c r="G594" s="366"/>
      <c r="H594" s="366"/>
      <c r="I594" s="366"/>
      <c r="J594" s="366"/>
      <c r="K594" s="366"/>
      <c r="L594" s="366"/>
      <c r="M594" s="366"/>
      <c r="N594" s="366"/>
      <c r="O594" s="366"/>
      <c r="P594" s="366"/>
      <c r="Q594" s="366"/>
      <c r="R594" s="367"/>
      <c r="S594" s="367"/>
      <c r="T594" s="367"/>
      <c r="U594" s="367"/>
      <c r="V594" s="367" t="s">
        <v>400</v>
      </c>
      <c r="W594" s="367"/>
      <c r="X594" s="367"/>
      <c r="Y594" s="367"/>
      <c r="Z594" s="367">
        <v>1</v>
      </c>
      <c r="AA594" s="367"/>
      <c r="AB594" s="367"/>
      <c r="AC594" s="367"/>
      <c r="AD594" s="367">
        <v>6</v>
      </c>
      <c r="AE594" s="367"/>
      <c r="AF594" s="367"/>
      <c r="AG594" s="367"/>
      <c r="AH594" s="367"/>
      <c r="AI594" s="367"/>
      <c r="AJ594" s="367"/>
      <c r="AK594" s="367"/>
      <c r="AL594" s="367"/>
      <c r="AM594" s="367"/>
      <c r="AN594" s="367"/>
      <c r="AO594" s="367"/>
      <c r="AP594" s="367"/>
      <c r="AQ594" s="367" t="s">
        <v>400</v>
      </c>
      <c r="AR594" s="367"/>
      <c r="AS594" s="367"/>
      <c r="AT594" s="367"/>
      <c r="AV594" s="368"/>
      <c r="AW594" s="368"/>
      <c r="AX594" s="368"/>
      <c r="AY594" s="368"/>
      <c r="AZ594" s="368"/>
      <c r="BA594" s="368"/>
      <c r="BB594" s="368"/>
      <c r="BC594" s="368"/>
      <c r="BD594" s="368"/>
      <c r="BE594" s="368"/>
      <c r="BF594" s="368"/>
      <c r="BG594" s="368"/>
      <c r="BH594" s="368"/>
      <c r="BI594" s="368"/>
      <c r="BJ594" s="368"/>
      <c r="BK594" s="368"/>
      <c r="BL594" s="367"/>
      <c r="BM594" s="367"/>
      <c r="BN594" s="367"/>
      <c r="BO594" s="367"/>
      <c r="BP594" s="367"/>
      <c r="BQ594" s="367"/>
      <c r="BR594" s="367"/>
      <c r="BS594" s="367"/>
      <c r="BT594" s="367"/>
      <c r="BU594" s="367"/>
      <c r="BV594" s="367"/>
      <c r="BW594" s="367"/>
      <c r="BX594" s="367"/>
      <c r="BY594" s="367"/>
      <c r="BZ594" s="367"/>
      <c r="CA594" s="367"/>
      <c r="CB594" s="367"/>
      <c r="CC594" s="367"/>
      <c r="CD594" s="367"/>
      <c r="CE594" s="367"/>
      <c r="CF594" s="367"/>
      <c r="CG594" s="367"/>
      <c r="CH594" s="367"/>
      <c r="CI594" s="367"/>
      <c r="CJ594" s="367"/>
      <c r="CK594" s="367"/>
      <c r="CL594" s="367"/>
      <c r="CM594" s="367"/>
      <c r="CN594" s="367"/>
    </row>
    <row r="595" spans="4:92" ht="14.25" customHeight="1" x14ac:dyDescent="0.35">
      <c r="D595" s="366"/>
      <c r="E595" s="366"/>
      <c r="F595" s="366"/>
      <c r="G595" s="366"/>
      <c r="H595" s="366"/>
      <c r="I595" s="366"/>
      <c r="J595" s="366"/>
      <c r="K595" s="366"/>
      <c r="L595" s="366"/>
      <c r="M595" s="366"/>
      <c r="N595" s="366"/>
      <c r="O595" s="366"/>
      <c r="P595" s="366"/>
      <c r="Q595" s="366"/>
      <c r="R595" s="367"/>
      <c r="S595" s="367"/>
      <c r="T595" s="367"/>
      <c r="U595" s="367"/>
      <c r="V595" s="367"/>
      <c r="W595" s="367"/>
      <c r="X595" s="367"/>
      <c r="Y595" s="367"/>
      <c r="Z595" s="367"/>
      <c r="AA595" s="367"/>
      <c r="AB595" s="367"/>
      <c r="AC595" s="367"/>
      <c r="AD595" s="367"/>
      <c r="AE595" s="367"/>
      <c r="AF595" s="367"/>
      <c r="AG595" s="367"/>
      <c r="AH595" s="367"/>
      <c r="AI595" s="367"/>
      <c r="AJ595" s="367"/>
      <c r="AK595" s="367"/>
      <c r="AL595" s="367"/>
      <c r="AM595" s="367"/>
      <c r="AN595" s="367"/>
      <c r="AO595" s="367"/>
      <c r="AP595" s="367"/>
      <c r="AQ595" s="367"/>
      <c r="AR595" s="367"/>
      <c r="AS595" s="367"/>
      <c r="AT595" s="367"/>
      <c r="AV595" s="368"/>
      <c r="AW595" s="368"/>
      <c r="AX595" s="368"/>
      <c r="AY595" s="368"/>
      <c r="AZ595" s="368"/>
      <c r="BA595" s="368"/>
      <c r="BB595" s="368"/>
      <c r="BC595" s="368"/>
      <c r="BD595" s="368"/>
      <c r="BE595" s="368"/>
      <c r="BF595" s="368"/>
      <c r="BG595" s="368"/>
      <c r="BH595" s="368"/>
      <c r="BI595" s="368"/>
      <c r="BJ595" s="368"/>
      <c r="BK595" s="368"/>
      <c r="BL595" s="367"/>
      <c r="BM595" s="367"/>
      <c r="BN595" s="367"/>
      <c r="BO595" s="367"/>
      <c r="BP595" s="367"/>
      <c r="BQ595" s="367"/>
      <c r="BR595" s="367"/>
      <c r="BS595" s="367"/>
      <c r="BT595" s="367"/>
      <c r="BU595" s="367"/>
      <c r="BV595" s="367"/>
      <c r="BW595" s="367"/>
      <c r="BX595" s="367"/>
      <c r="BY595" s="367"/>
      <c r="BZ595" s="367"/>
      <c r="CA595" s="367"/>
      <c r="CB595" s="367"/>
      <c r="CC595" s="367"/>
      <c r="CD595" s="367"/>
      <c r="CE595" s="367"/>
      <c r="CF595" s="367"/>
      <c r="CG595" s="367"/>
      <c r="CH595" s="367"/>
      <c r="CI595" s="367"/>
      <c r="CJ595" s="367"/>
      <c r="CK595" s="367"/>
      <c r="CL595" s="367"/>
      <c r="CM595" s="367"/>
      <c r="CN595" s="367"/>
    </row>
    <row r="596" spans="4:92" ht="14.25" customHeight="1" x14ac:dyDescent="0.35">
      <c r="D596" s="366"/>
      <c r="E596" s="366"/>
      <c r="F596" s="366"/>
      <c r="G596" s="366"/>
      <c r="H596" s="366"/>
      <c r="I596" s="366"/>
      <c r="J596" s="366"/>
      <c r="K596" s="366"/>
      <c r="L596" s="366"/>
      <c r="M596" s="366"/>
      <c r="N596" s="366"/>
      <c r="O596" s="366"/>
      <c r="P596" s="366"/>
      <c r="Q596" s="366"/>
      <c r="R596" s="367"/>
      <c r="S596" s="367"/>
      <c r="T596" s="367"/>
      <c r="U596" s="367"/>
      <c r="V596" s="367"/>
      <c r="W596" s="367"/>
      <c r="X596" s="367"/>
      <c r="Y596" s="367"/>
      <c r="Z596" s="367"/>
      <c r="AA596" s="367"/>
      <c r="AB596" s="367"/>
      <c r="AC596" s="367"/>
      <c r="AD596" s="367"/>
      <c r="AE596" s="367"/>
      <c r="AF596" s="367"/>
      <c r="AG596" s="367"/>
      <c r="AH596" s="367"/>
      <c r="AI596" s="367"/>
      <c r="AJ596" s="367"/>
      <c r="AK596" s="367"/>
      <c r="AL596" s="367"/>
      <c r="AM596" s="367"/>
      <c r="AN596" s="367"/>
      <c r="AO596" s="367"/>
      <c r="AP596" s="367"/>
      <c r="AQ596" s="367"/>
      <c r="AR596" s="367"/>
      <c r="AS596" s="367"/>
      <c r="AT596" s="367"/>
      <c r="AV596" s="368"/>
      <c r="AW596" s="368"/>
      <c r="AX596" s="368"/>
      <c r="AY596" s="368"/>
      <c r="AZ596" s="368"/>
      <c r="BA596" s="368"/>
      <c r="BB596" s="368"/>
      <c r="BC596" s="368"/>
      <c r="BD596" s="368"/>
      <c r="BE596" s="368"/>
      <c r="BF596" s="368"/>
      <c r="BG596" s="368"/>
      <c r="BH596" s="368"/>
      <c r="BI596" s="368"/>
      <c r="BJ596" s="368"/>
      <c r="BK596" s="368"/>
      <c r="BL596" s="367"/>
      <c r="BM596" s="367"/>
      <c r="BN596" s="367"/>
      <c r="BO596" s="367"/>
      <c r="BP596" s="367"/>
      <c r="BQ596" s="367"/>
      <c r="BR596" s="367"/>
      <c r="BS596" s="367"/>
      <c r="BT596" s="367"/>
      <c r="BU596" s="367"/>
      <c r="BV596" s="367"/>
      <c r="BW596" s="367"/>
      <c r="BX596" s="367"/>
      <c r="BY596" s="367"/>
      <c r="BZ596" s="367"/>
      <c r="CA596" s="367"/>
      <c r="CB596" s="367"/>
      <c r="CC596" s="367"/>
      <c r="CD596" s="367"/>
      <c r="CE596" s="367"/>
      <c r="CF596" s="367"/>
      <c r="CG596" s="367"/>
      <c r="CH596" s="367"/>
      <c r="CI596" s="367"/>
      <c r="CJ596" s="367"/>
      <c r="CK596" s="367"/>
      <c r="CL596" s="367"/>
      <c r="CM596" s="367"/>
      <c r="CN596" s="367"/>
    </row>
    <row r="597" spans="4:92" ht="14.25" customHeight="1" x14ac:dyDescent="0.35">
      <c r="D597" s="366"/>
      <c r="E597" s="366"/>
      <c r="F597" s="366"/>
      <c r="G597" s="366"/>
      <c r="H597" s="366"/>
      <c r="I597" s="366"/>
      <c r="J597" s="366"/>
      <c r="K597" s="366"/>
      <c r="L597" s="366"/>
      <c r="M597" s="366"/>
      <c r="N597" s="366"/>
      <c r="O597" s="366"/>
      <c r="P597" s="366"/>
      <c r="Q597" s="366"/>
      <c r="R597" s="367"/>
      <c r="S597" s="367"/>
      <c r="T597" s="367"/>
      <c r="U597" s="367"/>
      <c r="V597" s="367"/>
      <c r="W597" s="367"/>
      <c r="X597" s="367"/>
      <c r="Y597" s="367"/>
      <c r="Z597" s="367"/>
      <c r="AA597" s="367"/>
      <c r="AB597" s="367"/>
      <c r="AC597" s="367"/>
      <c r="AD597" s="367"/>
      <c r="AE597" s="367"/>
      <c r="AF597" s="367"/>
      <c r="AG597" s="367"/>
      <c r="AH597" s="367"/>
      <c r="AI597" s="367"/>
      <c r="AJ597" s="367"/>
      <c r="AK597" s="367"/>
      <c r="AL597" s="367"/>
      <c r="AM597" s="367"/>
      <c r="AN597" s="367"/>
      <c r="AO597" s="367"/>
      <c r="AP597" s="367"/>
      <c r="AQ597" s="367"/>
      <c r="AR597" s="367"/>
      <c r="AS597" s="367"/>
      <c r="AT597" s="367"/>
      <c r="AV597" s="368"/>
      <c r="AW597" s="368"/>
      <c r="AX597" s="368"/>
      <c r="AY597" s="368"/>
      <c r="AZ597" s="368"/>
      <c r="BA597" s="368"/>
      <c r="BB597" s="368"/>
      <c r="BC597" s="368"/>
      <c r="BD597" s="368"/>
      <c r="BE597" s="368"/>
      <c r="BF597" s="368"/>
      <c r="BG597" s="368"/>
      <c r="BH597" s="368"/>
      <c r="BI597" s="368"/>
      <c r="BJ597" s="368"/>
      <c r="BK597" s="368"/>
      <c r="BL597" s="367"/>
      <c r="BM597" s="367"/>
      <c r="BN597" s="367"/>
      <c r="BO597" s="367"/>
      <c r="BP597" s="367"/>
      <c r="BQ597" s="367"/>
      <c r="BR597" s="367"/>
      <c r="BS597" s="367"/>
      <c r="BT597" s="367"/>
      <c r="BU597" s="367"/>
      <c r="BV597" s="367"/>
      <c r="BW597" s="367"/>
      <c r="BX597" s="367"/>
      <c r="BY597" s="367"/>
      <c r="BZ597" s="367"/>
      <c r="CA597" s="367"/>
      <c r="CB597" s="367"/>
      <c r="CC597" s="367"/>
      <c r="CD597" s="367"/>
      <c r="CE597" s="367"/>
      <c r="CF597" s="367"/>
      <c r="CG597" s="367"/>
      <c r="CH597" s="367"/>
      <c r="CI597" s="367"/>
      <c r="CJ597" s="367"/>
      <c r="CK597" s="367"/>
      <c r="CL597" s="367"/>
      <c r="CM597" s="367"/>
      <c r="CN597" s="367"/>
    </row>
    <row r="598" spans="4:92" ht="14.25" customHeight="1" x14ac:dyDescent="0.35">
      <c r="D598" s="366"/>
      <c r="E598" s="366"/>
      <c r="F598" s="366"/>
      <c r="G598" s="366"/>
      <c r="H598" s="366"/>
      <c r="I598" s="366"/>
      <c r="J598" s="366"/>
      <c r="K598" s="366"/>
      <c r="L598" s="366"/>
      <c r="M598" s="366"/>
      <c r="N598" s="366"/>
      <c r="O598" s="366"/>
      <c r="P598" s="366"/>
      <c r="Q598" s="366"/>
      <c r="R598" s="367"/>
      <c r="S598" s="367"/>
      <c r="T598" s="367"/>
      <c r="U598" s="367"/>
      <c r="V598" s="367"/>
      <c r="W598" s="367"/>
      <c r="X598" s="367"/>
      <c r="Y598" s="367"/>
      <c r="Z598" s="367"/>
      <c r="AA598" s="367"/>
      <c r="AB598" s="367"/>
      <c r="AC598" s="367"/>
      <c r="AD598" s="367"/>
      <c r="AE598" s="367"/>
      <c r="AF598" s="367"/>
      <c r="AG598" s="367"/>
      <c r="AH598" s="367"/>
      <c r="AI598" s="367"/>
      <c r="AJ598" s="367"/>
      <c r="AK598" s="367"/>
      <c r="AL598" s="367"/>
      <c r="AM598" s="367"/>
      <c r="AN598" s="367"/>
      <c r="AO598" s="367"/>
      <c r="AP598" s="367"/>
      <c r="AQ598" s="367"/>
      <c r="AR598" s="367"/>
      <c r="AS598" s="367"/>
      <c r="AT598" s="367"/>
      <c r="AV598" s="368"/>
      <c r="AW598" s="368"/>
      <c r="AX598" s="368"/>
      <c r="AY598" s="368"/>
      <c r="AZ598" s="368"/>
      <c r="BA598" s="368"/>
      <c r="BB598" s="368"/>
      <c r="BC598" s="368"/>
      <c r="BD598" s="368"/>
      <c r="BE598" s="368"/>
      <c r="BF598" s="368"/>
      <c r="BG598" s="368"/>
      <c r="BH598" s="368"/>
      <c r="BI598" s="368"/>
      <c r="BJ598" s="368"/>
      <c r="BK598" s="368"/>
      <c r="BL598" s="367"/>
      <c r="BM598" s="367"/>
      <c r="BN598" s="367"/>
      <c r="BO598" s="367"/>
      <c r="BP598" s="367"/>
      <c r="BQ598" s="367"/>
      <c r="BR598" s="367"/>
      <c r="BS598" s="367"/>
      <c r="BT598" s="367"/>
      <c r="BU598" s="367"/>
      <c r="BV598" s="367"/>
      <c r="BW598" s="367"/>
      <c r="BX598" s="367"/>
      <c r="BY598" s="367"/>
      <c r="BZ598" s="367"/>
      <c r="CA598" s="367"/>
      <c r="CB598" s="367"/>
      <c r="CC598" s="367"/>
      <c r="CD598" s="367"/>
      <c r="CE598" s="367"/>
      <c r="CF598" s="367"/>
      <c r="CG598" s="367"/>
      <c r="CH598" s="367"/>
      <c r="CI598" s="367"/>
      <c r="CJ598" s="367"/>
      <c r="CK598" s="367"/>
      <c r="CL598" s="367"/>
      <c r="CM598" s="367"/>
      <c r="CN598" s="367"/>
    </row>
    <row r="599" spans="4:92" ht="14.25" customHeight="1" x14ac:dyDescent="0.35">
      <c r="D599" s="366"/>
      <c r="E599" s="366"/>
      <c r="F599" s="366"/>
      <c r="G599" s="366"/>
      <c r="H599" s="366"/>
      <c r="I599" s="366"/>
      <c r="J599" s="366"/>
      <c r="K599" s="366"/>
      <c r="L599" s="366"/>
      <c r="M599" s="366"/>
      <c r="N599" s="366"/>
      <c r="O599" s="366"/>
      <c r="P599" s="366"/>
      <c r="Q599" s="366"/>
      <c r="R599" s="367"/>
      <c r="S599" s="367"/>
      <c r="T599" s="367"/>
      <c r="U599" s="367"/>
      <c r="V599" s="367"/>
      <c r="W599" s="367"/>
      <c r="X599" s="367"/>
      <c r="Y599" s="367"/>
      <c r="Z599" s="367"/>
      <c r="AA599" s="367"/>
      <c r="AB599" s="367"/>
      <c r="AC599" s="367"/>
      <c r="AD599" s="367"/>
      <c r="AE599" s="367"/>
      <c r="AF599" s="367"/>
      <c r="AG599" s="367"/>
      <c r="AH599" s="367"/>
      <c r="AI599" s="367"/>
      <c r="AJ599" s="367"/>
      <c r="AK599" s="367"/>
      <c r="AL599" s="367"/>
      <c r="AM599" s="367"/>
      <c r="AN599" s="367"/>
      <c r="AO599" s="367"/>
      <c r="AP599" s="367"/>
      <c r="AQ599" s="367"/>
      <c r="AR599" s="367"/>
      <c r="AS599" s="367"/>
      <c r="AT599" s="367"/>
      <c r="AV599" s="368"/>
      <c r="AW599" s="368"/>
      <c r="AX599" s="368"/>
      <c r="AY599" s="368"/>
      <c r="AZ599" s="368"/>
      <c r="BA599" s="368"/>
      <c r="BB599" s="368"/>
      <c r="BC599" s="368"/>
      <c r="BD599" s="368"/>
      <c r="BE599" s="368"/>
      <c r="BF599" s="368"/>
      <c r="BG599" s="368"/>
      <c r="BH599" s="368"/>
      <c r="BI599" s="368"/>
      <c r="BJ599" s="368"/>
      <c r="BK599" s="368"/>
      <c r="BL599" s="367"/>
      <c r="BM599" s="367"/>
      <c r="BN599" s="367"/>
      <c r="BO599" s="367"/>
      <c r="BP599" s="367"/>
      <c r="BQ599" s="367"/>
      <c r="BR599" s="367"/>
      <c r="BS599" s="367"/>
      <c r="BT599" s="367"/>
      <c r="BU599" s="367"/>
      <c r="BV599" s="367"/>
      <c r="BW599" s="367"/>
      <c r="BX599" s="367"/>
      <c r="BY599" s="367"/>
      <c r="BZ599" s="367"/>
      <c r="CA599" s="367"/>
      <c r="CB599" s="367"/>
      <c r="CC599" s="367"/>
      <c r="CD599" s="367"/>
      <c r="CE599" s="367"/>
      <c r="CF599" s="367"/>
      <c r="CG599" s="367"/>
      <c r="CH599" s="367"/>
      <c r="CI599" s="367"/>
      <c r="CJ599" s="367"/>
      <c r="CK599" s="367"/>
      <c r="CL599" s="367"/>
      <c r="CM599" s="367"/>
      <c r="CN599" s="367"/>
    </row>
    <row r="600" spans="4:92" ht="14.25" customHeight="1" x14ac:dyDescent="0.35">
      <c r="D600" s="366"/>
      <c r="E600" s="366"/>
      <c r="F600" s="366"/>
      <c r="G600" s="366"/>
      <c r="H600" s="366"/>
      <c r="I600" s="366"/>
      <c r="J600" s="366"/>
      <c r="K600" s="366"/>
      <c r="L600" s="366"/>
      <c r="M600" s="366"/>
      <c r="N600" s="366"/>
      <c r="O600" s="366"/>
      <c r="P600" s="366"/>
      <c r="Q600" s="366"/>
      <c r="R600" s="367"/>
      <c r="S600" s="367"/>
      <c r="T600" s="367"/>
      <c r="U600" s="367"/>
      <c r="V600" s="367"/>
      <c r="W600" s="367"/>
      <c r="X600" s="367"/>
      <c r="Y600" s="367"/>
      <c r="Z600" s="367"/>
      <c r="AA600" s="367"/>
      <c r="AB600" s="367"/>
      <c r="AC600" s="367"/>
      <c r="AD600" s="367"/>
      <c r="AE600" s="367"/>
      <c r="AF600" s="367"/>
      <c r="AG600" s="367"/>
      <c r="AH600" s="367"/>
      <c r="AI600" s="367"/>
      <c r="AJ600" s="367"/>
      <c r="AK600" s="367"/>
      <c r="AL600" s="367"/>
      <c r="AM600" s="367"/>
      <c r="AN600" s="367"/>
      <c r="AO600" s="367"/>
      <c r="AP600" s="367"/>
      <c r="AQ600" s="367"/>
      <c r="AR600" s="367"/>
      <c r="AS600" s="367"/>
      <c r="AT600" s="367"/>
      <c r="AV600" s="368"/>
      <c r="AW600" s="368"/>
      <c r="AX600" s="368"/>
      <c r="AY600" s="368"/>
      <c r="AZ600" s="368"/>
      <c r="BA600" s="368"/>
      <c r="BB600" s="368"/>
      <c r="BC600" s="368"/>
      <c r="BD600" s="368"/>
      <c r="BE600" s="368"/>
      <c r="BF600" s="368"/>
      <c r="BG600" s="368"/>
      <c r="BH600" s="368"/>
      <c r="BI600" s="368"/>
      <c r="BJ600" s="368"/>
      <c r="BK600" s="368"/>
      <c r="BL600" s="367"/>
      <c r="BM600" s="367"/>
      <c r="BN600" s="367"/>
      <c r="BO600" s="367"/>
      <c r="BP600" s="367"/>
      <c r="BQ600" s="367"/>
      <c r="BR600" s="367"/>
      <c r="BS600" s="367"/>
      <c r="BT600" s="367"/>
      <c r="BU600" s="367"/>
      <c r="BV600" s="367"/>
      <c r="BW600" s="367"/>
      <c r="BX600" s="367"/>
      <c r="BY600" s="367"/>
      <c r="BZ600" s="367"/>
      <c r="CA600" s="367"/>
      <c r="CB600" s="367"/>
      <c r="CC600" s="367"/>
      <c r="CD600" s="367"/>
      <c r="CE600" s="367"/>
      <c r="CF600" s="367"/>
      <c r="CG600" s="367"/>
      <c r="CH600" s="367"/>
      <c r="CI600" s="367"/>
      <c r="CJ600" s="367"/>
      <c r="CK600" s="367"/>
      <c r="CL600" s="367"/>
      <c r="CM600" s="367"/>
      <c r="CN600" s="367"/>
    </row>
    <row r="601" spans="4:92" ht="14.25" customHeight="1" x14ac:dyDescent="0.35">
      <c r="D601" s="366"/>
      <c r="E601" s="366"/>
      <c r="F601" s="366"/>
      <c r="G601" s="366"/>
      <c r="H601" s="366"/>
      <c r="I601" s="366"/>
      <c r="J601" s="366"/>
      <c r="K601" s="366"/>
      <c r="L601" s="366"/>
      <c r="M601" s="366"/>
      <c r="N601" s="366"/>
      <c r="O601" s="366"/>
      <c r="P601" s="366"/>
      <c r="Q601" s="366"/>
      <c r="R601" s="367"/>
      <c r="S601" s="367"/>
      <c r="T601" s="367"/>
      <c r="U601" s="367"/>
      <c r="V601" s="367"/>
      <c r="W601" s="367"/>
      <c r="X601" s="367"/>
      <c r="Y601" s="367"/>
      <c r="Z601" s="367"/>
      <c r="AA601" s="367"/>
      <c r="AB601" s="367"/>
      <c r="AC601" s="367"/>
      <c r="AD601" s="367"/>
      <c r="AE601" s="367"/>
      <c r="AF601" s="367"/>
      <c r="AG601" s="367"/>
      <c r="AH601" s="367"/>
      <c r="AI601" s="367"/>
      <c r="AJ601" s="367"/>
      <c r="AK601" s="367"/>
      <c r="AL601" s="367"/>
      <c r="AM601" s="367"/>
      <c r="AN601" s="367"/>
      <c r="AO601" s="367"/>
      <c r="AP601" s="367"/>
      <c r="AQ601" s="367"/>
      <c r="AR601" s="367"/>
      <c r="AS601" s="367"/>
      <c r="AT601" s="367"/>
      <c r="AV601" s="368"/>
      <c r="AW601" s="368"/>
      <c r="AX601" s="368"/>
      <c r="AY601" s="368"/>
      <c r="AZ601" s="368"/>
      <c r="BA601" s="368"/>
      <c r="BB601" s="368"/>
      <c r="BC601" s="368"/>
      <c r="BD601" s="368"/>
      <c r="BE601" s="368"/>
      <c r="BF601" s="368"/>
      <c r="BG601" s="368"/>
      <c r="BH601" s="368"/>
      <c r="BI601" s="368"/>
      <c r="BJ601" s="368"/>
      <c r="BK601" s="368"/>
      <c r="BL601" s="367"/>
      <c r="BM601" s="367"/>
      <c r="BN601" s="367"/>
      <c r="BO601" s="367"/>
      <c r="BP601" s="367"/>
      <c r="BQ601" s="367"/>
      <c r="BR601" s="367"/>
      <c r="BS601" s="367"/>
      <c r="BT601" s="367"/>
      <c r="BU601" s="367"/>
      <c r="BV601" s="367"/>
      <c r="BW601" s="367"/>
      <c r="BX601" s="367"/>
      <c r="BY601" s="367"/>
      <c r="BZ601" s="367"/>
      <c r="CA601" s="367"/>
      <c r="CB601" s="367"/>
      <c r="CC601" s="367"/>
      <c r="CD601" s="367"/>
      <c r="CE601" s="367"/>
      <c r="CF601" s="367"/>
      <c r="CG601" s="367"/>
      <c r="CH601" s="367"/>
      <c r="CI601" s="367"/>
      <c r="CJ601" s="367"/>
      <c r="CK601" s="367"/>
      <c r="CL601" s="367"/>
      <c r="CM601" s="367"/>
      <c r="CN601" s="367"/>
    </row>
    <row r="602" spans="4:92" ht="14.25" customHeight="1" x14ac:dyDescent="0.35">
      <c r="D602" s="366"/>
      <c r="E602" s="366"/>
      <c r="F602" s="366"/>
      <c r="G602" s="366"/>
      <c r="H602" s="366"/>
      <c r="I602" s="366"/>
      <c r="J602" s="366"/>
      <c r="K602" s="366"/>
      <c r="L602" s="366"/>
      <c r="M602" s="366"/>
      <c r="N602" s="366"/>
      <c r="O602" s="366"/>
      <c r="P602" s="366"/>
      <c r="Q602" s="366"/>
      <c r="R602" s="367"/>
      <c r="S602" s="367"/>
      <c r="T602" s="367"/>
      <c r="U602" s="367"/>
      <c r="V602" s="367"/>
      <c r="W602" s="367"/>
      <c r="X602" s="367"/>
      <c r="Y602" s="367"/>
      <c r="Z602" s="367"/>
      <c r="AA602" s="367"/>
      <c r="AB602" s="367"/>
      <c r="AC602" s="367"/>
      <c r="AD602" s="367"/>
      <c r="AE602" s="367"/>
      <c r="AF602" s="367"/>
      <c r="AG602" s="367"/>
      <c r="AH602" s="367"/>
      <c r="AI602" s="367"/>
      <c r="AJ602" s="367"/>
      <c r="AK602" s="367"/>
      <c r="AL602" s="367"/>
      <c r="AM602" s="367"/>
      <c r="AN602" s="367"/>
      <c r="AO602" s="367"/>
      <c r="AP602" s="367"/>
      <c r="AQ602" s="367"/>
      <c r="AR602" s="367"/>
      <c r="AS602" s="367"/>
      <c r="AT602" s="367"/>
      <c r="AV602" s="368"/>
      <c r="AW602" s="368"/>
      <c r="AX602" s="368"/>
      <c r="AY602" s="368"/>
      <c r="AZ602" s="368"/>
      <c r="BA602" s="368"/>
      <c r="BB602" s="368"/>
      <c r="BC602" s="368"/>
      <c r="BD602" s="368"/>
      <c r="BE602" s="368"/>
      <c r="BF602" s="368"/>
      <c r="BG602" s="368"/>
      <c r="BH602" s="368"/>
      <c r="BI602" s="368"/>
      <c r="BJ602" s="368"/>
      <c r="BK602" s="368"/>
      <c r="BL602" s="367"/>
      <c r="BM602" s="367"/>
      <c r="BN602" s="367"/>
      <c r="BO602" s="367"/>
      <c r="BP602" s="367"/>
      <c r="BQ602" s="367"/>
      <c r="BR602" s="367"/>
      <c r="BS602" s="367"/>
      <c r="BT602" s="367"/>
      <c r="BU602" s="367"/>
      <c r="BV602" s="367"/>
      <c r="BW602" s="367"/>
      <c r="BX602" s="367"/>
      <c r="BY602" s="367"/>
      <c r="BZ602" s="367"/>
      <c r="CA602" s="367"/>
      <c r="CB602" s="367"/>
      <c r="CC602" s="367"/>
      <c r="CD602" s="367"/>
      <c r="CE602" s="367"/>
      <c r="CF602" s="367"/>
      <c r="CG602" s="367"/>
      <c r="CH602" s="367"/>
      <c r="CI602" s="367"/>
      <c r="CJ602" s="367"/>
      <c r="CK602" s="367"/>
      <c r="CL602" s="367"/>
      <c r="CM602" s="367"/>
      <c r="CN602" s="367"/>
    </row>
    <row r="603" spans="4:92" ht="14.25" customHeight="1" x14ac:dyDescent="0.35">
      <c r="D603" s="366"/>
      <c r="E603" s="366"/>
      <c r="F603" s="366"/>
      <c r="G603" s="366"/>
      <c r="H603" s="366"/>
      <c r="I603" s="366"/>
      <c r="J603" s="366"/>
      <c r="K603" s="366"/>
      <c r="L603" s="366"/>
      <c r="M603" s="366"/>
      <c r="N603" s="366"/>
      <c r="O603" s="366"/>
      <c r="P603" s="366"/>
      <c r="Q603" s="366"/>
      <c r="R603" s="367"/>
      <c r="S603" s="367"/>
      <c r="T603" s="367"/>
      <c r="U603" s="367"/>
      <c r="V603" s="367"/>
      <c r="W603" s="367"/>
      <c r="X603" s="367"/>
      <c r="Y603" s="367"/>
      <c r="Z603" s="367"/>
      <c r="AA603" s="367"/>
      <c r="AB603" s="367"/>
      <c r="AC603" s="367"/>
      <c r="AD603" s="367"/>
      <c r="AE603" s="367"/>
      <c r="AF603" s="367"/>
      <c r="AG603" s="367"/>
      <c r="AH603" s="367"/>
      <c r="AI603" s="367"/>
      <c r="AJ603" s="367"/>
      <c r="AK603" s="367"/>
      <c r="AL603" s="367"/>
      <c r="AM603" s="367"/>
      <c r="AN603" s="367"/>
      <c r="AO603" s="367"/>
      <c r="AP603" s="367"/>
      <c r="AQ603" s="367"/>
      <c r="AR603" s="367"/>
      <c r="AS603" s="367"/>
      <c r="AT603" s="367"/>
      <c r="AV603" s="368"/>
      <c r="AW603" s="368"/>
      <c r="AX603" s="368"/>
      <c r="AY603" s="368"/>
      <c r="AZ603" s="368"/>
      <c r="BA603" s="368"/>
      <c r="BB603" s="368"/>
      <c r="BC603" s="368"/>
      <c r="BD603" s="368"/>
      <c r="BE603" s="368"/>
      <c r="BF603" s="368"/>
      <c r="BG603" s="368"/>
      <c r="BH603" s="368"/>
      <c r="BI603" s="368"/>
      <c r="BJ603" s="368"/>
      <c r="BK603" s="368"/>
      <c r="BL603" s="367"/>
      <c r="BM603" s="367"/>
      <c r="BN603" s="367"/>
      <c r="BO603" s="367"/>
      <c r="BP603" s="367"/>
      <c r="BQ603" s="367"/>
      <c r="BR603" s="367"/>
      <c r="BS603" s="367"/>
      <c r="BT603" s="367"/>
      <c r="BU603" s="367"/>
      <c r="BV603" s="367"/>
      <c r="BW603" s="367"/>
      <c r="BX603" s="367"/>
      <c r="BY603" s="367"/>
      <c r="BZ603" s="367"/>
      <c r="CA603" s="367"/>
      <c r="CB603" s="367"/>
      <c r="CC603" s="367"/>
      <c r="CD603" s="367"/>
      <c r="CE603" s="367"/>
      <c r="CF603" s="367"/>
      <c r="CG603" s="367"/>
      <c r="CH603" s="367"/>
      <c r="CI603" s="367"/>
      <c r="CJ603" s="367"/>
      <c r="CK603" s="367"/>
      <c r="CL603" s="367"/>
      <c r="CM603" s="367"/>
      <c r="CN603" s="367"/>
    </row>
    <row r="604" spans="4:92" ht="14.25" customHeight="1" x14ac:dyDescent="0.35">
      <c r="D604" s="366"/>
      <c r="E604" s="366"/>
      <c r="F604" s="366"/>
      <c r="G604" s="366"/>
      <c r="H604" s="366"/>
      <c r="I604" s="366"/>
      <c r="J604" s="366"/>
      <c r="K604" s="366"/>
      <c r="L604" s="366"/>
      <c r="M604" s="366"/>
      <c r="N604" s="366"/>
      <c r="O604" s="366"/>
      <c r="P604" s="366"/>
      <c r="Q604" s="366"/>
      <c r="R604" s="367"/>
      <c r="S604" s="367"/>
      <c r="T604" s="367"/>
      <c r="U604" s="367"/>
      <c r="V604" s="367"/>
      <c r="W604" s="367"/>
      <c r="X604" s="367"/>
      <c r="Y604" s="367"/>
      <c r="Z604" s="367"/>
      <c r="AA604" s="367"/>
      <c r="AB604" s="367"/>
      <c r="AC604" s="367"/>
      <c r="AD604" s="367"/>
      <c r="AE604" s="367"/>
      <c r="AF604" s="367"/>
      <c r="AG604" s="367"/>
      <c r="AH604" s="367"/>
      <c r="AI604" s="367"/>
      <c r="AJ604" s="367"/>
      <c r="AK604" s="367"/>
      <c r="AL604" s="367"/>
      <c r="AM604" s="367"/>
      <c r="AN604" s="367"/>
      <c r="AO604" s="367"/>
      <c r="AP604" s="367"/>
      <c r="AQ604" s="367"/>
      <c r="AR604" s="367"/>
      <c r="AS604" s="367"/>
      <c r="AT604" s="367"/>
      <c r="AV604" s="368"/>
      <c r="AW604" s="368"/>
      <c r="AX604" s="368"/>
      <c r="AY604" s="368"/>
      <c r="AZ604" s="368"/>
      <c r="BA604" s="368"/>
      <c r="BB604" s="368"/>
      <c r="BC604" s="368"/>
      <c r="BD604" s="368"/>
      <c r="BE604" s="368"/>
      <c r="BF604" s="368"/>
      <c r="BG604" s="368"/>
      <c r="BH604" s="368"/>
      <c r="BI604" s="368"/>
      <c r="BJ604" s="368"/>
      <c r="BK604" s="368"/>
      <c r="BL604" s="367"/>
      <c r="BM604" s="367"/>
      <c r="BN604" s="367"/>
      <c r="BO604" s="367"/>
      <c r="BP604" s="367"/>
      <c r="BQ604" s="367"/>
      <c r="BR604" s="367"/>
      <c r="BS604" s="367"/>
      <c r="BT604" s="367"/>
      <c r="BU604" s="367"/>
      <c r="BV604" s="367"/>
      <c r="BW604" s="367"/>
      <c r="BX604" s="367"/>
      <c r="BY604" s="367"/>
      <c r="BZ604" s="367"/>
      <c r="CA604" s="367"/>
      <c r="CB604" s="367"/>
      <c r="CC604" s="367"/>
      <c r="CD604" s="367"/>
      <c r="CE604" s="367"/>
      <c r="CF604" s="367"/>
      <c r="CG604" s="367"/>
      <c r="CH604" s="367"/>
      <c r="CI604" s="367"/>
      <c r="CJ604" s="367"/>
      <c r="CK604" s="367"/>
      <c r="CL604" s="367"/>
      <c r="CM604" s="367"/>
      <c r="CN604" s="367"/>
    </row>
    <row r="605" spans="4:92" ht="14.25" customHeight="1" x14ac:dyDescent="0.35">
      <c r="D605" s="366"/>
      <c r="E605" s="366"/>
      <c r="F605" s="366"/>
      <c r="G605" s="366"/>
      <c r="H605" s="366"/>
      <c r="I605" s="366"/>
      <c r="J605" s="366"/>
      <c r="K605" s="366"/>
      <c r="L605" s="366"/>
      <c r="M605" s="366"/>
      <c r="N605" s="366"/>
      <c r="O605" s="366"/>
      <c r="P605" s="366"/>
      <c r="Q605" s="366"/>
      <c r="R605" s="367"/>
      <c r="S605" s="367"/>
      <c r="T605" s="367"/>
      <c r="U605" s="367"/>
      <c r="V605" s="367"/>
      <c r="W605" s="367"/>
      <c r="X605" s="367"/>
      <c r="Y605" s="367"/>
      <c r="Z605" s="367"/>
      <c r="AA605" s="367"/>
      <c r="AB605" s="367"/>
      <c r="AC605" s="367"/>
      <c r="AD605" s="367"/>
      <c r="AE605" s="367"/>
      <c r="AF605" s="367"/>
      <c r="AG605" s="367"/>
      <c r="AH605" s="367"/>
      <c r="AI605" s="367"/>
      <c r="AJ605" s="367"/>
      <c r="AK605" s="367"/>
      <c r="AL605" s="367"/>
      <c r="AM605" s="367"/>
      <c r="AN605" s="367"/>
      <c r="AO605" s="367"/>
      <c r="AP605" s="367"/>
      <c r="AQ605" s="367"/>
      <c r="AR605" s="367"/>
      <c r="AS605" s="367"/>
      <c r="AT605" s="367"/>
      <c r="AV605" s="368"/>
      <c r="AW605" s="368"/>
      <c r="AX605" s="368"/>
      <c r="AY605" s="368"/>
      <c r="AZ605" s="368"/>
      <c r="BA605" s="368"/>
      <c r="BB605" s="368"/>
      <c r="BC605" s="368"/>
      <c r="BD605" s="368"/>
      <c r="BE605" s="368"/>
      <c r="BF605" s="368"/>
      <c r="BG605" s="368"/>
      <c r="BH605" s="368"/>
      <c r="BI605" s="368"/>
      <c r="BJ605" s="368"/>
      <c r="BK605" s="368"/>
      <c r="BL605" s="367"/>
      <c r="BM605" s="367"/>
      <c r="BN605" s="367"/>
      <c r="BO605" s="367"/>
      <c r="BP605" s="367"/>
      <c r="BQ605" s="367"/>
      <c r="BR605" s="367"/>
      <c r="BS605" s="367"/>
      <c r="BT605" s="367"/>
      <c r="BU605" s="367"/>
      <c r="BV605" s="367"/>
      <c r="BW605" s="367"/>
      <c r="BX605" s="367"/>
      <c r="BY605" s="367"/>
      <c r="BZ605" s="367"/>
      <c r="CA605" s="367"/>
      <c r="CB605" s="367"/>
      <c r="CC605" s="367"/>
      <c r="CD605" s="367"/>
      <c r="CE605" s="367"/>
      <c r="CF605" s="367"/>
      <c r="CG605" s="367"/>
      <c r="CH605" s="367"/>
      <c r="CI605" s="367"/>
      <c r="CJ605" s="367"/>
      <c r="CK605" s="367"/>
      <c r="CL605" s="367"/>
      <c r="CM605" s="367"/>
      <c r="CN605" s="367"/>
    </row>
    <row r="606" spans="4:92" ht="14.25" customHeight="1" x14ac:dyDescent="0.35">
      <c r="D606" s="366"/>
      <c r="E606" s="366"/>
      <c r="F606" s="366"/>
      <c r="G606" s="366"/>
      <c r="H606" s="366"/>
      <c r="I606" s="366"/>
      <c r="J606" s="366"/>
      <c r="K606" s="366"/>
      <c r="L606" s="366"/>
      <c r="M606" s="366"/>
      <c r="N606" s="366"/>
      <c r="O606" s="366"/>
      <c r="P606" s="366"/>
      <c r="Q606" s="366"/>
      <c r="R606" s="367"/>
      <c r="S606" s="367"/>
      <c r="T606" s="367"/>
      <c r="U606" s="367"/>
      <c r="V606" s="367"/>
      <c r="W606" s="367"/>
      <c r="X606" s="367"/>
      <c r="Y606" s="367"/>
      <c r="Z606" s="367"/>
      <c r="AA606" s="367"/>
      <c r="AB606" s="367"/>
      <c r="AC606" s="367"/>
      <c r="AD606" s="367"/>
      <c r="AE606" s="367"/>
      <c r="AF606" s="367"/>
      <c r="AG606" s="367"/>
      <c r="AH606" s="367"/>
      <c r="AI606" s="367"/>
      <c r="AJ606" s="367"/>
      <c r="AK606" s="367"/>
      <c r="AL606" s="367"/>
      <c r="AM606" s="367"/>
      <c r="AN606" s="367"/>
      <c r="AO606" s="367"/>
      <c r="AP606" s="367"/>
      <c r="AQ606" s="367"/>
      <c r="AR606" s="367"/>
      <c r="AS606" s="367"/>
      <c r="AT606" s="367"/>
      <c r="AV606" s="368"/>
      <c r="AW606" s="368"/>
      <c r="AX606" s="368"/>
      <c r="AY606" s="368"/>
      <c r="AZ606" s="368"/>
      <c r="BA606" s="368"/>
      <c r="BB606" s="368"/>
      <c r="BC606" s="368"/>
      <c r="BD606" s="368"/>
      <c r="BE606" s="368"/>
      <c r="BF606" s="368"/>
      <c r="BG606" s="368"/>
      <c r="BH606" s="368"/>
      <c r="BI606" s="368"/>
      <c r="BJ606" s="368"/>
      <c r="BK606" s="368"/>
      <c r="BL606" s="367"/>
      <c r="BM606" s="367"/>
      <c r="BN606" s="367"/>
      <c r="BO606" s="367"/>
      <c r="BP606" s="367"/>
      <c r="BQ606" s="367"/>
      <c r="BR606" s="367"/>
      <c r="BS606" s="367"/>
      <c r="BT606" s="367"/>
      <c r="BU606" s="367"/>
      <c r="BV606" s="367"/>
      <c r="BW606" s="367"/>
      <c r="BX606" s="367"/>
      <c r="BY606" s="367"/>
      <c r="BZ606" s="367"/>
      <c r="CA606" s="367"/>
      <c r="CB606" s="367"/>
      <c r="CC606" s="367"/>
      <c r="CD606" s="367"/>
      <c r="CE606" s="367"/>
      <c r="CF606" s="367"/>
      <c r="CG606" s="367"/>
      <c r="CH606" s="367"/>
      <c r="CI606" s="367"/>
      <c r="CJ606" s="367"/>
      <c r="CK606" s="367"/>
      <c r="CL606" s="367"/>
      <c r="CM606" s="367"/>
      <c r="CN606" s="367"/>
    </row>
    <row r="607" spans="4:92" ht="14.25" customHeight="1" x14ac:dyDescent="0.35">
      <c r="D607" s="366"/>
      <c r="E607" s="366"/>
      <c r="F607" s="366"/>
      <c r="G607" s="366"/>
      <c r="H607" s="366"/>
      <c r="I607" s="366"/>
      <c r="J607" s="366"/>
      <c r="K607" s="366"/>
      <c r="L607" s="366"/>
      <c r="M607" s="366"/>
      <c r="N607" s="366"/>
      <c r="O607" s="366"/>
      <c r="P607" s="366"/>
      <c r="Q607" s="366"/>
      <c r="R607" s="367"/>
      <c r="S607" s="367"/>
      <c r="T607" s="367"/>
      <c r="U607" s="367"/>
      <c r="V607" s="367"/>
      <c r="W607" s="367"/>
      <c r="X607" s="367"/>
      <c r="Y607" s="367"/>
      <c r="Z607" s="367"/>
      <c r="AA607" s="367"/>
      <c r="AB607" s="367"/>
      <c r="AC607" s="367"/>
      <c r="AD607" s="367"/>
      <c r="AE607" s="367"/>
      <c r="AF607" s="367"/>
      <c r="AG607" s="367"/>
      <c r="AH607" s="367"/>
      <c r="AI607" s="367"/>
      <c r="AJ607" s="367"/>
      <c r="AK607" s="367"/>
      <c r="AL607" s="367"/>
      <c r="AM607" s="367"/>
      <c r="AN607" s="367"/>
      <c r="AO607" s="367"/>
      <c r="AP607" s="367"/>
      <c r="AQ607" s="367"/>
      <c r="AR607" s="367"/>
      <c r="AS607" s="367"/>
      <c r="AT607" s="367"/>
      <c r="AV607" s="368"/>
      <c r="AW607" s="368"/>
      <c r="AX607" s="368"/>
      <c r="AY607" s="368"/>
      <c r="AZ607" s="368"/>
      <c r="BA607" s="368"/>
      <c r="BB607" s="368"/>
      <c r="BC607" s="368"/>
      <c r="BD607" s="368"/>
      <c r="BE607" s="368"/>
      <c r="BF607" s="368"/>
      <c r="BG607" s="368"/>
      <c r="BH607" s="368"/>
      <c r="BI607" s="368"/>
      <c r="BJ607" s="368"/>
      <c r="BK607" s="368"/>
      <c r="BL607" s="367"/>
      <c r="BM607" s="367"/>
      <c r="BN607" s="367"/>
      <c r="BO607" s="367"/>
      <c r="BP607" s="367"/>
      <c r="BQ607" s="367"/>
      <c r="BR607" s="367"/>
      <c r="BS607" s="367"/>
      <c r="BT607" s="367"/>
      <c r="BU607" s="367"/>
      <c r="BV607" s="367"/>
      <c r="BW607" s="367"/>
      <c r="BX607" s="367"/>
      <c r="BY607" s="367"/>
      <c r="BZ607" s="367"/>
      <c r="CA607" s="367"/>
      <c r="CB607" s="367"/>
      <c r="CC607" s="367"/>
      <c r="CD607" s="367"/>
      <c r="CE607" s="367"/>
      <c r="CF607" s="367"/>
      <c r="CG607" s="367"/>
      <c r="CH607" s="367"/>
      <c r="CI607" s="367"/>
      <c r="CJ607" s="367"/>
      <c r="CK607" s="367"/>
      <c r="CL607" s="367"/>
      <c r="CM607" s="367"/>
      <c r="CN607" s="367"/>
    </row>
    <row r="608" spans="4:92" ht="14.25" customHeight="1" x14ac:dyDescent="0.35">
      <c r="D608" s="366"/>
      <c r="E608" s="366"/>
      <c r="F608" s="366"/>
      <c r="G608" s="366"/>
      <c r="H608" s="366"/>
      <c r="I608" s="366"/>
      <c r="J608" s="366"/>
      <c r="K608" s="366"/>
      <c r="L608" s="366"/>
      <c r="M608" s="366"/>
      <c r="N608" s="366"/>
      <c r="O608" s="366"/>
      <c r="P608" s="366"/>
      <c r="Q608" s="366"/>
      <c r="R608" s="367"/>
      <c r="S608" s="367"/>
      <c r="T608" s="367"/>
      <c r="U608" s="367"/>
      <c r="V608" s="367"/>
      <c r="W608" s="367"/>
      <c r="X608" s="367"/>
      <c r="Y608" s="367"/>
      <c r="Z608" s="367"/>
      <c r="AA608" s="367"/>
      <c r="AB608" s="367"/>
      <c r="AC608" s="367"/>
      <c r="AD608" s="367"/>
      <c r="AE608" s="367"/>
      <c r="AF608" s="367"/>
      <c r="AG608" s="367"/>
      <c r="AH608" s="367"/>
      <c r="AI608" s="367"/>
      <c r="AJ608" s="367"/>
      <c r="AK608" s="367"/>
      <c r="AL608" s="367"/>
      <c r="AM608" s="367"/>
      <c r="AN608" s="367"/>
      <c r="AO608" s="367"/>
      <c r="AP608" s="367"/>
      <c r="AQ608" s="367"/>
      <c r="AR608" s="367"/>
      <c r="AS608" s="367"/>
      <c r="AT608" s="367"/>
      <c r="AV608" s="368"/>
      <c r="AW608" s="368"/>
      <c r="AX608" s="368"/>
      <c r="AY608" s="368"/>
      <c r="AZ608" s="368"/>
      <c r="BA608" s="368"/>
      <c r="BB608" s="368"/>
      <c r="BC608" s="368"/>
      <c r="BD608" s="368"/>
      <c r="BE608" s="368"/>
      <c r="BF608" s="368"/>
      <c r="BG608" s="368"/>
      <c r="BH608" s="368"/>
      <c r="BI608" s="368"/>
      <c r="BJ608" s="368"/>
      <c r="BK608" s="368"/>
      <c r="BL608" s="367"/>
      <c r="BM608" s="367"/>
      <c r="BN608" s="367"/>
      <c r="BO608" s="367"/>
      <c r="BP608" s="367"/>
      <c r="BQ608" s="367"/>
      <c r="BR608" s="367"/>
      <c r="BS608" s="367"/>
      <c r="BT608" s="367"/>
      <c r="BU608" s="367"/>
      <c r="BV608" s="367"/>
      <c r="BW608" s="367"/>
      <c r="BX608" s="367"/>
      <c r="BY608" s="367"/>
      <c r="BZ608" s="367"/>
      <c r="CA608" s="367"/>
      <c r="CB608" s="367"/>
      <c r="CC608" s="367"/>
      <c r="CD608" s="367"/>
      <c r="CE608" s="367"/>
      <c r="CF608" s="367"/>
      <c r="CG608" s="367"/>
      <c r="CH608" s="367"/>
      <c r="CI608" s="367"/>
      <c r="CJ608" s="367"/>
      <c r="CK608" s="367"/>
      <c r="CL608" s="367"/>
      <c r="CM608" s="367"/>
      <c r="CN608" s="367"/>
    </row>
    <row r="609" spans="4:92" ht="14.25" customHeight="1" x14ac:dyDescent="0.35">
      <c r="D609" s="366"/>
      <c r="E609" s="366"/>
      <c r="F609" s="366"/>
      <c r="G609" s="366"/>
      <c r="H609" s="366"/>
      <c r="I609" s="366"/>
      <c r="J609" s="366"/>
      <c r="K609" s="366"/>
      <c r="L609" s="366"/>
      <c r="M609" s="366"/>
      <c r="N609" s="366"/>
      <c r="O609" s="366"/>
      <c r="P609" s="366"/>
      <c r="Q609" s="366"/>
      <c r="R609" s="367"/>
      <c r="S609" s="367"/>
      <c r="T609" s="367"/>
      <c r="U609" s="367"/>
      <c r="V609" s="367"/>
      <c r="W609" s="367"/>
      <c r="X609" s="367"/>
      <c r="Y609" s="367"/>
      <c r="Z609" s="367"/>
      <c r="AA609" s="367"/>
      <c r="AB609" s="367"/>
      <c r="AC609" s="367"/>
      <c r="AD609" s="367"/>
      <c r="AE609" s="367"/>
      <c r="AF609" s="367"/>
      <c r="AG609" s="367"/>
      <c r="AH609" s="367"/>
      <c r="AI609" s="367"/>
      <c r="AJ609" s="367"/>
      <c r="AK609" s="367"/>
      <c r="AL609" s="367"/>
      <c r="AM609" s="367"/>
      <c r="AN609" s="367"/>
      <c r="AO609" s="367"/>
      <c r="AP609" s="367"/>
      <c r="AQ609" s="367"/>
      <c r="AR609" s="367"/>
      <c r="AS609" s="367"/>
      <c r="AT609" s="367"/>
      <c r="AV609" s="368"/>
      <c r="AW609" s="368"/>
      <c r="AX609" s="368"/>
      <c r="AY609" s="368"/>
      <c r="AZ609" s="368"/>
      <c r="BA609" s="368"/>
      <c r="BB609" s="368"/>
      <c r="BC609" s="368"/>
      <c r="BD609" s="368"/>
      <c r="BE609" s="368"/>
      <c r="BF609" s="368"/>
      <c r="BG609" s="368"/>
      <c r="BH609" s="368"/>
      <c r="BI609" s="368"/>
      <c r="BJ609" s="368"/>
      <c r="BK609" s="368"/>
      <c r="BL609" s="367"/>
      <c r="BM609" s="367"/>
      <c r="BN609" s="367"/>
      <c r="BO609" s="367"/>
      <c r="BP609" s="367"/>
      <c r="BQ609" s="367"/>
      <c r="BR609" s="367"/>
      <c r="BS609" s="367"/>
      <c r="BT609" s="367"/>
      <c r="BU609" s="367"/>
      <c r="BV609" s="367"/>
      <c r="BW609" s="367"/>
      <c r="BX609" s="367"/>
      <c r="BY609" s="367"/>
      <c r="BZ609" s="367"/>
      <c r="CA609" s="367"/>
      <c r="CB609" s="367"/>
      <c r="CC609" s="367"/>
      <c r="CD609" s="367"/>
      <c r="CE609" s="367"/>
      <c r="CF609" s="367"/>
      <c r="CG609" s="367"/>
      <c r="CH609" s="367"/>
      <c r="CI609" s="367"/>
      <c r="CJ609" s="367"/>
      <c r="CK609" s="367"/>
      <c r="CL609" s="367"/>
      <c r="CM609" s="367"/>
      <c r="CN609" s="367"/>
    </row>
    <row r="610" spans="4:92" ht="14.25" customHeight="1" x14ac:dyDescent="0.35">
      <c r="D610" s="366"/>
      <c r="E610" s="366"/>
      <c r="F610" s="366"/>
      <c r="G610" s="366"/>
      <c r="H610" s="366"/>
      <c r="I610" s="366"/>
      <c r="J610" s="366"/>
      <c r="K610" s="366"/>
      <c r="L610" s="366"/>
      <c r="M610" s="366"/>
      <c r="N610" s="366"/>
      <c r="O610" s="366"/>
      <c r="P610" s="366"/>
      <c r="Q610" s="366"/>
      <c r="R610" s="367"/>
      <c r="S610" s="367"/>
      <c r="T610" s="367"/>
      <c r="U610" s="367"/>
      <c r="V610" s="367"/>
      <c r="W610" s="367"/>
      <c r="X610" s="367"/>
      <c r="Y610" s="367"/>
      <c r="Z610" s="367"/>
      <c r="AA610" s="367"/>
      <c r="AB610" s="367"/>
      <c r="AC610" s="367"/>
      <c r="AD610" s="367"/>
      <c r="AE610" s="367"/>
      <c r="AF610" s="367"/>
      <c r="AG610" s="367"/>
      <c r="AH610" s="367"/>
      <c r="AI610" s="367"/>
      <c r="AJ610" s="367"/>
      <c r="AK610" s="367"/>
      <c r="AL610" s="367"/>
      <c r="AM610" s="367"/>
      <c r="AN610" s="367"/>
      <c r="AO610" s="367"/>
      <c r="AP610" s="367"/>
      <c r="AQ610" s="367"/>
      <c r="AR610" s="367"/>
      <c r="AS610" s="367"/>
      <c r="AT610" s="367"/>
      <c r="AV610" s="368"/>
      <c r="AW610" s="368"/>
      <c r="AX610" s="368"/>
      <c r="AY610" s="368"/>
      <c r="AZ610" s="368"/>
      <c r="BA610" s="368"/>
      <c r="BB610" s="368"/>
      <c r="BC610" s="368"/>
      <c r="BD610" s="368"/>
      <c r="BE610" s="368"/>
      <c r="BF610" s="368"/>
      <c r="BG610" s="368"/>
      <c r="BH610" s="368"/>
      <c r="BI610" s="368"/>
      <c r="BJ610" s="368"/>
      <c r="BK610" s="368"/>
      <c r="BL610" s="367"/>
      <c r="BM610" s="367"/>
      <c r="BN610" s="367"/>
      <c r="BO610" s="367"/>
      <c r="BP610" s="367"/>
      <c r="BQ610" s="367"/>
      <c r="BR610" s="367"/>
      <c r="BS610" s="367"/>
      <c r="BT610" s="367"/>
      <c r="BU610" s="367"/>
      <c r="BV610" s="367"/>
      <c r="BW610" s="367"/>
      <c r="BX610" s="367"/>
      <c r="BY610" s="367"/>
      <c r="BZ610" s="367"/>
      <c r="CA610" s="367"/>
      <c r="CB610" s="367"/>
      <c r="CC610" s="367"/>
      <c r="CD610" s="367"/>
      <c r="CE610" s="367"/>
      <c r="CF610" s="367"/>
      <c r="CG610" s="367"/>
      <c r="CH610" s="367"/>
      <c r="CI610" s="367"/>
      <c r="CJ610" s="367"/>
      <c r="CK610" s="367"/>
      <c r="CL610" s="367"/>
      <c r="CM610" s="367"/>
      <c r="CN610" s="367"/>
    </row>
    <row r="611" spans="4:92" ht="14.25" customHeight="1" x14ac:dyDescent="0.35">
      <c r="D611" s="366"/>
      <c r="E611" s="366"/>
      <c r="F611" s="366"/>
      <c r="G611" s="366"/>
      <c r="H611" s="366"/>
      <c r="I611" s="366"/>
      <c r="J611" s="366"/>
      <c r="K611" s="366"/>
      <c r="L611" s="366"/>
      <c r="M611" s="366"/>
      <c r="N611" s="366"/>
      <c r="O611" s="366"/>
      <c r="P611" s="366"/>
      <c r="Q611" s="366"/>
      <c r="R611" s="367"/>
      <c r="S611" s="367"/>
      <c r="T611" s="367"/>
      <c r="U611" s="367"/>
      <c r="V611" s="367"/>
      <c r="W611" s="367"/>
      <c r="X611" s="367"/>
      <c r="Y611" s="367"/>
      <c r="Z611" s="367"/>
      <c r="AA611" s="367"/>
      <c r="AB611" s="367"/>
      <c r="AC611" s="367"/>
      <c r="AD611" s="367"/>
      <c r="AE611" s="367"/>
      <c r="AF611" s="367"/>
      <c r="AG611" s="367"/>
      <c r="AH611" s="367"/>
      <c r="AI611" s="367"/>
      <c r="AJ611" s="367"/>
      <c r="AK611" s="367"/>
      <c r="AL611" s="367"/>
      <c r="AM611" s="367"/>
      <c r="AN611" s="367"/>
      <c r="AO611" s="367"/>
      <c r="AP611" s="367"/>
      <c r="AQ611" s="367"/>
      <c r="AR611" s="367"/>
      <c r="AS611" s="367"/>
      <c r="AT611" s="367"/>
      <c r="AV611" s="368"/>
      <c r="AW611" s="368"/>
      <c r="AX611" s="368"/>
      <c r="AY611" s="368"/>
      <c r="AZ611" s="368"/>
      <c r="BA611" s="368"/>
      <c r="BB611" s="368"/>
      <c r="BC611" s="368"/>
      <c r="BD611" s="368"/>
      <c r="BE611" s="368"/>
      <c r="BF611" s="368"/>
      <c r="BG611" s="368"/>
      <c r="BH611" s="368"/>
      <c r="BI611" s="368"/>
      <c r="BJ611" s="368"/>
      <c r="BK611" s="368"/>
      <c r="BL611" s="367"/>
      <c r="BM611" s="367"/>
      <c r="BN611" s="367"/>
      <c r="BO611" s="367"/>
      <c r="BP611" s="367"/>
      <c r="BQ611" s="367"/>
      <c r="BR611" s="367"/>
      <c r="BS611" s="367"/>
      <c r="BT611" s="367"/>
      <c r="BU611" s="367"/>
      <c r="BV611" s="367"/>
      <c r="BW611" s="367"/>
      <c r="BX611" s="367"/>
      <c r="BY611" s="367"/>
      <c r="BZ611" s="367"/>
      <c r="CA611" s="367"/>
      <c r="CB611" s="367"/>
      <c r="CC611" s="367"/>
      <c r="CD611" s="367"/>
      <c r="CE611" s="367"/>
      <c r="CF611" s="367"/>
      <c r="CG611" s="367"/>
      <c r="CH611" s="367"/>
      <c r="CI611" s="367"/>
      <c r="CJ611" s="367"/>
      <c r="CK611" s="367"/>
      <c r="CL611" s="367"/>
      <c r="CM611" s="367"/>
      <c r="CN611" s="367"/>
    </row>
    <row r="612" spans="4:92" ht="14.25" customHeight="1" x14ac:dyDescent="0.35">
      <c r="D612" s="366"/>
      <c r="E612" s="366"/>
      <c r="F612" s="366"/>
      <c r="G612" s="366"/>
      <c r="H612" s="366"/>
      <c r="I612" s="366"/>
      <c r="J612" s="366"/>
      <c r="K612" s="366"/>
      <c r="L612" s="366"/>
      <c r="M612" s="366"/>
      <c r="N612" s="366"/>
      <c r="O612" s="366"/>
      <c r="P612" s="366"/>
      <c r="Q612" s="366"/>
      <c r="R612" s="367"/>
      <c r="S612" s="367"/>
      <c r="T612" s="367"/>
      <c r="U612" s="367"/>
      <c r="V612" s="367"/>
      <c r="W612" s="367"/>
      <c r="X612" s="367"/>
      <c r="Y612" s="367"/>
      <c r="Z612" s="367"/>
      <c r="AA612" s="367"/>
      <c r="AB612" s="367"/>
      <c r="AC612" s="367"/>
      <c r="AD612" s="367"/>
      <c r="AE612" s="367"/>
      <c r="AF612" s="367"/>
      <c r="AG612" s="367"/>
      <c r="AH612" s="367"/>
      <c r="AI612" s="367"/>
      <c r="AJ612" s="367"/>
      <c r="AK612" s="367"/>
      <c r="AL612" s="367"/>
      <c r="AM612" s="367"/>
      <c r="AN612" s="367"/>
      <c r="AO612" s="367"/>
      <c r="AP612" s="367"/>
      <c r="AQ612" s="367"/>
      <c r="AR612" s="367"/>
      <c r="AS612" s="367"/>
      <c r="AT612" s="367"/>
      <c r="AV612" s="368"/>
      <c r="AW612" s="368"/>
      <c r="AX612" s="368"/>
      <c r="AY612" s="368"/>
      <c r="AZ612" s="368"/>
      <c r="BA612" s="368"/>
      <c r="BB612" s="368"/>
      <c r="BC612" s="368"/>
      <c r="BD612" s="368"/>
      <c r="BE612" s="368"/>
      <c r="BF612" s="368"/>
      <c r="BG612" s="368"/>
      <c r="BH612" s="368"/>
      <c r="BI612" s="368"/>
      <c r="BJ612" s="368"/>
      <c r="BK612" s="368"/>
      <c r="BL612" s="367"/>
      <c r="BM612" s="367"/>
      <c r="BN612" s="367"/>
      <c r="BO612" s="367"/>
      <c r="BP612" s="367"/>
      <c r="BQ612" s="367"/>
      <c r="BR612" s="367"/>
      <c r="BS612" s="367"/>
      <c r="BT612" s="367"/>
      <c r="BU612" s="367"/>
      <c r="BV612" s="367"/>
      <c r="BW612" s="367"/>
      <c r="BX612" s="367"/>
      <c r="BY612" s="367"/>
      <c r="BZ612" s="367"/>
      <c r="CA612" s="367"/>
      <c r="CB612" s="367"/>
      <c r="CC612" s="367"/>
      <c r="CD612" s="367"/>
      <c r="CE612" s="367"/>
      <c r="CF612" s="367"/>
      <c r="CG612" s="367"/>
      <c r="CH612" s="367"/>
      <c r="CI612" s="367"/>
      <c r="CJ612" s="367"/>
      <c r="CK612" s="367"/>
      <c r="CL612" s="367"/>
      <c r="CM612" s="367"/>
      <c r="CN612" s="367"/>
    </row>
    <row r="613" spans="4:92" ht="14.25" customHeight="1" x14ac:dyDescent="0.35">
      <c r="D613" s="366"/>
      <c r="E613" s="366"/>
      <c r="F613" s="366"/>
      <c r="G613" s="366"/>
      <c r="H613" s="366"/>
      <c r="I613" s="366"/>
      <c r="J613" s="366"/>
      <c r="K613" s="366"/>
      <c r="L613" s="366"/>
      <c r="M613" s="366"/>
      <c r="N613" s="366"/>
      <c r="O613" s="366"/>
      <c r="P613" s="366"/>
      <c r="Q613" s="366"/>
      <c r="R613" s="367"/>
      <c r="S613" s="367"/>
      <c r="T613" s="367"/>
      <c r="U613" s="367"/>
      <c r="V613" s="367"/>
      <c r="W613" s="367"/>
      <c r="X613" s="367"/>
      <c r="Y613" s="367"/>
      <c r="Z613" s="367"/>
      <c r="AA613" s="367"/>
      <c r="AB613" s="367"/>
      <c r="AC613" s="367"/>
      <c r="AD613" s="367"/>
      <c r="AE613" s="367"/>
      <c r="AF613" s="367"/>
      <c r="AG613" s="367"/>
      <c r="AH613" s="367"/>
      <c r="AI613" s="367"/>
      <c r="AJ613" s="367"/>
      <c r="AK613" s="367"/>
      <c r="AL613" s="367"/>
      <c r="AM613" s="367"/>
      <c r="AN613" s="367"/>
      <c r="AO613" s="367"/>
      <c r="AP613" s="367"/>
      <c r="AQ613" s="367"/>
      <c r="AR613" s="367"/>
      <c r="AS613" s="367"/>
      <c r="AT613" s="367"/>
      <c r="AV613" s="368"/>
      <c r="AW613" s="368"/>
      <c r="AX613" s="368"/>
      <c r="AY613" s="368"/>
      <c r="AZ613" s="368"/>
      <c r="BA613" s="368"/>
      <c r="BB613" s="368"/>
      <c r="BC613" s="368"/>
      <c r="BD613" s="368"/>
      <c r="BE613" s="368"/>
      <c r="BF613" s="368"/>
      <c r="BG613" s="368"/>
      <c r="BH613" s="368"/>
      <c r="BI613" s="368"/>
      <c r="BJ613" s="368"/>
      <c r="BK613" s="368"/>
      <c r="BL613" s="367"/>
      <c r="BM613" s="367"/>
      <c r="BN613" s="367"/>
      <c r="BO613" s="367"/>
      <c r="BP613" s="367"/>
      <c r="BQ613" s="367"/>
      <c r="BR613" s="367"/>
      <c r="BS613" s="367"/>
      <c r="BT613" s="367"/>
      <c r="BU613" s="367"/>
      <c r="BV613" s="367"/>
      <c r="BW613" s="367"/>
      <c r="BX613" s="367"/>
      <c r="BY613" s="367"/>
      <c r="BZ613" s="367"/>
      <c r="CA613" s="367"/>
      <c r="CB613" s="367"/>
      <c r="CC613" s="367"/>
      <c r="CD613" s="367"/>
      <c r="CE613" s="367"/>
      <c r="CF613" s="367"/>
      <c r="CG613" s="367"/>
      <c r="CH613" s="367"/>
      <c r="CI613" s="367"/>
      <c r="CJ613" s="367"/>
      <c r="CK613" s="367"/>
      <c r="CL613" s="367"/>
      <c r="CM613" s="367"/>
      <c r="CN613" s="367"/>
    </row>
    <row r="614" spans="4:92" ht="14.25" customHeight="1" x14ac:dyDescent="0.35">
      <c r="D614" s="366"/>
      <c r="E614" s="366"/>
      <c r="F614" s="366"/>
      <c r="G614" s="366"/>
      <c r="H614" s="366"/>
      <c r="I614" s="366"/>
      <c r="J614" s="366"/>
      <c r="K614" s="366"/>
      <c r="L614" s="366"/>
      <c r="M614" s="366"/>
      <c r="N614" s="366"/>
      <c r="O614" s="366"/>
      <c r="P614" s="366"/>
      <c r="Q614" s="366"/>
      <c r="R614" s="367"/>
      <c r="S614" s="367"/>
      <c r="T614" s="367"/>
      <c r="U614" s="367"/>
      <c r="V614" s="367"/>
      <c r="W614" s="367"/>
      <c r="X614" s="367"/>
      <c r="Y614" s="367"/>
      <c r="Z614" s="367"/>
      <c r="AA614" s="367"/>
      <c r="AB614" s="367"/>
      <c r="AC614" s="367"/>
      <c r="AD614" s="367"/>
      <c r="AE614" s="367"/>
      <c r="AF614" s="367"/>
      <c r="AG614" s="367"/>
      <c r="AH614" s="367"/>
      <c r="AI614" s="367"/>
      <c r="AJ614" s="367"/>
      <c r="AK614" s="367"/>
      <c r="AL614" s="367"/>
      <c r="AM614" s="367"/>
      <c r="AN614" s="367"/>
      <c r="AO614" s="367"/>
      <c r="AP614" s="367"/>
      <c r="AQ614" s="367"/>
      <c r="AR614" s="367"/>
      <c r="AS614" s="367"/>
      <c r="AT614" s="367"/>
      <c r="AV614" s="368"/>
      <c r="AW614" s="368"/>
      <c r="AX614" s="368"/>
      <c r="AY614" s="368"/>
      <c r="AZ614" s="368"/>
      <c r="BA614" s="368"/>
      <c r="BB614" s="368"/>
      <c r="BC614" s="368"/>
      <c r="BD614" s="368"/>
      <c r="BE614" s="368"/>
      <c r="BF614" s="368"/>
      <c r="BG614" s="368"/>
      <c r="BH614" s="368"/>
      <c r="BI614" s="368"/>
      <c r="BJ614" s="368"/>
      <c r="BK614" s="368"/>
      <c r="BL614" s="367"/>
      <c r="BM614" s="367"/>
      <c r="BN614" s="367"/>
      <c r="BO614" s="367"/>
      <c r="BP614" s="367"/>
      <c r="BQ614" s="367"/>
      <c r="BR614" s="367"/>
      <c r="BS614" s="367"/>
      <c r="BT614" s="367"/>
      <c r="BU614" s="367"/>
      <c r="BV614" s="367"/>
      <c r="BW614" s="367"/>
      <c r="BX614" s="367"/>
      <c r="BY614" s="367"/>
      <c r="BZ614" s="367"/>
      <c r="CA614" s="367"/>
      <c r="CB614" s="367"/>
      <c r="CC614" s="367"/>
      <c r="CD614" s="367"/>
      <c r="CE614" s="367"/>
      <c r="CF614" s="367"/>
      <c r="CG614" s="367"/>
      <c r="CH614" s="367"/>
      <c r="CI614" s="367"/>
      <c r="CJ614" s="367"/>
      <c r="CK614" s="367"/>
      <c r="CL614" s="367"/>
      <c r="CM614" s="367"/>
      <c r="CN614" s="367"/>
    </row>
    <row r="615" spans="4:92" ht="14.25" customHeight="1" x14ac:dyDescent="0.35">
      <c r="D615" s="366"/>
      <c r="E615" s="366"/>
      <c r="F615" s="366"/>
      <c r="G615" s="366"/>
      <c r="H615" s="366"/>
      <c r="I615" s="366"/>
      <c r="J615" s="366"/>
      <c r="K615" s="366"/>
      <c r="L615" s="366"/>
      <c r="M615" s="366"/>
      <c r="N615" s="366"/>
      <c r="O615" s="366"/>
      <c r="P615" s="366"/>
      <c r="Q615" s="366"/>
      <c r="R615" s="367"/>
      <c r="S615" s="367"/>
      <c r="T615" s="367"/>
      <c r="U615" s="367"/>
      <c r="V615" s="367"/>
      <c r="W615" s="367"/>
      <c r="X615" s="367"/>
      <c r="Y615" s="367"/>
      <c r="Z615" s="367"/>
      <c r="AA615" s="367"/>
      <c r="AB615" s="367"/>
      <c r="AC615" s="367"/>
      <c r="AD615" s="367"/>
      <c r="AE615" s="367"/>
      <c r="AF615" s="367"/>
      <c r="AG615" s="367"/>
      <c r="AH615" s="367"/>
      <c r="AI615" s="367"/>
      <c r="AJ615" s="367"/>
      <c r="AK615" s="367"/>
      <c r="AL615" s="367"/>
      <c r="AM615" s="367"/>
      <c r="AN615" s="367"/>
      <c r="AO615" s="367"/>
      <c r="AP615" s="367"/>
      <c r="AQ615" s="367"/>
      <c r="AR615" s="367"/>
      <c r="AS615" s="367"/>
      <c r="AT615" s="367"/>
      <c r="AV615" s="368"/>
      <c r="AW615" s="368"/>
      <c r="AX615" s="368"/>
      <c r="AY615" s="368"/>
      <c r="AZ615" s="368"/>
      <c r="BA615" s="368"/>
      <c r="BB615" s="368"/>
      <c r="BC615" s="368"/>
      <c r="BD615" s="368"/>
      <c r="BE615" s="368"/>
      <c r="BF615" s="368"/>
      <c r="BG615" s="368"/>
      <c r="BH615" s="368"/>
      <c r="BI615" s="368"/>
      <c r="BJ615" s="368"/>
      <c r="BK615" s="368"/>
      <c r="BL615" s="367"/>
      <c r="BM615" s="367"/>
      <c r="BN615" s="367"/>
      <c r="BO615" s="367"/>
      <c r="BP615" s="367"/>
      <c r="BQ615" s="367"/>
      <c r="BR615" s="367"/>
      <c r="BS615" s="367"/>
      <c r="BT615" s="367"/>
      <c r="BU615" s="367"/>
      <c r="BV615" s="367"/>
      <c r="BW615" s="367"/>
      <c r="BX615" s="367"/>
      <c r="BY615" s="367"/>
      <c r="BZ615" s="367"/>
      <c r="CA615" s="367"/>
      <c r="CB615" s="367"/>
      <c r="CC615" s="367"/>
      <c r="CD615" s="367"/>
      <c r="CE615" s="367"/>
      <c r="CF615" s="367"/>
      <c r="CG615" s="367"/>
      <c r="CH615" s="367"/>
      <c r="CI615" s="367"/>
      <c r="CJ615" s="367"/>
      <c r="CK615" s="367"/>
      <c r="CL615" s="367"/>
      <c r="CM615" s="367"/>
      <c r="CN615" s="367"/>
    </row>
    <row r="616" spans="4:92" ht="14.25" customHeight="1" x14ac:dyDescent="0.35">
      <c r="D616" s="366"/>
      <c r="E616" s="366"/>
      <c r="F616" s="366"/>
      <c r="G616" s="366"/>
      <c r="H616" s="366"/>
      <c r="I616" s="366"/>
      <c r="J616" s="366"/>
      <c r="K616" s="366"/>
      <c r="L616" s="366"/>
      <c r="M616" s="366"/>
      <c r="N616" s="366"/>
      <c r="O616" s="366"/>
      <c r="P616" s="366"/>
      <c r="Q616" s="366"/>
      <c r="R616" s="367"/>
      <c r="S616" s="367"/>
      <c r="T616" s="367"/>
      <c r="U616" s="367"/>
      <c r="V616" s="367"/>
      <c r="W616" s="367"/>
      <c r="X616" s="367"/>
      <c r="Y616" s="367"/>
      <c r="Z616" s="367"/>
      <c r="AA616" s="367"/>
      <c r="AB616" s="367"/>
      <c r="AC616" s="367"/>
      <c r="AD616" s="367"/>
      <c r="AE616" s="367"/>
      <c r="AF616" s="367"/>
      <c r="AG616" s="367"/>
      <c r="AH616" s="367"/>
      <c r="AI616" s="367"/>
      <c r="AJ616" s="367"/>
      <c r="AK616" s="367"/>
      <c r="AL616" s="367"/>
      <c r="AM616" s="367"/>
      <c r="AN616" s="367"/>
      <c r="AO616" s="367"/>
      <c r="AP616" s="367"/>
      <c r="AQ616" s="367"/>
      <c r="AR616" s="367"/>
      <c r="AS616" s="367"/>
      <c r="AT616" s="367"/>
      <c r="AV616" s="368"/>
      <c r="AW616" s="368"/>
      <c r="AX616" s="368"/>
      <c r="AY616" s="368"/>
      <c r="AZ616" s="368"/>
      <c r="BA616" s="368"/>
      <c r="BB616" s="368"/>
      <c r="BC616" s="368"/>
      <c r="BD616" s="368"/>
      <c r="BE616" s="368"/>
      <c r="BF616" s="368"/>
      <c r="BG616" s="368"/>
      <c r="BH616" s="368"/>
      <c r="BI616" s="368"/>
      <c r="BJ616" s="368"/>
      <c r="BK616" s="368"/>
      <c r="BL616" s="367"/>
      <c r="BM616" s="367"/>
      <c r="BN616" s="367"/>
      <c r="BO616" s="367"/>
      <c r="BP616" s="367"/>
      <c r="BQ616" s="367"/>
      <c r="BR616" s="367"/>
      <c r="BS616" s="367"/>
      <c r="BT616" s="367"/>
      <c r="BU616" s="367"/>
      <c r="BV616" s="367"/>
      <c r="BW616" s="367"/>
      <c r="BX616" s="367"/>
      <c r="BY616" s="367"/>
      <c r="BZ616" s="367"/>
      <c r="CA616" s="367"/>
      <c r="CB616" s="367"/>
      <c r="CC616" s="367"/>
      <c r="CD616" s="367"/>
      <c r="CE616" s="367"/>
      <c r="CF616" s="367"/>
      <c r="CG616" s="367"/>
      <c r="CH616" s="367"/>
      <c r="CI616" s="367"/>
      <c r="CJ616" s="367"/>
      <c r="CK616" s="367"/>
      <c r="CL616" s="367"/>
      <c r="CM616" s="367"/>
      <c r="CN616" s="367"/>
    </row>
    <row r="617" spans="4:92" ht="14.25" customHeight="1" x14ac:dyDescent="0.35">
      <c r="D617" s="366"/>
      <c r="E617" s="366"/>
      <c r="F617" s="366"/>
      <c r="G617" s="366"/>
      <c r="H617" s="366"/>
      <c r="I617" s="366"/>
      <c r="J617" s="366"/>
      <c r="K617" s="366"/>
      <c r="L617" s="366"/>
      <c r="M617" s="366"/>
      <c r="N617" s="366"/>
      <c r="O617" s="366"/>
      <c r="P617" s="366"/>
      <c r="Q617" s="366"/>
      <c r="R617" s="367"/>
      <c r="S617" s="367"/>
      <c r="T617" s="367"/>
      <c r="U617" s="367"/>
      <c r="V617" s="367"/>
      <c r="W617" s="367"/>
      <c r="X617" s="367"/>
      <c r="Y617" s="367"/>
      <c r="Z617" s="367"/>
      <c r="AA617" s="367"/>
      <c r="AB617" s="367"/>
      <c r="AC617" s="367"/>
      <c r="AD617" s="367"/>
      <c r="AE617" s="367"/>
      <c r="AF617" s="367"/>
      <c r="AG617" s="367"/>
      <c r="AH617" s="367"/>
      <c r="AI617" s="367"/>
      <c r="AJ617" s="367"/>
      <c r="AK617" s="367"/>
      <c r="AL617" s="367"/>
      <c r="AM617" s="367"/>
      <c r="AN617" s="367"/>
      <c r="AO617" s="367"/>
      <c r="AP617" s="367"/>
      <c r="AQ617" s="367"/>
      <c r="AR617" s="367"/>
      <c r="AS617" s="367"/>
      <c r="AT617" s="367"/>
      <c r="AV617" s="370" t="s">
        <v>399</v>
      </c>
      <c r="AW617" s="370"/>
      <c r="AX617" s="370"/>
      <c r="AY617" s="370"/>
      <c r="AZ617" s="370"/>
      <c r="BA617" s="370"/>
      <c r="BB617" s="370"/>
      <c r="BC617" s="370"/>
      <c r="BD617" s="370"/>
      <c r="BE617" s="370"/>
      <c r="BF617" s="370"/>
      <c r="BG617" s="370"/>
      <c r="BH617" s="370"/>
      <c r="BI617" s="370"/>
      <c r="BJ617" s="370"/>
      <c r="BK617" s="370"/>
      <c r="BL617" s="369">
        <f>+(COUNTIF(R583:U617,"x")+COUNTIF(BL583:BO616,"x"))</f>
        <v>0</v>
      </c>
      <c r="BM617" s="369"/>
      <c r="BN617" s="369"/>
      <c r="BO617" s="369"/>
      <c r="BP617" s="369">
        <f>+(COUNTIF(V583:Y617,"x")+COUNTIF(BP583:BS616,"x"))</f>
        <v>12</v>
      </c>
      <c r="BQ617" s="369"/>
      <c r="BR617" s="369"/>
      <c r="BS617" s="369"/>
      <c r="BT617" s="369">
        <f>SUM(Z583:AC617,BT583:BW616)</f>
        <v>39</v>
      </c>
      <c r="BU617" s="369"/>
      <c r="BV617" s="369"/>
      <c r="BW617" s="369"/>
      <c r="BX617" s="369">
        <f>SUM(AD583:AF617,BX583:BZ616)</f>
        <v>200</v>
      </c>
      <c r="BY617" s="369"/>
      <c r="BZ617" s="369"/>
      <c r="CA617" s="369">
        <f>SUM(AG583:AI617,CA583:CC616)</f>
        <v>194</v>
      </c>
      <c r="CB617" s="369"/>
      <c r="CC617" s="369"/>
      <c r="CD617" s="369">
        <f>SUM(AJ583:AL617,CD583:CF616)</f>
        <v>60</v>
      </c>
      <c r="CE617" s="369"/>
      <c r="CF617" s="369"/>
      <c r="CG617" s="369">
        <f>+(COUNTIF(AM583:AP617,"x")+COUNTIF(CG583:CJ616,"x"))</f>
        <v>1</v>
      </c>
      <c r="CH617" s="369"/>
      <c r="CI617" s="369"/>
      <c r="CJ617" s="369"/>
      <c r="CK617" s="369">
        <f>+(COUNTIF(AQ583:AT617,"x")+COUNTIF(CK583:CN616,"x"))</f>
        <v>11</v>
      </c>
      <c r="CL617" s="369"/>
      <c r="CM617" s="369"/>
      <c r="CN617" s="369"/>
    </row>
    <row r="618" spans="4:92" ht="14.25" customHeight="1" x14ac:dyDescent="0.35">
      <c r="D618" s="371" t="s">
        <v>402</v>
      </c>
      <c r="E618" s="371"/>
      <c r="F618" s="371"/>
      <c r="G618" s="371"/>
      <c r="H618" s="371"/>
      <c r="I618" s="371"/>
      <c r="J618" s="371"/>
      <c r="K618" s="371"/>
      <c r="L618" s="371"/>
      <c r="M618" s="371"/>
      <c r="N618" s="371"/>
      <c r="O618" s="371"/>
      <c r="P618" s="371"/>
      <c r="Q618" s="371"/>
      <c r="R618" s="371"/>
      <c r="S618" s="371"/>
      <c r="T618" s="371"/>
      <c r="U618" s="371"/>
      <c r="V618" s="371"/>
      <c r="W618" s="371"/>
      <c r="X618" s="371"/>
      <c r="Y618" s="371"/>
      <c r="Z618" s="371"/>
      <c r="AA618" s="371"/>
      <c r="AB618" s="371"/>
      <c r="AC618" s="371"/>
      <c r="AD618" s="371"/>
      <c r="AE618" s="371"/>
      <c r="AF618" s="371"/>
      <c r="AG618" s="371"/>
      <c r="AH618" s="371"/>
      <c r="AI618" s="371"/>
      <c r="AJ618" s="371"/>
      <c r="AK618" s="371"/>
      <c r="AL618" s="371"/>
      <c r="AM618" s="371"/>
      <c r="AN618" s="371"/>
      <c r="AO618" s="371"/>
      <c r="AP618" s="371"/>
      <c r="AQ618" s="371"/>
      <c r="AR618" s="371"/>
      <c r="AS618" s="371"/>
      <c r="AT618" s="371"/>
      <c r="AV618" s="371" t="s">
        <v>402</v>
      </c>
      <c r="AW618" s="371"/>
      <c r="AX618" s="371"/>
      <c r="AY618" s="371"/>
      <c r="AZ618" s="371"/>
      <c r="BA618" s="371"/>
      <c r="BB618" s="371"/>
      <c r="BC618" s="371"/>
      <c r="BD618" s="371"/>
      <c r="BE618" s="371"/>
      <c r="BF618" s="371"/>
      <c r="BG618" s="371"/>
      <c r="BH618" s="371"/>
      <c r="BI618" s="371"/>
      <c r="BJ618" s="371"/>
      <c r="BK618" s="371"/>
      <c r="BL618" s="371"/>
      <c r="BM618" s="371"/>
      <c r="BN618" s="371"/>
      <c r="BO618" s="371"/>
      <c r="BP618" s="371"/>
      <c r="BQ618" s="371"/>
      <c r="BR618" s="371"/>
      <c r="BS618" s="371"/>
      <c r="BT618" s="371"/>
      <c r="BU618" s="371"/>
      <c r="BV618" s="371"/>
      <c r="BW618" s="371"/>
      <c r="BX618" s="371"/>
      <c r="BY618" s="371"/>
      <c r="BZ618" s="371"/>
      <c r="CA618" s="371"/>
      <c r="CB618" s="371"/>
      <c r="CC618" s="371"/>
      <c r="CD618" s="371"/>
      <c r="CE618" s="371"/>
      <c r="CF618" s="371"/>
      <c r="CG618" s="371"/>
      <c r="CH618" s="371"/>
      <c r="CI618" s="371"/>
      <c r="CJ618" s="371"/>
      <c r="CK618" s="371"/>
      <c r="CL618" s="371"/>
    </row>
    <row r="619" spans="4:92" ht="14.25" customHeight="1" x14ac:dyDescent="0.35"/>
    <row r="620" spans="4:92" ht="14.25" customHeight="1" x14ac:dyDescent="0.35"/>
    <row r="621" spans="4:92" ht="14.25" customHeight="1" x14ac:dyDescent="0.35"/>
    <row r="622" spans="4:92" ht="14.25" customHeight="1" x14ac:dyDescent="0.35"/>
    <row r="623" spans="4:92" ht="14.25" customHeight="1" x14ac:dyDescent="0.35"/>
    <row r="624" spans="4:92" ht="14.25" customHeight="1" x14ac:dyDescent="0.35"/>
    <row r="625" spans="4:92" ht="14.25" customHeight="1" x14ac:dyDescent="0.35"/>
    <row r="626" spans="4:92" ht="14.25" customHeight="1" x14ac:dyDescent="0.35"/>
    <row r="627" spans="4:92" ht="14.25" customHeight="1" x14ac:dyDescent="0.35"/>
    <row r="628" spans="4:92" ht="14.25" customHeight="1" x14ac:dyDescent="0.35"/>
    <row r="629" spans="4:92" ht="14.25" customHeight="1" x14ac:dyDescent="0.35"/>
    <row r="630" spans="4:92" ht="14.25" customHeight="1" x14ac:dyDescent="0.35"/>
    <row r="631" spans="4:92" ht="14.25" customHeight="1" x14ac:dyDescent="0.35"/>
    <row r="632" spans="4:92" ht="14.25" customHeight="1" x14ac:dyDescent="0.35"/>
    <row r="633" spans="4:92" ht="14.25" customHeight="1" x14ac:dyDescent="0.35"/>
    <row r="634" spans="4:92" ht="14.25" customHeight="1" x14ac:dyDescent="0.35"/>
    <row r="635" spans="4:92" ht="14.25" customHeight="1" x14ac:dyDescent="0.35">
      <c r="D635" s="371" t="s">
        <v>407</v>
      </c>
      <c r="E635" s="371"/>
      <c r="F635" s="371"/>
      <c r="G635" s="371"/>
      <c r="H635" s="371"/>
      <c r="I635" s="371"/>
      <c r="J635" s="371"/>
      <c r="K635" s="371"/>
      <c r="L635" s="371"/>
      <c r="M635" s="371"/>
      <c r="N635" s="371"/>
      <c r="O635" s="371"/>
      <c r="P635" s="371"/>
      <c r="Q635" s="371"/>
      <c r="R635" s="371"/>
      <c r="S635" s="371"/>
      <c r="T635" s="371"/>
      <c r="U635" s="371"/>
      <c r="V635" s="371"/>
      <c r="W635" s="371"/>
      <c r="X635" s="371"/>
      <c r="Y635" s="371"/>
      <c r="Z635" s="371"/>
      <c r="AA635" s="371"/>
      <c r="AB635" s="371"/>
      <c r="AC635" s="371"/>
      <c r="AD635" s="371"/>
      <c r="AE635" s="371"/>
      <c r="AF635" s="371"/>
      <c r="AG635" s="371"/>
      <c r="AH635" s="371"/>
      <c r="AI635" s="371"/>
      <c r="AJ635" s="371"/>
      <c r="AK635" s="371"/>
      <c r="AL635" s="371"/>
      <c r="AM635" s="371"/>
      <c r="AN635" s="371"/>
      <c r="AO635" s="371"/>
      <c r="AP635" s="371"/>
      <c r="AQ635" s="371"/>
      <c r="AR635" s="371"/>
      <c r="AS635" s="371"/>
      <c r="AT635" s="371"/>
      <c r="AV635" s="372" t="s">
        <v>407</v>
      </c>
      <c r="AW635" s="372"/>
      <c r="AX635" s="372"/>
      <c r="AY635" s="372"/>
      <c r="AZ635" s="372"/>
      <c r="BA635" s="372"/>
      <c r="BB635" s="372"/>
      <c r="BC635" s="372"/>
      <c r="BD635" s="372"/>
      <c r="BE635" s="372"/>
      <c r="BF635" s="372"/>
      <c r="BG635" s="372"/>
      <c r="BH635" s="372"/>
      <c r="BI635" s="372"/>
      <c r="BJ635" s="372"/>
      <c r="BK635" s="372"/>
      <c r="BL635" s="372"/>
      <c r="BM635" s="372"/>
      <c r="BN635" s="372"/>
      <c r="BO635" s="372"/>
      <c r="BP635" s="372"/>
      <c r="BQ635" s="372"/>
      <c r="BR635" s="372"/>
      <c r="BS635" s="372"/>
      <c r="BT635" s="372"/>
      <c r="BU635" s="372"/>
      <c r="BV635" s="372"/>
      <c r="BW635" s="372"/>
      <c r="BX635" s="372"/>
      <c r="BY635" s="372"/>
      <c r="BZ635" s="372"/>
      <c r="CA635" s="372"/>
      <c r="CB635" s="372"/>
      <c r="CC635" s="372"/>
      <c r="CD635" s="372"/>
      <c r="CE635" s="372"/>
      <c r="CF635" s="372"/>
      <c r="CG635" s="372"/>
      <c r="CH635" s="372"/>
      <c r="CI635" s="372"/>
      <c r="CJ635" s="372"/>
      <c r="CK635" s="372"/>
      <c r="CL635" s="372"/>
      <c r="CM635" s="372"/>
      <c r="CN635" s="372"/>
    </row>
    <row r="636" spans="4:92" ht="14.25" customHeight="1" x14ac:dyDescent="0.35"/>
    <row r="637" spans="4:92" ht="14.25" customHeight="1" x14ac:dyDescent="0.35">
      <c r="D637" s="191" t="s">
        <v>408</v>
      </c>
      <c r="E637" s="191"/>
      <c r="F637" s="191"/>
      <c r="G637" s="191"/>
      <c r="H637" s="191"/>
      <c r="I637" s="191"/>
      <c r="J637" s="191"/>
      <c r="K637" s="191"/>
      <c r="L637" s="191"/>
      <c r="M637" s="191"/>
      <c r="N637" s="191"/>
      <c r="O637" s="191"/>
      <c r="P637" s="191"/>
      <c r="Q637" s="191"/>
      <c r="R637" s="191"/>
      <c r="S637" s="191"/>
      <c r="T637" s="191"/>
      <c r="U637" s="191"/>
      <c r="V637" s="191"/>
      <c r="W637" s="191"/>
      <c r="X637" s="191"/>
      <c r="Y637" s="191"/>
      <c r="Z637" s="191"/>
      <c r="AA637" s="191"/>
      <c r="AB637" s="191"/>
      <c r="AC637" s="191"/>
      <c r="AD637" s="191"/>
      <c r="AE637" s="191"/>
      <c r="AF637" s="191"/>
      <c r="AG637" s="191"/>
      <c r="AH637" s="191"/>
      <c r="AI637" s="191"/>
      <c r="AJ637" s="191"/>
      <c r="AK637" s="191"/>
      <c r="AL637" s="191"/>
      <c r="AM637" s="191"/>
      <c r="AN637" s="191"/>
      <c r="AO637" s="191"/>
      <c r="AP637" s="191"/>
      <c r="AQ637" s="191"/>
      <c r="AR637" s="191"/>
      <c r="AS637" s="191"/>
      <c r="AT637" s="191"/>
      <c r="AU637" s="14"/>
      <c r="AV637" s="14"/>
      <c r="AW637" s="14"/>
      <c r="AX637" s="14"/>
      <c r="AY637" s="14"/>
      <c r="AZ637" s="14"/>
      <c r="BA637" s="14"/>
      <c r="BB637" s="14"/>
      <c r="BC637" s="14"/>
      <c r="BD637" s="14"/>
      <c r="BE637" s="14"/>
    </row>
    <row r="638" spans="4:92" ht="14.25" customHeight="1" x14ac:dyDescent="0.35">
      <c r="D638" s="226"/>
      <c r="E638" s="226"/>
      <c r="F638" s="226"/>
      <c r="G638" s="226"/>
      <c r="H638" s="226"/>
      <c r="I638" s="226"/>
      <c r="J638" s="226"/>
      <c r="K638" s="226"/>
      <c r="L638" s="226"/>
      <c r="M638" s="226"/>
      <c r="N638" s="226"/>
      <c r="O638" s="226"/>
      <c r="P638" s="226"/>
      <c r="Q638" s="226"/>
      <c r="R638" s="226"/>
      <c r="S638" s="226"/>
      <c r="T638" s="226"/>
      <c r="U638" s="226"/>
      <c r="V638" s="226"/>
      <c r="W638" s="226"/>
      <c r="X638" s="226"/>
      <c r="Y638" s="226"/>
      <c r="Z638" s="226"/>
      <c r="AA638" s="226"/>
      <c r="AB638" s="226"/>
      <c r="AC638" s="226"/>
      <c r="AD638" s="226"/>
      <c r="AE638" s="226"/>
      <c r="AF638" s="226"/>
      <c r="AG638" s="226"/>
      <c r="AH638" s="226"/>
      <c r="AI638" s="226"/>
      <c r="AJ638" s="226"/>
      <c r="AK638" s="226"/>
      <c r="AL638" s="226"/>
      <c r="AM638" s="226"/>
      <c r="AN638" s="226"/>
      <c r="AO638" s="226"/>
      <c r="AP638" s="226"/>
      <c r="AQ638" s="226"/>
      <c r="AR638" s="226"/>
      <c r="AS638" s="226"/>
      <c r="AT638" s="226"/>
      <c r="AU638" s="14"/>
      <c r="AV638" s="14"/>
      <c r="AW638" s="14"/>
      <c r="AX638" s="14"/>
      <c r="AY638" s="14"/>
      <c r="AZ638" s="14"/>
      <c r="BA638" s="14"/>
      <c r="BB638" s="14"/>
      <c r="BC638" s="14"/>
      <c r="BD638" s="14"/>
      <c r="BE638" s="14"/>
    </row>
    <row r="639" spans="4:92" ht="14.25" customHeight="1" x14ac:dyDescent="0.35">
      <c r="D639" s="303" t="s">
        <v>391</v>
      </c>
      <c r="E639" s="303"/>
      <c r="F639" s="303"/>
      <c r="G639" s="303"/>
      <c r="H639" s="303"/>
      <c r="I639" s="303"/>
      <c r="J639" s="303"/>
      <c r="K639" s="303"/>
      <c r="L639" s="303"/>
      <c r="M639" s="303"/>
      <c r="N639" s="303"/>
      <c r="O639" s="303"/>
      <c r="P639" s="303"/>
      <c r="Q639" s="303"/>
      <c r="R639" s="303"/>
      <c r="S639" s="303"/>
      <c r="T639" s="303"/>
      <c r="U639" s="303"/>
      <c r="V639" s="303" t="s">
        <v>394</v>
      </c>
      <c r="W639" s="303"/>
      <c r="X639" s="303"/>
      <c r="Y639" s="303"/>
      <c r="Z639" s="303"/>
      <c r="AA639" s="303"/>
      <c r="AB639" s="303"/>
      <c r="AC639" s="303"/>
      <c r="AD639" s="361" t="s">
        <v>409</v>
      </c>
      <c r="AE639" s="361"/>
      <c r="AF639" s="361"/>
      <c r="AG639" s="361"/>
      <c r="AH639" s="361"/>
      <c r="AI639" s="361"/>
      <c r="AJ639" s="361"/>
      <c r="AK639" s="361"/>
      <c r="AL639" s="361"/>
      <c r="AM639" s="361"/>
      <c r="AN639" s="361"/>
      <c r="AO639" s="361"/>
      <c r="AP639" s="361"/>
      <c r="AQ639" s="361"/>
      <c r="AR639" s="361"/>
      <c r="AS639" s="361"/>
      <c r="AT639" s="361"/>
      <c r="AV639" s="303" t="s">
        <v>391</v>
      </c>
      <c r="AW639" s="303"/>
      <c r="AX639" s="303"/>
      <c r="AY639" s="303"/>
      <c r="AZ639" s="303"/>
      <c r="BA639" s="303"/>
      <c r="BB639" s="303"/>
      <c r="BC639" s="303"/>
      <c r="BD639" s="303"/>
      <c r="BE639" s="303"/>
      <c r="BF639" s="303"/>
      <c r="BG639" s="303"/>
      <c r="BH639" s="303"/>
      <c r="BI639" s="303"/>
      <c r="BJ639" s="303"/>
      <c r="BK639" s="303"/>
      <c r="BL639" s="303"/>
      <c r="BM639" s="303"/>
      <c r="BN639" s="303"/>
      <c r="BO639" s="303"/>
      <c r="BP639" s="303" t="s">
        <v>394</v>
      </c>
      <c r="BQ639" s="303"/>
      <c r="BR639" s="303"/>
      <c r="BS639" s="303"/>
      <c r="BT639" s="303"/>
      <c r="BU639" s="303"/>
      <c r="BV639" s="303"/>
      <c r="BW639" s="303"/>
      <c r="BX639" s="361" t="s">
        <v>409</v>
      </c>
      <c r="BY639" s="361"/>
      <c r="BZ639" s="361"/>
      <c r="CA639" s="361"/>
      <c r="CB639" s="361"/>
      <c r="CC639" s="361"/>
      <c r="CD639" s="361"/>
      <c r="CE639" s="361"/>
      <c r="CF639" s="361"/>
      <c r="CG639" s="361"/>
      <c r="CH639" s="361"/>
      <c r="CI639" s="361"/>
      <c r="CJ639" s="361"/>
      <c r="CK639" s="361"/>
      <c r="CL639" s="361"/>
      <c r="CM639" s="361"/>
      <c r="CN639" s="361"/>
    </row>
    <row r="640" spans="4:92" ht="14.25" customHeight="1" x14ac:dyDescent="0.35">
      <c r="D640" s="303"/>
      <c r="E640" s="303"/>
      <c r="F640" s="303"/>
      <c r="G640" s="303"/>
      <c r="H640" s="303"/>
      <c r="I640" s="303"/>
      <c r="J640" s="303"/>
      <c r="K640" s="303"/>
      <c r="L640" s="303"/>
      <c r="M640" s="303"/>
      <c r="N640" s="303"/>
      <c r="O640" s="303"/>
      <c r="P640" s="303"/>
      <c r="Q640" s="303"/>
      <c r="R640" s="303"/>
      <c r="S640" s="303"/>
      <c r="T640" s="303"/>
      <c r="U640" s="303"/>
      <c r="V640" s="303" t="s">
        <v>393</v>
      </c>
      <c r="W640" s="303"/>
      <c r="X640" s="303"/>
      <c r="Y640" s="303"/>
      <c r="Z640" s="303" t="s">
        <v>392</v>
      </c>
      <c r="AA640" s="303"/>
      <c r="AB640" s="303"/>
      <c r="AC640" s="303"/>
      <c r="AD640" s="303" t="s">
        <v>410</v>
      </c>
      <c r="AE640" s="303"/>
      <c r="AF640" s="303"/>
      <c r="AG640" s="303"/>
      <c r="AH640" s="303" t="s">
        <v>395</v>
      </c>
      <c r="AI640" s="303"/>
      <c r="AJ640" s="303"/>
      <c r="AK640" s="303"/>
      <c r="AL640" s="303" t="s">
        <v>396</v>
      </c>
      <c r="AM640" s="303"/>
      <c r="AN640" s="303"/>
      <c r="AO640" s="303"/>
      <c r="AP640" s="303" t="s">
        <v>397</v>
      </c>
      <c r="AQ640" s="303"/>
      <c r="AR640" s="303"/>
      <c r="AS640" s="303"/>
      <c r="AT640" s="303"/>
      <c r="AV640" s="303"/>
      <c r="AW640" s="303"/>
      <c r="AX640" s="303"/>
      <c r="AY640" s="303"/>
      <c r="AZ640" s="303"/>
      <c r="BA640" s="303"/>
      <c r="BB640" s="303"/>
      <c r="BC640" s="303"/>
      <c r="BD640" s="303"/>
      <c r="BE640" s="303"/>
      <c r="BF640" s="303"/>
      <c r="BG640" s="303"/>
      <c r="BH640" s="303"/>
      <c r="BI640" s="303"/>
      <c r="BJ640" s="303"/>
      <c r="BK640" s="303"/>
      <c r="BL640" s="303"/>
      <c r="BM640" s="303"/>
      <c r="BN640" s="303"/>
      <c r="BO640" s="303"/>
      <c r="BP640" s="303" t="s">
        <v>393</v>
      </c>
      <c r="BQ640" s="303"/>
      <c r="BR640" s="303"/>
      <c r="BS640" s="303"/>
      <c r="BT640" s="303" t="s">
        <v>392</v>
      </c>
      <c r="BU640" s="303"/>
      <c r="BV640" s="303"/>
      <c r="BW640" s="303"/>
      <c r="BX640" s="303" t="s">
        <v>410</v>
      </c>
      <c r="BY640" s="303"/>
      <c r="BZ640" s="303"/>
      <c r="CA640" s="303"/>
      <c r="CB640" s="303" t="s">
        <v>395</v>
      </c>
      <c r="CC640" s="303"/>
      <c r="CD640" s="303"/>
      <c r="CE640" s="303"/>
      <c r="CF640" s="303" t="s">
        <v>396</v>
      </c>
      <c r="CG640" s="303"/>
      <c r="CH640" s="303"/>
      <c r="CI640" s="303"/>
      <c r="CJ640" s="303" t="s">
        <v>397</v>
      </c>
      <c r="CK640" s="303"/>
      <c r="CL640" s="303"/>
      <c r="CM640" s="303"/>
      <c r="CN640" s="303"/>
    </row>
    <row r="641" spans="4:92" ht="14.25" customHeight="1" x14ac:dyDescent="0.35">
      <c r="D641" s="373" t="s">
        <v>800</v>
      </c>
      <c r="E641" s="374"/>
      <c r="F641" s="374"/>
      <c r="G641" s="374"/>
      <c r="H641" s="374"/>
      <c r="I641" s="374"/>
      <c r="J641" s="374"/>
      <c r="K641" s="374"/>
      <c r="L641" s="374"/>
      <c r="M641" s="374"/>
      <c r="N641" s="374"/>
      <c r="O641" s="374"/>
      <c r="P641" s="374"/>
      <c r="Q641" s="374"/>
      <c r="R641" s="374"/>
      <c r="S641" s="374"/>
      <c r="T641" s="374"/>
      <c r="U641" s="375"/>
      <c r="V641" s="367"/>
      <c r="W641" s="367"/>
      <c r="X641" s="367"/>
      <c r="Y641" s="367"/>
      <c r="Z641" s="367" t="s">
        <v>400</v>
      </c>
      <c r="AA641" s="367"/>
      <c r="AB641" s="367"/>
      <c r="AC641" s="367"/>
      <c r="AD641" s="367">
        <v>1</v>
      </c>
      <c r="AE641" s="367"/>
      <c r="AF641" s="367"/>
      <c r="AG641" s="367"/>
      <c r="AH641" s="367"/>
      <c r="AI641" s="367"/>
      <c r="AJ641" s="367"/>
      <c r="AK641" s="367"/>
      <c r="AL641" s="367"/>
      <c r="AM641" s="367"/>
      <c r="AN641" s="367"/>
      <c r="AO641" s="367"/>
      <c r="AP641" s="367"/>
      <c r="AQ641" s="367"/>
      <c r="AR641" s="367"/>
      <c r="AS641" s="367"/>
      <c r="AT641" s="367"/>
      <c r="AU641" s="106"/>
      <c r="AV641" s="376"/>
      <c r="AW641" s="377"/>
      <c r="AX641" s="377"/>
      <c r="AY641" s="377"/>
      <c r="AZ641" s="377"/>
      <c r="BA641" s="377"/>
      <c r="BB641" s="377"/>
      <c r="BC641" s="377"/>
      <c r="BD641" s="377"/>
      <c r="BE641" s="377"/>
      <c r="BF641" s="377"/>
      <c r="BG641" s="377"/>
      <c r="BH641" s="377"/>
      <c r="BI641" s="377"/>
      <c r="BJ641" s="377"/>
      <c r="BK641" s="377"/>
      <c r="BL641" s="377"/>
      <c r="BM641" s="377"/>
      <c r="BN641" s="377"/>
      <c r="BO641" s="378"/>
      <c r="BP641" s="367"/>
      <c r="BQ641" s="367"/>
      <c r="BR641" s="367"/>
      <c r="BS641" s="367"/>
      <c r="BT641" s="367"/>
      <c r="BU641" s="367"/>
      <c r="BV641" s="367"/>
      <c r="BW641" s="367"/>
      <c r="BX641" s="367"/>
      <c r="BY641" s="367"/>
      <c r="BZ641" s="367"/>
      <c r="CA641" s="367"/>
      <c r="CB641" s="367"/>
      <c r="CC641" s="367"/>
      <c r="CD641" s="367"/>
      <c r="CE641" s="367"/>
      <c r="CF641" s="367"/>
      <c r="CG641" s="367"/>
      <c r="CH641" s="367"/>
      <c r="CI641" s="367"/>
      <c r="CJ641" s="367"/>
      <c r="CK641" s="367"/>
      <c r="CL641" s="367"/>
      <c r="CM641" s="367"/>
      <c r="CN641" s="367"/>
    </row>
    <row r="642" spans="4:92" ht="14.25" customHeight="1" x14ac:dyDescent="0.35">
      <c r="D642" s="373" t="s">
        <v>808</v>
      </c>
      <c r="E642" s="374"/>
      <c r="F642" s="374"/>
      <c r="G642" s="374"/>
      <c r="H642" s="374"/>
      <c r="I642" s="374"/>
      <c r="J642" s="374"/>
      <c r="K642" s="374"/>
      <c r="L642" s="374"/>
      <c r="M642" s="374"/>
      <c r="N642" s="374"/>
      <c r="O642" s="374"/>
      <c r="P642" s="374"/>
      <c r="Q642" s="374"/>
      <c r="R642" s="374"/>
      <c r="S642" s="374"/>
      <c r="T642" s="374"/>
      <c r="U642" s="375"/>
      <c r="V642" s="367"/>
      <c r="W642" s="367"/>
      <c r="X642" s="367"/>
      <c r="Y642" s="367"/>
      <c r="Z642" s="367" t="s">
        <v>400</v>
      </c>
      <c r="AA642" s="367"/>
      <c r="AB642" s="367"/>
      <c r="AC642" s="367"/>
      <c r="AD642" s="367">
        <v>1</v>
      </c>
      <c r="AE642" s="367"/>
      <c r="AF642" s="367"/>
      <c r="AG642" s="367"/>
      <c r="AH642" s="367">
        <v>3</v>
      </c>
      <c r="AI642" s="367"/>
      <c r="AJ642" s="367"/>
      <c r="AK642" s="367"/>
      <c r="AL642" s="367">
        <v>15</v>
      </c>
      <c r="AM642" s="367"/>
      <c r="AN642" s="367"/>
      <c r="AO642" s="367"/>
      <c r="AP642" s="367"/>
      <c r="AQ642" s="367"/>
      <c r="AR642" s="367"/>
      <c r="AS642" s="367"/>
      <c r="AT642" s="367"/>
      <c r="AU642" s="106"/>
      <c r="AV642" s="366"/>
      <c r="AW642" s="366"/>
      <c r="AX642" s="366"/>
      <c r="AY642" s="366"/>
      <c r="AZ642" s="366"/>
      <c r="BA642" s="366"/>
      <c r="BB642" s="366"/>
      <c r="BC642" s="366"/>
      <c r="BD642" s="366"/>
      <c r="BE642" s="366"/>
      <c r="BF642" s="366"/>
      <c r="BG642" s="366"/>
      <c r="BH642" s="366"/>
      <c r="BI642" s="366"/>
      <c r="BJ642" s="366"/>
      <c r="BK642" s="366"/>
      <c r="BL642" s="366"/>
      <c r="BM642" s="366"/>
      <c r="BN642" s="366"/>
      <c r="BO642" s="366"/>
      <c r="BP642" s="367"/>
      <c r="BQ642" s="367"/>
      <c r="BR642" s="367"/>
      <c r="BS642" s="367"/>
      <c r="BT642" s="367"/>
      <c r="BU642" s="367"/>
      <c r="BV642" s="367"/>
      <c r="BW642" s="367"/>
      <c r="BX642" s="367"/>
      <c r="BY642" s="367"/>
      <c r="BZ642" s="367"/>
      <c r="CA642" s="367"/>
      <c r="CB642" s="367"/>
      <c r="CC642" s="367"/>
      <c r="CD642" s="367"/>
      <c r="CE642" s="367"/>
      <c r="CF642" s="367"/>
      <c r="CG642" s="367"/>
      <c r="CH642" s="367"/>
      <c r="CI642" s="367"/>
      <c r="CJ642" s="367"/>
      <c r="CK642" s="367"/>
      <c r="CL642" s="367"/>
      <c r="CM642" s="367"/>
      <c r="CN642" s="367"/>
    </row>
    <row r="643" spans="4:92" ht="14.25" customHeight="1" x14ac:dyDescent="0.35">
      <c r="D643" s="373" t="s">
        <v>809</v>
      </c>
      <c r="E643" s="374"/>
      <c r="F643" s="374"/>
      <c r="G643" s="374"/>
      <c r="H643" s="374"/>
      <c r="I643" s="374"/>
      <c r="J643" s="374"/>
      <c r="K643" s="374"/>
      <c r="L643" s="374"/>
      <c r="M643" s="374"/>
      <c r="N643" s="374"/>
      <c r="O643" s="374"/>
      <c r="P643" s="374"/>
      <c r="Q643" s="374"/>
      <c r="R643" s="374"/>
      <c r="S643" s="374"/>
      <c r="T643" s="374"/>
      <c r="U643" s="375"/>
      <c r="V643" s="367"/>
      <c r="W643" s="367"/>
      <c r="X643" s="367"/>
      <c r="Y643" s="367"/>
      <c r="Z643" s="367" t="s">
        <v>400</v>
      </c>
      <c r="AA643" s="367"/>
      <c r="AB643" s="367"/>
      <c r="AC643" s="367"/>
      <c r="AD643" s="367"/>
      <c r="AE643" s="367"/>
      <c r="AF643" s="367"/>
      <c r="AG643" s="367"/>
      <c r="AH643" s="367"/>
      <c r="AI643" s="367"/>
      <c r="AJ643" s="367"/>
      <c r="AK643" s="367"/>
      <c r="AL643" s="367"/>
      <c r="AM643" s="367"/>
      <c r="AN643" s="367"/>
      <c r="AO643" s="367"/>
      <c r="AP643" s="367"/>
      <c r="AQ643" s="367"/>
      <c r="AR643" s="367"/>
      <c r="AS643" s="367"/>
      <c r="AT643" s="367"/>
      <c r="AU643" s="106"/>
      <c r="AV643" s="366"/>
      <c r="AW643" s="366"/>
      <c r="AX643" s="366"/>
      <c r="AY643" s="366"/>
      <c r="AZ643" s="366"/>
      <c r="BA643" s="366"/>
      <c r="BB643" s="366"/>
      <c r="BC643" s="366"/>
      <c r="BD643" s="366"/>
      <c r="BE643" s="366"/>
      <c r="BF643" s="366"/>
      <c r="BG643" s="366"/>
      <c r="BH643" s="366"/>
      <c r="BI643" s="366"/>
      <c r="BJ643" s="366"/>
      <c r="BK643" s="366"/>
      <c r="BL643" s="366"/>
      <c r="BM643" s="366"/>
      <c r="BN643" s="366"/>
      <c r="BO643" s="366"/>
      <c r="BP643" s="367"/>
      <c r="BQ643" s="367"/>
      <c r="BR643" s="367"/>
      <c r="BS643" s="367"/>
      <c r="BT643" s="367"/>
      <c r="BU643" s="367"/>
      <c r="BV643" s="367"/>
      <c r="BW643" s="367"/>
      <c r="BX643" s="367"/>
      <c r="BY643" s="367"/>
      <c r="BZ643" s="367"/>
      <c r="CA643" s="367"/>
      <c r="CB643" s="367"/>
      <c r="CC643" s="367"/>
      <c r="CD643" s="367"/>
      <c r="CE643" s="367"/>
      <c r="CF643" s="367"/>
      <c r="CG643" s="367"/>
      <c r="CH643" s="367"/>
      <c r="CI643" s="367"/>
      <c r="CJ643" s="367"/>
      <c r="CK643" s="367"/>
      <c r="CL643" s="367"/>
      <c r="CM643" s="367"/>
      <c r="CN643" s="367"/>
    </row>
    <row r="644" spans="4:92" ht="14.25" customHeight="1" x14ac:dyDescent="0.35">
      <c r="D644" s="373" t="s">
        <v>740</v>
      </c>
      <c r="E644" s="374"/>
      <c r="F644" s="374"/>
      <c r="G644" s="374"/>
      <c r="H644" s="374"/>
      <c r="I644" s="374"/>
      <c r="J644" s="374"/>
      <c r="K644" s="374"/>
      <c r="L644" s="374"/>
      <c r="M644" s="374"/>
      <c r="N644" s="374"/>
      <c r="O644" s="374"/>
      <c r="P644" s="374"/>
      <c r="Q644" s="374"/>
      <c r="R644" s="374"/>
      <c r="S644" s="374"/>
      <c r="T644" s="374"/>
      <c r="U644" s="375"/>
      <c r="V644" s="367"/>
      <c r="W644" s="367"/>
      <c r="X644" s="367"/>
      <c r="Y644" s="367"/>
      <c r="Z644" s="367" t="s">
        <v>400</v>
      </c>
      <c r="AA644" s="367"/>
      <c r="AB644" s="367"/>
      <c r="AC644" s="367"/>
      <c r="AD644" s="367"/>
      <c r="AE644" s="367"/>
      <c r="AF644" s="367"/>
      <c r="AG644" s="367"/>
      <c r="AH644" s="367"/>
      <c r="AI644" s="367"/>
      <c r="AJ644" s="367"/>
      <c r="AK644" s="367"/>
      <c r="AL644" s="367"/>
      <c r="AM644" s="367"/>
      <c r="AN644" s="367"/>
      <c r="AO644" s="367"/>
      <c r="AP644" s="367"/>
      <c r="AQ644" s="367"/>
      <c r="AR644" s="367"/>
      <c r="AS644" s="367"/>
      <c r="AT644" s="367"/>
      <c r="AU644" s="106"/>
      <c r="AV644" s="366"/>
      <c r="AW644" s="366"/>
      <c r="AX644" s="366"/>
      <c r="AY644" s="366"/>
      <c r="AZ644" s="366"/>
      <c r="BA644" s="366"/>
      <c r="BB644" s="366"/>
      <c r="BC644" s="366"/>
      <c r="BD644" s="366"/>
      <c r="BE644" s="366"/>
      <c r="BF644" s="366"/>
      <c r="BG644" s="366"/>
      <c r="BH644" s="366"/>
      <c r="BI644" s="366"/>
      <c r="BJ644" s="366"/>
      <c r="BK644" s="366"/>
      <c r="BL644" s="366"/>
      <c r="BM644" s="366"/>
      <c r="BN644" s="366"/>
      <c r="BO644" s="366"/>
      <c r="BP644" s="367"/>
      <c r="BQ644" s="367"/>
      <c r="BR644" s="367"/>
      <c r="BS644" s="367"/>
      <c r="BT644" s="367"/>
      <c r="BU644" s="367"/>
      <c r="BV644" s="367"/>
      <c r="BW644" s="367"/>
      <c r="BX644" s="367"/>
      <c r="BY644" s="367"/>
      <c r="BZ644" s="367"/>
      <c r="CA644" s="367"/>
      <c r="CB644" s="367"/>
      <c r="CC644" s="367"/>
      <c r="CD644" s="367"/>
      <c r="CE644" s="367"/>
      <c r="CF644" s="367"/>
      <c r="CG644" s="367"/>
      <c r="CH644" s="367"/>
      <c r="CI644" s="367"/>
      <c r="CJ644" s="367"/>
      <c r="CK644" s="367"/>
      <c r="CL644" s="367"/>
      <c r="CM644" s="367"/>
      <c r="CN644" s="367"/>
    </row>
    <row r="645" spans="4:92" ht="14.25" customHeight="1" x14ac:dyDescent="0.35">
      <c r="D645" s="373" t="s">
        <v>742</v>
      </c>
      <c r="E645" s="374"/>
      <c r="F645" s="374"/>
      <c r="G645" s="374"/>
      <c r="H645" s="374"/>
      <c r="I645" s="374"/>
      <c r="J645" s="374"/>
      <c r="K645" s="374"/>
      <c r="L645" s="374"/>
      <c r="M645" s="374"/>
      <c r="N645" s="374"/>
      <c r="O645" s="374"/>
      <c r="P645" s="374"/>
      <c r="Q645" s="374"/>
      <c r="R645" s="374"/>
      <c r="S645" s="374"/>
      <c r="T645" s="374"/>
      <c r="U645" s="375"/>
      <c r="V645" s="367"/>
      <c r="W645" s="367"/>
      <c r="X645" s="367"/>
      <c r="Y645" s="367"/>
      <c r="Z645" s="367" t="s">
        <v>400</v>
      </c>
      <c r="AA645" s="367"/>
      <c r="AB645" s="367"/>
      <c r="AC645" s="367"/>
      <c r="AD645" s="367"/>
      <c r="AE645" s="367"/>
      <c r="AF645" s="367"/>
      <c r="AG645" s="367"/>
      <c r="AH645" s="367">
        <v>1</v>
      </c>
      <c r="AI645" s="367"/>
      <c r="AJ645" s="367"/>
      <c r="AK645" s="367"/>
      <c r="AL645" s="367"/>
      <c r="AM645" s="367"/>
      <c r="AN645" s="367"/>
      <c r="AO645" s="367"/>
      <c r="AP645" s="367"/>
      <c r="AQ645" s="367"/>
      <c r="AR645" s="367"/>
      <c r="AS645" s="367"/>
      <c r="AT645" s="367"/>
      <c r="AU645" s="106"/>
      <c r="AV645" s="366"/>
      <c r="AW645" s="366"/>
      <c r="AX645" s="366"/>
      <c r="AY645" s="366"/>
      <c r="AZ645" s="366"/>
      <c r="BA645" s="366"/>
      <c r="BB645" s="366"/>
      <c r="BC645" s="366"/>
      <c r="BD645" s="366"/>
      <c r="BE645" s="366"/>
      <c r="BF645" s="366"/>
      <c r="BG645" s="366"/>
      <c r="BH645" s="366"/>
      <c r="BI645" s="366"/>
      <c r="BJ645" s="366"/>
      <c r="BK645" s="366"/>
      <c r="BL645" s="366"/>
      <c r="BM645" s="366"/>
      <c r="BN645" s="366"/>
      <c r="BO645" s="366"/>
      <c r="BP645" s="367"/>
      <c r="BQ645" s="367"/>
      <c r="BR645" s="367"/>
      <c r="BS645" s="367"/>
      <c r="BT645" s="367"/>
      <c r="BU645" s="367"/>
      <c r="BV645" s="367"/>
      <c r="BW645" s="367"/>
      <c r="BX645" s="367"/>
      <c r="BY645" s="367"/>
      <c r="BZ645" s="367"/>
      <c r="CA645" s="367"/>
      <c r="CB645" s="367"/>
      <c r="CC645" s="367"/>
      <c r="CD645" s="367"/>
      <c r="CE645" s="367"/>
      <c r="CF645" s="367"/>
      <c r="CG645" s="367"/>
      <c r="CH645" s="367"/>
      <c r="CI645" s="367"/>
      <c r="CJ645" s="367"/>
      <c r="CK645" s="367"/>
      <c r="CL645" s="367"/>
      <c r="CM645" s="367"/>
      <c r="CN645" s="367"/>
    </row>
    <row r="646" spans="4:92" ht="14.25" customHeight="1" x14ac:dyDescent="0.35">
      <c r="D646" s="373" t="s">
        <v>800</v>
      </c>
      <c r="E646" s="374"/>
      <c r="F646" s="374"/>
      <c r="G646" s="374"/>
      <c r="H646" s="374"/>
      <c r="I646" s="374"/>
      <c r="J646" s="374"/>
      <c r="K646" s="374"/>
      <c r="L646" s="374"/>
      <c r="M646" s="374"/>
      <c r="N646" s="374"/>
      <c r="O646" s="374"/>
      <c r="P646" s="374"/>
      <c r="Q646" s="374"/>
      <c r="R646" s="374"/>
      <c r="S646" s="374"/>
      <c r="T646" s="374"/>
      <c r="U646" s="375"/>
      <c r="V646" s="367"/>
      <c r="W646" s="367"/>
      <c r="X646" s="367"/>
      <c r="Y646" s="367"/>
      <c r="Z646" s="367" t="s">
        <v>400</v>
      </c>
      <c r="AA646" s="367"/>
      <c r="AB646" s="367"/>
      <c r="AC646" s="367"/>
      <c r="AD646" s="367"/>
      <c r="AE646" s="367"/>
      <c r="AF646" s="367"/>
      <c r="AG646" s="367"/>
      <c r="AH646" s="367"/>
      <c r="AI646" s="367"/>
      <c r="AJ646" s="367"/>
      <c r="AK646" s="367"/>
      <c r="AL646" s="367"/>
      <c r="AM646" s="367"/>
      <c r="AN646" s="367"/>
      <c r="AO646" s="367"/>
      <c r="AP646" s="367"/>
      <c r="AQ646" s="367"/>
      <c r="AR646" s="367"/>
      <c r="AS646" s="367"/>
      <c r="AT646" s="367"/>
      <c r="AU646" s="106"/>
      <c r="AV646" s="366"/>
      <c r="AW646" s="366"/>
      <c r="AX646" s="366"/>
      <c r="AY646" s="366"/>
      <c r="AZ646" s="366"/>
      <c r="BA646" s="366"/>
      <c r="BB646" s="366"/>
      <c r="BC646" s="366"/>
      <c r="BD646" s="366"/>
      <c r="BE646" s="366"/>
      <c r="BF646" s="366"/>
      <c r="BG646" s="366"/>
      <c r="BH646" s="366"/>
      <c r="BI646" s="366"/>
      <c r="BJ646" s="366"/>
      <c r="BK646" s="366"/>
      <c r="BL646" s="366"/>
      <c r="BM646" s="366"/>
      <c r="BN646" s="366"/>
      <c r="BO646" s="366"/>
      <c r="BP646" s="367"/>
      <c r="BQ646" s="367"/>
      <c r="BR646" s="367"/>
      <c r="BS646" s="367"/>
      <c r="BT646" s="367"/>
      <c r="BU646" s="367"/>
      <c r="BV646" s="367"/>
      <c r="BW646" s="367"/>
      <c r="BX646" s="367"/>
      <c r="BY646" s="367"/>
      <c r="BZ646" s="367"/>
      <c r="CA646" s="367"/>
      <c r="CB646" s="367"/>
      <c r="CC646" s="367"/>
      <c r="CD646" s="367"/>
      <c r="CE646" s="367"/>
      <c r="CF646" s="367"/>
      <c r="CG646" s="367"/>
      <c r="CH646" s="367"/>
      <c r="CI646" s="367"/>
      <c r="CJ646" s="367"/>
      <c r="CK646" s="367"/>
      <c r="CL646" s="367"/>
      <c r="CM646" s="367"/>
      <c r="CN646" s="367"/>
    </row>
    <row r="647" spans="4:92" ht="14.25" customHeight="1" x14ac:dyDescent="0.35">
      <c r="D647" s="373" t="s">
        <v>807</v>
      </c>
      <c r="E647" s="374"/>
      <c r="F647" s="374"/>
      <c r="G647" s="374"/>
      <c r="H647" s="374"/>
      <c r="I647" s="374"/>
      <c r="J647" s="374"/>
      <c r="K647" s="374"/>
      <c r="L647" s="374"/>
      <c r="M647" s="374"/>
      <c r="N647" s="374"/>
      <c r="O647" s="374"/>
      <c r="P647" s="374"/>
      <c r="Q647" s="374"/>
      <c r="R647" s="374"/>
      <c r="S647" s="374"/>
      <c r="T647" s="374"/>
      <c r="U647" s="375"/>
      <c r="V647" s="367"/>
      <c r="W647" s="367"/>
      <c r="X647" s="367"/>
      <c r="Y647" s="367"/>
      <c r="Z647" s="367" t="s">
        <v>400</v>
      </c>
      <c r="AA647" s="367"/>
      <c r="AB647" s="367"/>
      <c r="AC647" s="367"/>
      <c r="AD647" s="367">
        <v>2</v>
      </c>
      <c r="AE647" s="367"/>
      <c r="AF647" s="367"/>
      <c r="AG647" s="367"/>
      <c r="AH647" s="367"/>
      <c r="AI647" s="367"/>
      <c r="AJ647" s="367"/>
      <c r="AK647" s="367"/>
      <c r="AL647" s="367"/>
      <c r="AM647" s="367"/>
      <c r="AN647" s="367"/>
      <c r="AO647" s="367"/>
      <c r="AP647" s="367"/>
      <c r="AQ647" s="367"/>
      <c r="AR647" s="367"/>
      <c r="AS647" s="367"/>
      <c r="AT647" s="367"/>
      <c r="AU647" s="106"/>
      <c r="AV647" s="366"/>
      <c r="AW647" s="366"/>
      <c r="AX647" s="366"/>
      <c r="AY647" s="366"/>
      <c r="AZ647" s="366"/>
      <c r="BA647" s="366"/>
      <c r="BB647" s="366"/>
      <c r="BC647" s="366"/>
      <c r="BD647" s="366"/>
      <c r="BE647" s="366"/>
      <c r="BF647" s="366"/>
      <c r="BG647" s="366"/>
      <c r="BH647" s="366"/>
      <c r="BI647" s="366"/>
      <c r="BJ647" s="366"/>
      <c r="BK647" s="366"/>
      <c r="BL647" s="366"/>
      <c r="BM647" s="366"/>
      <c r="BN647" s="366"/>
      <c r="BO647" s="366"/>
      <c r="BP647" s="367"/>
      <c r="BQ647" s="367"/>
      <c r="BR647" s="367"/>
      <c r="BS647" s="367"/>
      <c r="BT647" s="367"/>
      <c r="BU647" s="367"/>
      <c r="BV647" s="367"/>
      <c r="BW647" s="367"/>
      <c r="BX647" s="367"/>
      <c r="BY647" s="367"/>
      <c r="BZ647" s="367"/>
      <c r="CA647" s="367"/>
      <c r="CB647" s="367"/>
      <c r="CC647" s="367"/>
      <c r="CD647" s="367"/>
      <c r="CE647" s="367"/>
      <c r="CF647" s="367"/>
      <c r="CG647" s="367"/>
      <c r="CH647" s="367"/>
      <c r="CI647" s="367"/>
      <c r="CJ647" s="367"/>
      <c r="CK647" s="367"/>
      <c r="CL647" s="367"/>
      <c r="CM647" s="367"/>
      <c r="CN647" s="367"/>
    </row>
    <row r="648" spans="4:92" ht="14.25" customHeight="1" x14ac:dyDescent="0.35">
      <c r="D648" s="373" t="s">
        <v>804</v>
      </c>
      <c r="E648" s="374"/>
      <c r="F648" s="374"/>
      <c r="G648" s="374"/>
      <c r="H648" s="374"/>
      <c r="I648" s="374"/>
      <c r="J648" s="374"/>
      <c r="K648" s="374"/>
      <c r="L648" s="374"/>
      <c r="M648" s="374"/>
      <c r="N648" s="374"/>
      <c r="O648" s="374"/>
      <c r="P648" s="374"/>
      <c r="Q648" s="374"/>
      <c r="R648" s="374"/>
      <c r="S648" s="374"/>
      <c r="T648" s="374"/>
      <c r="U648" s="375"/>
      <c r="V648" s="367"/>
      <c r="W648" s="367"/>
      <c r="X648" s="367"/>
      <c r="Y648" s="367"/>
      <c r="Z648" s="367" t="s">
        <v>400</v>
      </c>
      <c r="AA648" s="367"/>
      <c r="AB648" s="367"/>
      <c r="AC648" s="367"/>
      <c r="AD648" s="367"/>
      <c r="AE648" s="367"/>
      <c r="AF648" s="367"/>
      <c r="AG648" s="367"/>
      <c r="AH648" s="367">
        <v>3</v>
      </c>
      <c r="AI648" s="367"/>
      <c r="AJ648" s="367"/>
      <c r="AK648" s="367"/>
      <c r="AL648" s="367"/>
      <c r="AM648" s="367"/>
      <c r="AN648" s="367"/>
      <c r="AO648" s="367"/>
      <c r="AP648" s="367"/>
      <c r="AQ648" s="367"/>
      <c r="AR648" s="367"/>
      <c r="AS648" s="367"/>
      <c r="AT648" s="367"/>
      <c r="AU648" s="106"/>
      <c r="AV648" s="366"/>
      <c r="AW648" s="366"/>
      <c r="AX648" s="366"/>
      <c r="AY648" s="366"/>
      <c r="AZ648" s="366"/>
      <c r="BA648" s="366"/>
      <c r="BB648" s="366"/>
      <c r="BC648" s="366"/>
      <c r="BD648" s="366"/>
      <c r="BE648" s="366"/>
      <c r="BF648" s="366"/>
      <c r="BG648" s="366"/>
      <c r="BH648" s="366"/>
      <c r="BI648" s="366"/>
      <c r="BJ648" s="366"/>
      <c r="BK648" s="366"/>
      <c r="BL648" s="366"/>
      <c r="BM648" s="366"/>
      <c r="BN648" s="366"/>
      <c r="BO648" s="366"/>
      <c r="BP648" s="367"/>
      <c r="BQ648" s="367"/>
      <c r="BR648" s="367"/>
      <c r="BS648" s="367"/>
      <c r="BT648" s="367"/>
      <c r="BU648" s="367"/>
      <c r="BV648" s="367"/>
      <c r="BW648" s="367"/>
      <c r="BX648" s="367"/>
      <c r="BY648" s="367"/>
      <c r="BZ648" s="367"/>
      <c r="CA648" s="367"/>
      <c r="CB648" s="367"/>
      <c r="CC648" s="367"/>
      <c r="CD648" s="367"/>
      <c r="CE648" s="367"/>
      <c r="CF648" s="367"/>
      <c r="CG648" s="367"/>
      <c r="CH648" s="367"/>
      <c r="CI648" s="367"/>
      <c r="CJ648" s="367"/>
      <c r="CK648" s="367"/>
      <c r="CL648" s="367"/>
      <c r="CM648" s="367"/>
      <c r="CN648" s="367"/>
    </row>
    <row r="649" spans="4:92" ht="14.25" customHeight="1" x14ac:dyDescent="0.35">
      <c r="D649" s="373" t="s">
        <v>806</v>
      </c>
      <c r="E649" s="374"/>
      <c r="F649" s="374"/>
      <c r="G649" s="374"/>
      <c r="H649" s="374"/>
      <c r="I649" s="374"/>
      <c r="J649" s="374"/>
      <c r="K649" s="374"/>
      <c r="L649" s="374"/>
      <c r="M649" s="374"/>
      <c r="N649" s="374"/>
      <c r="O649" s="374"/>
      <c r="P649" s="374"/>
      <c r="Q649" s="374"/>
      <c r="R649" s="374"/>
      <c r="S649" s="374"/>
      <c r="T649" s="374"/>
      <c r="U649" s="375"/>
      <c r="V649" s="367"/>
      <c r="W649" s="367"/>
      <c r="X649" s="367"/>
      <c r="Y649" s="367"/>
      <c r="Z649" s="367" t="s">
        <v>400</v>
      </c>
      <c r="AA649" s="367"/>
      <c r="AB649" s="367"/>
      <c r="AC649" s="367"/>
      <c r="AD649" s="367"/>
      <c r="AE649" s="367"/>
      <c r="AF649" s="367"/>
      <c r="AG649" s="367"/>
      <c r="AH649" s="367">
        <v>2</v>
      </c>
      <c r="AI649" s="367"/>
      <c r="AJ649" s="367"/>
      <c r="AK649" s="367"/>
      <c r="AL649" s="367"/>
      <c r="AM649" s="367"/>
      <c r="AN649" s="367"/>
      <c r="AO649" s="367"/>
      <c r="AP649" s="367"/>
      <c r="AQ649" s="367"/>
      <c r="AR649" s="367"/>
      <c r="AS649" s="367"/>
      <c r="AT649" s="367"/>
      <c r="AU649" s="106"/>
      <c r="AV649" s="366"/>
      <c r="AW649" s="366"/>
      <c r="AX649" s="366"/>
      <c r="AY649" s="366"/>
      <c r="AZ649" s="366"/>
      <c r="BA649" s="366"/>
      <c r="BB649" s="366"/>
      <c r="BC649" s="366"/>
      <c r="BD649" s="366"/>
      <c r="BE649" s="366"/>
      <c r="BF649" s="366"/>
      <c r="BG649" s="366"/>
      <c r="BH649" s="366"/>
      <c r="BI649" s="366"/>
      <c r="BJ649" s="366"/>
      <c r="BK649" s="366"/>
      <c r="BL649" s="366"/>
      <c r="BM649" s="366"/>
      <c r="BN649" s="366"/>
      <c r="BO649" s="366"/>
      <c r="BP649" s="367"/>
      <c r="BQ649" s="367"/>
      <c r="BR649" s="367"/>
      <c r="BS649" s="367"/>
      <c r="BT649" s="367"/>
      <c r="BU649" s="367"/>
      <c r="BV649" s="367"/>
      <c r="BW649" s="367"/>
      <c r="BX649" s="367"/>
      <c r="BY649" s="367"/>
      <c r="BZ649" s="367"/>
      <c r="CA649" s="367"/>
      <c r="CB649" s="367"/>
      <c r="CC649" s="367"/>
      <c r="CD649" s="367"/>
      <c r="CE649" s="367"/>
      <c r="CF649" s="367"/>
      <c r="CG649" s="367"/>
      <c r="CH649" s="367"/>
      <c r="CI649" s="367"/>
      <c r="CJ649" s="367"/>
      <c r="CK649" s="367"/>
      <c r="CL649" s="367"/>
      <c r="CM649" s="367"/>
      <c r="CN649" s="367"/>
    </row>
    <row r="650" spans="4:92" ht="14.25" customHeight="1" x14ac:dyDescent="0.35">
      <c r="D650" s="373" t="s">
        <v>401</v>
      </c>
      <c r="E650" s="374"/>
      <c r="F650" s="374"/>
      <c r="G650" s="374"/>
      <c r="H650" s="374"/>
      <c r="I650" s="374"/>
      <c r="J650" s="374"/>
      <c r="K650" s="374"/>
      <c r="L650" s="374"/>
      <c r="M650" s="374"/>
      <c r="N650" s="374"/>
      <c r="O650" s="374"/>
      <c r="P650" s="374"/>
      <c r="Q650" s="374"/>
      <c r="R650" s="374"/>
      <c r="S650" s="374"/>
      <c r="T650" s="374"/>
      <c r="U650" s="375"/>
      <c r="V650" s="367"/>
      <c r="W650" s="367"/>
      <c r="X650" s="367"/>
      <c r="Y650" s="367"/>
      <c r="Z650" s="367" t="s">
        <v>400</v>
      </c>
      <c r="AA650" s="367"/>
      <c r="AB650" s="367"/>
      <c r="AC650" s="367"/>
      <c r="AD650" s="367">
        <v>1</v>
      </c>
      <c r="AE650" s="367"/>
      <c r="AF650" s="367"/>
      <c r="AG650" s="367"/>
      <c r="AH650" s="367">
        <v>1</v>
      </c>
      <c r="AI650" s="367"/>
      <c r="AJ650" s="367"/>
      <c r="AK650" s="367"/>
      <c r="AL650" s="367"/>
      <c r="AM650" s="367"/>
      <c r="AN650" s="367"/>
      <c r="AO650" s="367"/>
      <c r="AP650" s="367"/>
      <c r="AQ650" s="367"/>
      <c r="AR650" s="367"/>
      <c r="AS650" s="367"/>
      <c r="AT650" s="367"/>
      <c r="AU650" s="106"/>
      <c r="AV650" s="366"/>
      <c r="AW650" s="366"/>
      <c r="AX650" s="366"/>
      <c r="AY650" s="366"/>
      <c r="AZ650" s="366"/>
      <c r="BA650" s="366"/>
      <c r="BB650" s="366"/>
      <c r="BC650" s="366"/>
      <c r="BD650" s="366"/>
      <c r="BE650" s="366"/>
      <c r="BF650" s="366"/>
      <c r="BG650" s="366"/>
      <c r="BH650" s="366"/>
      <c r="BI650" s="366"/>
      <c r="BJ650" s="366"/>
      <c r="BK650" s="366"/>
      <c r="BL650" s="366"/>
      <c r="BM650" s="366"/>
      <c r="BN650" s="366"/>
      <c r="BO650" s="366"/>
      <c r="BP650" s="367"/>
      <c r="BQ650" s="367"/>
      <c r="BR650" s="367"/>
      <c r="BS650" s="367"/>
      <c r="BT650" s="367"/>
      <c r="BU650" s="367"/>
      <c r="BV650" s="367"/>
      <c r="BW650" s="367"/>
      <c r="BX650" s="367"/>
      <c r="BY650" s="367"/>
      <c r="BZ650" s="367"/>
      <c r="CA650" s="367"/>
      <c r="CB650" s="367"/>
      <c r="CC650" s="367"/>
      <c r="CD650" s="367"/>
      <c r="CE650" s="367"/>
      <c r="CF650" s="367"/>
      <c r="CG650" s="367"/>
      <c r="CH650" s="367"/>
      <c r="CI650" s="367"/>
      <c r="CJ650" s="367"/>
      <c r="CK650" s="367"/>
      <c r="CL650" s="367"/>
      <c r="CM650" s="367"/>
      <c r="CN650" s="367"/>
    </row>
    <row r="651" spans="4:92" ht="14.25" customHeight="1" x14ac:dyDescent="0.35">
      <c r="D651" s="373" t="s">
        <v>803</v>
      </c>
      <c r="E651" s="374"/>
      <c r="F651" s="374"/>
      <c r="G651" s="374"/>
      <c r="H651" s="374"/>
      <c r="I651" s="374"/>
      <c r="J651" s="374"/>
      <c r="K651" s="374"/>
      <c r="L651" s="374"/>
      <c r="M651" s="374"/>
      <c r="N651" s="374"/>
      <c r="O651" s="374"/>
      <c r="P651" s="374"/>
      <c r="Q651" s="374"/>
      <c r="R651" s="374"/>
      <c r="S651" s="374"/>
      <c r="T651" s="374"/>
      <c r="U651" s="375"/>
      <c r="V651" s="367"/>
      <c r="W651" s="367"/>
      <c r="X651" s="367"/>
      <c r="Y651" s="367"/>
      <c r="Z651" s="367" t="s">
        <v>400</v>
      </c>
      <c r="AA651" s="367"/>
      <c r="AB651" s="367"/>
      <c r="AC651" s="367"/>
      <c r="AD651" s="367"/>
      <c r="AE651" s="367"/>
      <c r="AF651" s="367"/>
      <c r="AG651" s="367"/>
      <c r="AH651" s="367">
        <v>1</v>
      </c>
      <c r="AI651" s="367"/>
      <c r="AJ651" s="367"/>
      <c r="AK651" s="367"/>
      <c r="AL651" s="367"/>
      <c r="AM651" s="367"/>
      <c r="AN651" s="367"/>
      <c r="AO651" s="367"/>
      <c r="AP651" s="367"/>
      <c r="AQ651" s="367"/>
      <c r="AR651" s="367"/>
      <c r="AS651" s="367"/>
      <c r="AT651" s="367"/>
      <c r="AU651" s="106"/>
      <c r="AV651" s="366"/>
      <c r="AW651" s="366"/>
      <c r="AX651" s="366"/>
      <c r="AY651" s="366"/>
      <c r="AZ651" s="366"/>
      <c r="BA651" s="366"/>
      <c r="BB651" s="366"/>
      <c r="BC651" s="366"/>
      <c r="BD651" s="366"/>
      <c r="BE651" s="366"/>
      <c r="BF651" s="366"/>
      <c r="BG651" s="366"/>
      <c r="BH651" s="366"/>
      <c r="BI651" s="366"/>
      <c r="BJ651" s="366"/>
      <c r="BK651" s="366"/>
      <c r="BL651" s="366"/>
      <c r="BM651" s="366"/>
      <c r="BN651" s="366"/>
      <c r="BO651" s="366"/>
      <c r="BP651" s="367"/>
      <c r="BQ651" s="367"/>
      <c r="BR651" s="367"/>
      <c r="BS651" s="367"/>
      <c r="BT651" s="367"/>
      <c r="BU651" s="367"/>
      <c r="BV651" s="367"/>
      <c r="BW651" s="367"/>
      <c r="BX651" s="367"/>
      <c r="BY651" s="367"/>
      <c r="BZ651" s="367"/>
      <c r="CA651" s="367"/>
      <c r="CB651" s="367"/>
      <c r="CC651" s="367"/>
      <c r="CD651" s="367"/>
      <c r="CE651" s="367"/>
      <c r="CF651" s="367"/>
      <c r="CG651" s="367"/>
      <c r="CH651" s="367"/>
      <c r="CI651" s="367"/>
      <c r="CJ651" s="367"/>
      <c r="CK651" s="367"/>
      <c r="CL651" s="367"/>
      <c r="CM651" s="367"/>
      <c r="CN651" s="367"/>
    </row>
    <row r="652" spans="4:92" ht="14.25" customHeight="1" x14ac:dyDescent="0.35">
      <c r="D652" s="373" t="s">
        <v>805</v>
      </c>
      <c r="E652" s="374"/>
      <c r="F652" s="374"/>
      <c r="G652" s="374"/>
      <c r="H652" s="374"/>
      <c r="I652" s="374"/>
      <c r="J652" s="374"/>
      <c r="K652" s="374"/>
      <c r="L652" s="374"/>
      <c r="M652" s="374"/>
      <c r="N652" s="374"/>
      <c r="O652" s="374"/>
      <c r="P652" s="374"/>
      <c r="Q652" s="374"/>
      <c r="R652" s="374"/>
      <c r="S652" s="374"/>
      <c r="T652" s="374"/>
      <c r="U652" s="375"/>
      <c r="V652" s="367"/>
      <c r="W652" s="367"/>
      <c r="X652" s="367"/>
      <c r="Y652" s="367"/>
      <c r="Z652" s="367" t="s">
        <v>400</v>
      </c>
      <c r="AA652" s="367"/>
      <c r="AB652" s="367"/>
      <c r="AC652" s="367"/>
      <c r="AD652" s="367"/>
      <c r="AE652" s="367"/>
      <c r="AF652" s="367"/>
      <c r="AG652" s="367"/>
      <c r="AH652" s="367"/>
      <c r="AI652" s="367"/>
      <c r="AJ652" s="367"/>
      <c r="AK652" s="367"/>
      <c r="AL652" s="367"/>
      <c r="AM652" s="367"/>
      <c r="AN652" s="367"/>
      <c r="AO652" s="367"/>
      <c r="AP652" s="367"/>
      <c r="AQ652" s="367"/>
      <c r="AR652" s="367"/>
      <c r="AS652" s="367"/>
      <c r="AT652" s="367"/>
      <c r="AU652" s="106"/>
      <c r="AV652" s="366"/>
      <c r="AW652" s="366"/>
      <c r="AX652" s="366"/>
      <c r="AY652" s="366"/>
      <c r="AZ652" s="366"/>
      <c r="BA652" s="366"/>
      <c r="BB652" s="366"/>
      <c r="BC652" s="366"/>
      <c r="BD652" s="366"/>
      <c r="BE652" s="366"/>
      <c r="BF652" s="366"/>
      <c r="BG652" s="366"/>
      <c r="BH652" s="366"/>
      <c r="BI652" s="366"/>
      <c r="BJ652" s="366"/>
      <c r="BK652" s="366"/>
      <c r="BL652" s="366"/>
      <c r="BM652" s="366"/>
      <c r="BN652" s="366"/>
      <c r="BO652" s="366"/>
      <c r="BP652" s="367"/>
      <c r="BQ652" s="367"/>
      <c r="BR652" s="367"/>
      <c r="BS652" s="367"/>
      <c r="BT652" s="367"/>
      <c r="BU652" s="367"/>
      <c r="BV652" s="367"/>
      <c r="BW652" s="367"/>
      <c r="BX652" s="367"/>
      <c r="BY652" s="367"/>
      <c r="BZ652" s="367"/>
      <c r="CA652" s="367"/>
      <c r="CB652" s="367"/>
      <c r="CC652" s="367"/>
      <c r="CD652" s="367"/>
      <c r="CE652" s="367"/>
      <c r="CF652" s="367"/>
      <c r="CG652" s="367"/>
      <c r="CH652" s="367"/>
      <c r="CI652" s="367"/>
      <c r="CJ652" s="367"/>
      <c r="CK652" s="367"/>
      <c r="CL652" s="367"/>
      <c r="CM652" s="367"/>
      <c r="CN652" s="367"/>
    </row>
    <row r="653" spans="4:92" ht="14.25" customHeight="1" x14ac:dyDescent="0.35">
      <c r="D653" s="373" t="s">
        <v>738</v>
      </c>
      <c r="E653" s="374"/>
      <c r="F653" s="374"/>
      <c r="G653" s="374"/>
      <c r="H653" s="374"/>
      <c r="I653" s="374"/>
      <c r="J653" s="374"/>
      <c r="K653" s="374"/>
      <c r="L653" s="374"/>
      <c r="M653" s="374"/>
      <c r="N653" s="374"/>
      <c r="O653" s="374"/>
      <c r="P653" s="374"/>
      <c r="Q653" s="374"/>
      <c r="R653" s="374"/>
      <c r="S653" s="374"/>
      <c r="T653" s="374"/>
      <c r="U653" s="375"/>
      <c r="V653" s="367"/>
      <c r="W653" s="367"/>
      <c r="X653" s="367"/>
      <c r="Y653" s="367"/>
      <c r="Z653" s="367" t="s">
        <v>400</v>
      </c>
      <c r="AA653" s="367"/>
      <c r="AB653" s="367"/>
      <c r="AC653" s="367"/>
      <c r="AD653" s="367"/>
      <c r="AE653" s="367"/>
      <c r="AF653" s="367"/>
      <c r="AG653" s="367"/>
      <c r="AH653" s="367"/>
      <c r="AI653" s="367"/>
      <c r="AJ653" s="367"/>
      <c r="AK653" s="367"/>
      <c r="AL653" s="367"/>
      <c r="AM653" s="367"/>
      <c r="AN653" s="367"/>
      <c r="AO653" s="367"/>
      <c r="AP653" s="367"/>
      <c r="AQ653" s="367"/>
      <c r="AR653" s="367"/>
      <c r="AS653" s="367"/>
      <c r="AT653" s="367"/>
      <c r="AU653" s="106"/>
      <c r="AV653" s="366"/>
      <c r="AW653" s="366"/>
      <c r="AX653" s="366"/>
      <c r="AY653" s="366"/>
      <c r="AZ653" s="366"/>
      <c r="BA653" s="366"/>
      <c r="BB653" s="366"/>
      <c r="BC653" s="366"/>
      <c r="BD653" s="366"/>
      <c r="BE653" s="366"/>
      <c r="BF653" s="366"/>
      <c r="BG653" s="366"/>
      <c r="BH653" s="366"/>
      <c r="BI653" s="366"/>
      <c r="BJ653" s="366"/>
      <c r="BK653" s="366"/>
      <c r="BL653" s="366"/>
      <c r="BM653" s="366"/>
      <c r="BN653" s="366"/>
      <c r="BO653" s="366"/>
      <c r="BP653" s="367"/>
      <c r="BQ653" s="367"/>
      <c r="BR653" s="367"/>
      <c r="BS653" s="367"/>
      <c r="BT653" s="367"/>
      <c r="BU653" s="367"/>
      <c r="BV653" s="367"/>
      <c r="BW653" s="367"/>
      <c r="BX653" s="367"/>
      <c r="BY653" s="367"/>
      <c r="BZ653" s="367"/>
      <c r="CA653" s="367"/>
      <c r="CB653" s="367"/>
      <c r="CC653" s="367"/>
      <c r="CD653" s="367"/>
      <c r="CE653" s="367"/>
      <c r="CF653" s="367"/>
      <c r="CG653" s="367"/>
      <c r="CH653" s="367"/>
      <c r="CI653" s="367"/>
      <c r="CJ653" s="367"/>
      <c r="CK653" s="367"/>
      <c r="CL653" s="367"/>
      <c r="CM653" s="367"/>
      <c r="CN653" s="367"/>
    </row>
    <row r="654" spans="4:92" ht="14.25" customHeight="1" x14ac:dyDescent="0.35">
      <c r="D654" s="373"/>
      <c r="E654" s="374"/>
      <c r="F654" s="374"/>
      <c r="G654" s="374"/>
      <c r="H654" s="374"/>
      <c r="I654" s="374"/>
      <c r="J654" s="374"/>
      <c r="K654" s="374"/>
      <c r="L654" s="374"/>
      <c r="M654" s="374"/>
      <c r="N654" s="374"/>
      <c r="O654" s="374"/>
      <c r="P654" s="374"/>
      <c r="Q654" s="374"/>
      <c r="R654" s="374"/>
      <c r="S654" s="374"/>
      <c r="T654" s="374"/>
      <c r="U654" s="375"/>
      <c r="V654" s="367"/>
      <c r="W654" s="367"/>
      <c r="X654" s="367"/>
      <c r="Y654" s="367"/>
      <c r="Z654" s="367"/>
      <c r="AA654" s="367"/>
      <c r="AB654" s="367"/>
      <c r="AC654" s="367"/>
      <c r="AD654" s="367"/>
      <c r="AE654" s="367"/>
      <c r="AF654" s="367"/>
      <c r="AG654" s="367"/>
      <c r="AH654" s="367"/>
      <c r="AI654" s="367"/>
      <c r="AJ654" s="367"/>
      <c r="AK654" s="367"/>
      <c r="AL654" s="367"/>
      <c r="AM654" s="367"/>
      <c r="AN654" s="367"/>
      <c r="AO654" s="367"/>
      <c r="AP654" s="367"/>
      <c r="AQ654" s="367"/>
      <c r="AR654" s="367"/>
      <c r="AS654" s="367"/>
      <c r="AT654" s="367"/>
      <c r="AU654" s="106"/>
      <c r="AV654" s="366"/>
      <c r="AW654" s="366"/>
      <c r="AX654" s="366"/>
      <c r="AY654" s="366"/>
      <c r="AZ654" s="366"/>
      <c r="BA654" s="366"/>
      <c r="BB654" s="366"/>
      <c r="BC654" s="366"/>
      <c r="BD654" s="366"/>
      <c r="BE654" s="366"/>
      <c r="BF654" s="366"/>
      <c r="BG654" s="366"/>
      <c r="BH654" s="366"/>
      <c r="BI654" s="366"/>
      <c r="BJ654" s="366"/>
      <c r="BK654" s="366"/>
      <c r="BL654" s="366"/>
      <c r="BM654" s="366"/>
      <c r="BN654" s="366"/>
      <c r="BO654" s="366"/>
      <c r="BP654" s="367"/>
      <c r="BQ654" s="367"/>
      <c r="BR654" s="367"/>
      <c r="BS654" s="367"/>
      <c r="BT654" s="367"/>
      <c r="BU654" s="367"/>
      <c r="BV654" s="367"/>
      <c r="BW654" s="367"/>
      <c r="BX654" s="367"/>
      <c r="BY654" s="367"/>
      <c r="BZ654" s="367"/>
      <c r="CA654" s="367"/>
      <c r="CB654" s="367"/>
      <c r="CC654" s="367"/>
      <c r="CD654" s="367"/>
      <c r="CE654" s="367"/>
      <c r="CF654" s="367"/>
      <c r="CG654" s="367"/>
      <c r="CH654" s="367"/>
      <c r="CI654" s="367"/>
      <c r="CJ654" s="367"/>
      <c r="CK654" s="367"/>
      <c r="CL654" s="367"/>
      <c r="CM654" s="367"/>
      <c r="CN654" s="367"/>
    </row>
    <row r="655" spans="4:92" ht="14.25" customHeight="1" x14ac:dyDescent="0.35">
      <c r="D655" s="373"/>
      <c r="E655" s="374"/>
      <c r="F655" s="374"/>
      <c r="G655" s="374"/>
      <c r="H655" s="374"/>
      <c r="I655" s="374"/>
      <c r="J655" s="374"/>
      <c r="K655" s="374"/>
      <c r="L655" s="374"/>
      <c r="M655" s="374"/>
      <c r="N655" s="374"/>
      <c r="O655" s="374"/>
      <c r="P655" s="374"/>
      <c r="Q655" s="374"/>
      <c r="R655" s="374"/>
      <c r="S655" s="374"/>
      <c r="T655" s="374"/>
      <c r="U655" s="375"/>
      <c r="V655" s="367"/>
      <c r="W655" s="367"/>
      <c r="X655" s="367"/>
      <c r="Y655" s="367"/>
      <c r="Z655" s="367"/>
      <c r="AA655" s="367"/>
      <c r="AB655" s="367"/>
      <c r="AC655" s="367"/>
      <c r="AD655" s="367"/>
      <c r="AE655" s="367"/>
      <c r="AF655" s="367"/>
      <c r="AG655" s="367"/>
      <c r="AH655" s="367"/>
      <c r="AI655" s="367"/>
      <c r="AJ655" s="367"/>
      <c r="AK655" s="367"/>
      <c r="AL655" s="367"/>
      <c r="AM655" s="367"/>
      <c r="AN655" s="367"/>
      <c r="AO655" s="367"/>
      <c r="AP655" s="367"/>
      <c r="AQ655" s="367"/>
      <c r="AR655" s="367"/>
      <c r="AS655" s="367"/>
      <c r="AT655" s="367"/>
      <c r="AU655" s="106"/>
      <c r="AV655" s="366"/>
      <c r="AW655" s="366"/>
      <c r="AX655" s="366"/>
      <c r="AY655" s="366"/>
      <c r="AZ655" s="366"/>
      <c r="BA655" s="366"/>
      <c r="BB655" s="366"/>
      <c r="BC655" s="366"/>
      <c r="BD655" s="366"/>
      <c r="BE655" s="366"/>
      <c r="BF655" s="366"/>
      <c r="BG655" s="366"/>
      <c r="BH655" s="366"/>
      <c r="BI655" s="366"/>
      <c r="BJ655" s="366"/>
      <c r="BK655" s="366"/>
      <c r="BL655" s="366"/>
      <c r="BM655" s="366"/>
      <c r="BN655" s="366"/>
      <c r="BO655" s="366"/>
      <c r="BP655" s="367"/>
      <c r="BQ655" s="367"/>
      <c r="BR655" s="367"/>
      <c r="BS655" s="367"/>
      <c r="BT655" s="367"/>
      <c r="BU655" s="367"/>
      <c r="BV655" s="367"/>
      <c r="BW655" s="367"/>
      <c r="BX655" s="367"/>
      <c r="BY655" s="367"/>
      <c r="BZ655" s="367"/>
      <c r="CA655" s="367"/>
      <c r="CB655" s="367"/>
      <c r="CC655" s="367"/>
      <c r="CD655" s="367"/>
      <c r="CE655" s="367"/>
      <c r="CF655" s="367"/>
      <c r="CG655" s="367"/>
      <c r="CH655" s="367"/>
      <c r="CI655" s="367"/>
      <c r="CJ655" s="367"/>
      <c r="CK655" s="367"/>
      <c r="CL655" s="367"/>
      <c r="CM655" s="367"/>
      <c r="CN655" s="367"/>
    </row>
    <row r="656" spans="4:92" ht="14.25" customHeight="1" x14ac:dyDescent="0.35">
      <c r="D656" s="373"/>
      <c r="E656" s="374"/>
      <c r="F656" s="374"/>
      <c r="G656" s="374"/>
      <c r="H656" s="374"/>
      <c r="I656" s="374"/>
      <c r="J656" s="374"/>
      <c r="K656" s="374"/>
      <c r="L656" s="374"/>
      <c r="M656" s="374"/>
      <c r="N656" s="374"/>
      <c r="O656" s="374"/>
      <c r="P656" s="374"/>
      <c r="Q656" s="374"/>
      <c r="R656" s="374"/>
      <c r="S656" s="374"/>
      <c r="T656" s="374"/>
      <c r="U656" s="375"/>
      <c r="V656" s="367"/>
      <c r="W656" s="367"/>
      <c r="X656" s="367"/>
      <c r="Y656" s="367"/>
      <c r="Z656" s="367"/>
      <c r="AA656" s="367"/>
      <c r="AB656" s="367"/>
      <c r="AC656" s="367"/>
      <c r="AD656" s="367"/>
      <c r="AE656" s="367"/>
      <c r="AF656" s="367"/>
      <c r="AG656" s="367"/>
      <c r="AH656" s="367"/>
      <c r="AI656" s="367"/>
      <c r="AJ656" s="367"/>
      <c r="AK656" s="367"/>
      <c r="AL656" s="367"/>
      <c r="AM656" s="367"/>
      <c r="AN656" s="367"/>
      <c r="AO656" s="367"/>
      <c r="AP656" s="367"/>
      <c r="AQ656" s="367"/>
      <c r="AR656" s="367"/>
      <c r="AS656" s="367"/>
      <c r="AT656" s="367"/>
      <c r="AU656" s="106"/>
      <c r="AV656" s="366"/>
      <c r="AW656" s="366"/>
      <c r="AX656" s="366"/>
      <c r="AY656" s="366"/>
      <c r="AZ656" s="366"/>
      <c r="BA656" s="366"/>
      <c r="BB656" s="366"/>
      <c r="BC656" s="366"/>
      <c r="BD656" s="366"/>
      <c r="BE656" s="366"/>
      <c r="BF656" s="366"/>
      <c r="BG656" s="366"/>
      <c r="BH656" s="366"/>
      <c r="BI656" s="366"/>
      <c r="BJ656" s="366"/>
      <c r="BK656" s="366"/>
      <c r="BL656" s="366"/>
      <c r="BM656" s="366"/>
      <c r="BN656" s="366"/>
      <c r="BO656" s="366"/>
      <c r="BP656" s="367"/>
      <c r="BQ656" s="367"/>
      <c r="BR656" s="367"/>
      <c r="BS656" s="367"/>
      <c r="BT656" s="367"/>
      <c r="BU656" s="367"/>
      <c r="BV656" s="367"/>
      <c r="BW656" s="367"/>
      <c r="BX656" s="367"/>
      <c r="BY656" s="367"/>
      <c r="BZ656" s="367"/>
      <c r="CA656" s="367"/>
      <c r="CB656" s="367"/>
      <c r="CC656" s="367"/>
      <c r="CD656" s="367"/>
      <c r="CE656" s="367"/>
      <c r="CF656" s="367"/>
      <c r="CG656" s="367"/>
      <c r="CH656" s="367"/>
      <c r="CI656" s="367"/>
      <c r="CJ656" s="367"/>
      <c r="CK656" s="367"/>
      <c r="CL656" s="367"/>
      <c r="CM656" s="367"/>
      <c r="CN656" s="367"/>
    </row>
    <row r="657" spans="4:92" ht="14.25" customHeight="1" x14ac:dyDescent="0.35">
      <c r="D657" s="373"/>
      <c r="E657" s="374"/>
      <c r="F657" s="374"/>
      <c r="G657" s="374"/>
      <c r="H657" s="374"/>
      <c r="I657" s="374"/>
      <c r="J657" s="374"/>
      <c r="K657" s="374"/>
      <c r="L657" s="374"/>
      <c r="M657" s="374"/>
      <c r="N657" s="374"/>
      <c r="O657" s="374"/>
      <c r="P657" s="374"/>
      <c r="Q657" s="374"/>
      <c r="R657" s="374"/>
      <c r="S657" s="374"/>
      <c r="T657" s="374"/>
      <c r="U657" s="375"/>
      <c r="V657" s="367"/>
      <c r="W657" s="367"/>
      <c r="X657" s="367"/>
      <c r="Y657" s="367"/>
      <c r="Z657" s="367"/>
      <c r="AA657" s="367"/>
      <c r="AB657" s="367"/>
      <c r="AC657" s="367"/>
      <c r="AD657" s="367"/>
      <c r="AE657" s="367"/>
      <c r="AF657" s="367"/>
      <c r="AG657" s="367"/>
      <c r="AH657" s="367"/>
      <c r="AI657" s="367"/>
      <c r="AJ657" s="367"/>
      <c r="AK657" s="367"/>
      <c r="AL657" s="367"/>
      <c r="AM657" s="367"/>
      <c r="AN657" s="367"/>
      <c r="AO657" s="367"/>
      <c r="AP657" s="367"/>
      <c r="AQ657" s="367"/>
      <c r="AR657" s="367"/>
      <c r="AS657" s="367"/>
      <c r="AT657" s="367"/>
      <c r="AU657" s="106"/>
      <c r="AV657" s="366"/>
      <c r="AW657" s="366"/>
      <c r="AX657" s="366"/>
      <c r="AY657" s="366"/>
      <c r="AZ657" s="366"/>
      <c r="BA657" s="366"/>
      <c r="BB657" s="366"/>
      <c r="BC657" s="366"/>
      <c r="BD657" s="366"/>
      <c r="BE657" s="366"/>
      <c r="BF657" s="366"/>
      <c r="BG657" s="366"/>
      <c r="BH657" s="366"/>
      <c r="BI657" s="366"/>
      <c r="BJ657" s="366"/>
      <c r="BK657" s="366"/>
      <c r="BL657" s="366"/>
      <c r="BM657" s="366"/>
      <c r="BN657" s="366"/>
      <c r="BO657" s="366"/>
      <c r="BP657" s="367"/>
      <c r="BQ657" s="367"/>
      <c r="BR657" s="367"/>
      <c r="BS657" s="367"/>
      <c r="BT657" s="367"/>
      <c r="BU657" s="367"/>
      <c r="BV657" s="367"/>
      <c r="BW657" s="367"/>
      <c r="BX657" s="367"/>
      <c r="BY657" s="367"/>
      <c r="BZ657" s="367"/>
      <c r="CA657" s="367"/>
      <c r="CB657" s="367"/>
      <c r="CC657" s="367"/>
      <c r="CD657" s="367"/>
      <c r="CE657" s="367"/>
      <c r="CF657" s="367"/>
      <c r="CG657" s="367"/>
      <c r="CH657" s="367"/>
      <c r="CI657" s="367"/>
      <c r="CJ657" s="367"/>
      <c r="CK657" s="367"/>
      <c r="CL657" s="367"/>
      <c r="CM657" s="367"/>
      <c r="CN657" s="367"/>
    </row>
    <row r="658" spans="4:92" ht="14.25" customHeight="1" x14ac:dyDescent="0.35">
      <c r="D658" s="373"/>
      <c r="E658" s="374"/>
      <c r="F658" s="374"/>
      <c r="G658" s="374"/>
      <c r="H658" s="374"/>
      <c r="I658" s="374"/>
      <c r="J658" s="374"/>
      <c r="K658" s="374"/>
      <c r="L658" s="374"/>
      <c r="M658" s="374"/>
      <c r="N658" s="374"/>
      <c r="O658" s="374"/>
      <c r="P658" s="374"/>
      <c r="Q658" s="374"/>
      <c r="R658" s="374"/>
      <c r="S658" s="374"/>
      <c r="T658" s="374"/>
      <c r="U658" s="375"/>
      <c r="V658" s="367"/>
      <c r="W658" s="367"/>
      <c r="X658" s="367"/>
      <c r="Y658" s="367"/>
      <c r="Z658" s="367"/>
      <c r="AA658" s="367"/>
      <c r="AB658" s="367"/>
      <c r="AC658" s="367"/>
      <c r="AD658" s="367"/>
      <c r="AE658" s="367"/>
      <c r="AF658" s="367"/>
      <c r="AG658" s="367"/>
      <c r="AH658" s="367"/>
      <c r="AI658" s="367"/>
      <c r="AJ658" s="367"/>
      <c r="AK658" s="367"/>
      <c r="AL658" s="367"/>
      <c r="AM658" s="367"/>
      <c r="AN658" s="367"/>
      <c r="AO658" s="367"/>
      <c r="AP658" s="367"/>
      <c r="AQ658" s="367"/>
      <c r="AR658" s="367"/>
      <c r="AS658" s="367"/>
      <c r="AT658" s="367"/>
      <c r="AU658" s="106"/>
      <c r="AV658" s="366"/>
      <c r="AW658" s="366"/>
      <c r="AX658" s="366"/>
      <c r="AY658" s="366"/>
      <c r="AZ658" s="366"/>
      <c r="BA658" s="366"/>
      <c r="BB658" s="366"/>
      <c r="BC658" s="366"/>
      <c r="BD658" s="366"/>
      <c r="BE658" s="366"/>
      <c r="BF658" s="366"/>
      <c r="BG658" s="366"/>
      <c r="BH658" s="366"/>
      <c r="BI658" s="366"/>
      <c r="BJ658" s="366"/>
      <c r="BK658" s="366"/>
      <c r="BL658" s="366"/>
      <c r="BM658" s="366"/>
      <c r="BN658" s="366"/>
      <c r="BO658" s="366"/>
      <c r="BP658" s="367"/>
      <c r="BQ658" s="367"/>
      <c r="BR658" s="367"/>
      <c r="BS658" s="367"/>
      <c r="BT658" s="367"/>
      <c r="BU658" s="367"/>
      <c r="BV658" s="367"/>
      <c r="BW658" s="367"/>
      <c r="BX658" s="367"/>
      <c r="BY658" s="367"/>
      <c r="BZ658" s="367"/>
      <c r="CA658" s="367"/>
      <c r="CB658" s="367"/>
      <c r="CC658" s="367"/>
      <c r="CD658" s="367"/>
      <c r="CE658" s="367"/>
      <c r="CF658" s="367"/>
      <c r="CG658" s="367"/>
      <c r="CH658" s="367"/>
      <c r="CI658" s="367"/>
      <c r="CJ658" s="367"/>
      <c r="CK658" s="367"/>
      <c r="CL658" s="367"/>
      <c r="CM658" s="367"/>
      <c r="CN658" s="367"/>
    </row>
    <row r="659" spans="4:92" ht="14.25" customHeight="1" x14ac:dyDescent="0.35">
      <c r="D659" s="373"/>
      <c r="E659" s="374"/>
      <c r="F659" s="374"/>
      <c r="G659" s="374"/>
      <c r="H659" s="374"/>
      <c r="I659" s="374"/>
      <c r="J659" s="374"/>
      <c r="K659" s="374"/>
      <c r="L659" s="374"/>
      <c r="M659" s="374"/>
      <c r="N659" s="374"/>
      <c r="O659" s="374"/>
      <c r="P659" s="374"/>
      <c r="Q659" s="374"/>
      <c r="R659" s="374"/>
      <c r="S659" s="374"/>
      <c r="T659" s="374"/>
      <c r="U659" s="375"/>
      <c r="V659" s="367"/>
      <c r="W659" s="367"/>
      <c r="X659" s="367"/>
      <c r="Y659" s="367"/>
      <c r="Z659" s="367"/>
      <c r="AA659" s="367"/>
      <c r="AB659" s="367"/>
      <c r="AC659" s="367"/>
      <c r="AD659" s="367"/>
      <c r="AE659" s="367"/>
      <c r="AF659" s="367"/>
      <c r="AG659" s="367"/>
      <c r="AH659" s="367"/>
      <c r="AI659" s="367"/>
      <c r="AJ659" s="367"/>
      <c r="AK659" s="367"/>
      <c r="AL659" s="367"/>
      <c r="AM659" s="367"/>
      <c r="AN659" s="367"/>
      <c r="AO659" s="367"/>
      <c r="AP659" s="367"/>
      <c r="AQ659" s="367"/>
      <c r="AR659" s="367"/>
      <c r="AS659" s="367"/>
      <c r="AT659" s="367"/>
      <c r="AU659" s="106"/>
      <c r="AV659" s="366"/>
      <c r="AW659" s="366"/>
      <c r="AX659" s="366"/>
      <c r="AY659" s="366"/>
      <c r="AZ659" s="366"/>
      <c r="BA659" s="366"/>
      <c r="BB659" s="366"/>
      <c r="BC659" s="366"/>
      <c r="BD659" s="366"/>
      <c r="BE659" s="366"/>
      <c r="BF659" s="366"/>
      <c r="BG659" s="366"/>
      <c r="BH659" s="366"/>
      <c r="BI659" s="366"/>
      <c r="BJ659" s="366"/>
      <c r="BK659" s="366"/>
      <c r="BL659" s="366"/>
      <c r="BM659" s="366"/>
      <c r="BN659" s="366"/>
      <c r="BO659" s="366"/>
      <c r="BP659" s="367"/>
      <c r="BQ659" s="367"/>
      <c r="BR659" s="367"/>
      <c r="BS659" s="367"/>
      <c r="BT659" s="367"/>
      <c r="BU659" s="367"/>
      <c r="BV659" s="367"/>
      <c r="BW659" s="367"/>
      <c r="BX659" s="367"/>
      <c r="BY659" s="367"/>
      <c r="BZ659" s="367"/>
      <c r="CA659" s="367"/>
      <c r="CB659" s="367"/>
      <c r="CC659" s="367"/>
      <c r="CD659" s="367"/>
      <c r="CE659" s="367"/>
      <c r="CF659" s="367"/>
      <c r="CG659" s="367"/>
      <c r="CH659" s="367"/>
      <c r="CI659" s="367"/>
      <c r="CJ659" s="367"/>
      <c r="CK659" s="367"/>
      <c r="CL659" s="367"/>
      <c r="CM659" s="367"/>
      <c r="CN659" s="367"/>
    </row>
    <row r="660" spans="4:92" ht="14.25" customHeight="1" x14ac:dyDescent="0.35">
      <c r="D660" s="373"/>
      <c r="E660" s="374"/>
      <c r="F660" s="374"/>
      <c r="G660" s="374"/>
      <c r="H660" s="374"/>
      <c r="I660" s="374"/>
      <c r="J660" s="374"/>
      <c r="K660" s="374"/>
      <c r="L660" s="374"/>
      <c r="M660" s="374"/>
      <c r="N660" s="374"/>
      <c r="O660" s="374"/>
      <c r="P660" s="374"/>
      <c r="Q660" s="374"/>
      <c r="R660" s="374"/>
      <c r="S660" s="374"/>
      <c r="T660" s="374"/>
      <c r="U660" s="375"/>
      <c r="V660" s="367"/>
      <c r="W660" s="367"/>
      <c r="X660" s="367"/>
      <c r="Y660" s="367"/>
      <c r="Z660" s="367"/>
      <c r="AA660" s="367"/>
      <c r="AB660" s="367"/>
      <c r="AC660" s="367"/>
      <c r="AD660" s="367"/>
      <c r="AE660" s="367"/>
      <c r="AF660" s="367"/>
      <c r="AG660" s="367"/>
      <c r="AH660" s="367"/>
      <c r="AI660" s="367"/>
      <c r="AJ660" s="367"/>
      <c r="AK660" s="367"/>
      <c r="AL660" s="367"/>
      <c r="AM660" s="367"/>
      <c r="AN660" s="367"/>
      <c r="AO660" s="367"/>
      <c r="AP660" s="367"/>
      <c r="AQ660" s="367"/>
      <c r="AR660" s="367"/>
      <c r="AS660" s="367"/>
      <c r="AT660" s="367"/>
      <c r="AU660" s="106"/>
      <c r="AV660" s="366"/>
      <c r="AW660" s="366"/>
      <c r="AX660" s="366"/>
      <c r="AY660" s="366"/>
      <c r="AZ660" s="366"/>
      <c r="BA660" s="366"/>
      <c r="BB660" s="366"/>
      <c r="BC660" s="366"/>
      <c r="BD660" s="366"/>
      <c r="BE660" s="366"/>
      <c r="BF660" s="366"/>
      <c r="BG660" s="366"/>
      <c r="BH660" s="366"/>
      <c r="BI660" s="366"/>
      <c r="BJ660" s="366"/>
      <c r="BK660" s="366"/>
      <c r="BL660" s="366"/>
      <c r="BM660" s="366"/>
      <c r="BN660" s="366"/>
      <c r="BO660" s="366"/>
      <c r="BP660" s="367"/>
      <c r="BQ660" s="367"/>
      <c r="BR660" s="367"/>
      <c r="BS660" s="367"/>
      <c r="BT660" s="367"/>
      <c r="BU660" s="367"/>
      <c r="BV660" s="367"/>
      <c r="BW660" s="367"/>
      <c r="BX660" s="367"/>
      <c r="BY660" s="367"/>
      <c r="BZ660" s="367"/>
      <c r="CA660" s="367"/>
      <c r="CB660" s="367"/>
      <c r="CC660" s="367"/>
      <c r="CD660" s="367"/>
      <c r="CE660" s="367"/>
      <c r="CF660" s="367"/>
      <c r="CG660" s="367"/>
      <c r="CH660" s="367"/>
      <c r="CI660" s="367"/>
      <c r="CJ660" s="367"/>
      <c r="CK660" s="367"/>
      <c r="CL660" s="367"/>
      <c r="CM660" s="367"/>
      <c r="CN660" s="367"/>
    </row>
    <row r="661" spans="4:92" ht="14.25" customHeight="1" x14ac:dyDescent="0.35">
      <c r="D661" s="373"/>
      <c r="E661" s="374"/>
      <c r="F661" s="374"/>
      <c r="G661" s="374"/>
      <c r="H661" s="374"/>
      <c r="I661" s="374"/>
      <c r="J661" s="374"/>
      <c r="K661" s="374"/>
      <c r="L661" s="374"/>
      <c r="M661" s="374"/>
      <c r="N661" s="374"/>
      <c r="O661" s="374"/>
      <c r="P661" s="374"/>
      <c r="Q661" s="374"/>
      <c r="R661" s="374"/>
      <c r="S661" s="374"/>
      <c r="T661" s="374"/>
      <c r="U661" s="375"/>
      <c r="V661" s="367"/>
      <c r="W661" s="367"/>
      <c r="X661" s="367"/>
      <c r="Y661" s="367"/>
      <c r="Z661" s="367"/>
      <c r="AA661" s="367"/>
      <c r="AB661" s="367"/>
      <c r="AC661" s="367"/>
      <c r="AD661" s="367"/>
      <c r="AE661" s="367"/>
      <c r="AF661" s="367"/>
      <c r="AG661" s="367"/>
      <c r="AH661" s="367"/>
      <c r="AI661" s="367"/>
      <c r="AJ661" s="367"/>
      <c r="AK661" s="367"/>
      <c r="AL661" s="367"/>
      <c r="AM661" s="367"/>
      <c r="AN661" s="367"/>
      <c r="AO661" s="367"/>
      <c r="AP661" s="367"/>
      <c r="AQ661" s="367"/>
      <c r="AR661" s="367"/>
      <c r="AS661" s="367"/>
      <c r="AT661" s="367"/>
      <c r="AU661" s="106"/>
      <c r="AV661" s="366"/>
      <c r="AW661" s="366"/>
      <c r="AX661" s="366"/>
      <c r="AY661" s="366"/>
      <c r="AZ661" s="366"/>
      <c r="BA661" s="366"/>
      <c r="BB661" s="366"/>
      <c r="BC661" s="366"/>
      <c r="BD661" s="366"/>
      <c r="BE661" s="366"/>
      <c r="BF661" s="366"/>
      <c r="BG661" s="366"/>
      <c r="BH661" s="366"/>
      <c r="BI661" s="366"/>
      <c r="BJ661" s="366"/>
      <c r="BK661" s="366"/>
      <c r="BL661" s="366"/>
      <c r="BM661" s="366"/>
      <c r="BN661" s="366"/>
      <c r="BO661" s="366"/>
      <c r="BP661" s="367"/>
      <c r="BQ661" s="367"/>
      <c r="BR661" s="367"/>
      <c r="BS661" s="367"/>
      <c r="BT661" s="367"/>
      <c r="BU661" s="367"/>
      <c r="BV661" s="367"/>
      <c r="BW661" s="367"/>
      <c r="BX661" s="367"/>
      <c r="BY661" s="367"/>
      <c r="BZ661" s="367"/>
      <c r="CA661" s="367"/>
      <c r="CB661" s="367"/>
      <c r="CC661" s="367"/>
      <c r="CD661" s="367"/>
      <c r="CE661" s="367"/>
      <c r="CF661" s="367"/>
      <c r="CG661" s="367"/>
      <c r="CH661" s="367"/>
      <c r="CI661" s="367"/>
      <c r="CJ661" s="367"/>
      <c r="CK661" s="367"/>
      <c r="CL661" s="367"/>
      <c r="CM661" s="367"/>
      <c r="CN661" s="367"/>
    </row>
    <row r="662" spans="4:92" ht="14.25" customHeight="1" x14ac:dyDescent="0.35">
      <c r="D662" s="373"/>
      <c r="E662" s="374"/>
      <c r="F662" s="374"/>
      <c r="G662" s="374"/>
      <c r="H662" s="374"/>
      <c r="I662" s="374"/>
      <c r="J662" s="374"/>
      <c r="K662" s="374"/>
      <c r="L662" s="374"/>
      <c r="M662" s="374"/>
      <c r="N662" s="374"/>
      <c r="O662" s="374"/>
      <c r="P662" s="374"/>
      <c r="Q662" s="374"/>
      <c r="R662" s="374"/>
      <c r="S662" s="374"/>
      <c r="T662" s="374"/>
      <c r="U662" s="375"/>
      <c r="V662" s="367"/>
      <c r="W662" s="367"/>
      <c r="X662" s="367"/>
      <c r="Y662" s="367"/>
      <c r="Z662" s="367"/>
      <c r="AA662" s="367"/>
      <c r="AB662" s="367"/>
      <c r="AC662" s="367"/>
      <c r="AD662" s="367"/>
      <c r="AE662" s="367"/>
      <c r="AF662" s="367"/>
      <c r="AG662" s="367"/>
      <c r="AH662" s="367"/>
      <c r="AI662" s="367"/>
      <c r="AJ662" s="367"/>
      <c r="AK662" s="367"/>
      <c r="AL662" s="367"/>
      <c r="AM662" s="367"/>
      <c r="AN662" s="367"/>
      <c r="AO662" s="367"/>
      <c r="AP662" s="367"/>
      <c r="AQ662" s="367"/>
      <c r="AR662" s="367"/>
      <c r="AS662" s="367"/>
      <c r="AT662" s="367"/>
      <c r="AU662" s="106"/>
      <c r="AV662" s="366"/>
      <c r="AW662" s="366"/>
      <c r="AX662" s="366"/>
      <c r="AY662" s="366"/>
      <c r="AZ662" s="366"/>
      <c r="BA662" s="366"/>
      <c r="BB662" s="366"/>
      <c r="BC662" s="366"/>
      <c r="BD662" s="366"/>
      <c r="BE662" s="366"/>
      <c r="BF662" s="366"/>
      <c r="BG662" s="366"/>
      <c r="BH662" s="366"/>
      <c r="BI662" s="366"/>
      <c r="BJ662" s="366"/>
      <c r="BK662" s="366"/>
      <c r="BL662" s="366"/>
      <c r="BM662" s="366"/>
      <c r="BN662" s="366"/>
      <c r="BO662" s="366"/>
      <c r="BP662" s="367"/>
      <c r="BQ662" s="367"/>
      <c r="BR662" s="367"/>
      <c r="BS662" s="367"/>
      <c r="BT662" s="367"/>
      <c r="BU662" s="367"/>
      <c r="BV662" s="367"/>
      <c r="BW662" s="367"/>
      <c r="BX662" s="367"/>
      <c r="BY662" s="367"/>
      <c r="BZ662" s="367"/>
      <c r="CA662" s="367"/>
      <c r="CB662" s="367"/>
      <c r="CC662" s="367"/>
      <c r="CD662" s="367"/>
      <c r="CE662" s="367"/>
      <c r="CF662" s="367"/>
      <c r="CG662" s="367"/>
      <c r="CH662" s="367"/>
      <c r="CI662" s="367"/>
      <c r="CJ662" s="367"/>
      <c r="CK662" s="367"/>
      <c r="CL662" s="367"/>
      <c r="CM662" s="367"/>
      <c r="CN662" s="367"/>
    </row>
    <row r="663" spans="4:92" ht="14.25" customHeight="1" x14ac:dyDescent="0.35">
      <c r="D663" s="373"/>
      <c r="E663" s="374"/>
      <c r="F663" s="374"/>
      <c r="G663" s="374"/>
      <c r="H663" s="374"/>
      <c r="I663" s="374"/>
      <c r="J663" s="374"/>
      <c r="K663" s="374"/>
      <c r="L663" s="374"/>
      <c r="M663" s="374"/>
      <c r="N663" s="374"/>
      <c r="O663" s="374"/>
      <c r="P663" s="374"/>
      <c r="Q663" s="374"/>
      <c r="R663" s="374"/>
      <c r="S663" s="374"/>
      <c r="T663" s="374"/>
      <c r="U663" s="375"/>
      <c r="V663" s="367"/>
      <c r="W663" s="367"/>
      <c r="X663" s="367"/>
      <c r="Y663" s="367"/>
      <c r="Z663" s="367"/>
      <c r="AA663" s="367"/>
      <c r="AB663" s="367"/>
      <c r="AC663" s="367"/>
      <c r="AD663" s="367"/>
      <c r="AE663" s="367"/>
      <c r="AF663" s="367"/>
      <c r="AG663" s="367"/>
      <c r="AH663" s="367"/>
      <c r="AI663" s="367"/>
      <c r="AJ663" s="367"/>
      <c r="AK663" s="367"/>
      <c r="AL663" s="367"/>
      <c r="AM663" s="367"/>
      <c r="AN663" s="367"/>
      <c r="AO663" s="367"/>
      <c r="AP663" s="367"/>
      <c r="AQ663" s="367"/>
      <c r="AR663" s="367"/>
      <c r="AS663" s="367"/>
      <c r="AT663" s="367"/>
      <c r="AU663" s="106"/>
      <c r="AV663" s="366"/>
      <c r="AW663" s="366"/>
      <c r="AX663" s="366"/>
      <c r="AY663" s="366"/>
      <c r="AZ663" s="366"/>
      <c r="BA663" s="366"/>
      <c r="BB663" s="366"/>
      <c r="BC663" s="366"/>
      <c r="BD663" s="366"/>
      <c r="BE663" s="366"/>
      <c r="BF663" s="366"/>
      <c r="BG663" s="366"/>
      <c r="BH663" s="366"/>
      <c r="BI663" s="366"/>
      <c r="BJ663" s="366"/>
      <c r="BK663" s="366"/>
      <c r="BL663" s="366"/>
      <c r="BM663" s="366"/>
      <c r="BN663" s="366"/>
      <c r="BO663" s="366"/>
      <c r="BP663" s="367"/>
      <c r="BQ663" s="367"/>
      <c r="BR663" s="367"/>
      <c r="BS663" s="367"/>
      <c r="BT663" s="367"/>
      <c r="BU663" s="367"/>
      <c r="BV663" s="367"/>
      <c r="BW663" s="367"/>
      <c r="BX663" s="367"/>
      <c r="BY663" s="367"/>
      <c r="BZ663" s="367"/>
      <c r="CA663" s="367"/>
      <c r="CB663" s="367"/>
      <c r="CC663" s="367"/>
      <c r="CD663" s="367"/>
      <c r="CE663" s="367"/>
      <c r="CF663" s="367"/>
      <c r="CG663" s="367"/>
      <c r="CH663" s="367"/>
      <c r="CI663" s="367"/>
      <c r="CJ663" s="367"/>
      <c r="CK663" s="367"/>
      <c r="CL663" s="367"/>
      <c r="CM663" s="367"/>
      <c r="CN663" s="367"/>
    </row>
    <row r="664" spans="4:92" ht="14.25" customHeight="1" x14ac:dyDescent="0.35">
      <c r="D664" s="373"/>
      <c r="E664" s="374"/>
      <c r="F664" s="374"/>
      <c r="G664" s="374"/>
      <c r="H664" s="374"/>
      <c r="I664" s="374"/>
      <c r="J664" s="374"/>
      <c r="K664" s="374"/>
      <c r="L664" s="374"/>
      <c r="M664" s="374"/>
      <c r="N664" s="374"/>
      <c r="O664" s="374"/>
      <c r="P664" s="374"/>
      <c r="Q664" s="374"/>
      <c r="R664" s="374"/>
      <c r="S664" s="374"/>
      <c r="T664" s="374"/>
      <c r="U664" s="375"/>
      <c r="V664" s="367"/>
      <c r="W664" s="367"/>
      <c r="X664" s="367"/>
      <c r="Y664" s="367"/>
      <c r="Z664" s="367"/>
      <c r="AA664" s="367"/>
      <c r="AB664" s="367"/>
      <c r="AC664" s="367"/>
      <c r="AD664" s="367"/>
      <c r="AE664" s="367"/>
      <c r="AF664" s="367"/>
      <c r="AG664" s="367"/>
      <c r="AH664" s="367"/>
      <c r="AI664" s="367"/>
      <c r="AJ664" s="367"/>
      <c r="AK664" s="367"/>
      <c r="AL664" s="367"/>
      <c r="AM664" s="367"/>
      <c r="AN664" s="367"/>
      <c r="AO664" s="367"/>
      <c r="AP664" s="367"/>
      <c r="AQ664" s="367"/>
      <c r="AR664" s="367"/>
      <c r="AS664" s="367"/>
      <c r="AT664" s="367"/>
      <c r="AU664" s="106"/>
      <c r="AV664" s="366"/>
      <c r="AW664" s="366"/>
      <c r="AX664" s="366"/>
      <c r="AY664" s="366"/>
      <c r="AZ664" s="366"/>
      <c r="BA664" s="366"/>
      <c r="BB664" s="366"/>
      <c r="BC664" s="366"/>
      <c r="BD664" s="366"/>
      <c r="BE664" s="366"/>
      <c r="BF664" s="366"/>
      <c r="BG664" s="366"/>
      <c r="BH664" s="366"/>
      <c r="BI664" s="366"/>
      <c r="BJ664" s="366"/>
      <c r="BK664" s="366"/>
      <c r="BL664" s="366"/>
      <c r="BM664" s="366"/>
      <c r="BN664" s="366"/>
      <c r="BO664" s="366"/>
      <c r="BP664" s="367"/>
      <c r="BQ664" s="367"/>
      <c r="BR664" s="367"/>
      <c r="BS664" s="367"/>
      <c r="BT664" s="367"/>
      <c r="BU664" s="367"/>
      <c r="BV664" s="367"/>
      <c r="BW664" s="367"/>
      <c r="BX664" s="367"/>
      <c r="BY664" s="367"/>
      <c r="BZ664" s="367"/>
      <c r="CA664" s="367"/>
      <c r="CB664" s="367"/>
      <c r="CC664" s="367"/>
      <c r="CD664" s="367"/>
      <c r="CE664" s="367"/>
      <c r="CF664" s="367"/>
      <c r="CG664" s="367"/>
      <c r="CH664" s="367"/>
      <c r="CI664" s="367"/>
      <c r="CJ664" s="367"/>
      <c r="CK664" s="367"/>
      <c r="CL664" s="367"/>
      <c r="CM664" s="367"/>
      <c r="CN664" s="367"/>
    </row>
    <row r="665" spans="4:92" ht="14.25" customHeight="1" x14ac:dyDescent="0.35">
      <c r="D665" s="373"/>
      <c r="E665" s="374"/>
      <c r="F665" s="374"/>
      <c r="G665" s="374"/>
      <c r="H665" s="374"/>
      <c r="I665" s="374"/>
      <c r="J665" s="374"/>
      <c r="K665" s="374"/>
      <c r="L665" s="374"/>
      <c r="M665" s="374"/>
      <c r="N665" s="374"/>
      <c r="O665" s="374"/>
      <c r="P665" s="374"/>
      <c r="Q665" s="374"/>
      <c r="R665" s="374"/>
      <c r="S665" s="374"/>
      <c r="T665" s="374"/>
      <c r="U665" s="375"/>
      <c r="V665" s="367"/>
      <c r="W665" s="367"/>
      <c r="X665" s="367"/>
      <c r="Y665" s="367"/>
      <c r="Z665" s="367"/>
      <c r="AA665" s="367"/>
      <c r="AB665" s="367"/>
      <c r="AC665" s="367"/>
      <c r="AD665" s="367"/>
      <c r="AE665" s="367"/>
      <c r="AF665" s="367"/>
      <c r="AG665" s="367"/>
      <c r="AH665" s="367"/>
      <c r="AI665" s="367"/>
      <c r="AJ665" s="367"/>
      <c r="AK665" s="367"/>
      <c r="AL665" s="367"/>
      <c r="AM665" s="367"/>
      <c r="AN665" s="367"/>
      <c r="AO665" s="367"/>
      <c r="AP665" s="367"/>
      <c r="AQ665" s="367"/>
      <c r="AR665" s="367"/>
      <c r="AS665" s="367"/>
      <c r="AT665" s="367"/>
      <c r="AU665" s="106"/>
      <c r="AV665" s="366"/>
      <c r="AW665" s="366"/>
      <c r="AX665" s="366"/>
      <c r="AY665" s="366"/>
      <c r="AZ665" s="366"/>
      <c r="BA665" s="366"/>
      <c r="BB665" s="366"/>
      <c r="BC665" s="366"/>
      <c r="BD665" s="366"/>
      <c r="BE665" s="366"/>
      <c r="BF665" s="366"/>
      <c r="BG665" s="366"/>
      <c r="BH665" s="366"/>
      <c r="BI665" s="366"/>
      <c r="BJ665" s="366"/>
      <c r="BK665" s="366"/>
      <c r="BL665" s="366"/>
      <c r="BM665" s="366"/>
      <c r="BN665" s="366"/>
      <c r="BO665" s="366"/>
      <c r="BP665" s="367"/>
      <c r="BQ665" s="367"/>
      <c r="BR665" s="367"/>
      <c r="BS665" s="367"/>
      <c r="BT665" s="367"/>
      <c r="BU665" s="367"/>
      <c r="BV665" s="367"/>
      <c r="BW665" s="367"/>
      <c r="BX665" s="367"/>
      <c r="BY665" s="367"/>
      <c r="BZ665" s="367"/>
      <c r="CA665" s="367"/>
      <c r="CB665" s="367"/>
      <c r="CC665" s="367"/>
      <c r="CD665" s="367"/>
      <c r="CE665" s="367"/>
      <c r="CF665" s="367"/>
      <c r="CG665" s="367"/>
      <c r="CH665" s="367"/>
      <c r="CI665" s="367"/>
      <c r="CJ665" s="367"/>
      <c r="CK665" s="367"/>
      <c r="CL665" s="367"/>
      <c r="CM665" s="367"/>
      <c r="CN665" s="367"/>
    </row>
    <row r="666" spans="4:92" ht="14.25" customHeight="1" x14ac:dyDescent="0.35">
      <c r="D666" s="373"/>
      <c r="E666" s="374"/>
      <c r="F666" s="374"/>
      <c r="G666" s="374"/>
      <c r="H666" s="374"/>
      <c r="I666" s="374"/>
      <c r="J666" s="374"/>
      <c r="K666" s="374"/>
      <c r="L666" s="374"/>
      <c r="M666" s="374"/>
      <c r="N666" s="374"/>
      <c r="O666" s="374"/>
      <c r="P666" s="374"/>
      <c r="Q666" s="374"/>
      <c r="R666" s="374"/>
      <c r="S666" s="374"/>
      <c r="T666" s="374"/>
      <c r="U666" s="375"/>
      <c r="V666" s="367"/>
      <c r="W666" s="367"/>
      <c r="X666" s="367"/>
      <c r="Y666" s="367"/>
      <c r="Z666" s="367"/>
      <c r="AA666" s="367"/>
      <c r="AB666" s="367"/>
      <c r="AC666" s="367"/>
      <c r="AD666" s="367"/>
      <c r="AE666" s="367"/>
      <c r="AF666" s="367"/>
      <c r="AG666" s="367"/>
      <c r="AH666" s="367"/>
      <c r="AI666" s="367"/>
      <c r="AJ666" s="367"/>
      <c r="AK666" s="367"/>
      <c r="AL666" s="367"/>
      <c r="AM666" s="367"/>
      <c r="AN666" s="367"/>
      <c r="AO666" s="367"/>
      <c r="AP666" s="367"/>
      <c r="AQ666" s="367"/>
      <c r="AR666" s="367"/>
      <c r="AS666" s="367"/>
      <c r="AT666" s="367"/>
      <c r="AU666" s="106"/>
      <c r="AV666" s="366"/>
      <c r="AW666" s="366"/>
      <c r="AX666" s="366"/>
      <c r="AY666" s="366"/>
      <c r="AZ666" s="366"/>
      <c r="BA666" s="366"/>
      <c r="BB666" s="366"/>
      <c r="BC666" s="366"/>
      <c r="BD666" s="366"/>
      <c r="BE666" s="366"/>
      <c r="BF666" s="366"/>
      <c r="BG666" s="366"/>
      <c r="BH666" s="366"/>
      <c r="BI666" s="366"/>
      <c r="BJ666" s="366"/>
      <c r="BK666" s="366"/>
      <c r="BL666" s="366"/>
      <c r="BM666" s="366"/>
      <c r="BN666" s="366"/>
      <c r="BO666" s="366"/>
      <c r="BP666" s="367"/>
      <c r="BQ666" s="367"/>
      <c r="BR666" s="367"/>
      <c r="BS666" s="367"/>
      <c r="BT666" s="367"/>
      <c r="BU666" s="367"/>
      <c r="BV666" s="367"/>
      <c r="BW666" s="367"/>
      <c r="BX666" s="367"/>
      <c r="BY666" s="367"/>
      <c r="BZ666" s="367"/>
      <c r="CA666" s="367"/>
      <c r="CB666" s="367"/>
      <c r="CC666" s="367"/>
      <c r="CD666" s="367"/>
      <c r="CE666" s="367"/>
      <c r="CF666" s="367"/>
      <c r="CG666" s="367"/>
      <c r="CH666" s="367"/>
      <c r="CI666" s="367"/>
      <c r="CJ666" s="367"/>
      <c r="CK666" s="367"/>
      <c r="CL666" s="367"/>
      <c r="CM666" s="367"/>
      <c r="CN666" s="367"/>
    </row>
    <row r="667" spans="4:92" ht="14.25" customHeight="1" x14ac:dyDescent="0.35">
      <c r="D667" s="373"/>
      <c r="E667" s="374"/>
      <c r="F667" s="374"/>
      <c r="G667" s="374"/>
      <c r="H667" s="374"/>
      <c r="I667" s="374"/>
      <c r="J667" s="374"/>
      <c r="K667" s="374"/>
      <c r="L667" s="374"/>
      <c r="M667" s="374"/>
      <c r="N667" s="374"/>
      <c r="O667" s="374"/>
      <c r="P667" s="374"/>
      <c r="Q667" s="374"/>
      <c r="R667" s="374"/>
      <c r="S667" s="374"/>
      <c r="T667" s="374"/>
      <c r="U667" s="375"/>
      <c r="V667" s="367"/>
      <c r="W667" s="367"/>
      <c r="X667" s="367"/>
      <c r="Y667" s="367"/>
      <c r="Z667" s="367"/>
      <c r="AA667" s="367"/>
      <c r="AB667" s="367"/>
      <c r="AC667" s="367"/>
      <c r="AD667" s="367"/>
      <c r="AE667" s="367"/>
      <c r="AF667" s="367"/>
      <c r="AG667" s="367"/>
      <c r="AH667" s="367"/>
      <c r="AI667" s="367"/>
      <c r="AJ667" s="367"/>
      <c r="AK667" s="367"/>
      <c r="AL667" s="367"/>
      <c r="AM667" s="367"/>
      <c r="AN667" s="367"/>
      <c r="AO667" s="367"/>
      <c r="AP667" s="367"/>
      <c r="AQ667" s="367"/>
      <c r="AR667" s="367"/>
      <c r="AS667" s="367"/>
      <c r="AT667" s="367"/>
      <c r="AU667" s="106"/>
      <c r="AV667" s="366"/>
      <c r="AW667" s="366"/>
      <c r="AX667" s="366"/>
      <c r="AY667" s="366"/>
      <c r="AZ667" s="366"/>
      <c r="BA667" s="366"/>
      <c r="BB667" s="366"/>
      <c r="BC667" s="366"/>
      <c r="BD667" s="366"/>
      <c r="BE667" s="366"/>
      <c r="BF667" s="366"/>
      <c r="BG667" s="366"/>
      <c r="BH667" s="366"/>
      <c r="BI667" s="366"/>
      <c r="BJ667" s="366"/>
      <c r="BK667" s="366"/>
      <c r="BL667" s="366"/>
      <c r="BM667" s="366"/>
      <c r="BN667" s="366"/>
      <c r="BO667" s="366"/>
      <c r="BP667" s="367"/>
      <c r="BQ667" s="367"/>
      <c r="BR667" s="367"/>
      <c r="BS667" s="367"/>
      <c r="BT667" s="367"/>
      <c r="BU667" s="367"/>
      <c r="BV667" s="367"/>
      <c r="BW667" s="367"/>
      <c r="BX667" s="367"/>
      <c r="BY667" s="367"/>
      <c r="BZ667" s="367"/>
      <c r="CA667" s="367"/>
      <c r="CB667" s="367"/>
      <c r="CC667" s="367"/>
      <c r="CD667" s="367"/>
      <c r="CE667" s="367"/>
      <c r="CF667" s="367"/>
      <c r="CG667" s="367"/>
      <c r="CH667" s="367"/>
      <c r="CI667" s="367"/>
      <c r="CJ667" s="367"/>
      <c r="CK667" s="367"/>
      <c r="CL667" s="367"/>
      <c r="CM667" s="367"/>
      <c r="CN667" s="367"/>
    </row>
    <row r="668" spans="4:92" ht="14.25" customHeight="1" x14ac:dyDescent="0.35">
      <c r="D668" s="373"/>
      <c r="E668" s="374"/>
      <c r="F668" s="374"/>
      <c r="G668" s="374"/>
      <c r="H668" s="374"/>
      <c r="I668" s="374"/>
      <c r="J668" s="374"/>
      <c r="K668" s="374"/>
      <c r="L668" s="374"/>
      <c r="M668" s="374"/>
      <c r="N668" s="374"/>
      <c r="O668" s="374"/>
      <c r="P668" s="374"/>
      <c r="Q668" s="374"/>
      <c r="R668" s="374"/>
      <c r="S668" s="374"/>
      <c r="T668" s="374"/>
      <c r="U668" s="375"/>
      <c r="V668" s="367"/>
      <c r="W668" s="367"/>
      <c r="X668" s="367"/>
      <c r="Y668" s="367"/>
      <c r="Z668" s="367"/>
      <c r="AA668" s="367"/>
      <c r="AB668" s="367"/>
      <c r="AC668" s="367"/>
      <c r="AD668" s="367"/>
      <c r="AE668" s="367"/>
      <c r="AF668" s="367"/>
      <c r="AG668" s="367"/>
      <c r="AH668" s="367"/>
      <c r="AI668" s="367"/>
      <c r="AJ668" s="367"/>
      <c r="AK668" s="367"/>
      <c r="AL668" s="367"/>
      <c r="AM668" s="367"/>
      <c r="AN668" s="367"/>
      <c r="AO668" s="367"/>
      <c r="AP668" s="367"/>
      <c r="AQ668" s="367"/>
      <c r="AR668" s="367"/>
      <c r="AS668" s="367"/>
      <c r="AT668" s="367"/>
      <c r="AU668" s="106"/>
      <c r="AV668" s="366"/>
      <c r="AW668" s="366"/>
      <c r="AX668" s="366"/>
      <c r="AY668" s="366"/>
      <c r="AZ668" s="366"/>
      <c r="BA668" s="366"/>
      <c r="BB668" s="366"/>
      <c r="BC668" s="366"/>
      <c r="BD668" s="366"/>
      <c r="BE668" s="366"/>
      <c r="BF668" s="366"/>
      <c r="BG668" s="366"/>
      <c r="BH668" s="366"/>
      <c r="BI668" s="366"/>
      <c r="BJ668" s="366"/>
      <c r="BK668" s="366"/>
      <c r="BL668" s="366"/>
      <c r="BM668" s="366"/>
      <c r="BN668" s="366"/>
      <c r="BO668" s="366"/>
      <c r="BP668" s="367"/>
      <c r="BQ668" s="367"/>
      <c r="BR668" s="367"/>
      <c r="BS668" s="367"/>
      <c r="BT668" s="367"/>
      <c r="BU668" s="367"/>
      <c r="BV668" s="367"/>
      <c r="BW668" s="367"/>
      <c r="BX668" s="367"/>
      <c r="BY668" s="367"/>
      <c r="BZ668" s="367"/>
      <c r="CA668" s="367"/>
      <c r="CB668" s="367"/>
      <c r="CC668" s="367"/>
      <c r="CD668" s="367"/>
      <c r="CE668" s="367"/>
      <c r="CF668" s="367"/>
      <c r="CG668" s="367"/>
      <c r="CH668" s="367"/>
      <c r="CI668" s="367"/>
      <c r="CJ668" s="367"/>
      <c r="CK668" s="367"/>
      <c r="CL668" s="367"/>
      <c r="CM668" s="367"/>
      <c r="CN668" s="367"/>
    </row>
    <row r="669" spans="4:92" ht="14.25" customHeight="1" x14ac:dyDescent="0.35">
      <c r="D669" s="373"/>
      <c r="E669" s="374"/>
      <c r="F669" s="374"/>
      <c r="G669" s="374"/>
      <c r="H669" s="374"/>
      <c r="I669" s="374"/>
      <c r="J669" s="374"/>
      <c r="K669" s="374"/>
      <c r="L669" s="374"/>
      <c r="M669" s="374"/>
      <c r="N669" s="374"/>
      <c r="O669" s="374"/>
      <c r="P669" s="374"/>
      <c r="Q669" s="374"/>
      <c r="R669" s="374"/>
      <c r="S669" s="374"/>
      <c r="T669" s="374"/>
      <c r="U669" s="375"/>
      <c r="V669" s="367"/>
      <c r="W669" s="367"/>
      <c r="X669" s="367"/>
      <c r="Y669" s="367"/>
      <c r="Z669" s="367"/>
      <c r="AA669" s="367"/>
      <c r="AB669" s="367"/>
      <c r="AC669" s="367"/>
      <c r="AD669" s="367"/>
      <c r="AE669" s="367"/>
      <c r="AF669" s="367"/>
      <c r="AG669" s="367"/>
      <c r="AH669" s="367"/>
      <c r="AI669" s="367"/>
      <c r="AJ669" s="367"/>
      <c r="AK669" s="367"/>
      <c r="AL669" s="367"/>
      <c r="AM669" s="367"/>
      <c r="AN669" s="367"/>
      <c r="AO669" s="367"/>
      <c r="AP669" s="367"/>
      <c r="AQ669" s="367"/>
      <c r="AR669" s="367"/>
      <c r="AS669" s="367"/>
      <c r="AT669" s="367"/>
      <c r="AU669" s="106"/>
      <c r="AV669" s="366"/>
      <c r="AW669" s="366"/>
      <c r="AX669" s="366"/>
      <c r="AY669" s="366"/>
      <c r="AZ669" s="366"/>
      <c r="BA669" s="366"/>
      <c r="BB669" s="366"/>
      <c r="BC669" s="366"/>
      <c r="BD669" s="366"/>
      <c r="BE669" s="366"/>
      <c r="BF669" s="366"/>
      <c r="BG669" s="366"/>
      <c r="BH669" s="366"/>
      <c r="BI669" s="366"/>
      <c r="BJ669" s="366"/>
      <c r="BK669" s="366"/>
      <c r="BL669" s="366"/>
      <c r="BM669" s="366"/>
      <c r="BN669" s="366"/>
      <c r="BO669" s="366"/>
      <c r="BP669" s="367"/>
      <c r="BQ669" s="367"/>
      <c r="BR669" s="367"/>
      <c r="BS669" s="367"/>
      <c r="BT669" s="367"/>
      <c r="BU669" s="367"/>
      <c r="BV669" s="367"/>
      <c r="BW669" s="367"/>
      <c r="BX669" s="367"/>
      <c r="BY669" s="367"/>
      <c r="BZ669" s="367"/>
      <c r="CA669" s="367"/>
      <c r="CB669" s="367"/>
      <c r="CC669" s="367"/>
      <c r="CD669" s="367"/>
      <c r="CE669" s="367"/>
      <c r="CF669" s="367"/>
      <c r="CG669" s="367"/>
      <c r="CH669" s="367"/>
      <c r="CI669" s="367"/>
      <c r="CJ669" s="367"/>
      <c r="CK669" s="367"/>
      <c r="CL669" s="367"/>
      <c r="CM669" s="367"/>
      <c r="CN669" s="367"/>
    </row>
    <row r="670" spans="4:92" ht="14.25" customHeight="1" x14ac:dyDescent="0.35">
      <c r="D670" s="373"/>
      <c r="E670" s="374"/>
      <c r="F670" s="374"/>
      <c r="G670" s="374"/>
      <c r="H670" s="374"/>
      <c r="I670" s="374"/>
      <c r="J670" s="374"/>
      <c r="K670" s="374"/>
      <c r="L670" s="374"/>
      <c r="M670" s="374"/>
      <c r="N670" s="374"/>
      <c r="O670" s="374"/>
      <c r="P670" s="374"/>
      <c r="Q670" s="374"/>
      <c r="R670" s="374"/>
      <c r="S670" s="374"/>
      <c r="T670" s="374"/>
      <c r="U670" s="375"/>
      <c r="V670" s="367"/>
      <c r="W670" s="367"/>
      <c r="X670" s="367"/>
      <c r="Y670" s="367"/>
      <c r="Z670" s="367"/>
      <c r="AA670" s="367"/>
      <c r="AB670" s="367"/>
      <c r="AC670" s="367"/>
      <c r="AD670" s="367"/>
      <c r="AE670" s="367"/>
      <c r="AF670" s="367"/>
      <c r="AG670" s="367"/>
      <c r="AH670" s="367"/>
      <c r="AI670" s="367"/>
      <c r="AJ670" s="367"/>
      <c r="AK670" s="367"/>
      <c r="AL670" s="367"/>
      <c r="AM670" s="367"/>
      <c r="AN670" s="367"/>
      <c r="AO670" s="367"/>
      <c r="AP670" s="367"/>
      <c r="AQ670" s="367"/>
      <c r="AR670" s="367"/>
      <c r="AS670" s="367"/>
      <c r="AT670" s="367"/>
      <c r="AU670" s="106"/>
      <c r="AV670" s="366"/>
      <c r="AW670" s="366"/>
      <c r="AX670" s="366"/>
      <c r="AY670" s="366"/>
      <c r="AZ670" s="366"/>
      <c r="BA670" s="366"/>
      <c r="BB670" s="366"/>
      <c r="BC670" s="366"/>
      <c r="BD670" s="366"/>
      <c r="BE670" s="366"/>
      <c r="BF670" s="366"/>
      <c r="BG670" s="366"/>
      <c r="BH670" s="366"/>
      <c r="BI670" s="366"/>
      <c r="BJ670" s="366"/>
      <c r="BK670" s="366"/>
      <c r="BL670" s="366"/>
      <c r="BM670" s="366"/>
      <c r="BN670" s="366"/>
      <c r="BO670" s="366"/>
      <c r="BP670" s="367"/>
      <c r="BQ670" s="367"/>
      <c r="BR670" s="367"/>
      <c r="BS670" s="367"/>
      <c r="BT670" s="367"/>
      <c r="BU670" s="367"/>
      <c r="BV670" s="367"/>
      <c r="BW670" s="367"/>
      <c r="BX670" s="367"/>
      <c r="BY670" s="367"/>
      <c r="BZ670" s="367"/>
      <c r="CA670" s="367"/>
      <c r="CB670" s="367"/>
      <c r="CC670" s="367"/>
      <c r="CD670" s="367"/>
      <c r="CE670" s="367"/>
      <c r="CF670" s="367"/>
      <c r="CG670" s="367"/>
      <c r="CH670" s="367"/>
      <c r="CI670" s="367"/>
      <c r="CJ670" s="367"/>
      <c r="CK670" s="367"/>
      <c r="CL670" s="367"/>
      <c r="CM670" s="367"/>
      <c r="CN670" s="367"/>
    </row>
    <row r="671" spans="4:92" ht="14.25" customHeight="1" x14ac:dyDescent="0.35">
      <c r="D671" s="373"/>
      <c r="E671" s="374"/>
      <c r="F671" s="374"/>
      <c r="G671" s="374"/>
      <c r="H671" s="374"/>
      <c r="I671" s="374"/>
      <c r="J671" s="374"/>
      <c r="K671" s="374"/>
      <c r="L671" s="374"/>
      <c r="M671" s="374"/>
      <c r="N671" s="374"/>
      <c r="O671" s="374"/>
      <c r="P671" s="374"/>
      <c r="Q671" s="374"/>
      <c r="R671" s="374"/>
      <c r="S671" s="374"/>
      <c r="T671" s="374"/>
      <c r="U671" s="375"/>
      <c r="V671" s="367"/>
      <c r="W671" s="367"/>
      <c r="X671" s="367"/>
      <c r="Y671" s="367"/>
      <c r="Z671" s="367"/>
      <c r="AA671" s="367"/>
      <c r="AB671" s="367"/>
      <c r="AC671" s="367"/>
      <c r="AD671" s="367"/>
      <c r="AE671" s="367"/>
      <c r="AF671" s="367"/>
      <c r="AG671" s="367"/>
      <c r="AH671" s="367"/>
      <c r="AI671" s="367"/>
      <c r="AJ671" s="367"/>
      <c r="AK671" s="367"/>
      <c r="AL671" s="367"/>
      <c r="AM671" s="367"/>
      <c r="AN671" s="367"/>
      <c r="AO671" s="367"/>
      <c r="AP671" s="367"/>
      <c r="AQ671" s="367"/>
      <c r="AR671" s="367"/>
      <c r="AS671" s="367"/>
      <c r="AT671" s="367"/>
      <c r="AU671" s="106"/>
      <c r="AV671" s="366"/>
      <c r="AW671" s="366"/>
      <c r="AX671" s="366"/>
      <c r="AY671" s="366"/>
      <c r="AZ671" s="366"/>
      <c r="BA671" s="366"/>
      <c r="BB671" s="366"/>
      <c r="BC671" s="366"/>
      <c r="BD671" s="366"/>
      <c r="BE671" s="366"/>
      <c r="BF671" s="366"/>
      <c r="BG671" s="366"/>
      <c r="BH671" s="366"/>
      <c r="BI671" s="366"/>
      <c r="BJ671" s="366"/>
      <c r="BK671" s="366"/>
      <c r="BL671" s="366"/>
      <c r="BM671" s="366"/>
      <c r="BN671" s="366"/>
      <c r="BO671" s="366"/>
      <c r="BP671" s="367"/>
      <c r="BQ671" s="367"/>
      <c r="BR671" s="367"/>
      <c r="BS671" s="367"/>
      <c r="BT671" s="367"/>
      <c r="BU671" s="367"/>
      <c r="BV671" s="367"/>
      <c r="BW671" s="367"/>
      <c r="BX671" s="367"/>
      <c r="BY671" s="367"/>
      <c r="BZ671" s="367"/>
      <c r="CA671" s="367"/>
      <c r="CB671" s="367"/>
      <c r="CC671" s="367"/>
      <c r="CD671" s="367"/>
      <c r="CE671" s="367"/>
      <c r="CF671" s="367"/>
      <c r="CG671" s="367"/>
      <c r="CH671" s="367"/>
      <c r="CI671" s="367"/>
      <c r="CJ671" s="367"/>
      <c r="CK671" s="367"/>
      <c r="CL671" s="367"/>
      <c r="CM671" s="367"/>
      <c r="CN671" s="367"/>
    </row>
    <row r="672" spans="4:92" ht="14.25" customHeight="1" x14ac:dyDescent="0.35">
      <c r="D672" s="373"/>
      <c r="E672" s="374"/>
      <c r="F672" s="374"/>
      <c r="G672" s="374"/>
      <c r="H672" s="374"/>
      <c r="I672" s="374"/>
      <c r="J672" s="374"/>
      <c r="K672" s="374"/>
      <c r="L672" s="374"/>
      <c r="M672" s="374"/>
      <c r="N672" s="374"/>
      <c r="O672" s="374"/>
      <c r="P672" s="374"/>
      <c r="Q672" s="374"/>
      <c r="R672" s="374"/>
      <c r="S672" s="374"/>
      <c r="T672" s="374"/>
      <c r="U672" s="375"/>
      <c r="V672" s="367"/>
      <c r="W672" s="367"/>
      <c r="X672" s="367"/>
      <c r="Y672" s="367"/>
      <c r="Z672" s="367"/>
      <c r="AA672" s="367"/>
      <c r="AB672" s="367"/>
      <c r="AC672" s="367"/>
      <c r="AD672" s="367"/>
      <c r="AE672" s="367"/>
      <c r="AF672" s="367"/>
      <c r="AG672" s="367"/>
      <c r="AH672" s="367"/>
      <c r="AI672" s="367"/>
      <c r="AJ672" s="367"/>
      <c r="AK672" s="367"/>
      <c r="AL672" s="367"/>
      <c r="AM672" s="367"/>
      <c r="AN672" s="367"/>
      <c r="AO672" s="367"/>
      <c r="AP672" s="367"/>
      <c r="AQ672" s="367"/>
      <c r="AR672" s="367"/>
      <c r="AS672" s="367"/>
      <c r="AT672" s="367"/>
      <c r="AU672" s="106"/>
      <c r="AV672" s="366"/>
      <c r="AW672" s="366"/>
      <c r="AX672" s="366"/>
      <c r="AY672" s="366"/>
      <c r="AZ672" s="366"/>
      <c r="BA672" s="366"/>
      <c r="BB672" s="366"/>
      <c r="BC672" s="366"/>
      <c r="BD672" s="366"/>
      <c r="BE672" s="366"/>
      <c r="BF672" s="366"/>
      <c r="BG672" s="366"/>
      <c r="BH672" s="366"/>
      <c r="BI672" s="366"/>
      <c r="BJ672" s="366"/>
      <c r="BK672" s="366"/>
      <c r="BL672" s="366"/>
      <c r="BM672" s="366"/>
      <c r="BN672" s="366"/>
      <c r="BO672" s="366"/>
      <c r="BP672" s="367"/>
      <c r="BQ672" s="367"/>
      <c r="BR672" s="367"/>
      <c r="BS672" s="367"/>
      <c r="BT672" s="367"/>
      <c r="BU672" s="367"/>
      <c r="BV672" s="367"/>
      <c r="BW672" s="367"/>
      <c r="BX672" s="367"/>
      <c r="BY672" s="367"/>
      <c r="BZ672" s="367"/>
      <c r="CA672" s="367"/>
      <c r="CB672" s="367"/>
      <c r="CC672" s="367"/>
      <c r="CD672" s="367"/>
      <c r="CE672" s="367"/>
      <c r="CF672" s="367"/>
      <c r="CG672" s="367"/>
      <c r="CH672" s="367"/>
      <c r="CI672" s="367"/>
      <c r="CJ672" s="367"/>
      <c r="CK672" s="367"/>
      <c r="CL672" s="367"/>
      <c r="CM672" s="367"/>
      <c r="CN672" s="367"/>
    </row>
    <row r="673" spans="4:148" ht="14.25" customHeight="1" x14ac:dyDescent="0.35">
      <c r="D673" s="373"/>
      <c r="E673" s="374"/>
      <c r="F673" s="374"/>
      <c r="G673" s="374"/>
      <c r="H673" s="374"/>
      <c r="I673" s="374"/>
      <c r="J673" s="374"/>
      <c r="K673" s="374"/>
      <c r="L673" s="374"/>
      <c r="M673" s="374"/>
      <c r="N673" s="374"/>
      <c r="O673" s="374"/>
      <c r="P673" s="374"/>
      <c r="Q673" s="374"/>
      <c r="R673" s="374"/>
      <c r="S673" s="374"/>
      <c r="T673" s="374"/>
      <c r="U673" s="375"/>
      <c r="V673" s="367"/>
      <c r="W673" s="367"/>
      <c r="X673" s="367"/>
      <c r="Y673" s="367"/>
      <c r="Z673" s="367"/>
      <c r="AA673" s="367"/>
      <c r="AB673" s="367"/>
      <c r="AC673" s="367"/>
      <c r="AD673" s="367"/>
      <c r="AE673" s="367"/>
      <c r="AF673" s="367"/>
      <c r="AG673" s="367"/>
      <c r="AH673" s="367"/>
      <c r="AI673" s="367"/>
      <c r="AJ673" s="367"/>
      <c r="AK673" s="367"/>
      <c r="AL673" s="367"/>
      <c r="AM673" s="367"/>
      <c r="AN673" s="367"/>
      <c r="AO673" s="367"/>
      <c r="AP673" s="367"/>
      <c r="AQ673" s="367"/>
      <c r="AR673" s="367"/>
      <c r="AS673" s="367"/>
      <c r="AT673" s="367"/>
      <c r="AU673" s="106"/>
      <c r="AV673" s="366"/>
      <c r="AW673" s="366"/>
      <c r="AX673" s="366"/>
      <c r="AY673" s="366"/>
      <c r="AZ673" s="366"/>
      <c r="BA673" s="366"/>
      <c r="BB673" s="366"/>
      <c r="BC673" s="366"/>
      <c r="BD673" s="366"/>
      <c r="BE673" s="366"/>
      <c r="BF673" s="366"/>
      <c r="BG673" s="366"/>
      <c r="BH673" s="366"/>
      <c r="BI673" s="366"/>
      <c r="BJ673" s="366"/>
      <c r="BK673" s="366"/>
      <c r="BL673" s="366"/>
      <c r="BM673" s="366"/>
      <c r="BN673" s="366"/>
      <c r="BO673" s="366"/>
      <c r="BP673" s="367"/>
      <c r="BQ673" s="367"/>
      <c r="BR673" s="367"/>
      <c r="BS673" s="367"/>
      <c r="BT673" s="367"/>
      <c r="BU673" s="367"/>
      <c r="BV673" s="367"/>
      <c r="BW673" s="367"/>
      <c r="BX673" s="367"/>
      <c r="BY673" s="367"/>
      <c r="BZ673" s="367"/>
      <c r="CA673" s="367"/>
      <c r="CB673" s="367"/>
      <c r="CC673" s="367"/>
      <c r="CD673" s="367"/>
      <c r="CE673" s="367"/>
      <c r="CF673" s="367"/>
      <c r="CG673" s="367"/>
      <c r="CH673" s="367"/>
      <c r="CI673" s="367"/>
      <c r="CJ673" s="367"/>
      <c r="CK673" s="367"/>
      <c r="CL673" s="367"/>
      <c r="CM673" s="367"/>
      <c r="CN673" s="367"/>
    </row>
    <row r="674" spans="4:148" ht="14.25" customHeight="1" x14ac:dyDescent="0.35">
      <c r="D674" s="373"/>
      <c r="E674" s="374"/>
      <c r="F674" s="374"/>
      <c r="G674" s="374"/>
      <c r="H674" s="374"/>
      <c r="I674" s="374"/>
      <c r="J674" s="374"/>
      <c r="K674" s="374"/>
      <c r="L674" s="374"/>
      <c r="M674" s="374"/>
      <c r="N674" s="374"/>
      <c r="O674" s="374"/>
      <c r="P674" s="374"/>
      <c r="Q674" s="374"/>
      <c r="R674" s="374"/>
      <c r="S674" s="374"/>
      <c r="T674" s="374"/>
      <c r="U674" s="375"/>
      <c r="V674" s="367"/>
      <c r="W674" s="367"/>
      <c r="X674" s="367"/>
      <c r="Y674" s="367"/>
      <c r="Z674" s="367"/>
      <c r="AA674" s="367"/>
      <c r="AB674" s="367"/>
      <c r="AC674" s="367"/>
      <c r="AD674" s="367"/>
      <c r="AE674" s="367"/>
      <c r="AF674" s="367"/>
      <c r="AG674" s="367"/>
      <c r="AH674" s="367"/>
      <c r="AI674" s="367"/>
      <c r="AJ674" s="367"/>
      <c r="AK674" s="367"/>
      <c r="AL674" s="367"/>
      <c r="AM674" s="367"/>
      <c r="AN674" s="367"/>
      <c r="AO674" s="367"/>
      <c r="AP674" s="367"/>
      <c r="AQ674" s="367"/>
      <c r="AR674" s="367"/>
      <c r="AS674" s="367"/>
      <c r="AT674" s="367"/>
      <c r="AU674" s="106"/>
      <c r="AV674" s="366"/>
      <c r="AW674" s="366"/>
      <c r="AX674" s="366"/>
      <c r="AY674" s="366"/>
      <c r="AZ674" s="366"/>
      <c r="BA674" s="366"/>
      <c r="BB674" s="366"/>
      <c r="BC674" s="366"/>
      <c r="BD674" s="366"/>
      <c r="BE674" s="366"/>
      <c r="BF674" s="366"/>
      <c r="BG674" s="366"/>
      <c r="BH674" s="366"/>
      <c r="BI674" s="366"/>
      <c r="BJ674" s="366"/>
      <c r="BK674" s="366"/>
      <c r="BL674" s="366"/>
      <c r="BM674" s="366"/>
      <c r="BN674" s="366"/>
      <c r="BO674" s="366"/>
      <c r="BP674" s="367"/>
      <c r="BQ674" s="367"/>
      <c r="BR674" s="367"/>
      <c r="BS674" s="367"/>
      <c r="BT674" s="367"/>
      <c r="BU674" s="367"/>
      <c r="BV674" s="367"/>
      <c r="BW674" s="367"/>
      <c r="BX674" s="367"/>
      <c r="BY674" s="367"/>
      <c r="BZ674" s="367"/>
      <c r="CA674" s="367"/>
      <c r="CB674" s="367"/>
      <c r="CC674" s="367"/>
      <c r="CD674" s="367"/>
      <c r="CE674" s="367"/>
      <c r="CF674" s="367"/>
      <c r="CG674" s="367"/>
      <c r="CH674" s="367"/>
      <c r="CI674" s="367"/>
      <c r="CJ674" s="367"/>
      <c r="CK674" s="367"/>
      <c r="CL674" s="367"/>
      <c r="CM674" s="367"/>
      <c r="CN674" s="367"/>
    </row>
    <row r="675" spans="4:148" ht="14.25" customHeight="1" x14ac:dyDescent="0.35">
      <c r="D675" s="366"/>
      <c r="E675" s="366"/>
      <c r="F675" s="366"/>
      <c r="G675" s="366"/>
      <c r="H675" s="366"/>
      <c r="I675" s="366"/>
      <c r="J675" s="366"/>
      <c r="K675" s="366"/>
      <c r="L675" s="366"/>
      <c r="M675" s="366"/>
      <c r="N675" s="366"/>
      <c r="O675" s="366"/>
      <c r="P675" s="366"/>
      <c r="Q675" s="366"/>
      <c r="R675" s="366"/>
      <c r="S675" s="366"/>
      <c r="T675" s="366"/>
      <c r="U675" s="366"/>
      <c r="V675" s="367"/>
      <c r="W675" s="367"/>
      <c r="X675" s="367"/>
      <c r="Y675" s="367"/>
      <c r="Z675" s="367"/>
      <c r="AA675" s="367"/>
      <c r="AB675" s="367"/>
      <c r="AC675" s="367"/>
      <c r="AD675" s="367"/>
      <c r="AE675" s="367"/>
      <c r="AF675" s="367"/>
      <c r="AG675" s="367"/>
      <c r="AH675" s="367"/>
      <c r="AI675" s="367"/>
      <c r="AJ675" s="367"/>
      <c r="AK675" s="367"/>
      <c r="AL675" s="367"/>
      <c r="AM675" s="367"/>
      <c r="AN675" s="367"/>
      <c r="AO675" s="367"/>
      <c r="AP675" s="367"/>
      <c r="AQ675" s="367"/>
      <c r="AR675" s="367"/>
      <c r="AS675" s="367"/>
      <c r="AT675" s="367"/>
      <c r="AU675" s="106"/>
      <c r="AV675" s="380" t="s">
        <v>399</v>
      </c>
      <c r="AW675" s="381"/>
      <c r="AX675" s="381"/>
      <c r="AY675" s="381"/>
      <c r="AZ675" s="381"/>
      <c r="BA675" s="381"/>
      <c r="BB675" s="381"/>
      <c r="BC675" s="381"/>
      <c r="BD675" s="381"/>
      <c r="BE675" s="381"/>
      <c r="BF675" s="381"/>
      <c r="BG675" s="381"/>
      <c r="BH675" s="381"/>
      <c r="BI675" s="381"/>
      <c r="BJ675" s="381"/>
      <c r="BK675" s="381"/>
      <c r="BL675" s="381"/>
      <c r="BM675" s="381"/>
      <c r="BN675" s="381"/>
      <c r="BO675" s="382"/>
      <c r="BP675" s="369">
        <f>+(COUNTIF(V641:Y675,"x")+COUNTIF(BP641:BS674,"x"))</f>
        <v>0</v>
      </c>
      <c r="BQ675" s="369"/>
      <c r="BR675" s="369"/>
      <c r="BS675" s="369"/>
      <c r="BT675" s="369">
        <f>+(COUNTIF(Z641:AC675,"x")+COUNTIF(BT641:BW674,"x"))</f>
        <v>13</v>
      </c>
      <c r="BU675" s="369"/>
      <c r="BV675" s="369"/>
      <c r="BW675" s="369"/>
      <c r="BX675" s="369">
        <f>SUM(AD641:AG675,BX641:CA674)</f>
        <v>5</v>
      </c>
      <c r="BY675" s="379"/>
      <c r="BZ675" s="379"/>
      <c r="CA675" s="379"/>
      <c r="CB675" s="369">
        <f>SUM(AH641:AK675,CB641:CE674)</f>
        <v>11</v>
      </c>
      <c r="CC675" s="379"/>
      <c r="CD675" s="379"/>
      <c r="CE675" s="379"/>
      <c r="CF675" s="369">
        <f>SUM(AL641:AO675,CF641:CI674)</f>
        <v>15</v>
      </c>
      <c r="CG675" s="379"/>
      <c r="CH675" s="379"/>
      <c r="CI675" s="379"/>
      <c r="CJ675" s="369">
        <f>SUM(AP641:AT675,CJ641:CN674)</f>
        <v>0</v>
      </c>
      <c r="CK675" s="379"/>
      <c r="CL675" s="379"/>
      <c r="CM675" s="379"/>
      <c r="CN675" s="379"/>
    </row>
    <row r="676" spans="4:148" ht="14.25" customHeight="1" x14ac:dyDescent="0.35">
      <c r="D676" s="371" t="s">
        <v>402</v>
      </c>
      <c r="E676" s="371"/>
      <c r="F676" s="371"/>
      <c r="G676" s="371"/>
      <c r="H676" s="371"/>
      <c r="I676" s="371"/>
      <c r="J676" s="371"/>
      <c r="K676" s="371"/>
      <c r="L676" s="371"/>
      <c r="M676" s="371"/>
      <c r="N676" s="371"/>
      <c r="O676" s="371"/>
      <c r="P676" s="371"/>
      <c r="Q676" s="371"/>
      <c r="R676" s="371"/>
      <c r="S676" s="371"/>
      <c r="T676" s="371"/>
      <c r="U676" s="371"/>
      <c r="V676" s="371"/>
      <c r="W676" s="371"/>
      <c r="X676" s="371"/>
      <c r="Y676" s="371"/>
      <c r="Z676" s="371"/>
      <c r="AA676" s="371"/>
      <c r="AB676" s="371"/>
      <c r="AC676" s="371"/>
      <c r="AD676" s="371"/>
      <c r="AE676" s="371"/>
      <c r="AF676" s="371"/>
      <c r="AG676" s="371"/>
      <c r="AH676" s="371"/>
      <c r="AI676" s="371"/>
      <c r="AJ676" s="371"/>
      <c r="AK676" s="371"/>
      <c r="AL676" s="371"/>
      <c r="AM676" s="371"/>
      <c r="AN676" s="371"/>
      <c r="AO676" s="371"/>
      <c r="AP676" s="371"/>
      <c r="AQ676" s="371"/>
      <c r="AR676" s="371"/>
      <c r="AS676" s="371"/>
      <c r="AT676" s="371"/>
      <c r="AV676" s="371" t="s">
        <v>402</v>
      </c>
      <c r="AW676" s="371"/>
      <c r="AX676" s="371"/>
      <c r="AY676" s="371"/>
      <c r="AZ676" s="371"/>
      <c r="BA676" s="371"/>
      <c r="BB676" s="371"/>
      <c r="BC676" s="371"/>
      <c r="BD676" s="371"/>
      <c r="BE676" s="371"/>
      <c r="BF676" s="371"/>
      <c r="BG676" s="371"/>
      <c r="BH676" s="371"/>
      <c r="BI676" s="371"/>
      <c r="BJ676" s="371"/>
      <c r="BK676" s="371"/>
      <c r="BL676" s="371"/>
      <c r="BM676" s="371"/>
      <c r="BN676" s="371"/>
      <c r="BO676" s="371"/>
      <c r="BP676" s="371"/>
      <c r="BQ676" s="371"/>
      <c r="BR676" s="371"/>
      <c r="BS676" s="371"/>
      <c r="BT676" s="371"/>
      <c r="BU676" s="371"/>
      <c r="BV676" s="371"/>
      <c r="BW676" s="371"/>
      <c r="BX676" s="371"/>
      <c r="BY676" s="371"/>
      <c r="BZ676" s="371"/>
      <c r="CA676" s="371"/>
      <c r="CB676" s="371"/>
      <c r="CC676" s="371"/>
      <c r="CD676" s="371"/>
      <c r="CE676" s="371"/>
      <c r="CF676" s="371"/>
      <c r="CG676" s="371"/>
      <c r="CH676" s="371"/>
      <c r="CI676" s="371"/>
      <c r="CJ676" s="371"/>
      <c r="CK676" s="371"/>
      <c r="CL676" s="371"/>
      <c r="CM676" s="371"/>
      <c r="CN676" s="371"/>
    </row>
    <row r="677" spans="4:148" ht="14.25" customHeight="1" x14ac:dyDescent="0.35"/>
    <row r="678" spans="4:148" ht="14.25" customHeight="1" x14ac:dyDescent="0.35">
      <c r="D678" s="191" t="s">
        <v>429</v>
      </c>
      <c r="E678" s="191"/>
      <c r="F678" s="191"/>
      <c r="G678" s="191"/>
      <c r="H678" s="191"/>
      <c r="I678" s="191"/>
      <c r="J678" s="191"/>
      <c r="K678" s="191"/>
      <c r="L678" s="191"/>
      <c r="M678" s="191"/>
      <c r="N678" s="191"/>
      <c r="O678" s="191"/>
      <c r="P678" s="191"/>
      <c r="Q678" s="191"/>
      <c r="R678" s="191"/>
      <c r="S678" s="191"/>
      <c r="T678" s="191"/>
      <c r="U678" s="191"/>
      <c r="V678" s="191"/>
      <c r="W678" s="191"/>
      <c r="X678" s="191"/>
      <c r="Y678" s="191"/>
      <c r="Z678" s="191"/>
      <c r="AA678" s="191"/>
      <c r="AB678" s="191"/>
      <c r="AC678" s="191"/>
      <c r="AD678" s="191"/>
      <c r="AE678" s="191"/>
      <c r="AF678" s="191"/>
      <c r="AG678" s="191"/>
      <c r="AH678" s="191"/>
      <c r="AI678" s="191"/>
      <c r="AJ678" s="191"/>
      <c r="AK678" s="191"/>
      <c r="AL678" s="191"/>
      <c r="AM678" s="191"/>
      <c r="AN678" s="191"/>
      <c r="AO678" s="191"/>
      <c r="AP678" s="191"/>
      <c r="AQ678" s="191"/>
      <c r="AR678" s="191"/>
      <c r="AS678" s="191"/>
      <c r="AT678" s="191"/>
      <c r="AV678" s="191" t="s">
        <v>709</v>
      </c>
      <c r="AW678" s="191"/>
      <c r="AX678" s="191"/>
      <c r="AY678" s="191"/>
      <c r="AZ678" s="191"/>
      <c r="BA678" s="191"/>
      <c r="BB678" s="191"/>
      <c r="BC678" s="191"/>
      <c r="BD678" s="191"/>
      <c r="BE678" s="191"/>
      <c r="BF678" s="191"/>
      <c r="BG678" s="191"/>
      <c r="BH678" s="191"/>
      <c r="BI678" s="191"/>
      <c r="BJ678" s="191"/>
      <c r="BK678" s="191"/>
      <c r="BL678" s="191"/>
      <c r="BM678" s="191"/>
      <c r="BN678" s="191"/>
      <c r="BO678" s="191"/>
      <c r="BP678" s="191"/>
      <c r="BQ678" s="191"/>
      <c r="BR678" s="191"/>
      <c r="BS678" s="191"/>
      <c r="BT678" s="191"/>
      <c r="BU678" s="191"/>
      <c r="BV678" s="191"/>
      <c r="BW678" s="191"/>
      <c r="BX678" s="191"/>
      <c r="BY678" s="191"/>
      <c r="BZ678" s="191"/>
      <c r="CA678" s="191"/>
      <c r="CB678" s="191"/>
      <c r="CC678" s="191"/>
      <c r="CD678" s="191"/>
      <c r="CE678" s="191"/>
      <c r="CF678" s="191"/>
      <c r="CG678" s="191"/>
      <c r="CH678" s="191"/>
      <c r="CI678" s="191"/>
      <c r="CJ678" s="191"/>
      <c r="CK678" s="191"/>
      <c r="CL678" s="191"/>
      <c r="CM678" s="191"/>
      <c r="CN678" s="191"/>
    </row>
    <row r="679" spans="4:148" ht="14.25" customHeight="1" x14ac:dyDescent="0.35">
      <c r="D679" s="191"/>
      <c r="E679" s="191"/>
      <c r="F679" s="191"/>
      <c r="G679" s="191"/>
      <c r="H679" s="191"/>
      <c r="I679" s="191"/>
      <c r="J679" s="191"/>
      <c r="K679" s="191"/>
      <c r="L679" s="191"/>
      <c r="M679" s="191"/>
      <c r="N679" s="191"/>
      <c r="O679" s="191"/>
      <c r="P679" s="191"/>
      <c r="Q679" s="191"/>
      <c r="R679" s="191"/>
      <c r="S679" s="191"/>
      <c r="T679" s="191"/>
      <c r="U679" s="191"/>
      <c r="V679" s="191"/>
      <c r="W679" s="191"/>
      <c r="X679" s="191"/>
      <c r="Y679" s="191"/>
      <c r="Z679" s="191"/>
      <c r="AA679" s="191"/>
      <c r="AB679" s="191"/>
      <c r="AC679" s="191"/>
      <c r="AD679" s="191"/>
      <c r="AE679" s="191"/>
      <c r="AF679" s="191"/>
      <c r="AG679" s="191"/>
      <c r="AH679" s="191"/>
      <c r="AI679" s="191"/>
      <c r="AJ679" s="191"/>
      <c r="AK679" s="191"/>
      <c r="AL679" s="191"/>
      <c r="AM679" s="191"/>
      <c r="AN679" s="191"/>
      <c r="AO679" s="191"/>
      <c r="AP679" s="191"/>
      <c r="AQ679" s="191"/>
      <c r="AR679" s="191"/>
      <c r="AS679" s="191"/>
      <c r="AT679" s="191"/>
      <c r="AV679" s="191"/>
      <c r="AW679" s="191"/>
      <c r="AX679" s="191"/>
      <c r="AY679" s="191"/>
      <c r="AZ679" s="191"/>
      <c r="BA679" s="191"/>
      <c r="BB679" s="191"/>
      <c r="BC679" s="191"/>
      <c r="BD679" s="191"/>
      <c r="BE679" s="191"/>
      <c r="BF679" s="191"/>
      <c r="BG679" s="191"/>
      <c r="BH679" s="191"/>
      <c r="BI679" s="191"/>
      <c r="BJ679" s="191"/>
      <c r="BK679" s="191"/>
      <c r="BL679" s="191"/>
      <c r="BM679" s="191"/>
      <c r="BN679" s="191"/>
      <c r="BO679" s="191"/>
      <c r="BP679" s="191"/>
      <c r="BQ679" s="191"/>
      <c r="BR679" s="191"/>
      <c r="BS679" s="191"/>
      <c r="BT679" s="191"/>
      <c r="BU679" s="191"/>
      <c r="BV679" s="191"/>
      <c r="BW679" s="191"/>
      <c r="BX679" s="191"/>
      <c r="BY679" s="191"/>
      <c r="BZ679" s="191"/>
      <c r="CA679" s="191"/>
      <c r="CB679" s="191"/>
      <c r="CC679" s="191"/>
      <c r="CD679" s="191"/>
      <c r="CE679" s="191"/>
      <c r="CF679" s="191"/>
      <c r="CG679" s="191"/>
      <c r="CH679" s="191"/>
      <c r="CI679" s="191"/>
      <c r="CJ679" s="191"/>
      <c r="CK679" s="191"/>
      <c r="CL679" s="191"/>
      <c r="CM679" s="191"/>
      <c r="CN679" s="191"/>
      <c r="EN679" s="128" t="s">
        <v>424</v>
      </c>
      <c r="EO679" s="128" t="s">
        <v>426</v>
      </c>
      <c r="EP679" s="128" t="s">
        <v>427</v>
      </c>
      <c r="EQ679" s="128" t="s">
        <v>425</v>
      </c>
    </row>
    <row r="680" spans="4:148" ht="14.25" customHeight="1" x14ac:dyDescent="0.35">
      <c r="EH680" s="324" t="s">
        <v>421</v>
      </c>
      <c r="EI680" s="324"/>
      <c r="EM680" s="128" t="s">
        <v>422</v>
      </c>
      <c r="EN680" s="155">
        <v>0</v>
      </c>
      <c r="EO680" s="155">
        <v>9.2999999999999999E-2</v>
      </c>
      <c r="EP680" s="155">
        <v>0</v>
      </c>
      <c r="EQ680" s="155">
        <v>0.90700000000000003</v>
      </c>
      <c r="ER680" s="156"/>
    </row>
    <row r="681" spans="4:148" ht="14.25" customHeight="1" x14ac:dyDescent="0.35">
      <c r="EH681" s="128" t="s">
        <v>416</v>
      </c>
      <c r="EI681" s="147">
        <v>0.56520000000000004</v>
      </c>
      <c r="EM681" s="128" t="s">
        <v>403</v>
      </c>
      <c r="EN681" s="155">
        <v>0</v>
      </c>
      <c r="EO681" s="155">
        <v>6.0999999999999999E-2</v>
      </c>
      <c r="EP681" s="155">
        <v>5.6300000000000003E-2</v>
      </c>
      <c r="EQ681" s="155">
        <v>0.88260000000000005</v>
      </c>
      <c r="ER681" s="156"/>
    </row>
    <row r="682" spans="4:148" ht="14.25" customHeight="1" x14ac:dyDescent="0.35">
      <c r="EH682" s="128" t="s">
        <v>417</v>
      </c>
      <c r="EI682" s="147">
        <v>0.75</v>
      </c>
      <c r="EM682" s="128" t="s">
        <v>404</v>
      </c>
      <c r="EN682" s="155">
        <v>3.2000000000000001E-2</v>
      </c>
      <c r="EO682" s="155">
        <v>0.1142</v>
      </c>
      <c r="EP682" s="155">
        <v>2.7400000000000001E-2</v>
      </c>
      <c r="EQ682" s="155">
        <v>0.85799999999999998</v>
      </c>
      <c r="ER682" s="156"/>
    </row>
    <row r="683" spans="4:148" ht="14.25" customHeight="1" x14ac:dyDescent="0.35">
      <c r="EH683" s="128" t="s">
        <v>418</v>
      </c>
      <c r="EI683" s="147">
        <v>0.92390000000000005</v>
      </c>
      <c r="EM683" s="128" t="s">
        <v>397</v>
      </c>
      <c r="EN683" s="155">
        <v>1.61E-2</v>
      </c>
      <c r="EO683" s="155">
        <v>3.2300000000000002E-2</v>
      </c>
      <c r="EP683" s="155">
        <v>0</v>
      </c>
      <c r="EQ683" s="155">
        <v>0.9677</v>
      </c>
      <c r="ER683" s="156"/>
    </row>
    <row r="684" spans="4:148" ht="14.25" customHeight="1" x14ac:dyDescent="0.35">
      <c r="EH684" s="128" t="s">
        <v>419</v>
      </c>
      <c r="EI684" s="147">
        <v>0.55559999999999998</v>
      </c>
      <c r="EM684" s="128" t="s">
        <v>423</v>
      </c>
      <c r="EN684" s="155">
        <v>1.47E-2</v>
      </c>
      <c r="EO684" s="155">
        <v>8.8400000000000006E-2</v>
      </c>
      <c r="EP684" s="155">
        <v>3.7900000000000003E-2</v>
      </c>
      <c r="EQ684" s="155">
        <v>0.87370000000000003</v>
      </c>
      <c r="ER684" s="156"/>
    </row>
    <row r="685" spans="4:148" ht="14.25" customHeight="1" x14ac:dyDescent="0.35">
      <c r="EH685" s="128" t="s">
        <v>420</v>
      </c>
      <c r="EI685" s="147">
        <v>0.91269999999999996</v>
      </c>
      <c r="EM685" s="128" t="s">
        <v>124</v>
      </c>
      <c r="EN685" s="155">
        <v>1.49E-2</v>
      </c>
      <c r="EO685" s="155">
        <v>8.1900000000000001E-2</v>
      </c>
      <c r="EP685" s="155">
        <v>3.3500000000000002E-2</v>
      </c>
      <c r="EQ685" s="155">
        <v>0.88449999999999995</v>
      </c>
      <c r="ER685" s="156"/>
    </row>
    <row r="686" spans="4:148" ht="14.25" customHeight="1" x14ac:dyDescent="0.35">
      <c r="EH686" s="128" t="s">
        <v>411</v>
      </c>
      <c r="EI686" s="147">
        <v>0.93479999999999996</v>
      </c>
    </row>
    <row r="687" spans="4:148" ht="14.25" customHeight="1" x14ac:dyDescent="0.35">
      <c r="EH687" s="128" t="s">
        <v>412</v>
      </c>
      <c r="EI687" s="147">
        <v>0.95609999999999995</v>
      </c>
      <c r="EN687" s="128" t="s">
        <v>425</v>
      </c>
    </row>
    <row r="688" spans="4:148" ht="14.25" customHeight="1" x14ac:dyDescent="0.35">
      <c r="EH688" s="128" t="s">
        <v>413</v>
      </c>
      <c r="EI688" s="147">
        <v>1.3532999999999999</v>
      </c>
      <c r="EM688" s="128" t="s">
        <v>422</v>
      </c>
      <c r="EN688" s="155">
        <f t="shared" ref="EN688:EN693" si="33">+EQ680</f>
        <v>0.90700000000000003</v>
      </c>
    </row>
    <row r="689" spans="4:144" ht="14.25" customHeight="1" x14ac:dyDescent="0.35">
      <c r="EH689" s="128" t="s">
        <v>414</v>
      </c>
      <c r="EI689" s="147">
        <v>0.9889</v>
      </c>
      <c r="EM689" s="128" t="s">
        <v>403</v>
      </c>
      <c r="EN689" s="155">
        <f t="shared" si="33"/>
        <v>0.88260000000000005</v>
      </c>
    </row>
    <row r="690" spans="4:144" ht="14.25" customHeight="1" x14ac:dyDescent="0.35">
      <c r="EH690" s="128" t="s">
        <v>415</v>
      </c>
      <c r="EI690" s="147">
        <v>1.1134999999999999</v>
      </c>
      <c r="EM690" s="128" t="s">
        <v>404</v>
      </c>
      <c r="EN690" s="155">
        <f t="shared" si="33"/>
        <v>0.85799999999999998</v>
      </c>
    </row>
    <row r="691" spans="4:144" ht="14.25" customHeight="1" x14ac:dyDescent="0.35">
      <c r="EM691" s="128" t="s">
        <v>397</v>
      </c>
      <c r="EN691" s="155">
        <f t="shared" si="33"/>
        <v>0.9677</v>
      </c>
    </row>
    <row r="692" spans="4:144" ht="14.25" customHeight="1" x14ac:dyDescent="0.35">
      <c r="EM692" s="128" t="s">
        <v>423</v>
      </c>
      <c r="EN692" s="155">
        <f t="shared" si="33"/>
        <v>0.87370000000000003</v>
      </c>
    </row>
    <row r="693" spans="4:144" ht="14.25" customHeight="1" x14ac:dyDescent="0.35">
      <c r="EM693" s="128" t="s">
        <v>124</v>
      </c>
      <c r="EN693" s="155">
        <f t="shared" si="33"/>
        <v>0.88449999999999995</v>
      </c>
    </row>
    <row r="694" spans="4:144" ht="14.25" customHeight="1" x14ac:dyDescent="0.35"/>
    <row r="695" spans="4:144" ht="14.25" customHeight="1" x14ac:dyDescent="0.35"/>
    <row r="696" spans="4:144" ht="14.25" customHeight="1" x14ac:dyDescent="0.35"/>
    <row r="697" spans="4:144" ht="14.25" customHeight="1" x14ac:dyDescent="0.35"/>
    <row r="698" spans="4:144" ht="14.25" customHeight="1" x14ac:dyDescent="0.35">
      <c r="D698" s="385" t="s">
        <v>710</v>
      </c>
      <c r="E698" s="258"/>
      <c r="F698" s="258"/>
      <c r="G698" s="258"/>
      <c r="H698" s="258"/>
      <c r="I698" s="258"/>
      <c r="J698" s="258"/>
      <c r="K698" s="258"/>
      <c r="L698" s="258"/>
      <c r="M698" s="258"/>
      <c r="N698" s="258"/>
      <c r="O698" s="258"/>
      <c r="P698" s="258"/>
      <c r="Q698" s="258"/>
      <c r="R698" s="258"/>
      <c r="S698" s="258"/>
      <c r="T698" s="258"/>
      <c r="U698" s="258"/>
      <c r="V698" s="258"/>
      <c r="W698" s="258"/>
      <c r="X698" s="258"/>
      <c r="Y698" s="258"/>
      <c r="Z698" s="258"/>
      <c r="AA698" s="258"/>
      <c r="AB698" s="258"/>
      <c r="AC698" s="258"/>
      <c r="AD698" s="258"/>
      <c r="AE698" s="258"/>
      <c r="AF698" s="258"/>
      <c r="AG698" s="258"/>
      <c r="AH698" s="258"/>
      <c r="AI698" s="258"/>
      <c r="AJ698" s="258"/>
      <c r="AK698" s="258"/>
      <c r="AL698" s="258"/>
      <c r="AM698" s="258"/>
      <c r="AN698" s="258"/>
      <c r="AO698" s="258"/>
      <c r="AP698" s="258"/>
      <c r="AQ698" s="258"/>
      <c r="AR698" s="258"/>
      <c r="AS698" s="258"/>
      <c r="AT698" s="258"/>
      <c r="AV698" s="372" t="s">
        <v>710</v>
      </c>
      <c r="AW698" s="372"/>
      <c r="AX698" s="372"/>
      <c r="AY698" s="372"/>
      <c r="AZ698" s="372"/>
      <c r="BA698" s="372"/>
      <c r="BB698" s="372"/>
      <c r="BC698" s="372"/>
      <c r="BD698" s="372"/>
      <c r="BE698" s="372"/>
      <c r="BF698" s="372"/>
      <c r="BG698" s="372"/>
      <c r="BH698" s="372"/>
      <c r="BI698" s="372"/>
      <c r="BJ698" s="372"/>
      <c r="BK698" s="372"/>
      <c r="BL698" s="372"/>
      <c r="BM698" s="372"/>
      <c r="BN698" s="372"/>
      <c r="BO698" s="372"/>
      <c r="BP698" s="372"/>
      <c r="BQ698" s="372"/>
      <c r="BR698" s="372"/>
      <c r="BS698" s="372"/>
      <c r="BT698" s="372"/>
      <c r="BU698" s="372"/>
      <c r="BV698" s="372"/>
      <c r="BW698" s="372"/>
      <c r="BX698" s="372"/>
      <c r="BY698" s="372"/>
      <c r="BZ698" s="372"/>
      <c r="CA698" s="372"/>
      <c r="CB698" s="372"/>
      <c r="CC698" s="372"/>
      <c r="CD698" s="372"/>
      <c r="CE698" s="372"/>
      <c r="CF698" s="372"/>
      <c r="CG698" s="372"/>
      <c r="CH698" s="372"/>
      <c r="CI698" s="372"/>
      <c r="CJ698" s="372"/>
      <c r="CK698" s="372"/>
      <c r="CL698" s="372"/>
      <c r="CM698" s="372"/>
      <c r="CN698" s="372"/>
    </row>
    <row r="699" spans="4:144" ht="14.25" customHeight="1" x14ac:dyDescent="0.35"/>
    <row r="700" spans="4:144" ht="14.25" customHeight="1" x14ac:dyDescent="0.35">
      <c r="D700" s="191" t="s">
        <v>430</v>
      </c>
      <c r="E700" s="191"/>
      <c r="F700" s="191"/>
      <c r="G700" s="191"/>
      <c r="H700" s="191"/>
      <c r="I700" s="191"/>
      <c r="J700" s="191"/>
      <c r="K700" s="191"/>
      <c r="L700" s="191"/>
      <c r="M700" s="191"/>
      <c r="N700" s="191"/>
      <c r="O700" s="191"/>
      <c r="P700" s="191"/>
      <c r="Q700" s="191"/>
      <c r="R700" s="191"/>
      <c r="S700" s="191"/>
      <c r="T700" s="191"/>
      <c r="U700" s="191"/>
      <c r="V700" s="191"/>
      <c r="W700" s="191"/>
      <c r="X700" s="191"/>
      <c r="Y700" s="191"/>
      <c r="Z700" s="191"/>
      <c r="AA700" s="191"/>
      <c r="AB700" s="191"/>
      <c r="AC700" s="191"/>
      <c r="AD700" s="191"/>
      <c r="AE700" s="191"/>
      <c r="AF700" s="191"/>
      <c r="AG700" s="191"/>
      <c r="AH700" s="191"/>
      <c r="AI700" s="191"/>
      <c r="AJ700" s="191"/>
      <c r="AK700" s="191"/>
      <c r="AL700" s="191"/>
      <c r="AM700" s="191"/>
      <c r="AN700" s="191"/>
      <c r="AO700" s="191"/>
      <c r="AP700" s="191"/>
      <c r="AQ700" s="191"/>
      <c r="AR700" s="191"/>
      <c r="AS700" s="191"/>
      <c r="AT700" s="191"/>
      <c r="AV700" s="191" t="s">
        <v>431</v>
      </c>
      <c r="AW700" s="191"/>
      <c r="AX700" s="191"/>
      <c r="AY700" s="191"/>
      <c r="AZ700" s="191"/>
      <c r="BA700" s="191"/>
      <c r="BB700" s="191"/>
      <c r="BC700" s="191"/>
      <c r="BD700" s="191"/>
      <c r="BE700" s="191"/>
      <c r="BF700" s="191"/>
      <c r="BG700" s="191"/>
      <c r="BH700" s="191"/>
      <c r="BI700" s="191"/>
      <c r="BJ700" s="191"/>
      <c r="BK700" s="191"/>
      <c r="BL700" s="191"/>
      <c r="BM700" s="191"/>
      <c r="BN700" s="191"/>
      <c r="BO700" s="191"/>
      <c r="BP700" s="191"/>
      <c r="BQ700" s="191"/>
      <c r="BR700" s="191"/>
      <c r="BS700" s="191"/>
      <c r="BT700" s="191"/>
      <c r="BU700" s="191"/>
      <c r="BV700" s="191"/>
      <c r="BW700" s="191"/>
      <c r="BX700" s="191"/>
      <c r="BY700" s="191"/>
      <c r="BZ700" s="191"/>
      <c r="CA700" s="191"/>
      <c r="CB700" s="191"/>
      <c r="CC700" s="191"/>
      <c r="CD700" s="191"/>
      <c r="CE700" s="191"/>
      <c r="CF700" s="191"/>
      <c r="CG700" s="191"/>
      <c r="CH700" s="191"/>
      <c r="CI700" s="191"/>
      <c r="CJ700" s="191"/>
      <c r="CK700" s="191"/>
      <c r="CL700" s="191"/>
    </row>
    <row r="701" spans="4:144" ht="14.25" customHeight="1" x14ac:dyDescent="0.35">
      <c r="D701" s="191"/>
      <c r="E701" s="191"/>
      <c r="F701" s="191"/>
      <c r="G701" s="191"/>
      <c r="H701" s="191"/>
      <c r="I701" s="191"/>
      <c r="J701" s="191"/>
      <c r="K701" s="191"/>
      <c r="L701" s="191"/>
      <c r="M701" s="191"/>
      <c r="N701" s="191"/>
      <c r="O701" s="191"/>
      <c r="P701" s="191"/>
      <c r="Q701" s="191"/>
      <c r="R701" s="191"/>
      <c r="S701" s="191"/>
      <c r="T701" s="191"/>
      <c r="U701" s="191"/>
      <c r="V701" s="191"/>
      <c r="W701" s="191"/>
      <c r="X701" s="191"/>
      <c r="Y701" s="191"/>
      <c r="Z701" s="191"/>
      <c r="AA701" s="191"/>
      <c r="AB701" s="191"/>
      <c r="AC701" s="191"/>
      <c r="AD701" s="191"/>
      <c r="AE701" s="191"/>
      <c r="AF701" s="191"/>
      <c r="AG701" s="191"/>
      <c r="AH701" s="191"/>
      <c r="AI701" s="191"/>
      <c r="AJ701" s="191"/>
      <c r="AK701" s="191"/>
      <c r="AL701" s="191"/>
      <c r="AM701" s="191"/>
      <c r="AN701" s="191"/>
      <c r="AO701" s="191"/>
      <c r="AP701" s="191"/>
      <c r="AQ701" s="191"/>
      <c r="AR701" s="191"/>
      <c r="AS701" s="191"/>
      <c r="AT701" s="191"/>
      <c r="AV701" s="191"/>
      <c r="AW701" s="191"/>
      <c r="AX701" s="191"/>
      <c r="AY701" s="191"/>
      <c r="AZ701" s="191"/>
      <c r="BA701" s="191"/>
      <c r="BB701" s="191"/>
      <c r="BC701" s="191"/>
      <c r="BD701" s="191"/>
      <c r="BE701" s="191"/>
      <c r="BF701" s="191"/>
      <c r="BG701" s="191"/>
      <c r="BH701" s="191"/>
      <c r="BI701" s="191"/>
      <c r="BJ701" s="191"/>
      <c r="BK701" s="191"/>
      <c r="BL701" s="191"/>
      <c r="BM701" s="191"/>
      <c r="BN701" s="191"/>
      <c r="BO701" s="191"/>
      <c r="BP701" s="191"/>
      <c r="BQ701" s="191"/>
      <c r="BR701" s="191"/>
      <c r="BS701" s="191"/>
      <c r="BT701" s="191"/>
      <c r="BU701" s="191"/>
      <c r="BV701" s="191"/>
      <c r="BW701" s="191"/>
      <c r="BX701" s="191"/>
      <c r="BY701" s="191"/>
      <c r="BZ701" s="191"/>
      <c r="CA701" s="191"/>
      <c r="CB701" s="191"/>
      <c r="CC701" s="191"/>
      <c r="CD701" s="191"/>
      <c r="CE701" s="191"/>
      <c r="CF701" s="191"/>
      <c r="CG701" s="191"/>
      <c r="CH701" s="191"/>
      <c r="CI701" s="191"/>
      <c r="CJ701" s="191"/>
      <c r="CK701" s="191"/>
      <c r="CL701" s="191"/>
    </row>
    <row r="702" spans="4:144" ht="14.25" customHeight="1" x14ac:dyDescent="0.35">
      <c r="AV702" s="21"/>
      <c r="AW702" s="22"/>
      <c r="AX702" s="22"/>
      <c r="AY702" s="22"/>
      <c r="AZ702" s="22"/>
      <c r="BA702" s="22"/>
      <c r="BB702" s="22"/>
      <c r="BC702" s="22"/>
      <c r="BD702" s="22"/>
      <c r="BE702" s="22"/>
      <c r="BF702" s="22"/>
      <c r="BG702" s="22"/>
      <c r="BH702" s="22"/>
      <c r="BI702" s="22"/>
      <c r="BJ702" s="22"/>
      <c r="BK702" s="22"/>
      <c r="BL702" s="22"/>
      <c r="BM702" s="22"/>
      <c r="BN702" s="22"/>
      <c r="BO702" s="22"/>
      <c r="BP702" s="22"/>
      <c r="BQ702" s="22"/>
      <c r="BR702" s="22"/>
      <c r="BS702" s="22"/>
      <c r="BT702" s="22"/>
      <c r="BU702" s="22"/>
      <c r="BV702" s="22"/>
      <c r="BW702" s="22"/>
      <c r="BX702" s="22"/>
      <c r="BY702" s="22"/>
      <c r="BZ702" s="22"/>
      <c r="CA702" s="22"/>
      <c r="CB702" s="22"/>
      <c r="CC702" s="22"/>
      <c r="CD702" s="22"/>
      <c r="CE702" s="22"/>
      <c r="CF702" s="22"/>
      <c r="CG702" s="22"/>
      <c r="CH702" s="22"/>
      <c r="CI702" s="22"/>
      <c r="CJ702" s="22"/>
      <c r="CK702" s="22"/>
      <c r="CL702" s="22"/>
      <c r="CM702" s="22"/>
      <c r="CN702" s="23"/>
    </row>
    <row r="703" spans="4:144" ht="14.25" customHeight="1" x14ac:dyDescent="0.35">
      <c r="AV703" s="24"/>
      <c r="AW703" s="6"/>
      <c r="AX703" s="6"/>
      <c r="AY703" s="6"/>
      <c r="AZ703" s="6"/>
      <c r="BA703" s="6"/>
      <c r="BB703" s="6"/>
      <c r="BC703" s="6"/>
      <c r="BD703" s="6"/>
      <c r="BE703" s="6"/>
      <c r="BF703" s="6"/>
      <c r="BG703" s="6"/>
      <c r="BH703" s="6"/>
      <c r="BI703" s="6"/>
      <c r="BJ703" s="6"/>
      <c r="BK703" s="6"/>
      <c r="BL703" s="6"/>
      <c r="BM703" s="252" t="s">
        <v>432</v>
      </c>
      <c r="BN703" s="252"/>
      <c r="BO703" s="252"/>
      <c r="BP703" s="252"/>
      <c r="BQ703" s="252"/>
      <c r="BR703" s="252"/>
      <c r="BS703" s="252"/>
      <c r="BT703" s="252"/>
      <c r="BU703" s="252"/>
      <c r="BV703" s="252"/>
      <c r="BW703" s="252"/>
      <c r="BX703" s="74"/>
      <c r="BY703" s="74"/>
      <c r="BZ703" s="74"/>
      <c r="CA703" s="74"/>
      <c r="CB703" s="253" t="s">
        <v>433</v>
      </c>
      <c r="CC703" s="253"/>
      <c r="CD703" s="253"/>
      <c r="CE703" s="253"/>
      <c r="CF703" s="253"/>
      <c r="CG703" s="253"/>
      <c r="CH703" s="253"/>
      <c r="CI703" s="253"/>
      <c r="CJ703" s="253"/>
      <c r="CK703" s="253"/>
      <c r="CL703" s="253"/>
      <c r="CM703" s="6"/>
      <c r="CN703" s="25"/>
    </row>
    <row r="704" spans="4:144" ht="14.25" customHeight="1" x14ac:dyDescent="0.35">
      <c r="AV704" s="24"/>
      <c r="AW704" s="6"/>
      <c r="AX704" s="6"/>
      <c r="AY704" s="6"/>
      <c r="AZ704" s="6"/>
      <c r="BA704" s="6"/>
      <c r="BB704" s="6"/>
      <c r="BC704" s="6"/>
      <c r="BD704" s="6"/>
      <c r="BE704" s="6"/>
      <c r="BF704" s="6"/>
      <c r="BG704" s="6"/>
      <c r="BH704" s="6"/>
      <c r="BI704" s="6"/>
      <c r="BJ704" s="6"/>
      <c r="BK704" s="6"/>
      <c r="BL704" s="6"/>
      <c r="BM704" s="252"/>
      <c r="BN704" s="252"/>
      <c r="BO704" s="252"/>
      <c r="BP704" s="252"/>
      <c r="BQ704" s="252"/>
      <c r="BR704" s="252"/>
      <c r="BS704" s="252"/>
      <c r="BT704" s="252"/>
      <c r="BU704" s="252"/>
      <c r="BV704" s="252"/>
      <c r="BW704" s="252"/>
      <c r="BX704" s="74"/>
      <c r="BY704" s="74"/>
      <c r="BZ704" s="74"/>
      <c r="CA704" s="74"/>
      <c r="CB704" s="253"/>
      <c r="CC704" s="253"/>
      <c r="CD704" s="253"/>
      <c r="CE704" s="253"/>
      <c r="CF704" s="253"/>
      <c r="CG704" s="253"/>
      <c r="CH704" s="253"/>
      <c r="CI704" s="253"/>
      <c r="CJ704" s="253"/>
      <c r="CK704" s="253"/>
      <c r="CL704" s="253"/>
      <c r="CM704" s="6"/>
      <c r="CN704" s="25"/>
    </row>
    <row r="705" spans="4:140" ht="14.25" customHeight="1" x14ac:dyDescent="0.35">
      <c r="AV705" s="24"/>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c r="BW705" s="6"/>
      <c r="BX705" s="6"/>
      <c r="BY705" s="6"/>
      <c r="BZ705" s="6"/>
      <c r="CA705" s="6"/>
      <c r="CB705" s="6"/>
      <c r="CC705" s="6"/>
      <c r="CD705" s="6"/>
      <c r="CE705" s="6"/>
      <c r="CF705" s="6"/>
      <c r="CG705" s="6"/>
      <c r="CH705" s="6"/>
      <c r="CI705" s="6"/>
      <c r="CJ705" s="6"/>
      <c r="CK705" s="6"/>
      <c r="CL705" s="6"/>
      <c r="CM705" s="6"/>
      <c r="CN705" s="25"/>
    </row>
    <row r="706" spans="4:140" ht="14.25" customHeight="1" x14ac:dyDescent="0.45">
      <c r="AV706" s="24"/>
      <c r="AW706" s="6"/>
      <c r="AX706" s="6"/>
      <c r="AY706" s="247" t="s">
        <v>422</v>
      </c>
      <c r="AZ706" s="247"/>
      <c r="BA706" s="247"/>
      <c r="BB706" s="247"/>
      <c r="BC706" s="247"/>
      <c r="BD706" s="247"/>
      <c r="BE706" s="247"/>
      <c r="BF706" s="247"/>
      <c r="BG706" s="247"/>
      <c r="BH706" s="247"/>
      <c r="BI706" s="247"/>
      <c r="BJ706" s="247"/>
      <c r="BK706" s="6"/>
      <c r="BL706" s="6"/>
      <c r="BM706" s="250">
        <v>25</v>
      </c>
      <c r="BN706" s="250"/>
      <c r="BO706" s="250"/>
      <c r="BP706" s="250"/>
      <c r="BQ706" s="250"/>
      <c r="BR706" s="250"/>
      <c r="BS706" s="250"/>
      <c r="BT706" s="250"/>
      <c r="BU706" s="250"/>
      <c r="BV706" s="250"/>
      <c r="BW706" s="250"/>
      <c r="BX706" s="75"/>
      <c r="BY706" s="75"/>
      <c r="BZ706" s="75"/>
      <c r="CA706" s="75"/>
      <c r="CB706" s="250">
        <v>18</v>
      </c>
      <c r="CC706" s="250"/>
      <c r="CD706" s="250"/>
      <c r="CE706" s="250"/>
      <c r="CF706" s="250"/>
      <c r="CG706" s="250"/>
      <c r="CH706" s="250"/>
      <c r="CI706" s="250"/>
      <c r="CJ706" s="250"/>
      <c r="CK706" s="250"/>
      <c r="CL706" s="250"/>
      <c r="CM706" s="6"/>
      <c r="CN706" s="25"/>
    </row>
    <row r="707" spans="4:140" ht="14.25" customHeight="1" x14ac:dyDescent="0.45">
      <c r="AV707" s="24"/>
      <c r="AW707" s="6"/>
      <c r="AX707" s="6"/>
      <c r="AY707" s="76"/>
      <c r="AZ707" s="76"/>
      <c r="BA707" s="76"/>
      <c r="BB707" s="76"/>
      <c r="BC707" s="76"/>
      <c r="BD707" s="76"/>
      <c r="BE707" s="76"/>
      <c r="BF707" s="76"/>
      <c r="BG707" s="76"/>
      <c r="BH707" s="76"/>
      <c r="BI707" s="76"/>
      <c r="BJ707" s="76"/>
      <c r="BK707" s="6"/>
      <c r="BL707" s="6"/>
      <c r="BM707" s="77"/>
      <c r="BN707" s="77"/>
      <c r="BO707" s="77"/>
      <c r="BP707" s="77"/>
      <c r="BQ707" s="77"/>
      <c r="BR707" s="77"/>
      <c r="BS707" s="77"/>
      <c r="BT707" s="77"/>
      <c r="BU707" s="77"/>
      <c r="BV707" s="77"/>
      <c r="BW707" s="77"/>
      <c r="BX707" s="77"/>
      <c r="BY707" s="77"/>
      <c r="BZ707" s="77"/>
      <c r="CA707" s="77"/>
      <c r="CB707" s="77"/>
      <c r="CC707" s="77"/>
      <c r="CD707" s="77"/>
      <c r="CE707" s="77"/>
      <c r="CF707" s="77"/>
      <c r="CG707" s="77"/>
      <c r="CH707" s="77"/>
      <c r="CI707" s="77"/>
      <c r="CJ707" s="77"/>
      <c r="CK707" s="77"/>
      <c r="CL707" s="77"/>
      <c r="CM707" s="6"/>
      <c r="CN707" s="25"/>
    </row>
    <row r="708" spans="4:140" ht="14.25" customHeight="1" x14ac:dyDescent="0.45">
      <c r="AV708" s="24"/>
      <c r="AW708" s="6"/>
      <c r="AX708" s="6"/>
      <c r="AY708" s="248" t="s">
        <v>403</v>
      </c>
      <c r="AZ708" s="248"/>
      <c r="BA708" s="248"/>
      <c r="BB708" s="248"/>
      <c r="BC708" s="248"/>
      <c r="BD708" s="248"/>
      <c r="BE708" s="248"/>
      <c r="BF708" s="248"/>
      <c r="BG708" s="248"/>
      <c r="BH708" s="248"/>
      <c r="BI708" s="248"/>
      <c r="BJ708" s="248"/>
      <c r="BK708" s="6"/>
      <c r="BL708" s="6"/>
      <c r="BM708" s="249">
        <v>124</v>
      </c>
      <c r="BN708" s="249"/>
      <c r="BO708" s="249"/>
      <c r="BP708" s="249"/>
      <c r="BQ708" s="249"/>
      <c r="BR708" s="249"/>
      <c r="BS708" s="249"/>
      <c r="BT708" s="249"/>
      <c r="BU708" s="249"/>
      <c r="BV708" s="249"/>
      <c r="BW708" s="249"/>
      <c r="BX708" s="78"/>
      <c r="BY708" s="78"/>
      <c r="BZ708" s="78"/>
      <c r="CA708" s="78"/>
      <c r="CB708" s="249">
        <v>94</v>
      </c>
      <c r="CC708" s="249"/>
      <c r="CD708" s="249"/>
      <c r="CE708" s="249"/>
      <c r="CF708" s="249"/>
      <c r="CG708" s="249"/>
      <c r="CH708" s="249"/>
      <c r="CI708" s="249"/>
      <c r="CJ708" s="249"/>
      <c r="CK708" s="249"/>
      <c r="CL708" s="249"/>
      <c r="CM708" s="6"/>
      <c r="CN708" s="25"/>
    </row>
    <row r="709" spans="4:140" ht="14.25" customHeight="1" x14ac:dyDescent="0.45">
      <c r="AV709" s="24"/>
      <c r="AW709" s="6"/>
      <c r="AX709" s="6"/>
      <c r="AY709" s="76"/>
      <c r="AZ709" s="76"/>
      <c r="BA709" s="76"/>
      <c r="BB709" s="76"/>
      <c r="BC709" s="76"/>
      <c r="BD709" s="76"/>
      <c r="BE709" s="76"/>
      <c r="BF709" s="76"/>
      <c r="BG709" s="76"/>
      <c r="BH709" s="76"/>
      <c r="BI709" s="76"/>
      <c r="BJ709" s="76"/>
      <c r="BK709" s="6"/>
      <c r="BL709" s="6"/>
      <c r="BM709" s="77"/>
      <c r="BN709" s="77"/>
      <c r="BO709" s="77"/>
      <c r="BP709" s="77"/>
      <c r="BQ709" s="77"/>
      <c r="BR709" s="77"/>
      <c r="BS709" s="77"/>
      <c r="BT709" s="77"/>
      <c r="BU709" s="77"/>
      <c r="BV709" s="77"/>
      <c r="BW709" s="77"/>
      <c r="BX709" s="77"/>
      <c r="BY709" s="77"/>
      <c r="BZ709" s="77"/>
      <c r="CA709" s="77"/>
      <c r="CB709" s="77"/>
      <c r="CC709" s="77"/>
      <c r="CD709" s="77"/>
      <c r="CE709" s="77"/>
      <c r="CF709" s="77"/>
      <c r="CG709" s="77"/>
      <c r="CH709" s="77"/>
      <c r="CI709" s="77"/>
      <c r="CJ709" s="77"/>
      <c r="CK709" s="77"/>
      <c r="CL709" s="77"/>
      <c r="CM709" s="6"/>
      <c r="CN709" s="25"/>
    </row>
    <row r="710" spans="4:140" ht="14.25" customHeight="1" x14ac:dyDescent="0.45">
      <c r="AV710" s="24"/>
      <c r="AW710" s="6"/>
      <c r="AX710" s="6"/>
      <c r="AY710" s="251" t="s">
        <v>404</v>
      </c>
      <c r="AZ710" s="251"/>
      <c r="BA710" s="251"/>
      <c r="BB710" s="251"/>
      <c r="BC710" s="251"/>
      <c r="BD710" s="251"/>
      <c r="BE710" s="251"/>
      <c r="BF710" s="251"/>
      <c r="BG710" s="251"/>
      <c r="BH710" s="251"/>
      <c r="BI710" s="251"/>
      <c r="BJ710" s="251"/>
      <c r="BK710" s="6"/>
      <c r="BL710" s="6"/>
      <c r="BM710" s="383">
        <v>124</v>
      </c>
      <c r="BN710" s="383"/>
      <c r="BO710" s="383"/>
      <c r="BP710" s="383"/>
      <c r="BQ710" s="383"/>
      <c r="BR710" s="383"/>
      <c r="BS710" s="383"/>
      <c r="BT710" s="383"/>
      <c r="BU710" s="383"/>
      <c r="BV710" s="383"/>
      <c r="BW710" s="383"/>
      <c r="BX710" s="79"/>
      <c r="BY710" s="79"/>
      <c r="BZ710" s="79"/>
      <c r="CA710" s="79"/>
      <c r="CB710" s="383">
        <v>125</v>
      </c>
      <c r="CC710" s="383"/>
      <c r="CD710" s="383"/>
      <c r="CE710" s="383"/>
      <c r="CF710" s="383"/>
      <c r="CG710" s="383"/>
      <c r="CH710" s="383"/>
      <c r="CI710" s="383"/>
      <c r="CJ710" s="383"/>
      <c r="CK710" s="383"/>
      <c r="CL710" s="383"/>
      <c r="CM710" s="6"/>
      <c r="CN710" s="25"/>
    </row>
    <row r="711" spans="4:140" ht="14.25" customHeight="1" x14ac:dyDescent="0.45">
      <c r="AV711" s="24"/>
      <c r="AW711" s="6"/>
      <c r="AX711" s="6"/>
      <c r="AY711" s="76"/>
      <c r="AZ711" s="76"/>
      <c r="BA711" s="76"/>
      <c r="BB711" s="76"/>
      <c r="BC711" s="76"/>
      <c r="BD711" s="76"/>
      <c r="BE711" s="76"/>
      <c r="BF711" s="76"/>
      <c r="BG711" s="76"/>
      <c r="BH711" s="76"/>
      <c r="BI711" s="76"/>
      <c r="BJ711" s="76"/>
      <c r="BK711" s="6"/>
      <c r="BL711" s="6"/>
      <c r="BM711" s="77"/>
      <c r="BN711" s="77"/>
      <c r="BO711" s="77"/>
      <c r="BP711" s="77"/>
      <c r="BQ711" s="77"/>
      <c r="BR711" s="77"/>
      <c r="BS711" s="77"/>
      <c r="BT711" s="77"/>
      <c r="BU711" s="77"/>
      <c r="BV711" s="77"/>
      <c r="BW711" s="77"/>
      <c r="BX711" s="77"/>
      <c r="BY711" s="77"/>
      <c r="BZ711" s="77"/>
      <c r="CA711" s="77"/>
      <c r="CB711" s="77"/>
      <c r="CC711" s="77"/>
      <c r="CD711" s="77"/>
      <c r="CE711" s="77"/>
      <c r="CF711" s="77"/>
      <c r="CG711" s="77"/>
      <c r="CH711" s="77"/>
      <c r="CI711" s="77"/>
      <c r="CJ711" s="77"/>
      <c r="CK711" s="77"/>
      <c r="CL711" s="77"/>
      <c r="CM711" s="6"/>
      <c r="CN711" s="25"/>
    </row>
    <row r="712" spans="4:140" ht="14.25" customHeight="1" x14ac:dyDescent="0.45">
      <c r="AV712" s="24"/>
      <c r="AW712" s="6"/>
      <c r="AX712" s="6"/>
      <c r="AY712" s="261" t="s">
        <v>397</v>
      </c>
      <c r="AZ712" s="261"/>
      <c r="BA712" s="261"/>
      <c r="BB712" s="261"/>
      <c r="BC712" s="261"/>
      <c r="BD712" s="261"/>
      <c r="BE712" s="261"/>
      <c r="BF712" s="261"/>
      <c r="BG712" s="261"/>
      <c r="BH712" s="261"/>
      <c r="BI712" s="261"/>
      <c r="BJ712" s="261"/>
      <c r="BK712" s="80"/>
      <c r="BL712" s="80"/>
      <c r="BM712" s="262">
        <v>50</v>
      </c>
      <c r="BN712" s="262"/>
      <c r="BO712" s="262"/>
      <c r="BP712" s="262"/>
      <c r="BQ712" s="262"/>
      <c r="BR712" s="262"/>
      <c r="BS712" s="262"/>
      <c r="BT712" s="262"/>
      <c r="BU712" s="262"/>
      <c r="BV712" s="262"/>
      <c r="BW712" s="262"/>
      <c r="BX712" s="81"/>
      <c r="BY712" s="81"/>
      <c r="BZ712" s="81"/>
      <c r="CA712" s="81"/>
      <c r="CB712" s="262">
        <v>39</v>
      </c>
      <c r="CC712" s="262"/>
      <c r="CD712" s="262"/>
      <c r="CE712" s="262"/>
      <c r="CF712" s="262"/>
      <c r="CG712" s="262"/>
      <c r="CH712" s="262"/>
      <c r="CI712" s="262"/>
      <c r="CJ712" s="262"/>
      <c r="CK712" s="262"/>
      <c r="CL712" s="262"/>
      <c r="CM712" s="6"/>
      <c r="CN712" s="25"/>
    </row>
    <row r="713" spans="4:140" ht="14.25" customHeight="1" x14ac:dyDescent="0.35">
      <c r="AV713" s="24"/>
      <c r="AW713" s="6"/>
      <c r="AX713" s="6"/>
      <c r="AY713" s="76"/>
      <c r="AZ713" s="76"/>
      <c r="BA713" s="76"/>
      <c r="BB713" s="76"/>
      <c r="BC713" s="76"/>
      <c r="BD713" s="76"/>
      <c r="BE713" s="76"/>
      <c r="BF713" s="76"/>
      <c r="BG713" s="76"/>
      <c r="BH713" s="76"/>
      <c r="BI713" s="76"/>
      <c r="BJ713" s="76"/>
      <c r="BK713" s="6"/>
      <c r="BL713" s="6"/>
      <c r="BM713" s="82"/>
      <c r="BN713" s="82"/>
      <c r="BO713" s="82"/>
      <c r="BP713" s="82"/>
      <c r="BQ713" s="82"/>
      <c r="BR713" s="82"/>
      <c r="BS713" s="82"/>
      <c r="BT713" s="82"/>
      <c r="BU713" s="82"/>
      <c r="BV713" s="82"/>
      <c r="BW713" s="82"/>
      <c r="BX713" s="82"/>
      <c r="BY713" s="82"/>
      <c r="BZ713" s="82"/>
      <c r="CA713" s="82"/>
      <c r="CB713" s="82"/>
      <c r="CC713" s="82"/>
      <c r="CD713" s="82"/>
      <c r="CE713" s="82"/>
      <c r="CF713" s="82"/>
      <c r="CG713" s="82"/>
      <c r="CH713" s="82"/>
      <c r="CI713" s="82"/>
      <c r="CJ713" s="82"/>
      <c r="CK713" s="82"/>
      <c r="CL713" s="82"/>
      <c r="CM713" s="6"/>
      <c r="CN713" s="25"/>
    </row>
    <row r="714" spans="4:140" ht="14.25" customHeight="1" x14ac:dyDescent="0.45">
      <c r="AV714" s="24"/>
      <c r="AW714" s="6"/>
      <c r="AX714" s="6"/>
      <c r="AY714" s="259" t="s">
        <v>124</v>
      </c>
      <c r="AZ714" s="259"/>
      <c r="BA714" s="259"/>
      <c r="BB714" s="259"/>
      <c r="BC714" s="259"/>
      <c r="BD714" s="259"/>
      <c r="BE714" s="259"/>
      <c r="BF714" s="259"/>
      <c r="BG714" s="259"/>
      <c r="BH714" s="259"/>
      <c r="BI714" s="259"/>
      <c r="BJ714" s="259"/>
      <c r="BK714" s="84"/>
      <c r="BL714" s="84"/>
      <c r="BM714" s="260">
        <f>+BM706+BM708+BM710+BM712</f>
        <v>323</v>
      </c>
      <c r="BN714" s="260"/>
      <c r="BO714" s="260"/>
      <c r="BP714" s="260"/>
      <c r="BQ714" s="260"/>
      <c r="BR714" s="260"/>
      <c r="BS714" s="260"/>
      <c r="BT714" s="260"/>
      <c r="BU714" s="260"/>
      <c r="BV714" s="260"/>
      <c r="BW714" s="260"/>
      <c r="BX714" s="83"/>
      <c r="BY714" s="83"/>
      <c r="BZ714" s="83"/>
      <c r="CA714" s="83"/>
      <c r="CB714" s="260">
        <f>+CB706+CB708+CB710+CB712</f>
        <v>276</v>
      </c>
      <c r="CC714" s="260"/>
      <c r="CD714" s="260"/>
      <c r="CE714" s="260"/>
      <c r="CF714" s="260"/>
      <c r="CG714" s="260"/>
      <c r="CH714" s="260"/>
      <c r="CI714" s="260"/>
      <c r="CJ714" s="260"/>
      <c r="CK714" s="260"/>
      <c r="CL714" s="260"/>
      <c r="CM714" s="6"/>
      <c r="CN714" s="25"/>
    </row>
    <row r="715" spans="4:140" ht="14.25" customHeight="1" x14ac:dyDescent="0.35">
      <c r="AV715" s="24"/>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c r="BV715" s="6"/>
      <c r="BW715" s="6"/>
      <c r="BX715" s="6"/>
      <c r="BY715" s="6"/>
      <c r="BZ715" s="6"/>
      <c r="CA715" s="6"/>
      <c r="CB715" s="6"/>
      <c r="CC715" s="6"/>
      <c r="CD715" s="6"/>
      <c r="CE715" s="6"/>
      <c r="CF715" s="6"/>
      <c r="CG715" s="6"/>
      <c r="CH715" s="6"/>
      <c r="CI715" s="6"/>
      <c r="CJ715" s="6"/>
      <c r="CK715" s="6"/>
      <c r="CL715" s="6"/>
      <c r="CM715" s="6"/>
      <c r="CN715" s="25"/>
    </row>
    <row r="716" spans="4:140" ht="14.25" customHeight="1" x14ac:dyDescent="0.35">
      <c r="AV716" s="26"/>
      <c r="AW716" s="27"/>
      <c r="AX716" s="27"/>
      <c r="AY716" s="27"/>
      <c r="AZ716" s="27"/>
      <c r="BA716" s="27"/>
      <c r="BB716" s="27"/>
      <c r="BC716" s="27"/>
      <c r="BD716" s="27"/>
      <c r="BE716" s="27"/>
      <c r="BF716" s="27"/>
      <c r="BG716" s="27"/>
      <c r="BH716" s="27"/>
      <c r="BI716" s="27"/>
      <c r="BJ716" s="27"/>
      <c r="BK716" s="27"/>
      <c r="BL716" s="27"/>
      <c r="BM716" s="27"/>
      <c r="BN716" s="27"/>
      <c r="BO716" s="27"/>
      <c r="BP716" s="27"/>
      <c r="BQ716" s="27"/>
      <c r="BR716" s="27"/>
      <c r="BS716" s="27"/>
      <c r="BT716" s="27"/>
      <c r="BU716" s="27"/>
      <c r="BV716" s="27"/>
      <c r="BW716" s="27"/>
      <c r="BX716" s="27"/>
      <c r="BY716" s="27"/>
      <c r="BZ716" s="27"/>
      <c r="CA716" s="27"/>
      <c r="CB716" s="27"/>
      <c r="CC716" s="27"/>
      <c r="CD716" s="27"/>
      <c r="CE716" s="27"/>
      <c r="CF716" s="27"/>
      <c r="CG716" s="27"/>
      <c r="CH716" s="27"/>
      <c r="CI716" s="27"/>
      <c r="CJ716" s="27"/>
      <c r="CK716" s="27"/>
      <c r="CL716" s="27"/>
      <c r="CM716" s="27"/>
      <c r="CN716" s="28"/>
    </row>
    <row r="717" spans="4:140" ht="14.25" customHeight="1" x14ac:dyDescent="0.35">
      <c r="D717" s="258" t="s">
        <v>711</v>
      </c>
      <c r="E717" s="258"/>
      <c r="F717" s="258"/>
      <c r="G717" s="258"/>
      <c r="H717" s="258"/>
      <c r="I717" s="258"/>
      <c r="J717" s="258"/>
      <c r="K717" s="258"/>
      <c r="L717" s="258"/>
      <c r="M717" s="258"/>
      <c r="N717" s="258"/>
      <c r="O717" s="258"/>
      <c r="P717" s="258"/>
      <c r="Q717" s="258"/>
      <c r="R717" s="258"/>
      <c r="S717" s="258"/>
      <c r="T717" s="258"/>
      <c r="U717" s="258"/>
      <c r="V717" s="258"/>
      <c r="W717" s="258"/>
      <c r="X717" s="258"/>
      <c r="Y717" s="258"/>
      <c r="Z717" s="258"/>
      <c r="AA717" s="258"/>
      <c r="AB717" s="258"/>
      <c r="AC717" s="258"/>
      <c r="AD717" s="258"/>
      <c r="AE717" s="258"/>
      <c r="AF717" s="258"/>
      <c r="AG717" s="258"/>
      <c r="AH717" s="258"/>
      <c r="AI717" s="258"/>
      <c r="AJ717" s="258"/>
      <c r="AK717" s="258"/>
      <c r="AL717" s="258"/>
      <c r="AM717" s="258"/>
      <c r="AN717" s="258"/>
      <c r="AO717" s="258"/>
      <c r="AP717" s="258"/>
      <c r="AQ717" s="258"/>
      <c r="AR717" s="258"/>
      <c r="AS717" s="258"/>
      <c r="AT717" s="258"/>
      <c r="AV717" s="258" t="s">
        <v>428</v>
      </c>
      <c r="AW717" s="258"/>
      <c r="AX717" s="258"/>
      <c r="AY717" s="258"/>
      <c r="AZ717" s="258"/>
      <c r="BA717" s="258"/>
      <c r="BB717" s="258"/>
      <c r="BC717" s="258"/>
      <c r="BD717" s="258"/>
      <c r="BE717" s="258"/>
      <c r="BF717" s="258"/>
      <c r="BG717" s="258"/>
      <c r="BH717" s="258"/>
      <c r="BI717" s="258"/>
      <c r="BJ717" s="258"/>
      <c r="BK717" s="258"/>
      <c r="BL717" s="258"/>
      <c r="BM717" s="258"/>
      <c r="BN717" s="258"/>
      <c r="BO717" s="258"/>
      <c r="BP717" s="258"/>
      <c r="BQ717" s="258"/>
      <c r="BR717" s="258"/>
      <c r="BS717" s="258"/>
      <c r="BT717" s="258"/>
      <c r="BU717" s="258"/>
      <c r="BV717" s="258"/>
      <c r="BW717" s="258"/>
      <c r="BX717" s="258"/>
      <c r="BY717" s="258"/>
      <c r="BZ717" s="258"/>
      <c r="CA717" s="258"/>
      <c r="CB717" s="258"/>
      <c r="CC717" s="258"/>
      <c r="CD717" s="258"/>
      <c r="CE717" s="258"/>
      <c r="CF717" s="258"/>
      <c r="CG717" s="258"/>
      <c r="CH717" s="258"/>
      <c r="CI717" s="258"/>
      <c r="CJ717" s="258"/>
      <c r="CK717" s="258"/>
      <c r="CL717" s="258"/>
    </row>
    <row r="718" spans="4:140" ht="14.25" customHeight="1" x14ac:dyDescent="0.35"/>
    <row r="719" spans="4:140" ht="14.25" customHeight="1" x14ac:dyDescent="0.35">
      <c r="D719" s="191" t="s">
        <v>440</v>
      </c>
      <c r="E719" s="191"/>
      <c r="F719" s="191"/>
      <c r="G719" s="191"/>
      <c r="H719" s="191"/>
      <c r="I719" s="191"/>
      <c r="J719" s="191"/>
      <c r="K719" s="191"/>
      <c r="L719" s="191"/>
      <c r="M719" s="191"/>
      <c r="N719" s="191"/>
      <c r="O719" s="191"/>
      <c r="P719" s="191"/>
      <c r="Q719" s="191"/>
      <c r="R719" s="191"/>
      <c r="S719" s="191"/>
      <c r="T719" s="191"/>
      <c r="U719" s="191"/>
      <c r="V719" s="191"/>
      <c r="W719" s="191"/>
      <c r="X719" s="191"/>
      <c r="Y719" s="191"/>
      <c r="Z719" s="191"/>
      <c r="AA719" s="191"/>
      <c r="AB719" s="191"/>
      <c r="AC719" s="191"/>
      <c r="AD719" s="191"/>
      <c r="AE719" s="191"/>
      <c r="AF719" s="191"/>
      <c r="AG719" s="191"/>
      <c r="AH719" s="191"/>
      <c r="AI719" s="191"/>
      <c r="AJ719" s="191"/>
      <c r="AK719" s="191"/>
      <c r="AL719" s="191"/>
      <c r="AM719" s="191"/>
      <c r="AN719" s="191"/>
      <c r="AO719" s="191"/>
      <c r="AP719" s="191"/>
      <c r="AQ719" s="191"/>
      <c r="AR719" s="191"/>
      <c r="AS719" s="191"/>
      <c r="AT719" s="191"/>
      <c r="AV719" s="191" t="s">
        <v>810</v>
      </c>
      <c r="AW719" s="191"/>
      <c r="AX719" s="191"/>
      <c r="AY719" s="191"/>
      <c r="AZ719" s="191"/>
      <c r="BA719" s="191"/>
      <c r="BB719" s="191"/>
      <c r="BC719" s="191"/>
      <c r="BD719" s="191"/>
      <c r="BE719" s="191"/>
      <c r="BF719" s="191"/>
      <c r="BG719" s="191"/>
      <c r="BH719" s="191"/>
      <c r="BI719" s="191"/>
      <c r="BJ719" s="191"/>
      <c r="BK719" s="191"/>
      <c r="BL719" s="191"/>
      <c r="BM719" s="191"/>
      <c r="BN719" s="191"/>
      <c r="BO719" s="191"/>
      <c r="BP719" s="191"/>
      <c r="BQ719" s="191"/>
      <c r="BR719" s="191"/>
      <c r="BS719" s="191"/>
      <c r="BT719" s="191"/>
      <c r="BU719" s="191"/>
      <c r="BV719" s="191"/>
      <c r="BW719" s="191"/>
      <c r="BX719" s="191"/>
      <c r="BY719" s="191"/>
      <c r="BZ719" s="191"/>
      <c r="CA719" s="191"/>
      <c r="CB719" s="191"/>
      <c r="CC719" s="191"/>
      <c r="CD719" s="191"/>
      <c r="CE719" s="191"/>
      <c r="CF719" s="191"/>
      <c r="CG719" s="191"/>
      <c r="CH719" s="191"/>
      <c r="CI719" s="191"/>
      <c r="CJ719" s="191"/>
      <c r="CK719" s="191"/>
      <c r="CL719" s="191"/>
      <c r="CM719" s="191"/>
      <c r="CN719" s="191"/>
    </row>
    <row r="720" spans="4:140" ht="14.25" customHeight="1" x14ac:dyDescent="0.35">
      <c r="D720" s="191"/>
      <c r="E720" s="191"/>
      <c r="F720" s="191"/>
      <c r="G720" s="191"/>
      <c r="H720" s="191"/>
      <c r="I720" s="191"/>
      <c r="J720" s="191"/>
      <c r="K720" s="191"/>
      <c r="L720" s="191"/>
      <c r="M720" s="191"/>
      <c r="N720" s="191"/>
      <c r="O720" s="191"/>
      <c r="P720" s="191"/>
      <c r="Q720" s="191"/>
      <c r="R720" s="191"/>
      <c r="S720" s="191"/>
      <c r="T720" s="191"/>
      <c r="U720" s="191"/>
      <c r="V720" s="191"/>
      <c r="W720" s="191"/>
      <c r="X720" s="191"/>
      <c r="Y720" s="191"/>
      <c r="Z720" s="191"/>
      <c r="AA720" s="191"/>
      <c r="AB720" s="191"/>
      <c r="AC720" s="191"/>
      <c r="AD720" s="191"/>
      <c r="AE720" s="191"/>
      <c r="AF720" s="191"/>
      <c r="AG720" s="191"/>
      <c r="AH720" s="191"/>
      <c r="AI720" s="191"/>
      <c r="AJ720" s="191"/>
      <c r="AK720" s="191"/>
      <c r="AL720" s="191"/>
      <c r="AM720" s="191"/>
      <c r="AN720" s="191"/>
      <c r="AO720" s="191"/>
      <c r="AP720" s="191"/>
      <c r="AQ720" s="191"/>
      <c r="AR720" s="191"/>
      <c r="AS720" s="191"/>
      <c r="AT720" s="191"/>
      <c r="AV720" s="226"/>
      <c r="AW720" s="226"/>
      <c r="AX720" s="226"/>
      <c r="AY720" s="226"/>
      <c r="AZ720" s="226"/>
      <c r="BA720" s="226"/>
      <c r="BB720" s="226"/>
      <c r="BC720" s="226"/>
      <c r="BD720" s="226"/>
      <c r="BE720" s="226"/>
      <c r="BF720" s="226"/>
      <c r="BG720" s="226"/>
      <c r="BH720" s="226"/>
      <c r="BI720" s="226"/>
      <c r="BJ720" s="226"/>
      <c r="BK720" s="226"/>
      <c r="BL720" s="226"/>
      <c r="BM720" s="226"/>
      <c r="BN720" s="226"/>
      <c r="BO720" s="226"/>
      <c r="BP720" s="226"/>
      <c r="BQ720" s="226"/>
      <c r="BR720" s="226"/>
      <c r="BS720" s="226"/>
      <c r="BT720" s="226"/>
      <c r="BU720" s="226"/>
      <c r="BV720" s="226"/>
      <c r="BW720" s="226"/>
      <c r="BX720" s="226"/>
      <c r="BY720" s="226"/>
      <c r="BZ720" s="226"/>
      <c r="CA720" s="226"/>
      <c r="CB720" s="226"/>
      <c r="CC720" s="226"/>
      <c r="CD720" s="226"/>
      <c r="CE720" s="226"/>
      <c r="CF720" s="226"/>
      <c r="CG720" s="226"/>
      <c r="CH720" s="226"/>
      <c r="CI720" s="226"/>
      <c r="CJ720" s="226"/>
      <c r="CK720" s="226"/>
      <c r="CL720" s="226"/>
      <c r="CM720" s="226"/>
      <c r="CN720" s="226"/>
      <c r="EH720" s="128" t="s">
        <v>439</v>
      </c>
      <c r="EI720" s="145" t="s">
        <v>763</v>
      </c>
      <c r="EJ720" s="145" t="s">
        <v>438</v>
      </c>
    </row>
    <row r="721" spans="4:140" ht="14.25" customHeight="1" x14ac:dyDescent="0.35">
      <c r="AV721" s="21"/>
      <c r="AW721" s="22"/>
      <c r="AX721" s="22"/>
      <c r="AY721" s="22"/>
      <c r="AZ721" s="22"/>
      <c r="BA721" s="22"/>
      <c r="BB721" s="22"/>
      <c r="BC721" s="22"/>
      <c r="BD721" s="22"/>
      <c r="BE721" s="22"/>
      <c r="BF721" s="22"/>
      <c r="BG721" s="22"/>
      <c r="BH721" s="22"/>
      <c r="BI721" s="22"/>
      <c r="BJ721" s="22"/>
      <c r="BK721" s="22"/>
      <c r="BL721" s="22"/>
      <c r="BM721" s="22"/>
      <c r="BN721" s="22"/>
      <c r="BO721" s="22"/>
      <c r="BP721" s="22"/>
      <c r="BQ721" s="22"/>
      <c r="BR721" s="22"/>
      <c r="BS721" s="22"/>
      <c r="BT721" s="22"/>
      <c r="BU721" s="22"/>
      <c r="BV721" s="22"/>
      <c r="BW721" s="22"/>
      <c r="BX721" s="22"/>
      <c r="BY721" s="22"/>
      <c r="BZ721" s="22"/>
      <c r="CA721" s="22"/>
      <c r="CB721" s="22"/>
      <c r="CC721" s="22"/>
      <c r="CD721" s="22"/>
      <c r="CE721" s="22"/>
      <c r="CF721" s="22"/>
      <c r="CG721" s="22"/>
      <c r="CH721" s="22"/>
      <c r="CI721" s="22"/>
      <c r="CJ721" s="22"/>
      <c r="CK721" s="22"/>
      <c r="CL721" s="22"/>
      <c r="CM721" s="22"/>
      <c r="CN721" s="23"/>
      <c r="EH721" s="128" t="s">
        <v>434</v>
      </c>
      <c r="EI721" s="157">
        <v>53</v>
      </c>
      <c r="EJ721" s="157">
        <v>54</v>
      </c>
    </row>
    <row r="722" spans="4:140" ht="14.25" customHeight="1" x14ac:dyDescent="0.35">
      <c r="AV722" s="24"/>
      <c r="AW722" s="6"/>
      <c r="AX722" s="6"/>
      <c r="AY722" s="6"/>
      <c r="AZ722" s="6"/>
      <c r="BA722" s="6"/>
      <c r="BB722" s="6"/>
      <c r="BC722" s="6"/>
      <c r="BD722" s="6"/>
      <c r="BE722" s="6"/>
      <c r="BF722" s="6"/>
      <c r="BG722" s="6"/>
      <c r="BH722" s="6"/>
      <c r="BI722" s="6"/>
      <c r="BJ722" s="6"/>
      <c r="BK722" s="6"/>
      <c r="BL722" s="6"/>
      <c r="BM722" s="74"/>
      <c r="BN722" s="74"/>
      <c r="BO722" s="74"/>
      <c r="BP722" s="74"/>
      <c r="BQ722" s="74"/>
      <c r="BR722" s="74"/>
      <c r="BS722" s="74"/>
      <c r="BT722" s="74"/>
      <c r="BU722" s="74"/>
      <c r="BW722" s="384" t="s">
        <v>446</v>
      </c>
      <c r="BX722" s="384"/>
      <c r="BY722" s="384"/>
      <c r="BZ722" s="384"/>
      <c r="CA722" s="384"/>
      <c r="CB722" s="384"/>
      <c r="CC722" s="384"/>
      <c r="CD722" s="384"/>
      <c r="CE722" s="384"/>
      <c r="CF722" s="384"/>
      <c r="CG722" s="384"/>
      <c r="CH722" s="74"/>
      <c r="CI722" s="74"/>
      <c r="CJ722" s="74"/>
      <c r="CK722" s="74"/>
      <c r="CL722" s="74"/>
      <c r="CM722" s="6"/>
      <c r="CN722" s="25"/>
      <c r="EH722" s="128" t="s">
        <v>435</v>
      </c>
      <c r="EI722" s="157">
        <v>48</v>
      </c>
      <c r="EJ722" s="157">
        <v>52</v>
      </c>
    </row>
    <row r="723" spans="4:140" ht="14.25" customHeight="1" x14ac:dyDescent="0.35">
      <c r="AV723" s="24"/>
      <c r="AW723" s="6"/>
      <c r="AX723" s="6"/>
      <c r="AY723" s="6"/>
      <c r="AZ723" s="6"/>
      <c r="BA723" s="6"/>
      <c r="BB723" s="6"/>
      <c r="BC723" s="6"/>
      <c r="BD723" s="6"/>
      <c r="BE723" s="6"/>
      <c r="BF723" s="6"/>
      <c r="BG723" s="6"/>
      <c r="BH723" s="6"/>
      <c r="BI723" s="6"/>
      <c r="BJ723" s="6"/>
      <c r="BK723" s="6"/>
      <c r="BL723" s="6"/>
      <c r="BM723" s="74"/>
      <c r="BN723" s="74"/>
      <c r="BO723" s="74"/>
      <c r="BP723" s="74"/>
      <c r="BQ723" s="74"/>
      <c r="BR723" s="74"/>
      <c r="BS723" s="74"/>
      <c r="BT723" s="74"/>
      <c r="BU723" s="74"/>
      <c r="BW723" s="384"/>
      <c r="BX723" s="384"/>
      <c r="BY723" s="384"/>
      <c r="BZ723" s="384"/>
      <c r="CA723" s="384"/>
      <c r="CB723" s="384"/>
      <c r="CC723" s="384"/>
      <c r="CD723" s="384"/>
      <c r="CE723" s="384"/>
      <c r="CF723" s="384"/>
      <c r="CG723" s="384"/>
      <c r="CH723" s="74"/>
      <c r="CI723" s="74"/>
      <c r="CJ723" s="74"/>
      <c r="CK723" s="74"/>
      <c r="CL723" s="74"/>
      <c r="CM723" s="6"/>
      <c r="CN723" s="25"/>
      <c r="EH723" s="128" t="s">
        <v>436</v>
      </c>
      <c r="EI723" s="157">
        <v>51</v>
      </c>
      <c r="EJ723" s="157">
        <v>52</v>
      </c>
    </row>
    <row r="724" spans="4:140" ht="14.25" customHeight="1" x14ac:dyDescent="0.35">
      <c r="AV724" s="24"/>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c r="CB724" s="6"/>
      <c r="CC724" s="6"/>
      <c r="CD724" s="6"/>
      <c r="CE724" s="6"/>
      <c r="CF724" s="6"/>
      <c r="CG724" s="6"/>
      <c r="CH724" s="6"/>
      <c r="CI724" s="6"/>
      <c r="CJ724" s="6"/>
      <c r="CK724" s="6"/>
      <c r="CL724" s="6"/>
      <c r="CM724" s="6"/>
      <c r="CN724" s="25"/>
      <c r="EH724" s="128" t="s">
        <v>437</v>
      </c>
      <c r="EI724" s="157">
        <v>51</v>
      </c>
      <c r="EJ724" s="157">
        <v>54</v>
      </c>
    </row>
    <row r="725" spans="4:140" ht="14.25" customHeight="1" x14ac:dyDescent="0.35">
      <c r="AV725" s="24"/>
      <c r="AW725" s="6"/>
      <c r="AX725" s="6"/>
      <c r="CG725" s="85"/>
      <c r="CH725" s="85"/>
      <c r="CI725" s="85"/>
      <c r="CJ725" s="85"/>
      <c r="CK725" s="85"/>
      <c r="CL725" s="85"/>
      <c r="CM725" s="6"/>
      <c r="CN725" s="25"/>
      <c r="EH725" s="128" t="s">
        <v>441</v>
      </c>
      <c r="EI725" s="157">
        <v>52</v>
      </c>
      <c r="EJ725" s="157">
        <v>53</v>
      </c>
    </row>
    <row r="726" spans="4:140" ht="14.25" customHeight="1" x14ac:dyDescent="0.45">
      <c r="AV726" s="24"/>
      <c r="AW726" s="6"/>
      <c r="AX726" s="6"/>
      <c r="AZ726" s="247" t="s">
        <v>442</v>
      </c>
      <c r="BA726" s="247"/>
      <c r="BB726" s="247"/>
      <c r="BC726" s="247"/>
      <c r="BD726" s="247"/>
      <c r="BE726" s="247"/>
      <c r="BF726" s="247"/>
      <c r="BG726" s="247"/>
      <c r="BH726" s="247"/>
      <c r="BI726" s="247"/>
      <c r="BJ726" s="247"/>
      <c r="BK726" s="247"/>
      <c r="BL726" s="247"/>
      <c r="BM726" s="247"/>
      <c r="BN726" s="247"/>
      <c r="BO726" s="247"/>
      <c r="BP726" s="247"/>
      <c r="BQ726" s="247"/>
      <c r="BR726" s="85"/>
      <c r="BS726" s="85"/>
      <c r="BT726" s="85"/>
      <c r="BV726" s="85"/>
      <c r="BW726" s="250">
        <v>23</v>
      </c>
      <c r="BX726" s="250"/>
      <c r="BY726" s="250"/>
      <c r="BZ726" s="250"/>
      <c r="CA726" s="250"/>
      <c r="CB726" s="250"/>
      <c r="CC726" s="250"/>
      <c r="CD726" s="250"/>
      <c r="CE726" s="250"/>
      <c r="CF726" s="250"/>
      <c r="CG726" s="250"/>
      <c r="CH726" s="77"/>
      <c r="CI726" s="77"/>
      <c r="CJ726" s="77"/>
      <c r="CK726" s="77"/>
      <c r="CL726" s="77"/>
      <c r="CM726" s="6"/>
      <c r="CN726" s="25"/>
    </row>
    <row r="727" spans="4:140" ht="14.25" customHeight="1" x14ac:dyDescent="0.45">
      <c r="AV727" s="24"/>
      <c r="AW727" s="6"/>
      <c r="AX727" s="6"/>
      <c r="AZ727" s="76"/>
      <c r="BA727" s="76"/>
      <c r="BB727" s="76"/>
      <c r="BC727" s="76"/>
      <c r="BD727" s="76"/>
      <c r="BE727" s="76"/>
      <c r="BF727" s="76"/>
      <c r="BG727" s="76"/>
      <c r="BH727" s="76"/>
      <c r="BI727" s="76"/>
      <c r="BJ727" s="76"/>
      <c r="BK727" s="76"/>
      <c r="BL727" s="6"/>
      <c r="BM727" s="6"/>
      <c r="BN727" s="77"/>
      <c r="BO727" s="77"/>
      <c r="BP727" s="77"/>
      <c r="BQ727" s="77"/>
      <c r="BR727" s="77"/>
      <c r="BS727" s="77"/>
      <c r="BT727" s="77"/>
      <c r="BU727" s="77"/>
      <c r="BV727" s="77"/>
      <c r="BW727" s="77"/>
      <c r="BX727" s="77"/>
      <c r="BY727" s="77"/>
      <c r="BZ727" s="77"/>
      <c r="CA727" s="77"/>
      <c r="CB727" s="77"/>
      <c r="CC727" s="77"/>
      <c r="CD727" s="77"/>
      <c r="CE727" s="77"/>
      <c r="CF727" s="77"/>
      <c r="CG727" s="77"/>
      <c r="CH727" s="86"/>
      <c r="CI727" s="86"/>
      <c r="CJ727" s="86"/>
      <c r="CK727" s="86"/>
      <c r="CL727" s="86"/>
      <c r="CM727" s="6"/>
      <c r="CN727" s="25"/>
    </row>
    <row r="728" spans="4:140" ht="14.25" customHeight="1" x14ac:dyDescent="0.45">
      <c r="AV728" s="24"/>
      <c r="AW728" s="6"/>
      <c r="AX728" s="6"/>
      <c r="AZ728" s="248" t="s">
        <v>443</v>
      </c>
      <c r="BA728" s="248"/>
      <c r="BB728" s="248"/>
      <c r="BC728" s="248"/>
      <c r="BD728" s="248"/>
      <c r="BE728" s="248"/>
      <c r="BF728" s="248"/>
      <c r="BG728" s="248"/>
      <c r="BH728" s="248"/>
      <c r="BI728" s="248"/>
      <c r="BJ728" s="248"/>
      <c r="BK728" s="248"/>
      <c r="BL728" s="248"/>
      <c r="BM728" s="248"/>
      <c r="BN728" s="248"/>
      <c r="BO728" s="248"/>
      <c r="BP728" s="248"/>
      <c r="BQ728" s="248"/>
      <c r="BR728" s="86"/>
      <c r="BS728" s="86"/>
      <c r="BT728" s="86"/>
      <c r="BU728" s="86"/>
      <c r="BV728" s="86"/>
      <c r="BW728" s="249">
        <v>1</v>
      </c>
      <c r="BX728" s="249"/>
      <c r="BY728" s="249"/>
      <c r="BZ728" s="249"/>
      <c r="CA728" s="249"/>
      <c r="CB728" s="249"/>
      <c r="CC728" s="249"/>
      <c r="CD728" s="249"/>
      <c r="CE728" s="249"/>
      <c r="CF728" s="249"/>
      <c r="CG728" s="249"/>
      <c r="CH728" s="77"/>
      <c r="CI728" s="77"/>
      <c r="CJ728" s="77"/>
      <c r="CK728" s="77"/>
      <c r="CL728" s="77"/>
      <c r="CM728" s="6"/>
      <c r="CN728" s="25"/>
    </row>
    <row r="729" spans="4:140" ht="14.25" customHeight="1" x14ac:dyDescent="0.45">
      <c r="AV729" s="24"/>
      <c r="AW729" s="6"/>
      <c r="AX729" s="6"/>
      <c r="AZ729" s="76"/>
      <c r="BA729" s="76"/>
      <c r="BB729" s="76"/>
      <c r="BC729" s="76"/>
      <c r="BD729" s="76"/>
      <c r="BE729" s="76"/>
      <c r="BF729" s="76"/>
      <c r="BG729" s="76"/>
      <c r="BH729" s="76"/>
      <c r="BI729" s="76"/>
      <c r="BJ729" s="76"/>
      <c r="BK729" s="76"/>
      <c r="BL729" s="6"/>
      <c r="BM729" s="6"/>
      <c r="BN729" s="77"/>
      <c r="BO729" s="77"/>
      <c r="BP729" s="77"/>
      <c r="BQ729" s="77"/>
      <c r="BR729" s="77"/>
      <c r="BS729" s="77"/>
      <c r="BT729" s="77"/>
      <c r="BU729" s="77"/>
      <c r="BV729" s="77"/>
      <c r="BW729" s="77"/>
      <c r="BX729" s="77"/>
      <c r="BY729" s="77"/>
      <c r="BZ729" s="77"/>
      <c r="CA729" s="77"/>
      <c r="CB729" s="77"/>
      <c r="CC729" s="77"/>
      <c r="CD729" s="77"/>
      <c r="CE729" s="77"/>
      <c r="CF729" s="77"/>
      <c r="CG729" s="77"/>
      <c r="CH729" s="87"/>
      <c r="CI729" s="87"/>
      <c r="CJ729" s="87"/>
      <c r="CK729" s="87"/>
      <c r="CL729" s="87"/>
      <c r="CM729" s="6"/>
      <c r="CN729" s="25"/>
    </row>
    <row r="730" spans="4:140" ht="14.25" customHeight="1" x14ac:dyDescent="0.45">
      <c r="AV730" s="24"/>
      <c r="AW730" s="6"/>
      <c r="AX730" s="6"/>
      <c r="AZ730" s="251" t="s">
        <v>444</v>
      </c>
      <c r="BA730" s="251"/>
      <c r="BB730" s="251"/>
      <c r="BC730" s="251"/>
      <c r="BD730" s="251"/>
      <c r="BE730" s="251"/>
      <c r="BF730" s="251"/>
      <c r="BG730" s="251"/>
      <c r="BH730" s="251"/>
      <c r="BI730" s="251"/>
      <c r="BJ730" s="251"/>
      <c r="BK730" s="251"/>
      <c r="BL730" s="251"/>
      <c r="BM730" s="251"/>
      <c r="BN730" s="251"/>
      <c r="BO730" s="251"/>
      <c r="BP730" s="251"/>
      <c r="BQ730" s="251"/>
      <c r="BR730" s="87"/>
      <c r="BS730" s="87"/>
      <c r="BT730" s="87"/>
      <c r="BU730" s="87"/>
      <c r="BV730" s="87"/>
      <c r="BW730" s="383">
        <v>1</v>
      </c>
      <c r="BX730" s="383"/>
      <c r="BY730" s="383"/>
      <c r="BZ730" s="383"/>
      <c r="CA730" s="383"/>
      <c r="CB730" s="383"/>
      <c r="CC730" s="383"/>
      <c r="CD730" s="383"/>
      <c r="CE730" s="383"/>
      <c r="CF730" s="383"/>
      <c r="CG730" s="383"/>
      <c r="CH730" s="77"/>
      <c r="CI730" s="77"/>
      <c r="CJ730" s="77"/>
      <c r="CK730" s="77"/>
      <c r="CL730" s="77"/>
      <c r="CM730" s="6"/>
      <c r="CN730" s="25"/>
    </row>
    <row r="731" spans="4:140" ht="14.25" customHeight="1" x14ac:dyDescent="0.45">
      <c r="AV731" s="24"/>
      <c r="AW731" s="6"/>
      <c r="AX731" s="6"/>
      <c r="AZ731" s="76"/>
      <c r="BA731" s="76"/>
      <c r="BB731" s="76"/>
      <c r="BC731" s="76"/>
      <c r="BD731" s="76"/>
      <c r="BE731" s="76"/>
      <c r="BF731" s="76"/>
      <c r="BG731" s="76"/>
      <c r="BH731" s="76"/>
      <c r="BI731" s="76"/>
      <c r="BJ731" s="76"/>
      <c r="BK731" s="76"/>
      <c r="BL731" s="6"/>
      <c r="BM731" s="6"/>
      <c r="BN731" s="77"/>
      <c r="BO731" s="77"/>
      <c r="BP731" s="77"/>
      <c r="BQ731" s="77"/>
      <c r="BR731" s="77"/>
      <c r="BS731" s="77"/>
      <c r="BT731" s="77"/>
      <c r="BU731" s="77"/>
      <c r="BV731" s="77"/>
      <c r="BW731" s="77"/>
      <c r="BX731" s="77"/>
      <c r="BY731" s="77"/>
      <c r="BZ731" s="77"/>
      <c r="CA731" s="77"/>
      <c r="CB731" s="77"/>
      <c r="CC731" s="77"/>
      <c r="CD731" s="77"/>
      <c r="CE731" s="77"/>
      <c r="CF731" s="77"/>
      <c r="CG731" s="77"/>
      <c r="CH731" s="88"/>
      <c r="CI731" s="88"/>
      <c r="CJ731" s="88"/>
      <c r="CK731" s="88"/>
      <c r="CL731" s="88"/>
      <c r="CM731" s="6"/>
      <c r="CN731" s="25"/>
    </row>
    <row r="732" spans="4:140" ht="14.25" customHeight="1" x14ac:dyDescent="0.35">
      <c r="AV732" s="24"/>
      <c r="AW732" s="6"/>
      <c r="AX732" s="6"/>
      <c r="AY732" s="76"/>
      <c r="AZ732" s="261" t="s">
        <v>445</v>
      </c>
      <c r="BA732" s="261"/>
      <c r="BB732" s="261"/>
      <c r="BC732" s="261"/>
      <c r="BD732" s="261"/>
      <c r="BE732" s="261"/>
      <c r="BF732" s="261"/>
      <c r="BG732" s="261"/>
      <c r="BH732" s="261"/>
      <c r="BI732" s="261"/>
      <c r="BJ732" s="261"/>
      <c r="BK732" s="261"/>
      <c r="BL732" s="261"/>
      <c r="BM732" s="261"/>
      <c r="BN732" s="261"/>
      <c r="BO732" s="261"/>
      <c r="BP732" s="261"/>
      <c r="BQ732" s="261"/>
      <c r="BR732" s="88"/>
      <c r="BS732" s="88"/>
      <c r="BT732" s="88"/>
      <c r="BU732" s="88"/>
      <c r="BV732" s="88"/>
      <c r="BW732" s="262">
        <v>0</v>
      </c>
      <c r="BX732" s="262"/>
      <c r="BY732" s="262"/>
      <c r="BZ732" s="262"/>
      <c r="CA732" s="262"/>
      <c r="CB732" s="262"/>
      <c r="CC732" s="262"/>
      <c r="CD732" s="262"/>
      <c r="CE732" s="262"/>
      <c r="CF732" s="262"/>
      <c r="CG732" s="262"/>
      <c r="CH732" s="82"/>
      <c r="CI732" s="82"/>
      <c r="CJ732" s="82"/>
      <c r="CK732" s="82"/>
      <c r="CL732" s="82"/>
      <c r="CM732" s="6"/>
      <c r="CN732" s="25"/>
    </row>
    <row r="733" spans="4:140" ht="14.25" customHeight="1" x14ac:dyDescent="0.45">
      <c r="AV733" s="24"/>
      <c r="AW733" s="6"/>
      <c r="AX733" s="6"/>
      <c r="AY733" s="89"/>
      <c r="AZ733" s="89"/>
      <c r="BA733" s="89"/>
      <c r="BB733" s="89"/>
      <c r="BC733" s="89"/>
      <c r="BD733" s="89"/>
      <c r="BE733" s="89"/>
      <c r="BF733" s="89"/>
      <c r="BG733" s="89"/>
      <c r="BH733" s="89"/>
      <c r="BI733" s="89"/>
      <c r="BJ733" s="89"/>
      <c r="BK733" s="90"/>
      <c r="BL733" s="90"/>
      <c r="BM733" s="91"/>
      <c r="BN733" s="91"/>
      <c r="BO733" s="91"/>
      <c r="BP733" s="91"/>
      <c r="BQ733" s="91"/>
      <c r="BR733" s="91"/>
      <c r="BS733" s="91"/>
      <c r="BT733" s="91"/>
      <c r="BU733" s="91"/>
      <c r="BV733" s="91"/>
      <c r="BW733" s="91"/>
      <c r="BX733" s="92"/>
      <c r="BY733" s="92"/>
      <c r="BZ733" s="92"/>
      <c r="CA733" s="92"/>
      <c r="CB733" s="91"/>
      <c r="CC733" s="91"/>
      <c r="CD733" s="91"/>
      <c r="CE733" s="91"/>
      <c r="CF733" s="91"/>
      <c r="CG733" s="91"/>
      <c r="CH733" s="91"/>
      <c r="CI733" s="91"/>
      <c r="CJ733" s="91"/>
      <c r="CK733" s="91"/>
      <c r="CL733" s="91"/>
      <c r="CM733" s="6"/>
      <c r="CN733" s="25"/>
    </row>
    <row r="734" spans="4:140" ht="14.25" customHeight="1" x14ac:dyDescent="0.35">
      <c r="AV734" s="24"/>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6"/>
      <c r="BW734" s="6"/>
      <c r="BX734" s="6"/>
      <c r="BY734" s="6"/>
      <c r="BZ734" s="6"/>
      <c r="CA734" s="6"/>
      <c r="CB734" s="6"/>
      <c r="CC734" s="6"/>
      <c r="CD734" s="6"/>
      <c r="CE734" s="6"/>
      <c r="CF734" s="6"/>
      <c r="CG734" s="6"/>
      <c r="CH734" s="6"/>
      <c r="CI734" s="6"/>
      <c r="CJ734" s="6"/>
      <c r="CK734" s="6"/>
      <c r="CL734" s="6"/>
      <c r="CM734" s="6"/>
      <c r="CN734" s="25"/>
    </row>
    <row r="735" spans="4:140" ht="14.25" customHeight="1" x14ac:dyDescent="0.35">
      <c r="AV735" s="26"/>
      <c r="AW735" s="27"/>
      <c r="AX735" s="27"/>
      <c r="AY735" s="27"/>
      <c r="AZ735" s="27"/>
      <c r="BA735" s="27"/>
      <c r="BB735" s="27"/>
      <c r="BC735" s="27"/>
      <c r="BD735" s="27"/>
      <c r="BE735" s="27"/>
      <c r="BF735" s="27"/>
      <c r="BG735" s="27"/>
      <c r="BH735" s="27"/>
      <c r="BI735" s="27"/>
      <c r="BJ735" s="27"/>
      <c r="BK735" s="27"/>
      <c r="BL735" s="27"/>
      <c r="BM735" s="27"/>
      <c r="BN735" s="27"/>
      <c r="BO735" s="27"/>
      <c r="BP735" s="27"/>
      <c r="BQ735" s="27"/>
      <c r="BR735" s="27"/>
      <c r="BS735" s="27"/>
      <c r="BT735" s="27"/>
      <c r="BU735" s="27"/>
      <c r="BV735" s="27"/>
      <c r="BW735" s="27"/>
      <c r="BX735" s="27"/>
      <c r="BY735" s="27"/>
      <c r="BZ735" s="27"/>
      <c r="CA735" s="27"/>
      <c r="CB735" s="27"/>
      <c r="CC735" s="27"/>
      <c r="CD735" s="27"/>
      <c r="CE735" s="27"/>
      <c r="CF735" s="27"/>
      <c r="CG735" s="27"/>
      <c r="CH735" s="27"/>
      <c r="CI735" s="27"/>
      <c r="CJ735" s="27"/>
      <c r="CK735" s="27"/>
      <c r="CL735" s="27"/>
      <c r="CM735" s="27"/>
      <c r="CN735" s="28"/>
    </row>
    <row r="736" spans="4:140" ht="14.25" customHeight="1" x14ac:dyDescent="0.35">
      <c r="D736" s="258" t="s">
        <v>447</v>
      </c>
      <c r="E736" s="258"/>
      <c r="F736" s="258"/>
      <c r="G736" s="258"/>
      <c r="H736" s="258"/>
      <c r="I736" s="258"/>
      <c r="J736" s="258"/>
      <c r="K736" s="258"/>
      <c r="L736" s="258"/>
      <c r="M736" s="258"/>
      <c r="N736" s="258"/>
      <c r="O736" s="258"/>
      <c r="P736" s="258"/>
      <c r="Q736" s="258"/>
      <c r="R736" s="258"/>
      <c r="S736" s="258"/>
      <c r="T736" s="258"/>
      <c r="U736" s="258"/>
      <c r="V736" s="258"/>
      <c r="W736" s="258"/>
      <c r="X736" s="258"/>
      <c r="Y736" s="258"/>
      <c r="Z736" s="258"/>
      <c r="AA736" s="258"/>
      <c r="AB736" s="258"/>
      <c r="AC736" s="258"/>
      <c r="AD736" s="258"/>
      <c r="AE736" s="258"/>
      <c r="AF736" s="258"/>
      <c r="AG736" s="258"/>
      <c r="AH736" s="258"/>
      <c r="AI736" s="258"/>
      <c r="AJ736" s="258"/>
      <c r="AK736" s="258"/>
      <c r="AL736" s="258"/>
      <c r="AM736" s="258"/>
      <c r="AN736" s="258"/>
      <c r="AO736" s="258"/>
      <c r="AP736" s="258"/>
      <c r="AQ736" s="258"/>
      <c r="AR736" s="258"/>
      <c r="AS736" s="258"/>
      <c r="AT736" s="258"/>
      <c r="AV736" s="258" t="s">
        <v>447</v>
      </c>
      <c r="AW736" s="258"/>
      <c r="AX736" s="258"/>
      <c r="AY736" s="258"/>
      <c r="AZ736" s="258"/>
      <c r="BA736" s="258"/>
      <c r="BB736" s="258"/>
      <c r="BC736" s="258"/>
      <c r="BD736" s="258"/>
      <c r="BE736" s="258"/>
      <c r="BF736" s="258"/>
      <c r="BG736" s="258"/>
      <c r="BH736" s="258"/>
      <c r="BI736" s="258"/>
      <c r="BJ736" s="258"/>
      <c r="BK736" s="258"/>
      <c r="BL736" s="258"/>
      <c r="BM736" s="258"/>
      <c r="BN736" s="258"/>
      <c r="BO736" s="258"/>
      <c r="BP736" s="258"/>
      <c r="BQ736" s="258"/>
      <c r="BR736" s="258"/>
      <c r="BS736" s="258"/>
      <c r="BT736" s="258"/>
      <c r="BU736" s="258"/>
      <c r="BV736" s="258"/>
      <c r="BW736" s="258"/>
      <c r="BX736" s="258"/>
      <c r="BY736" s="258"/>
      <c r="BZ736" s="258"/>
      <c r="CA736" s="258"/>
      <c r="CB736" s="258"/>
      <c r="CC736" s="258"/>
      <c r="CD736" s="258"/>
      <c r="CE736" s="258"/>
      <c r="CF736" s="258"/>
      <c r="CG736" s="258"/>
      <c r="CH736" s="258"/>
      <c r="CI736" s="258"/>
      <c r="CJ736" s="258"/>
      <c r="CK736" s="258"/>
      <c r="CL736" s="258"/>
    </row>
    <row r="737" spans="1:92" ht="14.25" customHeight="1" x14ac:dyDescent="0.35"/>
    <row r="738" spans="1:92" ht="14.25" customHeight="1" x14ac:dyDescent="0.35"/>
    <row r="739" spans="1:92" ht="14.25" customHeight="1" x14ac:dyDescent="0.35">
      <c r="A739" s="231"/>
      <c r="B739" s="231"/>
      <c r="C739" s="231"/>
      <c r="D739" s="231"/>
      <c r="E739" s="231"/>
      <c r="F739" s="231"/>
      <c r="G739" s="231"/>
      <c r="H739" s="231"/>
      <c r="I739" s="231"/>
      <c r="J739" s="231"/>
      <c r="K739" s="231"/>
      <c r="L739" s="231"/>
      <c r="M739" s="231"/>
      <c r="N739" s="231"/>
      <c r="O739" s="231"/>
      <c r="P739" s="231"/>
      <c r="Q739" s="231"/>
      <c r="R739" s="231"/>
      <c r="S739" s="231"/>
      <c r="T739" s="231"/>
      <c r="U739" s="231"/>
      <c r="V739" s="231"/>
      <c r="W739" s="231"/>
      <c r="X739" s="231"/>
      <c r="Y739" s="231"/>
      <c r="Z739" s="231"/>
      <c r="AA739" s="231"/>
      <c r="AB739" s="231"/>
      <c r="AC739" s="231"/>
      <c r="AD739" s="231"/>
      <c r="AE739" s="231"/>
      <c r="AF739" s="231"/>
      <c r="AG739" s="231"/>
      <c r="AH739" s="231"/>
      <c r="AI739" s="231"/>
      <c r="AJ739" s="231"/>
      <c r="AK739" s="231"/>
      <c r="AL739" s="231"/>
      <c r="AM739" s="231"/>
      <c r="AN739" s="231"/>
      <c r="AO739" s="231"/>
      <c r="AP739" s="231"/>
      <c r="AQ739" s="231"/>
      <c r="AR739" s="231"/>
      <c r="AS739" s="231"/>
      <c r="AT739" s="231"/>
      <c r="AU739" s="231"/>
      <c r="AV739" s="231"/>
      <c r="AW739" s="231"/>
      <c r="AX739" s="231"/>
      <c r="AY739" s="231"/>
      <c r="AZ739" s="231"/>
      <c r="BA739" s="231"/>
      <c r="BB739" s="231"/>
      <c r="BC739" s="231"/>
      <c r="BD739" s="231"/>
      <c r="BE739" s="231"/>
      <c r="BF739" s="231"/>
      <c r="BG739" s="231"/>
      <c r="BH739" s="231"/>
      <c r="BI739" s="231"/>
      <c r="BJ739" s="231"/>
      <c r="BK739" s="231"/>
      <c r="BL739" s="231"/>
      <c r="BM739" s="231"/>
      <c r="BN739" s="231"/>
      <c r="BO739" s="231"/>
      <c r="BP739" s="231"/>
      <c r="BQ739" s="231"/>
      <c r="BR739" s="231"/>
      <c r="BS739" s="231"/>
      <c r="BT739" s="231"/>
      <c r="BU739" s="231"/>
      <c r="BV739" s="231"/>
      <c r="BW739" s="231"/>
      <c r="BX739" s="231"/>
      <c r="BY739" s="231"/>
      <c r="BZ739" s="231"/>
      <c r="CA739" s="231"/>
      <c r="CB739" s="231"/>
      <c r="CC739" s="231"/>
      <c r="CD739" s="231"/>
      <c r="CE739" s="231"/>
      <c r="CF739" s="231"/>
      <c r="CG739" s="231"/>
      <c r="CH739" s="231"/>
      <c r="CI739" s="231"/>
      <c r="CJ739" s="231"/>
      <c r="CK739" s="231"/>
      <c r="CL739" s="231"/>
      <c r="CM739" s="231"/>
      <c r="CN739" s="231"/>
    </row>
    <row r="740" spans="1:92" ht="14.25" customHeight="1" x14ac:dyDescent="0.35">
      <c r="A740" s="231"/>
      <c r="B740" s="231"/>
      <c r="C740" s="231"/>
      <c r="D740" s="231"/>
      <c r="E740" s="231"/>
      <c r="F740" s="231"/>
      <c r="G740" s="231"/>
      <c r="H740" s="231"/>
      <c r="I740" s="231"/>
      <c r="J740" s="231"/>
      <c r="K740" s="231"/>
      <c r="L740" s="231"/>
      <c r="M740" s="231"/>
      <c r="N740" s="231"/>
      <c r="O740" s="231"/>
      <c r="P740" s="231"/>
      <c r="Q740" s="231"/>
      <c r="R740" s="231"/>
      <c r="S740" s="231"/>
      <c r="T740" s="231"/>
      <c r="U740" s="231"/>
      <c r="V740" s="231"/>
      <c r="W740" s="231"/>
      <c r="X740" s="231"/>
      <c r="Y740" s="231"/>
      <c r="Z740" s="231"/>
      <c r="AA740" s="231"/>
      <c r="AB740" s="231"/>
      <c r="AC740" s="231"/>
      <c r="AD740" s="231"/>
      <c r="AE740" s="231"/>
      <c r="AF740" s="231"/>
      <c r="AG740" s="231"/>
      <c r="AH740" s="231"/>
      <c r="AI740" s="231"/>
      <c r="AJ740" s="231"/>
      <c r="AK740" s="231"/>
      <c r="AL740" s="231"/>
      <c r="AM740" s="231"/>
      <c r="AN740" s="231"/>
      <c r="AO740" s="231"/>
      <c r="AP740" s="231"/>
      <c r="AQ740" s="231"/>
      <c r="AR740" s="231"/>
      <c r="AS740" s="231"/>
      <c r="AT740" s="231"/>
      <c r="AU740" s="231"/>
      <c r="AV740" s="231"/>
      <c r="AW740" s="231"/>
      <c r="AX740" s="231"/>
      <c r="AY740" s="231"/>
      <c r="AZ740" s="231"/>
      <c r="BA740" s="231"/>
      <c r="BB740" s="231"/>
      <c r="BC740" s="231"/>
      <c r="BD740" s="231"/>
      <c r="BE740" s="231"/>
      <c r="BF740" s="231"/>
      <c r="BG740" s="231"/>
      <c r="BH740" s="231"/>
      <c r="BI740" s="231"/>
      <c r="BJ740" s="231"/>
      <c r="BK740" s="231"/>
      <c r="BL740" s="231"/>
      <c r="BM740" s="231"/>
      <c r="BN740" s="231"/>
      <c r="BO740" s="231"/>
      <c r="BP740" s="231"/>
      <c r="BQ740" s="231"/>
      <c r="BR740" s="231"/>
      <c r="BS740" s="231"/>
      <c r="BT740" s="231"/>
      <c r="BU740" s="231"/>
      <c r="BV740" s="231"/>
      <c r="BW740" s="231"/>
      <c r="BX740" s="231"/>
      <c r="BY740" s="231"/>
      <c r="BZ740" s="231"/>
      <c r="CA740" s="231"/>
      <c r="CB740" s="231"/>
      <c r="CC740" s="231"/>
      <c r="CD740" s="231"/>
      <c r="CE740" s="231"/>
      <c r="CF740" s="231"/>
      <c r="CG740" s="231"/>
      <c r="CH740" s="231"/>
      <c r="CI740" s="231"/>
      <c r="CJ740" s="231"/>
      <c r="CK740" s="231"/>
      <c r="CL740" s="231"/>
      <c r="CM740" s="231"/>
      <c r="CN740" s="231"/>
    </row>
    <row r="741" spans="1:92" ht="14.25" customHeight="1" x14ac:dyDescent="0.35"/>
    <row r="742" spans="1:92" ht="14.25" customHeight="1" x14ac:dyDescent="0.35">
      <c r="D742" s="392" t="s">
        <v>448</v>
      </c>
      <c r="E742" s="392"/>
      <c r="F742" s="392"/>
      <c r="G742" s="392"/>
      <c r="H742" s="392"/>
      <c r="I742" s="392"/>
      <c r="J742" s="392"/>
      <c r="K742" s="392"/>
      <c r="L742" s="392"/>
      <c r="M742" s="392"/>
      <c r="N742" s="392"/>
      <c r="O742" s="392"/>
      <c r="P742" s="392"/>
      <c r="Q742" s="392"/>
      <c r="R742" s="392"/>
      <c r="S742" s="392"/>
      <c r="T742" s="392"/>
      <c r="U742" s="392"/>
      <c r="V742" s="392"/>
      <c r="W742" s="392"/>
      <c r="X742" s="392"/>
      <c r="Y742" s="392"/>
      <c r="Z742" s="392"/>
      <c r="AA742" s="392"/>
      <c r="AB742" s="392"/>
      <c r="AC742" s="392"/>
      <c r="AD742" s="392"/>
      <c r="AE742" s="392"/>
      <c r="AF742" s="392"/>
      <c r="AG742" s="392"/>
      <c r="AH742" s="392"/>
      <c r="AI742" s="392"/>
      <c r="AJ742" s="392"/>
      <c r="AK742" s="392"/>
      <c r="AL742" s="392"/>
      <c r="AM742" s="392"/>
      <c r="AN742" s="392"/>
      <c r="AO742" s="392"/>
      <c r="AP742" s="392"/>
      <c r="AQ742" s="392"/>
      <c r="AR742" s="392"/>
      <c r="AS742" s="392"/>
      <c r="AT742" s="392"/>
      <c r="AV742" s="392" t="s">
        <v>468</v>
      </c>
      <c r="AW742" s="392"/>
      <c r="AX742" s="392"/>
      <c r="AY742" s="392"/>
      <c r="AZ742" s="392"/>
      <c r="BA742" s="392"/>
      <c r="BB742" s="392"/>
      <c r="BC742" s="392"/>
      <c r="BD742" s="392"/>
      <c r="BE742" s="392"/>
      <c r="BF742" s="392"/>
      <c r="BG742" s="392"/>
      <c r="BH742" s="392"/>
      <c r="BI742" s="392"/>
      <c r="BJ742" s="392"/>
      <c r="BK742" s="392"/>
      <c r="BL742" s="392"/>
      <c r="BM742" s="392"/>
      <c r="BN742" s="392"/>
      <c r="BO742" s="392"/>
      <c r="BP742" s="392"/>
      <c r="BQ742" s="392"/>
      <c r="BR742" s="392"/>
      <c r="BS742" s="392"/>
      <c r="BT742" s="392"/>
      <c r="BU742" s="392"/>
      <c r="BV742" s="392"/>
      <c r="BW742" s="392"/>
      <c r="BX742" s="392"/>
      <c r="BY742" s="392"/>
      <c r="BZ742" s="392"/>
      <c r="CA742" s="392"/>
      <c r="CB742" s="392"/>
      <c r="CC742" s="392"/>
      <c r="CD742" s="392"/>
      <c r="CE742" s="392"/>
      <c r="CF742" s="392"/>
      <c r="CG742" s="392"/>
      <c r="CH742" s="392"/>
      <c r="CI742" s="392"/>
      <c r="CJ742" s="392"/>
      <c r="CK742" s="392"/>
      <c r="CL742" s="392"/>
      <c r="CM742" s="392"/>
      <c r="CN742" s="392"/>
    </row>
    <row r="743" spans="1:92" ht="14.25" customHeight="1" x14ac:dyDescent="0.35">
      <c r="D743" s="392"/>
      <c r="E743" s="392"/>
      <c r="F743" s="392"/>
      <c r="G743" s="392"/>
      <c r="H743" s="392"/>
      <c r="I743" s="392"/>
      <c r="J743" s="392"/>
      <c r="K743" s="392"/>
      <c r="L743" s="392"/>
      <c r="M743" s="392"/>
      <c r="N743" s="392"/>
      <c r="O743" s="392"/>
      <c r="P743" s="392"/>
      <c r="Q743" s="392"/>
      <c r="R743" s="392"/>
      <c r="S743" s="392"/>
      <c r="T743" s="392"/>
      <c r="U743" s="392"/>
      <c r="V743" s="392"/>
      <c r="W743" s="392"/>
      <c r="X743" s="392"/>
      <c r="Y743" s="392"/>
      <c r="Z743" s="392"/>
      <c r="AA743" s="392"/>
      <c r="AB743" s="392"/>
      <c r="AC743" s="392"/>
      <c r="AD743" s="392"/>
      <c r="AE743" s="392"/>
      <c r="AF743" s="392"/>
      <c r="AG743" s="392"/>
      <c r="AH743" s="392"/>
      <c r="AI743" s="392"/>
      <c r="AJ743" s="392"/>
      <c r="AK743" s="392"/>
      <c r="AL743" s="392"/>
      <c r="AM743" s="392"/>
      <c r="AN743" s="392"/>
      <c r="AO743" s="392"/>
      <c r="AP743" s="392"/>
      <c r="AQ743" s="392"/>
      <c r="AR743" s="392"/>
      <c r="AS743" s="392"/>
      <c r="AT743" s="392"/>
      <c r="AV743" s="392"/>
      <c r="AW743" s="392"/>
      <c r="AX743" s="392"/>
      <c r="AY743" s="392"/>
      <c r="AZ743" s="392"/>
      <c r="BA743" s="392"/>
      <c r="BB743" s="392"/>
      <c r="BC743" s="392"/>
      <c r="BD743" s="392"/>
      <c r="BE743" s="392"/>
      <c r="BF743" s="392"/>
      <c r="BG743" s="392"/>
      <c r="BH743" s="392"/>
      <c r="BI743" s="392"/>
      <c r="BJ743" s="392"/>
      <c r="BK743" s="392"/>
      <c r="BL743" s="392"/>
      <c r="BM743" s="392"/>
      <c r="BN743" s="392"/>
      <c r="BO743" s="392"/>
      <c r="BP743" s="392"/>
      <c r="BQ743" s="392"/>
      <c r="BR743" s="392"/>
      <c r="BS743" s="392"/>
      <c r="BT743" s="392"/>
      <c r="BU743" s="392"/>
      <c r="BV743" s="392"/>
      <c r="BW743" s="392"/>
      <c r="BX743" s="392"/>
      <c r="BY743" s="392"/>
      <c r="BZ743" s="392"/>
      <c r="CA743" s="392"/>
      <c r="CB743" s="392"/>
      <c r="CC743" s="392"/>
      <c r="CD743" s="392"/>
      <c r="CE743" s="392"/>
      <c r="CF743" s="392"/>
      <c r="CG743" s="392"/>
      <c r="CH743" s="392"/>
      <c r="CI743" s="392"/>
      <c r="CJ743" s="392"/>
      <c r="CK743" s="392"/>
      <c r="CL743" s="392"/>
      <c r="CM743" s="392"/>
      <c r="CN743" s="392"/>
    </row>
    <row r="744" spans="1:92" ht="14.25" customHeight="1" x14ac:dyDescent="0.35"/>
    <row r="745" spans="1:92" ht="14.25" customHeight="1" x14ac:dyDescent="0.35">
      <c r="D745" s="191" t="s">
        <v>449</v>
      </c>
      <c r="E745" s="191"/>
      <c r="F745" s="191"/>
      <c r="G745" s="191"/>
      <c r="H745" s="191"/>
      <c r="I745" s="191"/>
      <c r="J745" s="191"/>
      <c r="K745" s="191"/>
      <c r="L745" s="191"/>
      <c r="M745" s="191"/>
      <c r="N745" s="191"/>
      <c r="O745" s="191"/>
      <c r="P745" s="191"/>
      <c r="Q745" s="191"/>
      <c r="R745" s="191"/>
      <c r="S745" s="191"/>
      <c r="T745" s="191"/>
      <c r="U745" s="191"/>
      <c r="V745" s="191"/>
      <c r="W745" s="191"/>
      <c r="X745" s="191"/>
      <c r="Y745" s="191"/>
      <c r="Z745" s="191"/>
      <c r="AA745" s="191"/>
      <c r="AB745" s="191"/>
      <c r="AC745" s="191"/>
      <c r="AD745" s="191"/>
      <c r="AE745" s="191"/>
      <c r="AF745" s="191"/>
      <c r="AG745" s="191"/>
      <c r="AH745" s="191"/>
      <c r="AI745" s="191"/>
      <c r="AJ745" s="191"/>
      <c r="AK745" s="191"/>
      <c r="AL745" s="191"/>
      <c r="AM745" s="191"/>
      <c r="AN745" s="191"/>
      <c r="AO745" s="191"/>
      <c r="AP745" s="191"/>
      <c r="AQ745" s="191"/>
      <c r="AR745" s="191"/>
      <c r="AS745" s="191"/>
      <c r="AT745" s="191"/>
      <c r="AV745" s="191" t="s">
        <v>469</v>
      </c>
      <c r="AW745" s="191"/>
      <c r="AX745" s="191"/>
      <c r="AY745" s="191"/>
      <c r="AZ745" s="191"/>
      <c r="BA745" s="191"/>
      <c r="BB745" s="191"/>
      <c r="BC745" s="191"/>
      <c r="BD745" s="191"/>
      <c r="BE745" s="191"/>
      <c r="BF745" s="191"/>
      <c r="BG745" s="191"/>
      <c r="BH745" s="191"/>
      <c r="BI745" s="191"/>
      <c r="BJ745" s="191"/>
      <c r="BK745" s="191"/>
      <c r="BL745" s="191"/>
      <c r="BM745" s="191"/>
      <c r="BN745" s="191"/>
      <c r="BO745" s="191"/>
      <c r="BP745" s="191"/>
      <c r="BQ745" s="191"/>
      <c r="BR745" s="191"/>
      <c r="BS745" s="191"/>
      <c r="BT745" s="191"/>
      <c r="BU745" s="191"/>
      <c r="BV745" s="191"/>
      <c r="BW745" s="191"/>
      <c r="BX745" s="191"/>
      <c r="BY745" s="191"/>
      <c r="BZ745" s="191"/>
      <c r="CA745" s="191"/>
      <c r="CB745" s="191"/>
      <c r="CC745" s="191"/>
      <c r="CD745" s="191"/>
      <c r="CE745" s="191"/>
      <c r="CF745" s="191"/>
      <c r="CG745" s="191"/>
      <c r="CH745" s="191"/>
      <c r="CI745" s="191"/>
      <c r="CJ745" s="191"/>
      <c r="CK745" s="191"/>
      <c r="CL745" s="191"/>
      <c r="CM745" s="191"/>
      <c r="CN745" s="191"/>
    </row>
    <row r="746" spans="1:92" ht="14.25" customHeight="1" x14ac:dyDescent="0.35">
      <c r="D746" s="191"/>
      <c r="E746" s="191"/>
      <c r="F746" s="191"/>
      <c r="G746" s="191"/>
      <c r="H746" s="191"/>
      <c r="I746" s="191"/>
      <c r="J746" s="191"/>
      <c r="K746" s="191"/>
      <c r="L746" s="191"/>
      <c r="M746" s="191"/>
      <c r="N746" s="191"/>
      <c r="O746" s="191"/>
      <c r="P746" s="191"/>
      <c r="Q746" s="191"/>
      <c r="R746" s="191"/>
      <c r="S746" s="191"/>
      <c r="T746" s="191"/>
      <c r="U746" s="191"/>
      <c r="V746" s="191"/>
      <c r="W746" s="191"/>
      <c r="X746" s="191"/>
      <c r="Y746" s="191"/>
      <c r="Z746" s="191"/>
      <c r="AA746" s="191"/>
      <c r="AB746" s="191"/>
      <c r="AC746" s="191"/>
      <c r="AD746" s="191"/>
      <c r="AE746" s="191"/>
      <c r="AF746" s="191"/>
      <c r="AG746" s="191"/>
      <c r="AH746" s="191"/>
      <c r="AI746" s="191"/>
      <c r="AJ746" s="191"/>
      <c r="AK746" s="191"/>
      <c r="AL746" s="191"/>
      <c r="AM746" s="191"/>
      <c r="AN746" s="191"/>
      <c r="AO746" s="191"/>
      <c r="AP746" s="191"/>
      <c r="AQ746" s="191"/>
      <c r="AR746" s="191"/>
      <c r="AS746" s="191"/>
      <c r="AT746" s="191"/>
      <c r="AV746" s="226"/>
      <c r="AW746" s="226"/>
      <c r="AX746" s="226"/>
      <c r="AY746" s="226"/>
      <c r="AZ746" s="226"/>
      <c r="BA746" s="226"/>
      <c r="BB746" s="226"/>
      <c r="BC746" s="226"/>
      <c r="BD746" s="226"/>
      <c r="BE746" s="226"/>
      <c r="BF746" s="226"/>
      <c r="BG746" s="226"/>
      <c r="BH746" s="226"/>
      <c r="BI746" s="226"/>
      <c r="BJ746" s="226"/>
      <c r="BK746" s="226"/>
      <c r="BL746" s="226"/>
      <c r="BM746" s="226"/>
      <c r="BN746" s="226"/>
      <c r="BO746" s="226"/>
      <c r="BP746" s="226"/>
      <c r="BQ746" s="226"/>
      <c r="BR746" s="226"/>
      <c r="BS746" s="226"/>
      <c r="BT746" s="226"/>
      <c r="BU746" s="226"/>
      <c r="BV746" s="226"/>
      <c r="BW746" s="226"/>
      <c r="BX746" s="226"/>
      <c r="BY746" s="226"/>
      <c r="BZ746" s="226"/>
      <c r="CA746" s="226"/>
      <c r="CB746" s="226"/>
      <c r="CC746" s="226"/>
      <c r="CD746" s="226"/>
      <c r="CE746" s="226"/>
      <c r="CF746" s="226"/>
      <c r="CG746" s="226"/>
      <c r="CH746" s="226"/>
      <c r="CI746" s="226"/>
      <c r="CJ746" s="226"/>
      <c r="CK746" s="226"/>
      <c r="CL746" s="226"/>
      <c r="CM746" s="226"/>
      <c r="CN746" s="226"/>
    </row>
    <row r="747" spans="1:92" ht="14.25" customHeight="1" x14ac:dyDescent="0.35">
      <c r="D747" s="246" t="s">
        <v>454</v>
      </c>
      <c r="E747" s="246"/>
      <c r="F747" s="246"/>
      <c r="G747" s="246"/>
      <c r="H747" s="246"/>
      <c r="I747" s="246"/>
      <c r="J747" s="246"/>
      <c r="K747" s="246"/>
      <c r="L747" s="246"/>
      <c r="M747" s="246"/>
      <c r="N747" s="246"/>
      <c r="O747" s="246"/>
      <c r="P747" s="246"/>
      <c r="Q747" s="246"/>
      <c r="R747" s="246"/>
      <c r="S747" s="246"/>
      <c r="T747" s="246"/>
      <c r="U747" s="246"/>
      <c r="V747" s="246"/>
      <c r="W747" s="246"/>
      <c r="X747" s="246"/>
      <c r="Y747" s="246"/>
      <c r="Z747" s="246"/>
      <c r="AA747" s="246"/>
      <c r="AB747" s="246"/>
      <c r="AC747" s="246"/>
      <c r="AD747" s="246"/>
      <c r="AE747" s="246"/>
      <c r="AF747" s="246"/>
      <c r="AG747" s="246"/>
      <c r="AH747" s="246"/>
      <c r="AI747" s="246"/>
      <c r="AJ747" s="246"/>
      <c r="AK747" s="246"/>
      <c r="AL747" s="246"/>
      <c r="AM747" s="246"/>
      <c r="AN747" s="246"/>
      <c r="AO747" s="246"/>
      <c r="AP747" s="246"/>
      <c r="AQ747" s="246"/>
      <c r="AR747" s="246"/>
      <c r="AS747" s="246"/>
      <c r="AT747" s="246"/>
      <c r="AV747" s="386" t="s">
        <v>470</v>
      </c>
      <c r="AW747" s="387"/>
      <c r="AX747" s="387"/>
      <c r="AY747" s="387"/>
      <c r="AZ747" s="387"/>
      <c r="BA747" s="387"/>
      <c r="BB747" s="387"/>
      <c r="BC747" s="387"/>
      <c r="BD747" s="387"/>
      <c r="BE747" s="388"/>
      <c r="BF747" s="386" t="s">
        <v>471</v>
      </c>
      <c r="BG747" s="387"/>
      <c r="BH747" s="387"/>
      <c r="BI747" s="387"/>
      <c r="BJ747" s="387"/>
      <c r="BK747" s="387"/>
      <c r="BL747" s="387"/>
      <c r="BM747" s="387"/>
      <c r="BN747" s="387"/>
      <c r="BO747" s="387"/>
      <c r="BP747" s="387"/>
      <c r="BQ747" s="387"/>
      <c r="BR747" s="388"/>
      <c r="BS747" s="246" t="s">
        <v>472</v>
      </c>
      <c r="BT747" s="246"/>
      <c r="BU747" s="246"/>
      <c r="BV747" s="246"/>
      <c r="BW747" s="246"/>
      <c r="BX747" s="246"/>
      <c r="BY747" s="246"/>
      <c r="BZ747" s="246"/>
      <c r="CA747" s="246"/>
      <c r="CB747" s="246"/>
      <c r="CC747" s="246"/>
      <c r="CD747" s="246" t="s">
        <v>473</v>
      </c>
      <c r="CE747" s="246"/>
      <c r="CF747" s="246"/>
      <c r="CG747" s="246"/>
      <c r="CH747" s="246"/>
      <c r="CI747" s="246"/>
      <c r="CJ747" s="246"/>
      <c r="CK747" s="246"/>
      <c r="CL747" s="246"/>
      <c r="CM747" s="246"/>
      <c r="CN747" s="246"/>
    </row>
    <row r="748" spans="1:92" ht="14.25" customHeight="1" x14ac:dyDescent="0.35">
      <c r="D748" s="394" t="s">
        <v>450</v>
      </c>
      <c r="E748" s="394"/>
      <c r="F748" s="394"/>
      <c r="G748" s="394"/>
      <c r="H748" s="394"/>
      <c r="I748" s="394"/>
      <c r="J748" s="394"/>
      <c r="K748" s="394"/>
      <c r="L748" s="394" t="s">
        <v>451</v>
      </c>
      <c r="M748" s="394"/>
      <c r="N748" s="394"/>
      <c r="O748" s="394"/>
      <c r="P748" s="394"/>
      <c r="Q748" s="394"/>
      <c r="R748" s="394"/>
      <c r="S748" s="394"/>
      <c r="T748" s="395" t="s">
        <v>452</v>
      </c>
      <c r="U748" s="396"/>
      <c r="V748" s="396"/>
      <c r="W748" s="396"/>
      <c r="X748" s="396"/>
      <c r="Y748" s="396"/>
      <c r="Z748" s="396"/>
      <c r="AA748" s="396"/>
      <c r="AB748" s="397"/>
      <c r="AC748" s="292" t="s">
        <v>406</v>
      </c>
      <c r="AD748" s="293"/>
      <c r="AE748" s="293"/>
      <c r="AF748" s="293"/>
      <c r="AG748" s="293"/>
      <c r="AH748" s="293"/>
      <c r="AI748" s="293"/>
      <c r="AJ748" s="293"/>
      <c r="AK748" s="293"/>
      <c r="AL748" s="394" t="s">
        <v>453</v>
      </c>
      <c r="AM748" s="394"/>
      <c r="AN748" s="394"/>
      <c r="AO748" s="394"/>
      <c r="AP748" s="394"/>
      <c r="AQ748" s="394"/>
      <c r="AR748" s="394"/>
      <c r="AS748" s="394"/>
      <c r="AT748" s="394"/>
      <c r="AV748" s="389"/>
      <c r="AW748" s="390"/>
      <c r="AX748" s="390"/>
      <c r="AY748" s="390"/>
      <c r="AZ748" s="390"/>
      <c r="BA748" s="390"/>
      <c r="BB748" s="390"/>
      <c r="BC748" s="390"/>
      <c r="BD748" s="390"/>
      <c r="BE748" s="391"/>
      <c r="BF748" s="389"/>
      <c r="BG748" s="390"/>
      <c r="BH748" s="390"/>
      <c r="BI748" s="390"/>
      <c r="BJ748" s="390"/>
      <c r="BK748" s="390"/>
      <c r="BL748" s="390"/>
      <c r="BM748" s="390"/>
      <c r="BN748" s="390"/>
      <c r="BO748" s="390"/>
      <c r="BP748" s="390"/>
      <c r="BQ748" s="390"/>
      <c r="BR748" s="391"/>
      <c r="BS748" s="246"/>
      <c r="BT748" s="246"/>
      <c r="BU748" s="246"/>
      <c r="BV748" s="246"/>
      <c r="BW748" s="246"/>
      <c r="BX748" s="246"/>
      <c r="BY748" s="246"/>
      <c r="BZ748" s="246"/>
      <c r="CA748" s="246"/>
      <c r="CB748" s="246"/>
      <c r="CC748" s="246"/>
      <c r="CD748" s="246"/>
      <c r="CE748" s="246"/>
      <c r="CF748" s="246"/>
      <c r="CG748" s="246"/>
      <c r="CH748" s="246"/>
      <c r="CI748" s="246"/>
      <c r="CJ748" s="246"/>
      <c r="CK748" s="246"/>
      <c r="CL748" s="246"/>
      <c r="CM748" s="246"/>
      <c r="CN748" s="246"/>
    </row>
    <row r="749" spans="1:92" ht="14.25" customHeight="1" x14ac:dyDescent="0.35">
      <c r="D749" s="246" t="s">
        <v>187</v>
      </c>
      <c r="E749" s="246"/>
      <c r="F749" s="246"/>
      <c r="G749" s="246"/>
      <c r="H749" s="246" t="s">
        <v>127</v>
      </c>
      <c r="I749" s="246"/>
      <c r="J749" s="246"/>
      <c r="K749" s="246"/>
      <c r="L749" s="246" t="s">
        <v>187</v>
      </c>
      <c r="M749" s="246"/>
      <c r="N749" s="246"/>
      <c r="O749" s="246"/>
      <c r="P749" s="246" t="s">
        <v>127</v>
      </c>
      <c r="Q749" s="246"/>
      <c r="R749" s="246"/>
      <c r="S749" s="246"/>
      <c r="T749" s="246" t="s">
        <v>187</v>
      </c>
      <c r="U749" s="246"/>
      <c r="V749" s="246"/>
      <c r="W749" s="246"/>
      <c r="X749" s="246" t="s">
        <v>127</v>
      </c>
      <c r="Y749" s="246"/>
      <c r="Z749" s="246"/>
      <c r="AA749" s="246"/>
      <c r="AB749" s="246"/>
      <c r="AC749" s="246" t="s">
        <v>187</v>
      </c>
      <c r="AD749" s="246"/>
      <c r="AE749" s="246"/>
      <c r="AF749" s="246"/>
      <c r="AG749" s="246" t="s">
        <v>127</v>
      </c>
      <c r="AH749" s="246"/>
      <c r="AI749" s="246"/>
      <c r="AJ749" s="246"/>
      <c r="AK749" s="246"/>
      <c r="AL749" s="246" t="s">
        <v>187</v>
      </c>
      <c r="AM749" s="246"/>
      <c r="AN749" s="246"/>
      <c r="AO749" s="246"/>
      <c r="AP749" s="246" t="s">
        <v>127</v>
      </c>
      <c r="AQ749" s="246"/>
      <c r="AR749" s="246"/>
      <c r="AS749" s="246"/>
      <c r="AT749" s="246"/>
      <c r="AU749" s="2"/>
      <c r="AV749" s="280">
        <v>9224</v>
      </c>
      <c r="AW749" s="280"/>
      <c r="AX749" s="280"/>
      <c r="AY749" s="280"/>
      <c r="AZ749" s="280"/>
      <c r="BA749" s="280"/>
      <c r="BB749" s="280"/>
      <c r="BC749" s="280"/>
      <c r="BD749" s="280"/>
      <c r="BE749" s="280"/>
      <c r="BF749" s="280">
        <v>3.3359999999999999</v>
      </c>
      <c r="BG749" s="280"/>
      <c r="BH749" s="280"/>
      <c r="BI749" s="280"/>
      <c r="BJ749" s="280"/>
      <c r="BK749" s="280"/>
      <c r="BL749" s="280"/>
      <c r="BM749" s="280"/>
      <c r="BN749" s="280"/>
      <c r="BO749" s="280"/>
      <c r="BP749" s="280"/>
      <c r="BQ749" s="280"/>
      <c r="BR749" s="280"/>
      <c r="BS749" s="280">
        <v>13</v>
      </c>
      <c r="BT749" s="280"/>
      <c r="BU749" s="280"/>
      <c r="BV749" s="280"/>
      <c r="BW749" s="280"/>
      <c r="BX749" s="280"/>
      <c r="BY749" s="280"/>
      <c r="BZ749" s="280"/>
      <c r="CA749" s="280"/>
      <c r="CB749" s="280"/>
      <c r="CC749" s="280"/>
      <c r="CD749" s="280" t="s">
        <v>813</v>
      </c>
      <c r="CE749" s="280"/>
      <c r="CF749" s="280"/>
      <c r="CG749" s="280"/>
      <c r="CH749" s="280"/>
      <c r="CI749" s="280"/>
      <c r="CJ749" s="280"/>
      <c r="CK749" s="280"/>
      <c r="CL749" s="280"/>
      <c r="CM749" s="280"/>
      <c r="CN749" s="280"/>
    </row>
    <row r="750" spans="1:92" ht="14.25" customHeight="1" x14ac:dyDescent="0.35">
      <c r="D750" s="367">
        <v>372</v>
      </c>
      <c r="E750" s="367"/>
      <c r="F750" s="367"/>
      <c r="G750" s="367"/>
      <c r="H750" s="367">
        <v>346</v>
      </c>
      <c r="I750" s="367"/>
      <c r="J750" s="367"/>
      <c r="K750" s="367"/>
      <c r="L750" s="367">
        <v>28</v>
      </c>
      <c r="M750" s="367"/>
      <c r="N750" s="367"/>
      <c r="O750" s="367"/>
      <c r="P750" s="367">
        <v>20</v>
      </c>
      <c r="Q750" s="367"/>
      <c r="R750" s="367"/>
      <c r="S750" s="367"/>
      <c r="T750" s="367">
        <v>0</v>
      </c>
      <c r="U750" s="367"/>
      <c r="V750" s="367"/>
      <c r="W750" s="367"/>
      <c r="X750" s="367">
        <v>27</v>
      </c>
      <c r="Y750" s="367"/>
      <c r="Z750" s="367"/>
      <c r="AA750" s="367"/>
      <c r="AB750" s="367"/>
      <c r="AC750" s="367">
        <v>12</v>
      </c>
      <c r="AD750" s="367"/>
      <c r="AE750" s="367"/>
      <c r="AF750" s="367"/>
      <c r="AG750" s="367">
        <v>4</v>
      </c>
      <c r="AH750" s="367"/>
      <c r="AI750" s="367"/>
      <c r="AJ750" s="367"/>
      <c r="AK750" s="367"/>
      <c r="AL750" s="367">
        <v>6</v>
      </c>
      <c r="AM750" s="367"/>
      <c r="AN750" s="367"/>
      <c r="AO750" s="367"/>
      <c r="AP750" s="367">
        <v>2</v>
      </c>
      <c r="AQ750" s="367"/>
      <c r="AR750" s="367"/>
      <c r="AS750" s="367"/>
      <c r="AT750" s="367"/>
      <c r="AV750" s="280"/>
      <c r="AW750" s="280"/>
      <c r="AX750" s="280"/>
      <c r="AY750" s="280"/>
      <c r="AZ750" s="280"/>
      <c r="BA750" s="280"/>
      <c r="BB750" s="280"/>
      <c r="BC750" s="280"/>
      <c r="BD750" s="280"/>
      <c r="BE750" s="280"/>
      <c r="BF750" s="280"/>
      <c r="BG750" s="280"/>
      <c r="BH750" s="280"/>
      <c r="BI750" s="280"/>
      <c r="BJ750" s="280"/>
      <c r="BK750" s="280"/>
      <c r="BL750" s="280"/>
      <c r="BM750" s="280"/>
      <c r="BN750" s="280"/>
      <c r="BO750" s="280"/>
      <c r="BP750" s="280"/>
      <c r="BQ750" s="280"/>
      <c r="BR750" s="280"/>
      <c r="BS750" s="280"/>
      <c r="BT750" s="280"/>
      <c r="BU750" s="280"/>
      <c r="BV750" s="280"/>
      <c r="BW750" s="280"/>
      <c r="BX750" s="280"/>
      <c r="BY750" s="280"/>
      <c r="BZ750" s="280"/>
      <c r="CA750" s="280"/>
      <c r="CB750" s="280"/>
      <c r="CC750" s="280"/>
      <c r="CD750" s="280"/>
      <c r="CE750" s="280"/>
      <c r="CF750" s="280"/>
      <c r="CG750" s="280"/>
      <c r="CH750" s="280"/>
      <c r="CI750" s="280"/>
      <c r="CJ750" s="280"/>
      <c r="CK750" s="280"/>
      <c r="CL750" s="280"/>
      <c r="CM750" s="280"/>
      <c r="CN750" s="280"/>
    </row>
    <row r="751" spans="1:92" ht="14.25" customHeight="1" x14ac:dyDescent="0.35">
      <c r="D751" s="287" t="s">
        <v>455</v>
      </c>
      <c r="E751" s="287"/>
      <c r="F751" s="287"/>
      <c r="G751" s="287"/>
      <c r="H751" s="287"/>
      <c r="I751" s="287"/>
      <c r="J751" s="287"/>
      <c r="K751" s="287"/>
      <c r="L751" s="287"/>
      <c r="M751" s="287"/>
      <c r="N751" s="287"/>
      <c r="O751" s="287"/>
      <c r="P751" s="287"/>
      <c r="Q751" s="287"/>
      <c r="R751" s="287"/>
      <c r="S751" s="287"/>
      <c r="T751" s="287"/>
      <c r="U751" s="287"/>
      <c r="V751" s="287"/>
      <c r="W751" s="287"/>
      <c r="X751" s="287"/>
      <c r="Y751" s="287"/>
      <c r="Z751" s="287"/>
      <c r="AA751" s="287"/>
      <c r="AB751" s="287"/>
      <c r="AC751" s="287"/>
      <c r="AD751" s="287"/>
      <c r="AE751" s="287"/>
      <c r="AF751" s="287"/>
      <c r="AG751" s="287"/>
      <c r="AH751" s="287"/>
      <c r="AI751" s="287"/>
      <c r="AJ751" s="287"/>
      <c r="AK751" s="287"/>
      <c r="AL751" s="287"/>
      <c r="AM751" s="287"/>
      <c r="AN751" s="287"/>
      <c r="AO751" s="287"/>
      <c r="AP751" s="287"/>
      <c r="AQ751" s="287"/>
      <c r="AR751" s="287"/>
      <c r="AS751" s="287"/>
      <c r="AT751" s="287"/>
      <c r="AV751" s="401" t="s">
        <v>480</v>
      </c>
      <c r="AW751" s="401"/>
      <c r="AX751" s="401"/>
      <c r="AY751" s="401"/>
      <c r="AZ751" s="401"/>
      <c r="BA751" s="401"/>
      <c r="BB751" s="401"/>
      <c r="BC751" s="401"/>
      <c r="BD751" s="401"/>
      <c r="BE751" s="401"/>
      <c r="BF751" s="401"/>
      <c r="BG751" s="401"/>
      <c r="BH751" s="401"/>
      <c r="BI751" s="401"/>
      <c r="BJ751" s="401"/>
      <c r="BK751" s="401"/>
      <c r="BL751" s="401"/>
      <c r="BM751" s="401"/>
      <c r="BN751" s="401"/>
      <c r="BO751" s="401"/>
      <c r="BP751" s="401"/>
      <c r="BQ751" s="401"/>
      <c r="BR751" s="401"/>
      <c r="BS751" s="401"/>
      <c r="BT751" s="401"/>
      <c r="BU751" s="401"/>
      <c r="BV751" s="401"/>
      <c r="BW751" s="401"/>
      <c r="BX751" s="401"/>
      <c r="BY751" s="401"/>
      <c r="BZ751" s="401"/>
      <c r="CA751" s="401"/>
      <c r="CB751" s="401"/>
      <c r="CC751" s="401"/>
      <c r="CD751" s="401"/>
      <c r="CE751" s="401"/>
      <c r="CF751" s="401"/>
      <c r="CG751" s="401"/>
      <c r="CH751" s="401"/>
      <c r="CI751" s="401"/>
      <c r="CJ751" s="401"/>
      <c r="CK751" s="401"/>
      <c r="CL751" s="401"/>
      <c r="CM751" s="401"/>
      <c r="CN751" s="401"/>
    </row>
    <row r="752" spans="1:92" ht="14.25" customHeight="1" x14ac:dyDescent="0.35">
      <c r="AV752" s="93"/>
      <c r="AW752" s="93"/>
      <c r="AX752" s="93"/>
      <c r="AY752" s="93"/>
      <c r="AZ752" s="93"/>
      <c r="BA752" s="93"/>
      <c r="BB752" s="93"/>
      <c r="BC752" s="93"/>
      <c r="BD752" s="93"/>
      <c r="BE752" s="93"/>
      <c r="BF752" s="93"/>
      <c r="BG752" s="93"/>
      <c r="BH752" s="93"/>
      <c r="BI752" s="93"/>
      <c r="BJ752" s="93"/>
      <c r="BK752" s="93"/>
      <c r="BL752" s="93"/>
      <c r="BM752" s="93"/>
      <c r="BN752" s="93"/>
      <c r="BO752" s="93"/>
      <c r="BP752" s="93"/>
      <c r="BQ752" s="93"/>
      <c r="BR752" s="93"/>
      <c r="BS752" s="93"/>
      <c r="BT752" s="93"/>
      <c r="BU752" s="93"/>
      <c r="BV752" s="93"/>
      <c r="BW752" s="93"/>
      <c r="BX752" s="93"/>
      <c r="BY752" s="93"/>
      <c r="BZ752" s="93"/>
      <c r="CA752" s="93"/>
      <c r="CB752" s="93"/>
      <c r="CC752" s="93"/>
      <c r="CD752" s="93"/>
      <c r="CE752" s="93"/>
      <c r="CF752" s="93"/>
      <c r="CG752" s="93"/>
      <c r="CH752" s="93"/>
      <c r="CI752" s="93"/>
      <c r="CJ752" s="93"/>
      <c r="CK752" s="93"/>
      <c r="CL752" s="93"/>
    </row>
    <row r="753" spans="4:92" ht="14.25" customHeight="1" x14ac:dyDescent="0.35">
      <c r="D753" s="191" t="s">
        <v>456</v>
      </c>
      <c r="E753" s="191"/>
      <c r="F753" s="191"/>
      <c r="G753" s="191"/>
      <c r="H753" s="191"/>
      <c r="I753" s="191"/>
      <c r="J753" s="191"/>
      <c r="K753" s="191"/>
      <c r="L753" s="191"/>
      <c r="M753" s="191"/>
      <c r="N753" s="191"/>
      <c r="O753" s="191"/>
      <c r="P753" s="191"/>
      <c r="Q753" s="191"/>
      <c r="R753" s="191"/>
      <c r="S753" s="191"/>
      <c r="T753" s="191"/>
      <c r="U753" s="191"/>
      <c r="V753" s="191"/>
      <c r="W753" s="191"/>
      <c r="X753" s="191"/>
      <c r="Y753" s="191"/>
      <c r="Z753" s="191"/>
      <c r="AA753" s="191"/>
      <c r="AB753" s="191"/>
      <c r="AC753" s="191"/>
      <c r="AD753" s="191"/>
      <c r="AE753" s="191"/>
      <c r="AF753" s="191"/>
      <c r="AG753" s="191"/>
      <c r="AH753" s="191"/>
      <c r="AI753" s="191"/>
      <c r="AJ753" s="191"/>
      <c r="AK753" s="191"/>
      <c r="AL753" s="191"/>
      <c r="AM753" s="191"/>
      <c r="AN753" s="191"/>
      <c r="AO753" s="191"/>
      <c r="AP753" s="191"/>
      <c r="AQ753" s="191"/>
      <c r="AR753" s="191"/>
      <c r="AS753" s="191"/>
      <c r="AT753" s="191"/>
      <c r="AV753" s="392" t="s">
        <v>474</v>
      </c>
      <c r="AW753" s="392"/>
      <c r="AX753" s="392"/>
      <c r="AY753" s="392"/>
      <c r="AZ753" s="392"/>
      <c r="BA753" s="392"/>
      <c r="BB753" s="392"/>
      <c r="BC753" s="392"/>
      <c r="BD753" s="392"/>
      <c r="BE753" s="392"/>
      <c r="BF753" s="392"/>
      <c r="BG753" s="392"/>
      <c r="BH753" s="392"/>
      <c r="BI753" s="392"/>
      <c r="BJ753" s="392"/>
      <c r="BK753" s="392"/>
      <c r="BL753" s="392"/>
      <c r="BM753" s="392"/>
      <c r="BN753" s="392"/>
      <c r="BO753" s="392"/>
      <c r="BP753" s="392"/>
      <c r="BQ753" s="392"/>
      <c r="BR753" s="392"/>
      <c r="BS753" s="392"/>
      <c r="BT753" s="392"/>
      <c r="BU753" s="392"/>
      <c r="BV753" s="392"/>
      <c r="BW753" s="392"/>
      <c r="BX753" s="392"/>
      <c r="BY753" s="392"/>
      <c r="BZ753" s="392"/>
      <c r="CA753" s="392"/>
      <c r="CB753" s="392"/>
      <c r="CC753" s="392"/>
      <c r="CD753" s="392"/>
      <c r="CE753" s="392"/>
      <c r="CF753" s="392"/>
      <c r="CG753" s="392"/>
      <c r="CH753" s="392"/>
      <c r="CI753" s="392"/>
      <c r="CJ753" s="392"/>
      <c r="CK753" s="392"/>
      <c r="CL753" s="392"/>
      <c r="CM753" s="392"/>
      <c r="CN753" s="392"/>
    </row>
    <row r="754" spans="4:92" ht="14.25" customHeight="1" x14ac:dyDescent="0.35">
      <c r="D754" s="191"/>
      <c r="E754" s="191"/>
      <c r="F754" s="191"/>
      <c r="G754" s="191"/>
      <c r="H754" s="191"/>
      <c r="I754" s="191"/>
      <c r="J754" s="191"/>
      <c r="K754" s="191"/>
      <c r="L754" s="191"/>
      <c r="M754" s="191"/>
      <c r="N754" s="191"/>
      <c r="O754" s="191"/>
      <c r="P754" s="191"/>
      <c r="Q754" s="191"/>
      <c r="R754" s="191"/>
      <c r="S754" s="191"/>
      <c r="T754" s="191"/>
      <c r="U754" s="191"/>
      <c r="V754" s="191"/>
      <c r="W754" s="191"/>
      <c r="X754" s="191"/>
      <c r="Y754" s="191"/>
      <c r="Z754" s="191"/>
      <c r="AA754" s="191"/>
      <c r="AB754" s="191"/>
      <c r="AC754" s="191"/>
      <c r="AD754" s="191"/>
      <c r="AE754" s="191"/>
      <c r="AF754" s="191"/>
      <c r="AG754" s="191"/>
      <c r="AH754" s="191"/>
      <c r="AI754" s="191"/>
      <c r="AJ754" s="191"/>
      <c r="AK754" s="191"/>
      <c r="AL754" s="191"/>
      <c r="AM754" s="191"/>
      <c r="AN754" s="191"/>
      <c r="AO754" s="191"/>
      <c r="AP754" s="191"/>
      <c r="AQ754" s="191"/>
      <c r="AR754" s="191"/>
      <c r="AS754" s="191"/>
      <c r="AT754" s="191"/>
      <c r="AV754" s="392"/>
      <c r="AW754" s="392"/>
      <c r="AX754" s="392"/>
      <c r="AY754" s="392"/>
      <c r="AZ754" s="392"/>
      <c r="BA754" s="392"/>
      <c r="BB754" s="392"/>
      <c r="BC754" s="392"/>
      <c r="BD754" s="392"/>
      <c r="BE754" s="392"/>
      <c r="BF754" s="392"/>
      <c r="BG754" s="392"/>
      <c r="BH754" s="392"/>
      <c r="BI754" s="392"/>
      <c r="BJ754" s="392"/>
      <c r="BK754" s="392"/>
      <c r="BL754" s="392"/>
      <c r="BM754" s="392"/>
      <c r="BN754" s="392"/>
      <c r="BO754" s="392"/>
      <c r="BP754" s="392"/>
      <c r="BQ754" s="392"/>
      <c r="BR754" s="392"/>
      <c r="BS754" s="392"/>
      <c r="BT754" s="392"/>
      <c r="BU754" s="392"/>
      <c r="BV754" s="392"/>
      <c r="BW754" s="392"/>
      <c r="BX754" s="392"/>
      <c r="BY754" s="392"/>
      <c r="BZ754" s="392"/>
      <c r="CA754" s="392"/>
      <c r="CB754" s="392"/>
      <c r="CC754" s="392"/>
      <c r="CD754" s="392"/>
      <c r="CE754" s="392"/>
      <c r="CF754" s="392"/>
      <c r="CG754" s="392"/>
      <c r="CH754" s="392"/>
      <c r="CI754" s="392"/>
      <c r="CJ754" s="392"/>
      <c r="CK754" s="392"/>
      <c r="CL754" s="392"/>
      <c r="CM754" s="392"/>
      <c r="CN754" s="392"/>
    </row>
    <row r="755" spans="4:92" ht="14.25" customHeight="1" x14ac:dyDescent="0.35">
      <c r="D755" s="246" t="s">
        <v>457</v>
      </c>
      <c r="E755" s="246"/>
      <c r="F755" s="246"/>
      <c r="G755" s="246"/>
      <c r="H755" s="246"/>
      <c r="I755" s="246"/>
      <c r="J755" s="246"/>
      <c r="K755" s="246"/>
      <c r="L755" s="246"/>
      <c r="M755" s="246"/>
      <c r="N755" s="246"/>
      <c r="O755" s="246"/>
      <c r="P755" s="246"/>
      <c r="Q755" s="246"/>
      <c r="R755" s="246"/>
      <c r="S755" s="246"/>
      <c r="T755" s="246"/>
      <c r="U755" s="246"/>
      <c r="V755" s="246"/>
      <c r="W755" s="246" t="s">
        <v>458</v>
      </c>
      <c r="X755" s="246"/>
      <c r="Y755" s="246"/>
      <c r="Z755" s="246"/>
      <c r="AA755" s="246"/>
      <c r="AB755" s="246"/>
      <c r="AC755" s="246"/>
      <c r="AD755" s="246"/>
      <c r="AE755" s="246"/>
      <c r="AF755" s="246"/>
      <c r="AG755" s="246"/>
      <c r="AH755" s="246"/>
      <c r="AI755" s="246" t="s">
        <v>463</v>
      </c>
      <c r="AJ755" s="246"/>
      <c r="AK755" s="246"/>
      <c r="AL755" s="246"/>
      <c r="AM755" s="246"/>
      <c r="AN755" s="246"/>
      <c r="AO755" s="246"/>
      <c r="AP755" s="246"/>
      <c r="AQ755" s="246"/>
      <c r="AR755" s="246"/>
      <c r="AS755" s="246"/>
      <c r="AT755" s="246"/>
    </row>
    <row r="756" spans="4:92" ht="14.25" customHeight="1" x14ac:dyDescent="0.35">
      <c r="D756" s="246"/>
      <c r="E756" s="246"/>
      <c r="F756" s="246"/>
      <c r="G756" s="246"/>
      <c r="H756" s="246"/>
      <c r="I756" s="246"/>
      <c r="J756" s="246"/>
      <c r="K756" s="246"/>
      <c r="L756" s="246"/>
      <c r="M756" s="246"/>
      <c r="N756" s="246"/>
      <c r="O756" s="246"/>
      <c r="P756" s="246"/>
      <c r="Q756" s="246"/>
      <c r="R756" s="246"/>
      <c r="S756" s="246"/>
      <c r="T756" s="246"/>
      <c r="U756" s="246"/>
      <c r="V756" s="246"/>
      <c r="W756" s="246" t="s">
        <v>187</v>
      </c>
      <c r="X756" s="246"/>
      <c r="Y756" s="246"/>
      <c r="Z756" s="246"/>
      <c r="AA756" s="246"/>
      <c r="AB756" s="246"/>
      <c r="AC756" s="246" t="s">
        <v>127</v>
      </c>
      <c r="AD756" s="246"/>
      <c r="AE756" s="246"/>
      <c r="AF756" s="246"/>
      <c r="AG756" s="246"/>
      <c r="AH756" s="246"/>
      <c r="AI756" s="246" t="s">
        <v>187</v>
      </c>
      <c r="AJ756" s="246"/>
      <c r="AK756" s="246"/>
      <c r="AL756" s="246"/>
      <c r="AM756" s="246"/>
      <c r="AN756" s="246"/>
      <c r="AO756" s="246" t="s">
        <v>127</v>
      </c>
      <c r="AP756" s="246"/>
      <c r="AQ756" s="246"/>
      <c r="AR756" s="246"/>
      <c r="AS756" s="246"/>
      <c r="AT756" s="246"/>
      <c r="AV756" s="191" t="s">
        <v>475</v>
      </c>
      <c r="AW756" s="191"/>
      <c r="AX756" s="191"/>
      <c r="AY756" s="191"/>
      <c r="AZ756" s="191"/>
      <c r="BA756" s="191"/>
      <c r="BB756" s="191"/>
      <c r="BC756" s="191"/>
      <c r="BD756" s="191"/>
      <c r="BE756" s="191"/>
      <c r="BF756" s="191"/>
      <c r="BG756" s="191"/>
      <c r="BH756" s="191"/>
      <c r="BI756" s="191"/>
      <c r="BJ756" s="191"/>
      <c r="BK756" s="191"/>
      <c r="BL756" s="191"/>
      <c r="BM756" s="191"/>
      <c r="BN756" s="191"/>
      <c r="BO756" s="191"/>
      <c r="BP756" s="191"/>
      <c r="BQ756" s="191"/>
      <c r="BR756" s="191"/>
      <c r="BS756" s="191"/>
      <c r="BT756" s="191"/>
      <c r="BU756" s="191"/>
      <c r="BV756" s="191"/>
      <c r="BW756" s="191"/>
      <c r="BX756" s="191"/>
      <c r="BY756" s="191"/>
      <c r="BZ756" s="191"/>
      <c r="CA756" s="191"/>
      <c r="CB756" s="191"/>
      <c r="CC756" s="191"/>
      <c r="CD756" s="191"/>
      <c r="CE756" s="191"/>
      <c r="CF756" s="191"/>
      <c r="CG756" s="191"/>
      <c r="CH756" s="191"/>
      <c r="CI756" s="191"/>
      <c r="CJ756" s="191"/>
      <c r="CK756" s="191"/>
      <c r="CL756" s="191"/>
      <c r="CM756" s="191"/>
      <c r="CN756" s="191"/>
    </row>
    <row r="757" spans="4:92" ht="14.25" customHeight="1" x14ac:dyDescent="0.35">
      <c r="D757" s="393">
        <v>1</v>
      </c>
      <c r="E757" s="393"/>
      <c r="F757" s="393"/>
      <c r="G757" s="393"/>
      <c r="H757" s="393"/>
      <c r="I757" s="393"/>
      <c r="J757" s="393"/>
      <c r="K757" s="393"/>
      <c r="L757" s="393"/>
      <c r="M757" s="393"/>
      <c r="N757" s="393"/>
      <c r="O757" s="393"/>
      <c r="P757" s="393"/>
      <c r="Q757" s="393"/>
      <c r="R757" s="393"/>
      <c r="S757" s="393"/>
      <c r="T757" s="393"/>
      <c r="U757" s="393"/>
      <c r="V757" s="393"/>
      <c r="W757" s="280">
        <v>27</v>
      </c>
      <c r="X757" s="280"/>
      <c r="Y757" s="280"/>
      <c r="Z757" s="280"/>
      <c r="AA757" s="280"/>
      <c r="AB757" s="280"/>
      <c r="AC757" s="280">
        <v>104</v>
      </c>
      <c r="AD757" s="280"/>
      <c r="AE757" s="280"/>
      <c r="AF757" s="280"/>
      <c r="AG757" s="280"/>
      <c r="AH757" s="280"/>
      <c r="AI757" s="280">
        <v>8.16</v>
      </c>
      <c r="AJ757" s="280"/>
      <c r="AK757" s="280"/>
      <c r="AL757" s="280"/>
      <c r="AM757" s="280"/>
      <c r="AN757" s="280"/>
      <c r="AO757" s="280">
        <v>34.21</v>
      </c>
      <c r="AP757" s="280"/>
      <c r="AQ757" s="280"/>
      <c r="AR757" s="280"/>
      <c r="AS757" s="280"/>
      <c r="AT757" s="280"/>
      <c r="AV757" s="226"/>
      <c r="AW757" s="226"/>
      <c r="AX757" s="226"/>
      <c r="AY757" s="226"/>
      <c r="AZ757" s="226"/>
      <c r="BA757" s="226"/>
      <c r="BB757" s="226"/>
      <c r="BC757" s="226"/>
      <c r="BD757" s="226"/>
      <c r="BE757" s="226"/>
      <c r="BF757" s="226"/>
      <c r="BG757" s="226"/>
      <c r="BH757" s="226"/>
      <c r="BI757" s="226"/>
      <c r="BJ757" s="226"/>
      <c r="BK757" s="226"/>
      <c r="BL757" s="226"/>
      <c r="BM757" s="226"/>
      <c r="BN757" s="226"/>
      <c r="BO757" s="226"/>
      <c r="BP757" s="226"/>
      <c r="BQ757" s="226"/>
      <c r="BR757" s="226"/>
      <c r="BS757" s="226"/>
      <c r="BT757" s="226"/>
      <c r="BU757" s="226"/>
      <c r="BV757" s="226"/>
      <c r="BW757" s="226"/>
      <c r="BX757" s="226"/>
      <c r="BY757" s="226"/>
      <c r="BZ757" s="226"/>
      <c r="CA757" s="226"/>
      <c r="CB757" s="226"/>
      <c r="CC757" s="226"/>
      <c r="CD757" s="226"/>
      <c r="CE757" s="226"/>
      <c r="CF757" s="226"/>
      <c r="CG757" s="226"/>
      <c r="CH757" s="226"/>
      <c r="CI757" s="226"/>
      <c r="CJ757" s="226"/>
      <c r="CK757" s="226"/>
      <c r="CL757" s="226"/>
      <c r="CM757" s="226"/>
      <c r="CN757" s="226"/>
    </row>
    <row r="758" spans="4:92" ht="14.25" customHeight="1" x14ac:dyDescent="0.35">
      <c r="D758" s="393">
        <v>2</v>
      </c>
      <c r="E758" s="393"/>
      <c r="F758" s="393"/>
      <c r="G758" s="393"/>
      <c r="H758" s="393"/>
      <c r="I758" s="393"/>
      <c r="J758" s="393"/>
      <c r="K758" s="393"/>
      <c r="L758" s="393"/>
      <c r="M758" s="393"/>
      <c r="N758" s="393"/>
      <c r="O758" s="393"/>
      <c r="P758" s="393"/>
      <c r="Q758" s="393"/>
      <c r="R758" s="393"/>
      <c r="S758" s="393"/>
      <c r="T758" s="393"/>
      <c r="U758" s="393"/>
      <c r="V758" s="393"/>
      <c r="W758" s="280">
        <v>257</v>
      </c>
      <c r="X758" s="280"/>
      <c r="Y758" s="280"/>
      <c r="Z758" s="280"/>
      <c r="AA758" s="280"/>
      <c r="AB758" s="280"/>
      <c r="AC758" s="280">
        <v>115</v>
      </c>
      <c r="AD758" s="280"/>
      <c r="AE758" s="280"/>
      <c r="AF758" s="280"/>
      <c r="AG758" s="280"/>
      <c r="AH758" s="280"/>
      <c r="AI758" s="280">
        <v>77.64</v>
      </c>
      <c r="AJ758" s="280"/>
      <c r="AK758" s="280"/>
      <c r="AL758" s="280"/>
      <c r="AM758" s="280"/>
      <c r="AN758" s="280"/>
      <c r="AO758" s="280">
        <v>37.83</v>
      </c>
      <c r="AP758" s="280"/>
      <c r="AQ758" s="280"/>
      <c r="AR758" s="280"/>
      <c r="AS758" s="280"/>
      <c r="AT758" s="280"/>
      <c r="AV758" s="386" t="s">
        <v>476</v>
      </c>
      <c r="AW758" s="387"/>
      <c r="AX758" s="387"/>
      <c r="AY758" s="387"/>
      <c r="AZ758" s="387"/>
      <c r="BA758" s="387"/>
      <c r="BB758" s="387"/>
      <c r="BC758" s="387"/>
      <c r="BD758" s="388"/>
      <c r="BE758" s="246" t="s">
        <v>463</v>
      </c>
      <c r="BF758" s="246"/>
      <c r="BG758" s="246"/>
      <c r="BH758" s="246"/>
      <c r="BI758" s="246"/>
      <c r="BJ758" s="246"/>
      <c r="BK758" s="246"/>
      <c r="BL758" s="246"/>
      <c r="BM758" s="246"/>
      <c r="BN758" s="386" t="s">
        <v>477</v>
      </c>
      <c r="BO758" s="387"/>
      <c r="BP758" s="387"/>
      <c r="BQ758" s="387"/>
      <c r="BR758" s="387"/>
      <c r="BS758" s="387"/>
      <c r="BT758" s="387"/>
      <c r="BU758" s="387"/>
      <c r="BV758" s="388"/>
      <c r="BW758" s="386" t="s">
        <v>478</v>
      </c>
      <c r="BX758" s="387"/>
      <c r="BY758" s="387"/>
      <c r="BZ758" s="387"/>
      <c r="CA758" s="387"/>
      <c r="CB758" s="387"/>
      <c r="CC758" s="387"/>
      <c r="CD758" s="387"/>
      <c r="CE758" s="388"/>
      <c r="CF758" s="386" t="s">
        <v>479</v>
      </c>
      <c r="CG758" s="387"/>
      <c r="CH758" s="387"/>
      <c r="CI758" s="387"/>
      <c r="CJ758" s="387"/>
      <c r="CK758" s="387"/>
      <c r="CL758" s="387"/>
      <c r="CM758" s="387"/>
      <c r="CN758" s="388"/>
    </row>
    <row r="759" spans="4:92" ht="14.25" customHeight="1" x14ac:dyDescent="0.35">
      <c r="D759" s="393">
        <v>3</v>
      </c>
      <c r="E759" s="393"/>
      <c r="F759" s="393"/>
      <c r="G759" s="393"/>
      <c r="H759" s="393"/>
      <c r="I759" s="393"/>
      <c r="J759" s="393"/>
      <c r="K759" s="393"/>
      <c r="L759" s="393"/>
      <c r="M759" s="393"/>
      <c r="N759" s="393"/>
      <c r="O759" s="393"/>
      <c r="P759" s="393"/>
      <c r="Q759" s="393"/>
      <c r="R759" s="393"/>
      <c r="S759" s="393"/>
      <c r="T759" s="393"/>
      <c r="U759" s="393"/>
      <c r="V759" s="393"/>
      <c r="W759" s="280">
        <v>47</v>
      </c>
      <c r="X759" s="280"/>
      <c r="Y759" s="280"/>
      <c r="Z759" s="280"/>
      <c r="AA759" s="280"/>
      <c r="AB759" s="280"/>
      <c r="AC759" s="280">
        <v>73</v>
      </c>
      <c r="AD759" s="280"/>
      <c r="AE759" s="280"/>
      <c r="AF759" s="280"/>
      <c r="AG759" s="280"/>
      <c r="AH759" s="280"/>
      <c r="AI759" s="280">
        <v>14.2</v>
      </c>
      <c r="AJ759" s="280"/>
      <c r="AK759" s="280"/>
      <c r="AL759" s="280"/>
      <c r="AM759" s="280"/>
      <c r="AN759" s="280"/>
      <c r="AO759" s="280">
        <v>24.01</v>
      </c>
      <c r="AP759" s="280"/>
      <c r="AQ759" s="280"/>
      <c r="AR759" s="280"/>
      <c r="AS759" s="280"/>
      <c r="AT759" s="280"/>
      <c r="AV759" s="398"/>
      <c r="AW759" s="399"/>
      <c r="AX759" s="399"/>
      <c r="AY759" s="399"/>
      <c r="AZ759" s="399"/>
      <c r="BA759" s="399"/>
      <c r="BB759" s="399"/>
      <c r="BC759" s="399"/>
      <c r="BD759" s="400"/>
      <c r="BE759" s="246"/>
      <c r="BF759" s="246"/>
      <c r="BG759" s="246"/>
      <c r="BH759" s="246"/>
      <c r="BI759" s="246"/>
      <c r="BJ759" s="246"/>
      <c r="BK759" s="246"/>
      <c r="BL759" s="246"/>
      <c r="BM759" s="246"/>
      <c r="BN759" s="398"/>
      <c r="BO759" s="399"/>
      <c r="BP759" s="399"/>
      <c r="BQ759" s="399"/>
      <c r="BR759" s="399"/>
      <c r="BS759" s="399"/>
      <c r="BT759" s="399"/>
      <c r="BU759" s="399"/>
      <c r="BV759" s="400"/>
      <c r="BW759" s="398"/>
      <c r="BX759" s="399"/>
      <c r="BY759" s="399"/>
      <c r="BZ759" s="399"/>
      <c r="CA759" s="399"/>
      <c r="CB759" s="399"/>
      <c r="CC759" s="399"/>
      <c r="CD759" s="399"/>
      <c r="CE759" s="400"/>
      <c r="CF759" s="398"/>
      <c r="CG759" s="399"/>
      <c r="CH759" s="399"/>
      <c r="CI759" s="399"/>
      <c r="CJ759" s="399"/>
      <c r="CK759" s="399"/>
      <c r="CL759" s="399"/>
      <c r="CM759" s="399"/>
      <c r="CN759" s="400"/>
    </row>
    <row r="760" spans="4:92" ht="14.25" customHeight="1" x14ac:dyDescent="0.35">
      <c r="D760" s="379">
        <v>4</v>
      </c>
      <c r="E760" s="379"/>
      <c r="F760" s="379"/>
      <c r="G760" s="379"/>
      <c r="H760" s="379"/>
      <c r="I760" s="379"/>
      <c r="J760" s="379"/>
      <c r="K760" s="379"/>
      <c r="L760" s="379"/>
      <c r="M760" s="379"/>
      <c r="N760" s="379"/>
      <c r="O760" s="379"/>
      <c r="P760" s="379"/>
      <c r="Q760" s="379"/>
      <c r="R760" s="379"/>
      <c r="S760" s="379"/>
      <c r="T760" s="379"/>
      <c r="U760" s="379"/>
      <c r="V760" s="379"/>
      <c r="W760" s="275" t="s">
        <v>120</v>
      </c>
      <c r="X760" s="275"/>
      <c r="Y760" s="275"/>
      <c r="Z760" s="275"/>
      <c r="AA760" s="275"/>
      <c r="AB760" s="275"/>
      <c r="AC760" s="275">
        <v>12</v>
      </c>
      <c r="AD760" s="275"/>
      <c r="AE760" s="275"/>
      <c r="AF760" s="275"/>
      <c r="AG760" s="275"/>
      <c r="AH760" s="275"/>
      <c r="AI760" s="275" t="s">
        <v>120</v>
      </c>
      <c r="AJ760" s="275"/>
      <c r="AK760" s="275"/>
      <c r="AL760" s="275"/>
      <c r="AM760" s="275"/>
      <c r="AN760" s="275"/>
      <c r="AO760" s="275">
        <v>3.95</v>
      </c>
      <c r="AP760" s="275"/>
      <c r="AQ760" s="275"/>
      <c r="AR760" s="275"/>
      <c r="AS760" s="275"/>
      <c r="AT760" s="275"/>
      <c r="AV760" s="389"/>
      <c r="AW760" s="390"/>
      <c r="AX760" s="390"/>
      <c r="AY760" s="390"/>
      <c r="AZ760" s="390"/>
      <c r="BA760" s="390"/>
      <c r="BB760" s="390"/>
      <c r="BC760" s="390"/>
      <c r="BD760" s="391"/>
      <c r="BE760" s="246"/>
      <c r="BF760" s="246"/>
      <c r="BG760" s="246"/>
      <c r="BH760" s="246"/>
      <c r="BI760" s="246"/>
      <c r="BJ760" s="246"/>
      <c r="BK760" s="246"/>
      <c r="BL760" s="246"/>
      <c r="BM760" s="246"/>
      <c r="BN760" s="389"/>
      <c r="BO760" s="390"/>
      <c r="BP760" s="390"/>
      <c r="BQ760" s="390"/>
      <c r="BR760" s="390"/>
      <c r="BS760" s="390"/>
      <c r="BT760" s="390"/>
      <c r="BU760" s="390"/>
      <c r="BV760" s="391"/>
      <c r="BW760" s="389"/>
      <c r="BX760" s="390"/>
      <c r="BY760" s="390"/>
      <c r="BZ760" s="390"/>
      <c r="CA760" s="390"/>
      <c r="CB760" s="390"/>
      <c r="CC760" s="390"/>
      <c r="CD760" s="390"/>
      <c r="CE760" s="391"/>
      <c r="CF760" s="389"/>
      <c r="CG760" s="390"/>
      <c r="CH760" s="390"/>
      <c r="CI760" s="390"/>
      <c r="CJ760" s="390"/>
      <c r="CK760" s="390"/>
      <c r="CL760" s="390"/>
      <c r="CM760" s="390"/>
      <c r="CN760" s="391"/>
    </row>
    <row r="761" spans="4:92" ht="14.25" customHeight="1" x14ac:dyDescent="0.35">
      <c r="D761" s="379">
        <v>5</v>
      </c>
      <c r="E761" s="379"/>
      <c r="F761" s="379"/>
      <c r="G761" s="379"/>
      <c r="H761" s="379"/>
      <c r="I761" s="379"/>
      <c r="J761" s="379"/>
      <c r="K761" s="379"/>
      <c r="L761" s="379"/>
      <c r="M761" s="379"/>
      <c r="N761" s="379"/>
      <c r="O761" s="379"/>
      <c r="P761" s="379"/>
      <c r="Q761" s="379"/>
      <c r="R761" s="379"/>
      <c r="S761" s="379"/>
      <c r="T761" s="379"/>
      <c r="U761" s="379"/>
      <c r="V761" s="379"/>
      <c r="W761" s="275"/>
      <c r="X761" s="275"/>
      <c r="Y761" s="275"/>
      <c r="Z761" s="275"/>
      <c r="AA761" s="275"/>
      <c r="AB761" s="275"/>
      <c r="AC761" s="275"/>
      <c r="AD761" s="275"/>
      <c r="AE761" s="275"/>
      <c r="AF761" s="275"/>
      <c r="AG761" s="275"/>
      <c r="AH761" s="275"/>
      <c r="AI761" s="275"/>
      <c r="AJ761" s="275"/>
      <c r="AK761" s="275"/>
      <c r="AL761" s="275"/>
      <c r="AM761" s="275"/>
      <c r="AN761" s="275"/>
      <c r="AO761" s="275"/>
      <c r="AP761" s="275"/>
      <c r="AQ761" s="275"/>
      <c r="AR761" s="275"/>
      <c r="AS761" s="275"/>
      <c r="AT761" s="275"/>
      <c r="AV761" s="275" t="s">
        <v>814</v>
      </c>
      <c r="AW761" s="275"/>
      <c r="AX761" s="275"/>
      <c r="AY761" s="275"/>
      <c r="AZ761" s="275"/>
      <c r="BA761" s="275"/>
      <c r="BB761" s="275"/>
      <c r="BC761" s="275"/>
      <c r="BD761" s="275"/>
      <c r="BE761" s="275">
        <v>100</v>
      </c>
      <c r="BF761" s="275"/>
      <c r="BG761" s="275"/>
      <c r="BH761" s="275"/>
      <c r="BI761" s="275"/>
      <c r="BJ761" s="275"/>
      <c r="BK761" s="275"/>
      <c r="BL761" s="275"/>
      <c r="BM761" s="275"/>
      <c r="BN761" s="275">
        <v>1</v>
      </c>
      <c r="BO761" s="275"/>
      <c r="BP761" s="275"/>
      <c r="BQ761" s="275"/>
      <c r="BR761" s="275"/>
      <c r="BS761" s="275"/>
      <c r="BT761" s="275"/>
      <c r="BU761" s="275"/>
      <c r="BV761" s="275"/>
      <c r="BW761" s="275" t="s">
        <v>815</v>
      </c>
      <c r="BX761" s="275"/>
      <c r="BY761" s="275"/>
      <c r="BZ761" s="275"/>
      <c r="CA761" s="275"/>
      <c r="CB761" s="275"/>
      <c r="CC761" s="275"/>
      <c r="CD761" s="275"/>
      <c r="CE761" s="275"/>
      <c r="CF761" s="301" t="s">
        <v>816</v>
      </c>
      <c r="CG761" s="301"/>
      <c r="CH761" s="301"/>
      <c r="CI761" s="301"/>
      <c r="CJ761" s="301"/>
      <c r="CK761" s="301"/>
      <c r="CL761" s="301"/>
      <c r="CM761" s="301"/>
      <c r="CN761" s="301"/>
    </row>
    <row r="762" spans="4:92" ht="14.25" customHeight="1" x14ac:dyDescent="0.35">
      <c r="D762" s="379">
        <v>6</v>
      </c>
      <c r="E762" s="379"/>
      <c r="F762" s="379"/>
      <c r="G762" s="379"/>
      <c r="H762" s="379"/>
      <c r="I762" s="379"/>
      <c r="J762" s="379"/>
      <c r="K762" s="379"/>
      <c r="L762" s="379"/>
      <c r="M762" s="379"/>
      <c r="N762" s="379"/>
      <c r="O762" s="379"/>
      <c r="P762" s="379"/>
      <c r="Q762" s="379"/>
      <c r="R762" s="379"/>
      <c r="S762" s="379"/>
      <c r="T762" s="379"/>
      <c r="U762" s="379"/>
      <c r="V762" s="379"/>
      <c r="W762" s="275"/>
      <c r="X762" s="275"/>
      <c r="Y762" s="275"/>
      <c r="Z762" s="275"/>
      <c r="AA762" s="275"/>
      <c r="AB762" s="275"/>
      <c r="AC762" s="275"/>
      <c r="AD762" s="275"/>
      <c r="AE762" s="275"/>
      <c r="AF762" s="275"/>
      <c r="AG762" s="275"/>
      <c r="AH762" s="275"/>
      <c r="AI762" s="275"/>
      <c r="AJ762" s="275"/>
      <c r="AK762" s="275"/>
      <c r="AL762" s="275"/>
      <c r="AM762" s="275"/>
      <c r="AN762" s="275"/>
      <c r="AO762" s="275"/>
      <c r="AP762" s="275"/>
      <c r="AQ762" s="275"/>
      <c r="AR762" s="275"/>
      <c r="AS762" s="275"/>
      <c r="AT762" s="275"/>
      <c r="AV762" s="275"/>
      <c r="AW762" s="275"/>
      <c r="AX762" s="275"/>
      <c r="AY762" s="275"/>
      <c r="AZ762" s="275"/>
      <c r="BA762" s="275"/>
      <c r="BB762" s="275"/>
      <c r="BC762" s="275"/>
      <c r="BD762" s="275"/>
      <c r="BE762" s="275"/>
      <c r="BF762" s="275"/>
      <c r="BG762" s="275"/>
      <c r="BH762" s="275"/>
      <c r="BI762" s="275"/>
      <c r="BJ762" s="275"/>
      <c r="BK762" s="275"/>
      <c r="BL762" s="275"/>
      <c r="BM762" s="275"/>
      <c r="BN762" s="275"/>
      <c r="BO762" s="275"/>
      <c r="BP762" s="275"/>
      <c r="BQ762" s="275"/>
      <c r="BR762" s="275"/>
      <c r="BS762" s="275"/>
      <c r="BT762" s="275"/>
      <c r="BU762" s="275"/>
      <c r="BV762" s="275"/>
      <c r="BW762" s="275"/>
      <c r="BX762" s="275"/>
      <c r="BY762" s="275"/>
      <c r="BZ762" s="275"/>
      <c r="CA762" s="275"/>
      <c r="CB762" s="275"/>
      <c r="CC762" s="275"/>
      <c r="CD762" s="275"/>
      <c r="CE762" s="275"/>
      <c r="CF762" s="301"/>
      <c r="CG762" s="301"/>
      <c r="CH762" s="301"/>
      <c r="CI762" s="301"/>
      <c r="CJ762" s="301"/>
      <c r="CK762" s="301"/>
      <c r="CL762" s="301"/>
      <c r="CM762" s="301"/>
      <c r="CN762" s="301"/>
    </row>
    <row r="763" spans="4:92" ht="14.25" customHeight="1" x14ac:dyDescent="0.35">
      <c r="D763" s="287" t="s">
        <v>455</v>
      </c>
      <c r="E763" s="287"/>
      <c r="F763" s="287"/>
      <c r="G763" s="287"/>
      <c r="H763" s="287"/>
      <c r="I763" s="287"/>
      <c r="J763" s="287"/>
      <c r="K763" s="287"/>
      <c r="L763" s="287"/>
      <c r="M763" s="287"/>
      <c r="N763" s="287"/>
      <c r="O763" s="287"/>
      <c r="P763" s="287"/>
      <c r="Q763" s="287"/>
      <c r="R763" s="287"/>
      <c r="S763" s="287"/>
      <c r="T763" s="287"/>
      <c r="U763" s="287"/>
      <c r="V763" s="287"/>
      <c r="W763" s="287"/>
      <c r="X763" s="287"/>
      <c r="Y763" s="287"/>
      <c r="Z763" s="287"/>
      <c r="AA763" s="287"/>
      <c r="AB763" s="287"/>
      <c r="AC763" s="287"/>
      <c r="AD763" s="287"/>
      <c r="AE763" s="287"/>
      <c r="AF763" s="287"/>
      <c r="AG763" s="287"/>
      <c r="AH763" s="287"/>
      <c r="AI763" s="287"/>
      <c r="AJ763" s="287"/>
      <c r="AK763" s="287"/>
      <c r="AL763" s="287"/>
      <c r="AM763" s="287"/>
      <c r="AN763" s="287"/>
      <c r="AO763" s="287"/>
      <c r="AP763" s="287"/>
      <c r="AQ763" s="287"/>
      <c r="AR763" s="287"/>
      <c r="AS763" s="287"/>
      <c r="AT763" s="287"/>
      <c r="AV763" s="401" t="s">
        <v>480</v>
      </c>
      <c r="AW763" s="401"/>
      <c r="AX763" s="401"/>
      <c r="AY763" s="401"/>
      <c r="AZ763" s="401"/>
      <c r="BA763" s="401"/>
      <c r="BB763" s="401"/>
      <c r="BC763" s="401"/>
      <c r="BD763" s="401"/>
      <c r="BE763" s="401"/>
      <c r="BF763" s="401"/>
      <c r="BG763" s="401"/>
      <c r="BH763" s="401"/>
      <c r="BI763" s="401"/>
      <c r="BJ763" s="401"/>
      <c r="BK763" s="401"/>
      <c r="BL763" s="401"/>
      <c r="BM763" s="401"/>
      <c r="BN763" s="401"/>
      <c r="BO763" s="401"/>
      <c r="BP763" s="401"/>
      <c r="BQ763" s="401"/>
      <c r="BR763" s="401"/>
      <c r="BS763" s="401"/>
      <c r="BT763" s="401"/>
      <c r="BU763" s="401"/>
      <c r="BV763" s="401"/>
      <c r="BW763" s="401"/>
      <c r="BX763" s="401"/>
      <c r="BY763" s="401"/>
      <c r="BZ763" s="401"/>
      <c r="CA763" s="401"/>
      <c r="CB763" s="401"/>
      <c r="CC763" s="401"/>
      <c r="CD763" s="401"/>
      <c r="CE763" s="401"/>
      <c r="CF763" s="401"/>
      <c r="CG763" s="401"/>
      <c r="CH763" s="401"/>
      <c r="CI763" s="401"/>
      <c r="CJ763" s="401"/>
      <c r="CK763" s="401"/>
      <c r="CL763" s="401"/>
      <c r="CM763" s="401"/>
      <c r="CN763" s="401"/>
    </row>
    <row r="764" spans="4:92" ht="14.25" customHeight="1" x14ac:dyDescent="0.35"/>
    <row r="765" spans="4:92" ht="14.25" customHeight="1" x14ac:dyDescent="0.35">
      <c r="D765" s="392" t="s">
        <v>459</v>
      </c>
      <c r="E765" s="392"/>
      <c r="F765" s="392"/>
      <c r="G765" s="392"/>
      <c r="H765" s="392"/>
      <c r="I765" s="392"/>
      <c r="J765" s="392"/>
      <c r="K765" s="392"/>
      <c r="L765" s="392"/>
      <c r="M765" s="392"/>
      <c r="N765" s="392"/>
      <c r="O765" s="392"/>
      <c r="P765" s="392"/>
      <c r="Q765" s="392"/>
      <c r="R765" s="392"/>
      <c r="S765" s="392"/>
      <c r="T765" s="392"/>
      <c r="U765" s="392"/>
      <c r="V765" s="392"/>
      <c r="W765" s="392"/>
      <c r="X765" s="392"/>
      <c r="Y765" s="392"/>
      <c r="Z765" s="392"/>
      <c r="AA765" s="392"/>
      <c r="AB765" s="392"/>
      <c r="AC765" s="392"/>
      <c r="AD765" s="392"/>
      <c r="AE765" s="392"/>
      <c r="AF765" s="392"/>
      <c r="AG765" s="392"/>
      <c r="AH765" s="392"/>
      <c r="AI765" s="392"/>
      <c r="AJ765" s="392"/>
      <c r="AK765" s="392"/>
      <c r="AL765" s="392"/>
      <c r="AM765" s="392"/>
      <c r="AN765" s="392"/>
      <c r="AO765" s="392"/>
      <c r="AP765" s="392"/>
      <c r="AQ765" s="392"/>
      <c r="AR765" s="392"/>
      <c r="AS765" s="392"/>
      <c r="AT765" s="392"/>
      <c r="AU765" s="14"/>
      <c r="AV765" s="392" t="s">
        <v>481</v>
      </c>
      <c r="AW765" s="392"/>
      <c r="AX765" s="392"/>
      <c r="AY765" s="392"/>
      <c r="AZ765" s="392"/>
      <c r="BA765" s="392"/>
      <c r="BB765" s="392"/>
      <c r="BC765" s="392"/>
      <c r="BD765" s="392"/>
      <c r="BE765" s="392"/>
      <c r="BF765" s="392"/>
      <c r="BG765" s="392"/>
      <c r="BH765" s="392"/>
      <c r="BI765" s="392"/>
      <c r="BJ765" s="392"/>
      <c r="BK765" s="392"/>
      <c r="BL765" s="392"/>
      <c r="BM765" s="392"/>
      <c r="BN765" s="392"/>
      <c r="BO765" s="392"/>
      <c r="BP765" s="392"/>
      <c r="BQ765" s="392"/>
      <c r="BR765" s="392"/>
      <c r="BS765" s="392"/>
      <c r="BT765" s="392"/>
      <c r="BU765" s="392"/>
      <c r="BV765" s="392"/>
      <c r="BW765" s="392"/>
      <c r="BX765" s="392"/>
      <c r="BY765" s="392"/>
      <c r="BZ765" s="392"/>
      <c r="CA765" s="392"/>
      <c r="CB765" s="392"/>
      <c r="CC765" s="392"/>
      <c r="CD765" s="392"/>
      <c r="CE765" s="392"/>
      <c r="CF765" s="392"/>
      <c r="CG765" s="392"/>
      <c r="CH765" s="392"/>
      <c r="CI765" s="392"/>
      <c r="CJ765" s="392"/>
      <c r="CK765" s="392"/>
      <c r="CL765" s="392"/>
      <c r="CM765" s="392"/>
      <c r="CN765" s="392"/>
    </row>
    <row r="766" spans="4:92" ht="14.25" customHeight="1" x14ac:dyDescent="0.35">
      <c r="D766" s="392"/>
      <c r="E766" s="392"/>
      <c r="F766" s="392"/>
      <c r="G766" s="392"/>
      <c r="H766" s="392"/>
      <c r="I766" s="392"/>
      <c r="J766" s="392"/>
      <c r="K766" s="392"/>
      <c r="L766" s="392"/>
      <c r="M766" s="392"/>
      <c r="N766" s="392"/>
      <c r="O766" s="392"/>
      <c r="P766" s="392"/>
      <c r="Q766" s="392"/>
      <c r="R766" s="392"/>
      <c r="S766" s="392"/>
      <c r="T766" s="392"/>
      <c r="U766" s="392"/>
      <c r="V766" s="392"/>
      <c r="W766" s="392"/>
      <c r="X766" s="392"/>
      <c r="Y766" s="392"/>
      <c r="Z766" s="392"/>
      <c r="AA766" s="392"/>
      <c r="AB766" s="392"/>
      <c r="AC766" s="392"/>
      <c r="AD766" s="392"/>
      <c r="AE766" s="392"/>
      <c r="AF766" s="392"/>
      <c r="AG766" s="392"/>
      <c r="AH766" s="392"/>
      <c r="AI766" s="392"/>
      <c r="AJ766" s="392"/>
      <c r="AK766" s="392"/>
      <c r="AL766" s="392"/>
      <c r="AM766" s="392"/>
      <c r="AN766" s="392"/>
      <c r="AO766" s="392"/>
      <c r="AP766" s="392"/>
      <c r="AQ766" s="392"/>
      <c r="AR766" s="392"/>
      <c r="AS766" s="392"/>
      <c r="AT766" s="392"/>
      <c r="AU766" s="14"/>
      <c r="AV766" s="392"/>
      <c r="AW766" s="392"/>
      <c r="AX766" s="392"/>
      <c r="AY766" s="392"/>
      <c r="AZ766" s="392"/>
      <c r="BA766" s="392"/>
      <c r="BB766" s="392"/>
      <c r="BC766" s="392"/>
      <c r="BD766" s="392"/>
      <c r="BE766" s="392"/>
      <c r="BF766" s="392"/>
      <c r="BG766" s="392"/>
      <c r="BH766" s="392"/>
      <c r="BI766" s="392"/>
      <c r="BJ766" s="392"/>
      <c r="BK766" s="392"/>
      <c r="BL766" s="392"/>
      <c r="BM766" s="392"/>
      <c r="BN766" s="392"/>
      <c r="BO766" s="392"/>
      <c r="BP766" s="392"/>
      <c r="BQ766" s="392"/>
      <c r="BR766" s="392"/>
      <c r="BS766" s="392"/>
      <c r="BT766" s="392"/>
      <c r="BU766" s="392"/>
      <c r="BV766" s="392"/>
      <c r="BW766" s="392"/>
      <c r="BX766" s="392"/>
      <c r="BY766" s="392"/>
      <c r="BZ766" s="392"/>
      <c r="CA766" s="392"/>
      <c r="CB766" s="392"/>
      <c r="CC766" s="392"/>
      <c r="CD766" s="392"/>
      <c r="CE766" s="392"/>
      <c r="CF766" s="392"/>
      <c r="CG766" s="392"/>
      <c r="CH766" s="392"/>
      <c r="CI766" s="392"/>
      <c r="CJ766" s="392"/>
      <c r="CK766" s="392"/>
      <c r="CL766" s="392"/>
      <c r="CM766" s="392"/>
      <c r="CN766" s="392"/>
    </row>
    <row r="767" spans="4:92" ht="14.25" customHeight="1" x14ac:dyDescent="0.35"/>
    <row r="768" spans="4:92" ht="14.25" customHeight="1" x14ac:dyDescent="0.35">
      <c r="D768" s="191" t="s">
        <v>460</v>
      </c>
      <c r="E768" s="191"/>
      <c r="F768" s="191"/>
      <c r="G768" s="191"/>
      <c r="H768" s="191"/>
      <c r="I768" s="191"/>
      <c r="J768" s="191"/>
      <c r="K768" s="191"/>
      <c r="L768" s="191"/>
      <c r="M768" s="191"/>
      <c r="N768" s="191"/>
      <c r="O768" s="191"/>
      <c r="P768" s="191"/>
      <c r="Q768" s="191"/>
      <c r="R768" s="191"/>
      <c r="S768" s="191"/>
      <c r="T768" s="191"/>
      <c r="U768" s="191"/>
      <c r="V768" s="191"/>
      <c r="W768" s="191"/>
      <c r="X768" s="191"/>
      <c r="Y768" s="191"/>
      <c r="Z768" s="191"/>
      <c r="AA768" s="191"/>
      <c r="AB768" s="191"/>
      <c r="AC768" s="191"/>
      <c r="AD768" s="191"/>
      <c r="AE768" s="191"/>
      <c r="AF768" s="191"/>
      <c r="AG768" s="191"/>
      <c r="AH768" s="191"/>
      <c r="AI768" s="191"/>
      <c r="AJ768" s="191"/>
      <c r="AK768" s="191"/>
      <c r="AL768" s="191"/>
      <c r="AM768" s="191"/>
      <c r="AN768" s="191"/>
      <c r="AO768" s="191"/>
      <c r="AP768" s="191"/>
      <c r="AQ768" s="191"/>
      <c r="AR768" s="191"/>
      <c r="AS768" s="191"/>
      <c r="AT768" s="191"/>
      <c r="AU768" s="3"/>
      <c r="AV768" s="191" t="s">
        <v>482</v>
      </c>
      <c r="AW768" s="191"/>
      <c r="AX768" s="191"/>
      <c r="AY768" s="191"/>
      <c r="AZ768" s="191"/>
      <c r="BA768" s="191"/>
      <c r="BB768" s="191"/>
      <c r="BC768" s="191"/>
      <c r="BD768" s="191"/>
      <c r="BE768" s="191"/>
      <c r="BF768" s="191"/>
      <c r="BG768" s="191"/>
      <c r="BH768" s="191"/>
      <c r="BI768" s="191"/>
      <c r="BJ768" s="191"/>
      <c r="BK768" s="191"/>
      <c r="BL768" s="191"/>
      <c r="BM768" s="191"/>
      <c r="BN768" s="191"/>
      <c r="BO768" s="191"/>
      <c r="BP768" s="191"/>
      <c r="BQ768" s="191"/>
      <c r="BR768" s="191"/>
      <c r="BS768" s="191"/>
      <c r="BT768" s="191"/>
      <c r="BU768" s="191"/>
      <c r="BV768" s="191"/>
      <c r="BW768" s="191"/>
      <c r="BX768" s="191"/>
      <c r="BY768" s="191"/>
      <c r="BZ768" s="191"/>
      <c r="CA768" s="191"/>
      <c r="CB768" s="191"/>
      <c r="CC768" s="191"/>
      <c r="CD768" s="191"/>
      <c r="CE768" s="191"/>
      <c r="CF768" s="191"/>
      <c r="CG768" s="191"/>
      <c r="CH768" s="191"/>
      <c r="CI768" s="191"/>
      <c r="CJ768" s="191"/>
      <c r="CK768" s="191"/>
      <c r="CL768" s="191"/>
    </row>
    <row r="769" spans="4:92" ht="14.25" customHeight="1" x14ac:dyDescent="0.35">
      <c r="D769" s="191"/>
      <c r="E769" s="191"/>
      <c r="F769" s="191"/>
      <c r="G769" s="191"/>
      <c r="H769" s="191"/>
      <c r="I769" s="191"/>
      <c r="J769" s="191"/>
      <c r="K769" s="191"/>
      <c r="L769" s="191"/>
      <c r="M769" s="191"/>
      <c r="N769" s="191"/>
      <c r="O769" s="191"/>
      <c r="P769" s="191"/>
      <c r="Q769" s="191"/>
      <c r="R769" s="191"/>
      <c r="S769" s="191"/>
      <c r="T769" s="191"/>
      <c r="U769" s="191"/>
      <c r="V769" s="191"/>
      <c r="W769" s="191"/>
      <c r="X769" s="191"/>
      <c r="Y769" s="191"/>
      <c r="Z769" s="191"/>
      <c r="AA769" s="191"/>
      <c r="AB769" s="191"/>
      <c r="AC769" s="191"/>
      <c r="AD769" s="191"/>
      <c r="AE769" s="191"/>
      <c r="AF769" s="191"/>
      <c r="AG769" s="191"/>
      <c r="AH769" s="191"/>
      <c r="AI769" s="191"/>
      <c r="AJ769" s="191"/>
      <c r="AK769" s="191"/>
      <c r="AL769" s="191"/>
      <c r="AM769" s="191"/>
      <c r="AN769" s="191"/>
      <c r="AO769" s="191"/>
      <c r="AP769" s="191"/>
      <c r="AQ769" s="191"/>
      <c r="AR769" s="191"/>
      <c r="AS769" s="191"/>
      <c r="AT769" s="191"/>
      <c r="AV769" s="191"/>
      <c r="AW769" s="191"/>
      <c r="AX769" s="191"/>
      <c r="AY769" s="191"/>
      <c r="AZ769" s="191"/>
      <c r="BA769" s="191"/>
      <c r="BB769" s="191"/>
      <c r="BC769" s="191"/>
      <c r="BD769" s="191"/>
      <c r="BE769" s="191"/>
      <c r="BF769" s="191"/>
      <c r="BG769" s="191"/>
      <c r="BH769" s="191"/>
      <c r="BI769" s="191"/>
      <c r="BJ769" s="191"/>
      <c r="BK769" s="191"/>
      <c r="BL769" s="191"/>
      <c r="BM769" s="191"/>
      <c r="BN769" s="191"/>
      <c r="BO769" s="191"/>
      <c r="BP769" s="191"/>
      <c r="BQ769" s="191"/>
      <c r="BR769" s="191"/>
      <c r="BS769" s="191"/>
      <c r="BT769" s="191"/>
      <c r="BU769" s="191"/>
      <c r="BV769" s="191"/>
      <c r="BW769" s="191"/>
      <c r="BX769" s="191"/>
      <c r="BY769" s="191"/>
      <c r="BZ769" s="191"/>
      <c r="CA769" s="191"/>
      <c r="CB769" s="191"/>
      <c r="CC769" s="191"/>
      <c r="CD769" s="191"/>
      <c r="CE769" s="191"/>
      <c r="CF769" s="191"/>
      <c r="CG769" s="191"/>
      <c r="CH769" s="191"/>
      <c r="CI769" s="191"/>
      <c r="CJ769" s="191"/>
      <c r="CK769" s="191"/>
      <c r="CL769" s="191"/>
    </row>
    <row r="770" spans="4:92" ht="14.25" customHeight="1" x14ac:dyDescent="0.35">
      <c r="D770" s="246" t="s">
        <v>461</v>
      </c>
      <c r="E770" s="246"/>
      <c r="F770" s="246"/>
      <c r="G770" s="246"/>
      <c r="H770" s="246"/>
      <c r="I770" s="246"/>
      <c r="J770" s="246"/>
      <c r="K770" s="246"/>
      <c r="L770" s="246"/>
      <c r="M770" s="246"/>
      <c r="N770" s="246"/>
      <c r="O770" s="246"/>
      <c r="P770" s="246"/>
      <c r="Q770" s="246"/>
      <c r="R770" s="246"/>
      <c r="S770" s="246"/>
      <c r="T770" s="246"/>
      <c r="U770" s="246" t="s">
        <v>458</v>
      </c>
      <c r="V770" s="246"/>
      <c r="W770" s="246"/>
      <c r="X770" s="246"/>
      <c r="Y770" s="246"/>
      <c r="Z770" s="246"/>
      <c r="AA770" s="246"/>
      <c r="AB770" s="246"/>
      <c r="AC770" s="246"/>
      <c r="AD770" s="246"/>
      <c r="AE770" s="246"/>
      <c r="AF770" s="246"/>
      <c r="AG770" s="246"/>
      <c r="AH770" s="246"/>
      <c r="AI770" s="246" t="s">
        <v>462</v>
      </c>
      <c r="AJ770" s="246"/>
      <c r="AK770" s="246"/>
      <c r="AL770" s="246"/>
      <c r="AM770" s="246"/>
      <c r="AN770" s="246"/>
      <c r="AO770" s="246"/>
      <c r="AP770" s="246"/>
      <c r="AQ770" s="246"/>
      <c r="AR770" s="246"/>
      <c r="AS770" s="246"/>
      <c r="AT770" s="246"/>
      <c r="AU770" s="60"/>
      <c r="AV770" s="246" t="s">
        <v>454</v>
      </c>
      <c r="AW770" s="246"/>
      <c r="AX770" s="246"/>
      <c r="AY770" s="246"/>
      <c r="AZ770" s="246"/>
      <c r="BA770" s="246"/>
      <c r="BB770" s="246"/>
      <c r="BC770" s="246"/>
      <c r="BD770" s="246"/>
      <c r="BE770" s="246"/>
      <c r="BF770" s="246"/>
      <c r="BG770" s="246"/>
      <c r="BH770" s="246"/>
      <c r="BI770" s="246"/>
      <c r="BJ770" s="246"/>
      <c r="BK770" s="246"/>
      <c r="BL770" s="246"/>
      <c r="BM770" s="246"/>
      <c r="BN770" s="246"/>
      <c r="BO770" s="246"/>
      <c r="BP770" s="246"/>
      <c r="BQ770" s="246"/>
      <c r="BR770" s="246"/>
      <c r="BS770" s="246"/>
      <c r="BT770" s="246"/>
      <c r="BU770" s="246"/>
      <c r="BV770" s="246"/>
      <c r="BW770" s="246"/>
      <c r="BX770" s="246"/>
      <c r="BY770" s="246"/>
      <c r="BZ770" s="246"/>
      <c r="CA770" s="246"/>
      <c r="CB770" s="246"/>
      <c r="CC770" s="246"/>
      <c r="CD770" s="246"/>
      <c r="CE770" s="246"/>
      <c r="CF770" s="246"/>
      <c r="CG770" s="246"/>
      <c r="CH770" s="246"/>
      <c r="CI770" s="246"/>
      <c r="CJ770" s="246"/>
      <c r="CK770" s="246"/>
      <c r="CL770" s="246"/>
      <c r="CM770" s="246"/>
      <c r="CN770" s="246"/>
    </row>
    <row r="771" spans="4:92" ht="14.25" customHeight="1" x14ac:dyDescent="0.35">
      <c r="D771" s="246"/>
      <c r="E771" s="246"/>
      <c r="F771" s="246"/>
      <c r="G771" s="246"/>
      <c r="H771" s="246"/>
      <c r="I771" s="246"/>
      <c r="J771" s="246"/>
      <c r="K771" s="246"/>
      <c r="L771" s="246"/>
      <c r="M771" s="246"/>
      <c r="N771" s="246"/>
      <c r="O771" s="246"/>
      <c r="P771" s="246"/>
      <c r="Q771" s="246"/>
      <c r="R771" s="246"/>
      <c r="S771" s="246"/>
      <c r="T771" s="246"/>
      <c r="U771" s="246" t="s">
        <v>187</v>
      </c>
      <c r="V771" s="246"/>
      <c r="W771" s="246"/>
      <c r="X771" s="246"/>
      <c r="Y771" s="246"/>
      <c r="Z771" s="246"/>
      <c r="AA771" s="246"/>
      <c r="AB771" s="246" t="s">
        <v>127</v>
      </c>
      <c r="AC771" s="246"/>
      <c r="AD771" s="246"/>
      <c r="AE771" s="246"/>
      <c r="AF771" s="246"/>
      <c r="AG771" s="246"/>
      <c r="AH771" s="246"/>
      <c r="AI771" s="246"/>
      <c r="AJ771" s="246"/>
      <c r="AK771" s="246"/>
      <c r="AL771" s="246"/>
      <c r="AM771" s="246"/>
      <c r="AN771" s="246"/>
      <c r="AO771" s="246"/>
      <c r="AP771" s="246"/>
      <c r="AQ771" s="246"/>
      <c r="AR771" s="246"/>
      <c r="AS771" s="246"/>
      <c r="AT771" s="246"/>
      <c r="AU771" s="60"/>
      <c r="AV771" s="246"/>
      <c r="AW771" s="246"/>
      <c r="AX771" s="246"/>
      <c r="AY771" s="246"/>
      <c r="AZ771" s="246"/>
      <c r="BA771" s="246"/>
      <c r="BB771" s="246"/>
      <c r="BC771" s="246"/>
      <c r="BD771" s="246"/>
      <c r="BE771" s="246"/>
      <c r="BF771" s="246"/>
      <c r="BG771" s="246"/>
      <c r="BH771" s="246"/>
      <c r="BI771" s="246"/>
      <c r="BJ771" s="246"/>
      <c r="BK771" s="246"/>
      <c r="BL771" s="246"/>
      <c r="BM771" s="246"/>
      <c r="BN771" s="246"/>
      <c r="BO771" s="246"/>
      <c r="BP771" s="246"/>
      <c r="BQ771" s="246"/>
      <c r="BR771" s="246"/>
      <c r="BS771" s="246"/>
      <c r="BT771" s="246"/>
      <c r="BU771" s="246"/>
      <c r="BV771" s="246"/>
      <c r="BW771" s="246"/>
      <c r="BX771" s="246"/>
      <c r="BY771" s="246"/>
      <c r="BZ771" s="246"/>
      <c r="CA771" s="246"/>
      <c r="CB771" s="246"/>
      <c r="CC771" s="246"/>
      <c r="CD771" s="246"/>
      <c r="CE771" s="246"/>
      <c r="CF771" s="246"/>
      <c r="CG771" s="246"/>
      <c r="CH771" s="246"/>
      <c r="CI771" s="246"/>
      <c r="CJ771" s="246"/>
      <c r="CK771" s="246"/>
      <c r="CL771" s="246"/>
      <c r="CM771" s="246"/>
      <c r="CN771" s="246"/>
    </row>
    <row r="772" spans="4:92" ht="14.25" customHeight="1" x14ac:dyDescent="0.35">
      <c r="D772" s="280" t="s">
        <v>450</v>
      </c>
      <c r="E772" s="280"/>
      <c r="F772" s="280"/>
      <c r="G772" s="280"/>
      <c r="H772" s="280"/>
      <c r="I772" s="280"/>
      <c r="J772" s="280"/>
      <c r="K772" s="280"/>
      <c r="L772" s="280"/>
      <c r="M772" s="280"/>
      <c r="N772" s="280"/>
      <c r="O772" s="280"/>
      <c r="P772" s="280"/>
      <c r="Q772" s="280"/>
      <c r="R772" s="280"/>
      <c r="S772" s="280"/>
      <c r="T772" s="280"/>
      <c r="U772" s="280"/>
      <c r="V772" s="280"/>
      <c r="W772" s="280"/>
      <c r="X772" s="280"/>
      <c r="Y772" s="280"/>
      <c r="Z772" s="280"/>
      <c r="AA772" s="280"/>
      <c r="AB772" s="280"/>
      <c r="AC772" s="280"/>
      <c r="AD772" s="280"/>
      <c r="AE772" s="280"/>
      <c r="AF772" s="280"/>
      <c r="AG772" s="280"/>
      <c r="AH772" s="280"/>
      <c r="AI772" s="280"/>
      <c r="AJ772" s="280"/>
      <c r="AK772" s="280"/>
      <c r="AL772" s="280"/>
      <c r="AM772" s="280"/>
      <c r="AN772" s="280"/>
      <c r="AO772" s="280"/>
      <c r="AP772" s="280"/>
      <c r="AQ772" s="280"/>
      <c r="AR772" s="280"/>
      <c r="AS772" s="280"/>
      <c r="AT772" s="280"/>
      <c r="AU772" s="37"/>
      <c r="AV772" s="246" t="s">
        <v>450</v>
      </c>
      <c r="AW772" s="246"/>
      <c r="AX772" s="246"/>
      <c r="AY772" s="246"/>
      <c r="AZ772" s="246"/>
      <c r="BA772" s="246"/>
      <c r="BB772" s="246"/>
      <c r="BC772" s="246"/>
      <c r="BD772" s="246"/>
      <c r="BE772" s="246"/>
      <c r="BF772" s="246" t="s">
        <v>451</v>
      </c>
      <c r="BG772" s="246"/>
      <c r="BH772" s="246"/>
      <c r="BI772" s="246"/>
      <c r="BJ772" s="246"/>
      <c r="BK772" s="246"/>
      <c r="BL772" s="246"/>
      <c r="BM772" s="246"/>
      <c r="BN772" s="246" t="s">
        <v>452</v>
      </c>
      <c r="BO772" s="246"/>
      <c r="BP772" s="246"/>
      <c r="BQ772" s="246"/>
      <c r="BR772" s="246"/>
      <c r="BS772" s="246"/>
      <c r="BT772" s="246"/>
      <c r="BU772" s="246"/>
      <c r="BV772" s="246"/>
      <c r="BW772" s="246" t="s">
        <v>406</v>
      </c>
      <c r="BX772" s="246"/>
      <c r="BY772" s="246"/>
      <c r="BZ772" s="246"/>
      <c r="CA772" s="246"/>
      <c r="CB772" s="246"/>
      <c r="CC772" s="246"/>
      <c r="CD772" s="246"/>
      <c r="CE772" s="246"/>
      <c r="CF772" s="246" t="s">
        <v>453</v>
      </c>
      <c r="CG772" s="246"/>
      <c r="CH772" s="246"/>
      <c r="CI772" s="246"/>
      <c r="CJ772" s="246"/>
      <c r="CK772" s="246"/>
      <c r="CL772" s="246"/>
      <c r="CM772" s="246"/>
      <c r="CN772" s="246"/>
    </row>
    <row r="773" spans="4:92" ht="14.25" customHeight="1" x14ac:dyDescent="0.35">
      <c r="D773" s="280" t="s">
        <v>451</v>
      </c>
      <c r="E773" s="280"/>
      <c r="F773" s="280"/>
      <c r="G773" s="280"/>
      <c r="H773" s="280"/>
      <c r="I773" s="280"/>
      <c r="J773" s="280"/>
      <c r="K773" s="280"/>
      <c r="L773" s="280"/>
      <c r="M773" s="280"/>
      <c r="N773" s="280"/>
      <c r="O773" s="280"/>
      <c r="P773" s="280"/>
      <c r="Q773" s="280"/>
      <c r="R773" s="280"/>
      <c r="S773" s="280"/>
      <c r="T773" s="280"/>
      <c r="U773" s="280">
        <v>8</v>
      </c>
      <c r="V773" s="280"/>
      <c r="W773" s="280"/>
      <c r="X773" s="280"/>
      <c r="Y773" s="280"/>
      <c r="Z773" s="280"/>
      <c r="AA773" s="280"/>
      <c r="AB773" s="280">
        <v>1</v>
      </c>
      <c r="AC773" s="280"/>
      <c r="AD773" s="280"/>
      <c r="AE773" s="280"/>
      <c r="AF773" s="280"/>
      <c r="AG773" s="280"/>
      <c r="AH773" s="280"/>
      <c r="AI773" s="280" t="s">
        <v>811</v>
      </c>
      <c r="AJ773" s="280"/>
      <c r="AK773" s="280"/>
      <c r="AL773" s="280"/>
      <c r="AM773" s="280"/>
      <c r="AN773" s="280"/>
      <c r="AO773" s="280"/>
      <c r="AP773" s="280"/>
      <c r="AQ773" s="280"/>
      <c r="AR773" s="280"/>
      <c r="AS773" s="280"/>
      <c r="AT773" s="280"/>
      <c r="AU773" s="37"/>
      <c r="AV773" s="246"/>
      <c r="AW773" s="246"/>
      <c r="AX773" s="246"/>
      <c r="AY773" s="246"/>
      <c r="AZ773" s="246"/>
      <c r="BA773" s="246"/>
      <c r="BB773" s="246"/>
      <c r="BC773" s="246"/>
      <c r="BD773" s="246"/>
      <c r="BE773" s="246"/>
      <c r="BF773" s="246"/>
      <c r="BG773" s="246"/>
      <c r="BH773" s="246"/>
      <c r="BI773" s="246"/>
      <c r="BJ773" s="246"/>
      <c r="BK773" s="246"/>
      <c r="BL773" s="246"/>
      <c r="BM773" s="246"/>
      <c r="BN773" s="246"/>
      <c r="BO773" s="246"/>
      <c r="BP773" s="246"/>
      <c r="BQ773" s="246"/>
      <c r="BR773" s="246"/>
      <c r="BS773" s="246"/>
      <c r="BT773" s="246"/>
      <c r="BU773" s="246"/>
      <c r="BV773" s="246"/>
      <c r="BW773" s="246"/>
      <c r="BX773" s="246"/>
      <c r="BY773" s="246"/>
      <c r="BZ773" s="246"/>
      <c r="CA773" s="246"/>
      <c r="CB773" s="246"/>
      <c r="CC773" s="246"/>
      <c r="CD773" s="246"/>
      <c r="CE773" s="246"/>
      <c r="CF773" s="246"/>
      <c r="CG773" s="246"/>
      <c r="CH773" s="246"/>
      <c r="CI773" s="246"/>
      <c r="CJ773" s="246"/>
      <c r="CK773" s="246"/>
      <c r="CL773" s="246"/>
      <c r="CM773" s="246"/>
      <c r="CN773" s="246"/>
    </row>
    <row r="774" spans="4:92" ht="14.25" customHeight="1" x14ac:dyDescent="0.35">
      <c r="D774" s="280" t="s">
        <v>452</v>
      </c>
      <c r="E774" s="280"/>
      <c r="F774" s="280"/>
      <c r="G774" s="280"/>
      <c r="H774" s="280"/>
      <c r="I774" s="280"/>
      <c r="J774" s="280"/>
      <c r="K774" s="280"/>
      <c r="L774" s="280"/>
      <c r="M774" s="280"/>
      <c r="N774" s="280"/>
      <c r="O774" s="280"/>
      <c r="P774" s="280"/>
      <c r="Q774" s="280"/>
      <c r="R774" s="280"/>
      <c r="S774" s="280"/>
      <c r="T774" s="280"/>
      <c r="U774" s="280"/>
      <c r="V774" s="280"/>
      <c r="W774" s="280"/>
      <c r="X774" s="280"/>
      <c r="Y774" s="280"/>
      <c r="Z774" s="280"/>
      <c r="AA774" s="280"/>
      <c r="AB774" s="280"/>
      <c r="AC774" s="280"/>
      <c r="AD774" s="280"/>
      <c r="AE774" s="280"/>
      <c r="AF774" s="280"/>
      <c r="AG774" s="280"/>
      <c r="AH774" s="280"/>
      <c r="AI774" s="280"/>
      <c r="AJ774" s="280"/>
      <c r="AK774" s="280"/>
      <c r="AL774" s="280"/>
      <c r="AM774" s="280"/>
      <c r="AN774" s="280"/>
      <c r="AO774" s="280"/>
      <c r="AP774" s="280"/>
      <c r="AQ774" s="280"/>
      <c r="AR774" s="280"/>
      <c r="AS774" s="280"/>
      <c r="AT774" s="280"/>
      <c r="AU774" s="37"/>
      <c r="AV774" s="246" t="s">
        <v>187</v>
      </c>
      <c r="AW774" s="246"/>
      <c r="AX774" s="246"/>
      <c r="AY774" s="246"/>
      <c r="AZ774" s="246"/>
      <c r="BA774" s="246" t="s">
        <v>127</v>
      </c>
      <c r="BB774" s="246"/>
      <c r="BC774" s="246"/>
      <c r="BD774" s="246"/>
      <c r="BE774" s="246"/>
      <c r="BF774" s="246" t="s">
        <v>187</v>
      </c>
      <c r="BG774" s="246"/>
      <c r="BH774" s="246"/>
      <c r="BI774" s="246"/>
      <c r="BJ774" s="246" t="s">
        <v>127</v>
      </c>
      <c r="BK774" s="246"/>
      <c r="BL774" s="246"/>
      <c r="BM774" s="246"/>
      <c r="BN774" s="246" t="s">
        <v>187</v>
      </c>
      <c r="BO774" s="246"/>
      <c r="BP774" s="246"/>
      <c r="BQ774" s="246"/>
      <c r="BR774" s="246" t="s">
        <v>127</v>
      </c>
      <c r="BS774" s="246"/>
      <c r="BT774" s="246"/>
      <c r="BU774" s="246"/>
      <c r="BV774" s="246"/>
      <c r="BW774" s="246" t="s">
        <v>187</v>
      </c>
      <c r="BX774" s="246"/>
      <c r="BY774" s="246"/>
      <c r="BZ774" s="246"/>
      <c r="CA774" s="246" t="s">
        <v>127</v>
      </c>
      <c r="CB774" s="246"/>
      <c r="CC774" s="246"/>
      <c r="CD774" s="246"/>
      <c r="CE774" s="246"/>
      <c r="CF774" s="246" t="s">
        <v>187</v>
      </c>
      <c r="CG774" s="246"/>
      <c r="CH774" s="246"/>
      <c r="CI774" s="246"/>
      <c r="CJ774" s="246" t="s">
        <v>127</v>
      </c>
      <c r="CK774" s="246"/>
      <c r="CL774" s="246"/>
      <c r="CM774" s="246"/>
      <c r="CN774" s="246"/>
    </row>
    <row r="775" spans="4:92" ht="14.25" customHeight="1" x14ac:dyDescent="0.35">
      <c r="D775" s="280" t="s">
        <v>406</v>
      </c>
      <c r="E775" s="280"/>
      <c r="F775" s="280"/>
      <c r="G775" s="280"/>
      <c r="H775" s="280"/>
      <c r="I775" s="280"/>
      <c r="J775" s="280"/>
      <c r="K775" s="280"/>
      <c r="L775" s="280"/>
      <c r="M775" s="280"/>
      <c r="N775" s="280"/>
      <c r="O775" s="280"/>
      <c r="P775" s="280"/>
      <c r="Q775" s="280"/>
      <c r="R775" s="280"/>
      <c r="S775" s="280"/>
      <c r="T775" s="280"/>
      <c r="U775" s="280">
        <v>18</v>
      </c>
      <c r="V775" s="280"/>
      <c r="W775" s="280"/>
      <c r="X775" s="280"/>
      <c r="Y775" s="280"/>
      <c r="Z775" s="280"/>
      <c r="AA775" s="280"/>
      <c r="AB775" s="280">
        <v>4</v>
      </c>
      <c r="AC775" s="280"/>
      <c r="AD775" s="280"/>
      <c r="AE775" s="280"/>
      <c r="AF775" s="280"/>
      <c r="AG775" s="280"/>
      <c r="AH775" s="280"/>
      <c r="AI775" s="280" t="s">
        <v>811</v>
      </c>
      <c r="AJ775" s="280"/>
      <c r="AK775" s="280"/>
      <c r="AL775" s="280"/>
      <c r="AM775" s="280"/>
      <c r="AN775" s="280"/>
      <c r="AO775" s="280"/>
      <c r="AP775" s="280"/>
      <c r="AQ775" s="280"/>
      <c r="AR775" s="280"/>
      <c r="AS775" s="280"/>
      <c r="AT775" s="280"/>
      <c r="AU775" s="37"/>
      <c r="AV775" s="246"/>
      <c r="AW775" s="246"/>
      <c r="AX775" s="246"/>
      <c r="AY775" s="246"/>
      <c r="AZ775" s="246"/>
      <c r="BA775" s="246"/>
      <c r="BB775" s="246"/>
      <c r="BC775" s="246"/>
      <c r="BD775" s="246"/>
      <c r="BE775" s="246"/>
      <c r="BF775" s="246"/>
      <c r="BG775" s="246"/>
      <c r="BH775" s="246"/>
      <c r="BI775" s="246"/>
      <c r="BJ775" s="246"/>
      <c r="BK775" s="246"/>
      <c r="BL775" s="246"/>
      <c r="BM775" s="246"/>
      <c r="BN775" s="246"/>
      <c r="BO775" s="246"/>
      <c r="BP775" s="246"/>
      <c r="BQ775" s="246"/>
      <c r="BR775" s="246"/>
      <c r="BS775" s="246"/>
      <c r="BT775" s="246"/>
      <c r="BU775" s="246"/>
      <c r="BV775" s="246"/>
      <c r="BW775" s="246"/>
      <c r="BX775" s="246"/>
      <c r="BY775" s="246"/>
      <c r="BZ775" s="246"/>
      <c r="CA775" s="246"/>
      <c r="CB775" s="246"/>
      <c r="CC775" s="246"/>
      <c r="CD775" s="246"/>
      <c r="CE775" s="246"/>
      <c r="CF775" s="246"/>
      <c r="CG775" s="246"/>
      <c r="CH775" s="246"/>
      <c r="CI775" s="246"/>
      <c r="CJ775" s="246"/>
      <c r="CK775" s="246"/>
      <c r="CL775" s="246"/>
      <c r="CM775" s="246"/>
      <c r="CN775" s="246"/>
    </row>
    <row r="776" spans="4:92" ht="14.25" customHeight="1" x14ac:dyDescent="0.35">
      <c r="D776" s="280" t="s">
        <v>453</v>
      </c>
      <c r="E776" s="280"/>
      <c r="F776" s="280"/>
      <c r="G776" s="280"/>
      <c r="H776" s="280"/>
      <c r="I776" s="280"/>
      <c r="J776" s="280"/>
      <c r="K776" s="280"/>
      <c r="L776" s="280"/>
      <c r="M776" s="280"/>
      <c r="N776" s="280"/>
      <c r="O776" s="280"/>
      <c r="P776" s="280"/>
      <c r="Q776" s="280"/>
      <c r="R776" s="280"/>
      <c r="S776" s="280"/>
      <c r="T776" s="280"/>
      <c r="U776" s="280"/>
      <c r="V776" s="280"/>
      <c r="W776" s="280"/>
      <c r="X776" s="280"/>
      <c r="Y776" s="280"/>
      <c r="Z776" s="280"/>
      <c r="AA776" s="280"/>
      <c r="AB776" s="280"/>
      <c r="AC776" s="280"/>
      <c r="AD776" s="280"/>
      <c r="AE776" s="280"/>
      <c r="AF776" s="280"/>
      <c r="AG776" s="280"/>
      <c r="AH776" s="280"/>
      <c r="AI776" s="280"/>
      <c r="AJ776" s="280"/>
      <c r="AK776" s="280"/>
      <c r="AL776" s="280"/>
      <c r="AM776" s="280"/>
      <c r="AN776" s="280"/>
      <c r="AO776" s="280"/>
      <c r="AP776" s="280"/>
      <c r="AQ776" s="280"/>
      <c r="AR776" s="280"/>
      <c r="AS776" s="280"/>
      <c r="AT776" s="280"/>
      <c r="AU776" s="37"/>
      <c r="AV776" s="280">
        <v>222</v>
      </c>
      <c r="AW776" s="280"/>
      <c r="AX776" s="280"/>
      <c r="AY776" s="280"/>
      <c r="AZ776" s="280"/>
      <c r="BA776" s="280">
        <v>17</v>
      </c>
      <c r="BB776" s="280"/>
      <c r="BC776" s="280"/>
      <c r="BD776" s="280"/>
      <c r="BE776" s="280"/>
      <c r="BF776" s="280">
        <v>2</v>
      </c>
      <c r="BG776" s="280"/>
      <c r="BH776" s="280"/>
      <c r="BI776" s="280"/>
      <c r="BJ776" s="280">
        <v>2</v>
      </c>
      <c r="BK776" s="280"/>
      <c r="BL776" s="280"/>
      <c r="BM776" s="280"/>
      <c r="BN776" s="280">
        <v>0</v>
      </c>
      <c r="BO776" s="280"/>
      <c r="BP776" s="280"/>
      <c r="BQ776" s="280"/>
      <c r="BR776" s="280">
        <v>0</v>
      </c>
      <c r="BS776" s="280"/>
      <c r="BT776" s="280"/>
      <c r="BU776" s="280"/>
      <c r="BV776" s="280"/>
      <c r="BW776" s="280">
        <v>1</v>
      </c>
      <c r="BX776" s="280"/>
      <c r="BY776" s="280"/>
      <c r="BZ776" s="280"/>
      <c r="CA776" s="280">
        <v>0</v>
      </c>
      <c r="CB776" s="280"/>
      <c r="CC776" s="280"/>
      <c r="CD776" s="280"/>
      <c r="CE776" s="280"/>
      <c r="CF776" s="280">
        <v>0</v>
      </c>
      <c r="CG776" s="280"/>
      <c r="CH776" s="280"/>
      <c r="CI776" s="280"/>
      <c r="CJ776" s="280">
        <v>0</v>
      </c>
      <c r="CK776" s="280"/>
      <c r="CL776" s="280"/>
      <c r="CM776" s="280"/>
      <c r="CN776" s="280"/>
    </row>
    <row r="777" spans="4:92" ht="14.25" customHeight="1" x14ac:dyDescent="0.35">
      <c r="D777" s="280" t="s">
        <v>124</v>
      </c>
      <c r="E777" s="280"/>
      <c r="F777" s="280"/>
      <c r="G777" s="280"/>
      <c r="H777" s="280"/>
      <c r="I777" s="280"/>
      <c r="J777" s="280"/>
      <c r="K777" s="280"/>
      <c r="L777" s="280"/>
      <c r="M777" s="280"/>
      <c r="N777" s="280"/>
      <c r="O777" s="280"/>
      <c r="P777" s="280"/>
      <c r="Q777" s="280"/>
      <c r="R777" s="280"/>
      <c r="S777" s="280"/>
      <c r="T777" s="280"/>
      <c r="U777" s="280">
        <v>26</v>
      </c>
      <c r="V777" s="280"/>
      <c r="W777" s="280"/>
      <c r="X777" s="280"/>
      <c r="Y777" s="280"/>
      <c r="Z777" s="280"/>
      <c r="AA777" s="280"/>
      <c r="AB777" s="280">
        <v>5</v>
      </c>
      <c r="AC777" s="280"/>
      <c r="AD777" s="280"/>
      <c r="AE777" s="280"/>
      <c r="AF777" s="280"/>
      <c r="AG777" s="280"/>
      <c r="AH777" s="280"/>
      <c r="AI777" s="280" t="s">
        <v>811</v>
      </c>
      <c r="AJ777" s="280"/>
      <c r="AK777" s="280"/>
      <c r="AL777" s="280"/>
      <c r="AM777" s="280"/>
      <c r="AN777" s="280"/>
      <c r="AO777" s="280"/>
      <c r="AP777" s="280"/>
      <c r="AQ777" s="280"/>
      <c r="AR777" s="280"/>
      <c r="AS777" s="280"/>
      <c r="AT777" s="280"/>
      <c r="AU777" s="37"/>
      <c r="AV777" s="280"/>
      <c r="AW777" s="280"/>
      <c r="AX777" s="280"/>
      <c r="AY777" s="280"/>
      <c r="AZ777" s="280"/>
      <c r="BA777" s="280"/>
      <c r="BB777" s="280"/>
      <c r="BC777" s="280"/>
      <c r="BD777" s="280"/>
      <c r="BE777" s="280"/>
      <c r="BF777" s="280"/>
      <c r="BG777" s="280"/>
      <c r="BH777" s="280"/>
      <c r="BI777" s="280"/>
      <c r="BJ777" s="280"/>
      <c r="BK777" s="280"/>
      <c r="BL777" s="280"/>
      <c r="BM777" s="280"/>
      <c r="BN777" s="280"/>
      <c r="BO777" s="280"/>
      <c r="BP777" s="280"/>
      <c r="BQ777" s="280"/>
      <c r="BR777" s="280"/>
      <c r="BS777" s="280"/>
      <c r="BT777" s="280"/>
      <c r="BU777" s="280"/>
      <c r="BV777" s="280"/>
      <c r="BW777" s="280"/>
      <c r="BX777" s="280"/>
      <c r="BY777" s="280"/>
      <c r="BZ777" s="280"/>
      <c r="CA777" s="280"/>
      <c r="CB777" s="280"/>
      <c r="CC777" s="280"/>
      <c r="CD777" s="280"/>
      <c r="CE777" s="280"/>
      <c r="CF777" s="280"/>
      <c r="CG777" s="280"/>
      <c r="CH777" s="280"/>
      <c r="CI777" s="280"/>
      <c r="CJ777" s="280"/>
      <c r="CK777" s="280"/>
      <c r="CL777" s="280"/>
      <c r="CM777" s="280"/>
      <c r="CN777" s="280"/>
    </row>
    <row r="778" spans="4:92" ht="14.25" customHeight="1" x14ac:dyDescent="0.35">
      <c r="D778" s="401" t="s">
        <v>480</v>
      </c>
      <c r="E778" s="401"/>
      <c r="F778" s="401"/>
      <c r="G778" s="401"/>
      <c r="H778" s="401"/>
      <c r="I778" s="401"/>
      <c r="J778" s="401"/>
      <c r="K778" s="401"/>
      <c r="L778" s="401"/>
      <c r="M778" s="401"/>
      <c r="N778" s="401"/>
      <c r="O778" s="401"/>
      <c r="P778" s="401"/>
      <c r="Q778" s="401"/>
      <c r="R778" s="401"/>
      <c r="S778" s="401"/>
      <c r="T778" s="401"/>
      <c r="U778" s="401"/>
      <c r="V778" s="401"/>
      <c r="W778" s="401"/>
      <c r="X778" s="401"/>
      <c r="Y778" s="401"/>
      <c r="Z778" s="401"/>
      <c r="AA778" s="401"/>
      <c r="AB778" s="401"/>
      <c r="AC778" s="401"/>
      <c r="AD778" s="401"/>
      <c r="AE778" s="401"/>
      <c r="AF778" s="401"/>
      <c r="AG778" s="401"/>
      <c r="AH778" s="401"/>
      <c r="AI778" s="401"/>
      <c r="AJ778" s="401"/>
      <c r="AK778" s="401"/>
      <c r="AL778" s="401"/>
      <c r="AM778" s="401"/>
      <c r="AN778" s="401"/>
      <c r="AO778" s="401"/>
      <c r="AP778" s="401"/>
      <c r="AQ778" s="401"/>
      <c r="AR778" s="401"/>
      <c r="AS778" s="401"/>
      <c r="AT778" s="401"/>
      <c r="AV778" s="401" t="s">
        <v>483</v>
      </c>
      <c r="AW778" s="401"/>
      <c r="AX778" s="401"/>
      <c r="AY778" s="401"/>
      <c r="AZ778" s="401"/>
      <c r="BA778" s="401"/>
      <c r="BB778" s="401"/>
      <c r="BC778" s="401"/>
      <c r="BD778" s="401"/>
      <c r="BE778" s="401"/>
      <c r="BF778" s="401"/>
      <c r="BG778" s="401"/>
      <c r="BH778" s="401"/>
      <c r="BI778" s="401"/>
      <c r="BJ778" s="401"/>
      <c r="BK778" s="401"/>
      <c r="BL778" s="401"/>
      <c r="BM778" s="401"/>
      <c r="BN778" s="401"/>
      <c r="BO778" s="401"/>
      <c r="BP778" s="401"/>
      <c r="BQ778" s="401"/>
      <c r="BR778" s="401"/>
      <c r="BS778" s="401"/>
      <c r="BT778" s="401"/>
      <c r="BU778" s="401"/>
      <c r="BV778" s="401"/>
      <c r="BW778" s="401"/>
      <c r="BX778" s="401"/>
      <c r="BY778" s="401"/>
      <c r="BZ778" s="401"/>
      <c r="CA778" s="401"/>
      <c r="CB778" s="401"/>
      <c r="CC778" s="401"/>
      <c r="CD778" s="401"/>
      <c r="CE778" s="401"/>
      <c r="CF778" s="401"/>
      <c r="CG778" s="401"/>
      <c r="CH778" s="401"/>
      <c r="CI778" s="401"/>
      <c r="CJ778" s="401"/>
      <c r="CK778" s="401"/>
      <c r="CL778" s="401"/>
    </row>
    <row r="779" spans="4:92" ht="14.25" customHeight="1" x14ac:dyDescent="0.35">
      <c r="D779" s="93"/>
      <c r="E779" s="93"/>
      <c r="F779" s="93"/>
      <c r="G779" s="93"/>
      <c r="H779" s="93"/>
      <c r="I779" s="93"/>
      <c r="J779" s="93"/>
      <c r="K779" s="93"/>
      <c r="L779" s="93"/>
      <c r="M779" s="93"/>
      <c r="N779" s="93"/>
      <c r="O779" s="93"/>
      <c r="P779" s="93"/>
      <c r="Q779" s="93"/>
      <c r="R779" s="93"/>
      <c r="S779" s="93"/>
      <c r="T779" s="93"/>
      <c r="U779" s="93"/>
      <c r="V779" s="93"/>
      <c r="W779" s="93"/>
      <c r="X779" s="93"/>
      <c r="Y779" s="93"/>
      <c r="Z779" s="93"/>
      <c r="AA779" s="93"/>
      <c r="AB779" s="93"/>
      <c r="AC779" s="93"/>
      <c r="AD779" s="93"/>
      <c r="AE779" s="93"/>
      <c r="AF779" s="93"/>
      <c r="AG779" s="93"/>
      <c r="AH779" s="93"/>
      <c r="AI779" s="93"/>
      <c r="AJ779" s="93"/>
      <c r="AK779" s="93"/>
      <c r="AL779" s="93"/>
      <c r="AM779" s="93"/>
      <c r="AN779" s="93"/>
      <c r="AO779" s="93"/>
      <c r="AP779" s="93"/>
      <c r="AQ779" s="93"/>
      <c r="AR779" s="93"/>
      <c r="AS779" s="93"/>
      <c r="AT779" s="93"/>
    </row>
    <row r="780" spans="4:92" ht="14.25" customHeight="1" x14ac:dyDescent="0.35">
      <c r="D780" s="191" t="s">
        <v>464</v>
      </c>
      <c r="E780" s="191"/>
      <c r="F780" s="191"/>
      <c r="G780" s="191"/>
      <c r="H780" s="191"/>
      <c r="I780" s="191"/>
      <c r="J780" s="191"/>
      <c r="K780" s="191"/>
      <c r="L780" s="191"/>
      <c r="M780" s="191"/>
      <c r="N780" s="191"/>
      <c r="O780" s="191"/>
      <c r="P780" s="191"/>
      <c r="Q780" s="191"/>
      <c r="R780" s="191"/>
      <c r="S780" s="191"/>
      <c r="T780" s="191"/>
      <c r="U780" s="191"/>
      <c r="V780" s="191"/>
      <c r="W780" s="191"/>
      <c r="X780" s="191"/>
      <c r="Y780" s="191"/>
      <c r="Z780" s="191"/>
      <c r="AA780" s="191"/>
      <c r="AB780" s="191"/>
      <c r="AC780" s="191"/>
      <c r="AD780" s="191"/>
      <c r="AE780" s="191"/>
      <c r="AF780" s="191"/>
      <c r="AG780" s="191"/>
      <c r="AH780" s="191"/>
      <c r="AI780" s="191"/>
      <c r="AJ780" s="191"/>
      <c r="AK780" s="191"/>
      <c r="AL780" s="191"/>
      <c r="AM780" s="191"/>
      <c r="AN780" s="191"/>
      <c r="AO780" s="191"/>
      <c r="AP780" s="191"/>
      <c r="AQ780" s="191"/>
      <c r="AR780" s="191"/>
      <c r="AS780" s="191"/>
      <c r="AT780" s="191"/>
      <c r="AV780" s="191" t="s">
        <v>482</v>
      </c>
      <c r="AW780" s="191"/>
      <c r="AX780" s="191"/>
      <c r="AY780" s="191"/>
      <c r="AZ780" s="191"/>
      <c r="BA780" s="191"/>
      <c r="BB780" s="191"/>
      <c r="BC780" s="191"/>
      <c r="BD780" s="191"/>
      <c r="BE780" s="191"/>
      <c r="BF780" s="191"/>
      <c r="BG780" s="191"/>
      <c r="BH780" s="191"/>
      <c r="BI780" s="191"/>
      <c r="BJ780" s="191"/>
      <c r="BK780" s="191"/>
      <c r="BL780" s="191"/>
      <c r="BM780" s="191"/>
      <c r="BN780" s="191"/>
      <c r="BO780" s="191"/>
      <c r="BP780" s="191"/>
      <c r="BQ780" s="191"/>
      <c r="BR780" s="191"/>
      <c r="BS780" s="191"/>
      <c r="BT780" s="191"/>
      <c r="BU780" s="191"/>
      <c r="BV780" s="191"/>
      <c r="BW780" s="191"/>
      <c r="BX780" s="191"/>
      <c r="BY780" s="191"/>
      <c r="BZ780" s="191"/>
      <c r="CA780" s="191"/>
      <c r="CB780" s="191"/>
      <c r="CC780" s="191"/>
      <c r="CD780" s="191"/>
      <c r="CE780" s="191"/>
      <c r="CF780" s="191"/>
      <c r="CG780" s="191"/>
      <c r="CH780" s="191"/>
      <c r="CI780" s="191"/>
      <c r="CJ780" s="191"/>
      <c r="CK780" s="191"/>
      <c r="CL780" s="191"/>
    </row>
    <row r="781" spans="4:92" ht="14.25" customHeight="1" x14ac:dyDescent="0.35">
      <c r="D781" s="191"/>
      <c r="E781" s="191"/>
      <c r="F781" s="191"/>
      <c r="G781" s="191"/>
      <c r="H781" s="191"/>
      <c r="I781" s="191"/>
      <c r="J781" s="191"/>
      <c r="K781" s="191"/>
      <c r="L781" s="191"/>
      <c r="M781" s="191"/>
      <c r="N781" s="191"/>
      <c r="O781" s="191"/>
      <c r="P781" s="191"/>
      <c r="Q781" s="191"/>
      <c r="R781" s="191"/>
      <c r="S781" s="191"/>
      <c r="T781" s="191"/>
      <c r="U781" s="191"/>
      <c r="V781" s="191"/>
      <c r="W781" s="191"/>
      <c r="X781" s="191"/>
      <c r="Y781" s="191"/>
      <c r="Z781" s="191"/>
      <c r="AA781" s="191"/>
      <c r="AB781" s="191"/>
      <c r="AC781" s="191"/>
      <c r="AD781" s="191"/>
      <c r="AE781" s="191"/>
      <c r="AF781" s="191"/>
      <c r="AG781" s="191"/>
      <c r="AH781" s="191"/>
      <c r="AI781" s="191"/>
      <c r="AJ781" s="191"/>
      <c r="AK781" s="191"/>
      <c r="AL781" s="191"/>
      <c r="AM781" s="191"/>
      <c r="AN781" s="191"/>
      <c r="AO781" s="191"/>
      <c r="AP781" s="191"/>
      <c r="AQ781" s="191"/>
      <c r="AR781" s="191"/>
      <c r="AS781" s="191"/>
      <c r="AT781" s="191"/>
      <c r="AV781" s="191"/>
      <c r="AW781" s="191"/>
      <c r="AX781" s="191"/>
      <c r="AY781" s="191"/>
      <c r="AZ781" s="191"/>
      <c r="BA781" s="191"/>
      <c r="BB781" s="191"/>
      <c r="BC781" s="191"/>
      <c r="BD781" s="191"/>
      <c r="BE781" s="191"/>
      <c r="BF781" s="191"/>
      <c r="BG781" s="191"/>
      <c r="BH781" s="191"/>
      <c r="BI781" s="191"/>
      <c r="BJ781" s="191"/>
      <c r="BK781" s="191"/>
      <c r="BL781" s="191"/>
      <c r="BM781" s="191"/>
      <c r="BN781" s="191"/>
      <c r="BO781" s="191"/>
      <c r="BP781" s="191"/>
      <c r="BQ781" s="191"/>
      <c r="BR781" s="191"/>
      <c r="BS781" s="191"/>
      <c r="BT781" s="191"/>
      <c r="BU781" s="191"/>
      <c r="BV781" s="191"/>
      <c r="BW781" s="191"/>
      <c r="BX781" s="191"/>
      <c r="BY781" s="191"/>
      <c r="BZ781" s="191"/>
      <c r="CA781" s="191"/>
      <c r="CB781" s="191"/>
      <c r="CC781" s="191"/>
      <c r="CD781" s="191"/>
      <c r="CE781" s="191"/>
      <c r="CF781" s="191"/>
      <c r="CG781" s="191"/>
      <c r="CH781" s="191"/>
      <c r="CI781" s="191"/>
      <c r="CJ781" s="191"/>
      <c r="CK781" s="191"/>
      <c r="CL781" s="191"/>
    </row>
    <row r="782" spans="4:92" ht="14.25" customHeight="1" x14ac:dyDescent="0.35">
      <c r="D782" s="246" t="s">
        <v>457</v>
      </c>
      <c r="E782" s="246"/>
      <c r="F782" s="246"/>
      <c r="G782" s="246"/>
      <c r="H782" s="246"/>
      <c r="I782" s="246"/>
      <c r="J782" s="246"/>
      <c r="K782" s="246"/>
      <c r="L782" s="246"/>
      <c r="M782" s="246"/>
      <c r="N782" s="246"/>
      <c r="O782" s="246"/>
      <c r="P782" s="246"/>
      <c r="Q782" s="246"/>
      <c r="R782" s="246"/>
      <c r="S782" s="246"/>
      <c r="T782" s="246"/>
      <c r="U782" s="246"/>
      <c r="V782" s="246"/>
      <c r="W782" s="246" t="s">
        <v>458</v>
      </c>
      <c r="X782" s="246"/>
      <c r="Y782" s="246"/>
      <c r="Z782" s="246"/>
      <c r="AA782" s="246"/>
      <c r="AB782" s="246"/>
      <c r="AC782" s="246"/>
      <c r="AD782" s="246"/>
      <c r="AE782" s="246"/>
      <c r="AF782" s="246"/>
      <c r="AG782" s="246"/>
      <c r="AH782" s="246"/>
      <c r="AI782" s="246"/>
      <c r="AJ782" s="246"/>
      <c r="AK782" s="246" t="s">
        <v>463</v>
      </c>
      <c r="AL782" s="246"/>
      <c r="AM782" s="246"/>
      <c r="AN782" s="246"/>
      <c r="AO782" s="246"/>
      <c r="AP782" s="246"/>
      <c r="AQ782" s="246"/>
      <c r="AR782" s="246"/>
      <c r="AS782" s="246"/>
      <c r="AT782" s="246"/>
      <c r="AV782" s="246" t="s">
        <v>457</v>
      </c>
      <c r="AW782" s="246"/>
      <c r="AX782" s="246"/>
      <c r="AY782" s="246"/>
      <c r="AZ782" s="246"/>
      <c r="BA782" s="246"/>
      <c r="BB782" s="246"/>
      <c r="BC782" s="246"/>
      <c r="BD782" s="246"/>
      <c r="BE782" s="246"/>
      <c r="BF782" s="246"/>
      <c r="BG782" s="246"/>
      <c r="BH782" s="246"/>
      <c r="BI782" s="246"/>
      <c r="BJ782" s="246"/>
      <c r="BK782" s="246"/>
      <c r="BL782" s="246"/>
      <c r="BM782" s="246"/>
      <c r="BN782" s="246"/>
      <c r="BO782" s="246" t="s">
        <v>458</v>
      </c>
      <c r="BP782" s="246"/>
      <c r="BQ782" s="246"/>
      <c r="BR782" s="246"/>
      <c r="BS782" s="246"/>
      <c r="BT782" s="246"/>
      <c r="BU782" s="246"/>
      <c r="BV782" s="246"/>
      <c r="BW782" s="246"/>
      <c r="BX782" s="246"/>
      <c r="BY782" s="246"/>
      <c r="BZ782" s="246"/>
      <c r="CA782" s="246"/>
      <c r="CB782" s="246"/>
      <c r="CC782" s="246" t="s">
        <v>484</v>
      </c>
      <c r="CD782" s="246"/>
      <c r="CE782" s="246"/>
      <c r="CF782" s="246"/>
      <c r="CG782" s="246"/>
      <c r="CH782" s="246"/>
      <c r="CI782" s="246"/>
      <c r="CJ782" s="246"/>
      <c r="CK782" s="246"/>
      <c r="CL782" s="246"/>
      <c r="CM782" s="246"/>
      <c r="CN782" s="246"/>
    </row>
    <row r="783" spans="4:92" ht="14.25" customHeight="1" x14ac:dyDescent="0.35">
      <c r="D783" s="246"/>
      <c r="E783" s="246"/>
      <c r="F783" s="246"/>
      <c r="G783" s="246"/>
      <c r="H783" s="246"/>
      <c r="I783" s="246"/>
      <c r="J783" s="246"/>
      <c r="K783" s="246"/>
      <c r="L783" s="246"/>
      <c r="M783" s="246"/>
      <c r="N783" s="246"/>
      <c r="O783" s="246"/>
      <c r="P783" s="246"/>
      <c r="Q783" s="246"/>
      <c r="R783" s="246"/>
      <c r="S783" s="246"/>
      <c r="T783" s="246"/>
      <c r="U783" s="246"/>
      <c r="V783" s="246"/>
      <c r="W783" s="246" t="s">
        <v>187</v>
      </c>
      <c r="X783" s="246"/>
      <c r="Y783" s="246"/>
      <c r="Z783" s="246"/>
      <c r="AA783" s="246"/>
      <c r="AB783" s="246"/>
      <c r="AC783" s="246"/>
      <c r="AD783" s="246" t="s">
        <v>127</v>
      </c>
      <c r="AE783" s="246"/>
      <c r="AF783" s="246"/>
      <c r="AG783" s="246"/>
      <c r="AH783" s="246"/>
      <c r="AI783" s="246"/>
      <c r="AJ783" s="246"/>
      <c r="AK783" s="246" t="s">
        <v>187</v>
      </c>
      <c r="AL783" s="246"/>
      <c r="AM783" s="246"/>
      <c r="AN783" s="246"/>
      <c r="AO783" s="246"/>
      <c r="AP783" s="246" t="s">
        <v>127</v>
      </c>
      <c r="AQ783" s="246"/>
      <c r="AR783" s="246"/>
      <c r="AS783" s="246"/>
      <c r="AT783" s="246"/>
      <c r="AV783" s="246"/>
      <c r="AW783" s="246"/>
      <c r="AX783" s="246"/>
      <c r="AY783" s="246"/>
      <c r="AZ783" s="246"/>
      <c r="BA783" s="246"/>
      <c r="BB783" s="246"/>
      <c r="BC783" s="246"/>
      <c r="BD783" s="246"/>
      <c r="BE783" s="246"/>
      <c r="BF783" s="246"/>
      <c r="BG783" s="246"/>
      <c r="BH783" s="246"/>
      <c r="BI783" s="246"/>
      <c r="BJ783" s="246"/>
      <c r="BK783" s="246"/>
      <c r="BL783" s="246"/>
      <c r="BM783" s="246"/>
      <c r="BN783" s="246"/>
      <c r="BO783" s="246" t="s">
        <v>187</v>
      </c>
      <c r="BP783" s="246"/>
      <c r="BQ783" s="246"/>
      <c r="BR783" s="246"/>
      <c r="BS783" s="246"/>
      <c r="BT783" s="246"/>
      <c r="BU783" s="246"/>
      <c r="BV783" s="246" t="s">
        <v>127</v>
      </c>
      <c r="BW783" s="246"/>
      <c r="BX783" s="246"/>
      <c r="BY783" s="246"/>
      <c r="BZ783" s="246"/>
      <c r="CA783" s="246"/>
      <c r="CB783" s="246"/>
      <c r="CC783" s="246" t="s">
        <v>187</v>
      </c>
      <c r="CD783" s="246"/>
      <c r="CE783" s="246"/>
      <c r="CF783" s="246"/>
      <c r="CG783" s="246"/>
      <c r="CH783" s="246"/>
      <c r="CI783" s="246" t="s">
        <v>127</v>
      </c>
      <c r="CJ783" s="246"/>
      <c r="CK783" s="246"/>
      <c r="CL783" s="246"/>
      <c r="CM783" s="246"/>
      <c r="CN783" s="246"/>
    </row>
    <row r="784" spans="4:92" ht="14.25" customHeight="1" x14ac:dyDescent="0.35">
      <c r="D784" s="393">
        <v>1</v>
      </c>
      <c r="E784" s="393"/>
      <c r="F784" s="393"/>
      <c r="G784" s="393"/>
      <c r="H784" s="393"/>
      <c r="I784" s="393"/>
      <c r="J784" s="393"/>
      <c r="K784" s="393"/>
      <c r="L784" s="393"/>
      <c r="M784" s="393"/>
      <c r="N784" s="393"/>
      <c r="O784" s="393"/>
      <c r="P784" s="393"/>
      <c r="Q784" s="393"/>
      <c r="R784" s="393"/>
      <c r="S784" s="393"/>
      <c r="T784" s="393"/>
      <c r="U784" s="393"/>
      <c r="V784" s="393"/>
      <c r="W784" s="280">
        <v>44</v>
      </c>
      <c r="X784" s="280"/>
      <c r="Y784" s="280"/>
      <c r="Z784" s="280"/>
      <c r="AA784" s="280"/>
      <c r="AB784" s="280"/>
      <c r="AC784" s="280"/>
      <c r="AD784" s="280">
        <v>9</v>
      </c>
      <c r="AE784" s="280"/>
      <c r="AF784" s="280"/>
      <c r="AG784" s="280"/>
      <c r="AH784" s="280"/>
      <c r="AI784" s="280"/>
      <c r="AJ784" s="280"/>
      <c r="AK784" s="280">
        <v>12</v>
      </c>
      <c r="AL784" s="280"/>
      <c r="AM784" s="280"/>
      <c r="AN784" s="280"/>
      <c r="AO784" s="280"/>
      <c r="AP784" s="280">
        <v>21</v>
      </c>
      <c r="AQ784" s="280"/>
      <c r="AR784" s="280"/>
      <c r="AS784" s="280"/>
      <c r="AT784" s="280"/>
      <c r="AV784" s="393">
        <v>1</v>
      </c>
      <c r="AW784" s="393"/>
      <c r="AX784" s="393"/>
      <c r="AY784" s="393"/>
      <c r="AZ784" s="393"/>
      <c r="BA784" s="393"/>
      <c r="BB784" s="393"/>
      <c r="BC784" s="393"/>
      <c r="BD784" s="393"/>
      <c r="BE784" s="393"/>
      <c r="BF784" s="393"/>
      <c r="BG784" s="393"/>
      <c r="BH784" s="393"/>
      <c r="BI784" s="393"/>
      <c r="BJ784" s="393"/>
      <c r="BK784" s="393"/>
      <c r="BL784" s="393"/>
      <c r="BM784" s="393"/>
      <c r="BN784" s="393"/>
      <c r="BO784" s="280">
        <v>37</v>
      </c>
      <c r="BP784" s="280"/>
      <c r="BQ784" s="280"/>
      <c r="BR784" s="280"/>
      <c r="BS784" s="280"/>
      <c r="BT784" s="280"/>
      <c r="BU784" s="280"/>
      <c r="BV784" s="280">
        <v>6</v>
      </c>
      <c r="BW784" s="280"/>
      <c r="BX784" s="280"/>
      <c r="BY784" s="280"/>
      <c r="BZ784" s="280"/>
      <c r="CA784" s="280"/>
      <c r="CB784" s="280"/>
      <c r="CC784" s="280">
        <v>17</v>
      </c>
      <c r="CD784" s="280"/>
      <c r="CE784" s="280"/>
      <c r="CF784" s="280"/>
      <c r="CG784" s="280"/>
      <c r="CH784" s="280"/>
      <c r="CI784" s="280">
        <v>35</v>
      </c>
      <c r="CJ784" s="280"/>
      <c r="CK784" s="280"/>
      <c r="CL784" s="280"/>
      <c r="CM784" s="280"/>
      <c r="CN784" s="280"/>
    </row>
    <row r="785" spans="4:150" ht="14.25" customHeight="1" x14ac:dyDescent="0.35">
      <c r="D785" s="393">
        <v>2</v>
      </c>
      <c r="E785" s="393"/>
      <c r="F785" s="393"/>
      <c r="G785" s="393"/>
      <c r="H785" s="393"/>
      <c r="I785" s="393"/>
      <c r="J785" s="393"/>
      <c r="K785" s="393"/>
      <c r="L785" s="393"/>
      <c r="M785" s="393"/>
      <c r="N785" s="393"/>
      <c r="O785" s="393"/>
      <c r="P785" s="393"/>
      <c r="Q785" s="393"/>
      <c r="R785" s="393"/>
      <c r="S785" s="393"/>
      <c r="T785" s="393"/>
      <c r="U785" s="393"/>
      <c r="V785" s="393"/>
      <c r="W785" s="280">
        <v>267</v>
      </c>
      <c r="X785" s="280"/>
      <c r="Y785" s="280"/>
      <c r="Z785" s="280"/>
      <c r="AA785" s="280"/>
      <c r="AB785" s="280"/>
      <c r="AC785" s="280"/>
      <c r="AD785" s="280">
        <v>14</v>
      </c>
      <c r="AE785" s="280"/>
      <c r="AF785" s="280"/>
      <c r="AG785" s="280"/>
      <c r="AH785" s="280"/>
      <c r="AI785" s="280"/>
      <c r="AJ785" s="280"/>
      <c r="AK785" s="280">
        <v>71</v>
      </c>
      <c r="AL785" s="280"/>
      <c r="AM785" s="280"/>
      <c r="AN785" s="280"/>
      <c r="AO785" s="280"/>
      <c r="AP785" s="280">
        <v>32</v>
      </c>
      <c r="AQ785" s="280"/>
      <c r="AR785" s="280"/>
      <c r="AS785" s="280"/>
      <c r="AT785" s="280"/>
      <c r="AV785" s="393">
        <v>2</v>
      </c>
      <c r="AW785" s="393"/>
      <c r="AX785" s="393"/>
      <c r="AY785" s="393"/>
      <c r="AZ785" s="393"/>
      <c r="BA785" s="393"/>
      <c r="BB785" s="393"/>
      <c r="BC785" s="393"/>
      <c r="BD785" s="393"/>
      <c r="BE785" s="393"/>
      <c r="BF785" s="393"/>
      <c r="BG785" s="393"/>
      <c r="BH785" s="393"/>
      <c r="BI785" s="393"/>
      <c r="BJ785" s="393"/>
      <c r="BK785" s="393"/>
      <c r="BL785" s="393"/>
      <c r="BM785" s="393"/>
      <c r="BN785" s="393"/>
      <c r="BO785" s="280">
        <v>177</v>
      </c>
      <c r="BP785" s="280"/>
      <c r="BQ785" s="280"/>
      <c r="BR785" s="280"/>
      <c r="BS785" s="280"/>
      <c r="BT785" s="280"/>
      <c r="BU785" s="280"/>
      <c r="BV785" s="280">
        <v>9</v>
      </c>
      <c r="BW785" s="280"/>
      <c r="BX785" s="280"/>
      <c r="BY785" s="280"/>
      <c r="BZ785" s="280"/>
      <c r="CA785" s="280"/>
      <c r="CB785" s="280"/>
      <c r="CC785" s="280">
        <v>78</v>
      </c>
      <c r="CD785" s="280"/>
      <c r="CE785" s="280"/>
      <c r="CF785" s="280"/>
      <c r="CG785" s="280"/>
      <c r="CH785" s="280"/>
      <c r="CI785" s="280">
        <v>53</v>
      </c>
      <c r="CJ785" s="280"/>
      <c r="CK785" s="280"/>
      <c r="CL785" s="280"/>
      <c r="CM785" s="280"/>
      <c r="CN785" s="280"/>
    </row>
    <row r="786" spans="4:150" ht="14.25" customHeight="1" x14ac:dyDescent="0.35">
      <c r="D786" s="393">
        <v>3</v>
      </c>
      <c r="E786" s="393"/>
      <c r="F786" s="393"/>
      <c r="G786" s="393"/>
      <c r="H786" s="393"/>
      <c r="I786" s="393"/>
      <c r="J786" s="393"/>
      <c r="K786" s="393"/>
      <c r="L786" s="393"/>
      <c r="M786" s="393"/>
      <c r="N786" s="393"/>
      <c r="O786" s="393"/>
      <c r="P786" s="393"/>
      <c r="Q786" s="393"/>
      <c r="R786" s="393"/>
      <c r="S786" s="393"/>
      <c r="T786" s="393"/>
      <c r="U786" s="393"/>
      <c r="V786" s="393"/>
      <c r="W786" s="280">
        <v>39</v>
      </c>
      <c r="X786" s="280"/>
      <c r="Y786" s="280"/>
      <c r="Z786" s="280"/>
      <c r="AA786" s="280"/>
      <c r="AB786" s="280"/>
      <c r="AC786" s="280"/>
      <c r="AD786" s="280">
        <v>15</v>
      </c>
      <c r="AE786" s="280"/>
      <c r="AF786" s="280"/>
      <c r="AG786" s="280"/>
      <c r="AH786" s="280"/>
      <c r="AI786" s="280"/>
      <c r="AJ786" s="280"/>
      <c r="AK786" s="280">
        <v>10</v>
      </c>
      <c r="AL786" s="280"/>
      <c r="AM786" s="280"/>
      <c r="AN786" s="280"/>
      <c r="AO786" s="280"/>
      <c r="AP786" s="280">
        <v>34</v>
      </c>
      <c r="AQ786" s="280"/>
      <c r="AR786" s="280"/>
      <c r="AS786" s="280"/>
      <c r="AT786" s="280"/>
      <c r="AV786" s="393">
        <v>3</v>
      </c>
      <c r="AW786" s="393"/>
      <c r="AX786" s="393"/>
      <c r="AY786" s="393"/>
      <c r="AZ786" s="393"/>
      <c r="BA786" s="393"/>
      <c r="BB786" s="393"/>
      <c r="BC786" s="393"/>
      <c r="BD786" s="393"/>
      <c r="BE786" s="393"/>
      <c r="BF786" s="393"/>
      <c r="BG786" s="393"/>
      <c r="BH786" s="393"/>
      <c r="BI786" s="393"/>
      <c r="BJ786" s="393"/>
      <c r="BK786" s="393"/>
      <c r="BL786" s="393"/>
      <c r="BM786" s="393"/>
      <c r="BN786" s="393"/>
      <c r="BO786" s="280">
        <v>8</v>
      </c>
      <c r="BP786" s="280"/>
      <c r="BQ786" s="280"/>
      <c r="BR786" s="280"/>
      <c r="BS786" s="280"/>
      <c r="BT786" s="280"/>
      <c r="BU786" s="280"/>
      <c r="BV786" s="280">
        <v>0</v>
      </c>
      <c r="BW786" s="280"/>
      <c r="BX786" s="280"/>
      <c r="BY786" s="280"/>
      <c r="BZ786" s="280"/>
      <c r="CA786" s="280"/>
      <c r="CB786" s="280"/>
      <c r="CC786" s="280">
        <v>3.5</v>
      </c>
      <c r="CD786" s="280"/>
      <c r="CE786" s="280"/>
      <c r="CF786" s="280"/>
      <c r="CG786" s="280"/>
      <c r="CH786" s="280"/>
      <c r="CI786" s="280">
        <v>0</v>
      </c>
      <c r="CJ786" s="280"/>
      <c r="CK786" s="280"/>
      <c r="CL786" s="280"/>
      <c r="CM786" s="280"/>
      <c r="CN786" s="280"/>
    </row>
    <row r="787" spans="4:150" ht="14.25" customHeight="1" x14ac:dyDescent="0.35">
      <c r="D787" s="393">
        <v>4</v>
      </c>
      <c r="E787" s="393"/>
      <c r="F787" s="393"/>
      <c r="G787" s="393"/>
      <c r="H787" s="393"/>
      <c r="I787" s="393"/>
      <c r="J787" s="393"/>
      <c r="K787" s="393"/>
      <c r="L787" s="393"/>
      <c r="M787" s="393"/>
      <c r="N787" s="393"/>
      <c r="O787" s="393"/>
      <c r="P787" s="393"/>
      <c r="Q787" s="393"/>
      <c r="R787" s="393"/>
      <c r="S787" s="393"/>
      <c r="T787" s="393"/>
      <c r="U787" s="393"/>
      <c r="V787" s="393"/>
      <c r="W787" s="280">
        <v>0</v>
      </c>
      <c r="X787" s="280"/>
      <c r="Y787" s="280"/>
      <c r="Z787" s="280"/>
      <c r="AA787" s="280"/>
      <c r="AB787" s="280"/>
      <c r="AC787" s="280"/>
      <c r="AD787" s="280">
        <v>1</v>
      </c>
      <c r="AE787" s="280"/>
      <c r="AF787" s="280"/>
      <c r="AG787" s="280"/>
      <c r="AH787" s="280"/>
      <c r="AI787" s="280"/>
      <c r="AJ787" s="280"/>
      <c r="AK787" s="280">
        <v>0</v>
      </c>
      <c r="AL787" s="280"/>
      <c r="AM787" s="280"/>
      <c r="AN787" s="280"/>
      <c r="AO787" s="280"/>
      <c r="AP787" s="280">
        <v>2</v>
      </c>
      <c r="AQ787" s="280"/>
      <c r="AR787" s="280"/>
      <c r="AS787" s="280"/>
      <c r="AT787" s="280"/>
      <c r="AV787" s="393">
        <v>4</v>
      </c>
      <c r="AW787" s="393"/>
      <c r="AX787" s="393"/>
      <c r="AY787" s="393"/>
      <c r="AZ787" s="393"/>
      <c r="BA787" s="393"/>
      <c r="BB787" s="393"/>
      <c r="BC787" s="393"/>
      <c r="BD787" s="393"/>
      <c r="BE787" s="393"/>
      <c r="BF787" s="393"/>
      <c r="BG787" s="393"/>
      <c r="BH787" s="393"/>
      <c r="BI787" s="393"/>
      <c r="BJ787" s="393"/>
      <c r="BK787" s="393"/>
      <c r="BL787" s="393"/>
      <c r="BM787" s="393"/>
      <c r="BN787" s="393"/>
      <c r="BO787" s="280">
        <v>0</v>
      </c>
      <c r="BP787" s="280"/>
      <c r="BQ787" s="280"/>
      <c r="BR787" s="280"/>
      <c r="BS787" s="280"/>
      <c r="BT787" s="280"/>
      <c r="BU787" s="280"/>
      <c r="BV787" s="280">
        <v>0</v>
      </c>
      <c r="BW787" s="280"/>
      <c r="BX787" s="280"/>
      <c r="BY787" s="280"/>
      <c r="BZ787" s="280"/>
      <c r="CA787" s="280"/>
      <c r="CB787" s="280"/>
      <c r="CC787" s="280">
        <v>0</v>
      </c>
      <c r="CD787" s="280"/>
      <c r="CE787" s="280"/>
      <c r="CF787" s="280"/>
      <c r="CG787" s="280"/>
      <c r="CH787" s="280"/>
      <c r="CI787" s="280">
        <v>0</v>
      </c>
      <c r="CJ787" s="280"/>
      <c r="CK787" s="280"/>
      <c r="CL787" s="280"/>
      <c r="CM787" s="280"/>
      <c r="CN787" s="280"/>
    </row>
    <row r="788" spans="4:150" ht="14.25" customHeight="1" x14ac:dyDescent="0.35">
      <c r="D788" s="393">
        <v>5</v>
      </c>
      <c r="E788" s="393"/>
      <c r="F788" s="393"/>
      <c r="G788" s="393"/>
      <c r="H788" s="393"/>
      <c r="I788" s="393"/>
      <c r="J788" s="393"/>
      <c r="K788" s="393"/>
      <c r="L788" s="393"/>
      <c r="M788" s="393"/>
      <c r="N788" s="393"/>
      <c r="O788" s="393"/>
      <c r="P788" s="393"/>
      <c r="Q788" s="393"/>
      <c r="R788" s="393"/>
      <c r="S788" s="393"/>
      <c r="T788" s="393"/>
      <c r="U788" s="393"/>
      <c r="V788" s="393"/>
      <c r="W788" s="280"/>
      <c r="X788" s="280"/>
      <c r="Y788" s="280"/>
      <c r="Z788" s="280"/>
      <c r="AA788" s="280"/>
      <c r="AB788" s="280"/>
      <c r="AC788" s="280"/>
      <c r="AD788" s="280"/>
      <c r="AE788" s="280"/>
      <c r="AF788" s="280"/>
      <c r="AG788" s="280"/>
      <c r="AH788" s="280"/>
      <c r="AI788" s="280"/>
      <c r="AJ788" s="280"/>
      <c r="AK788" s="280"/>
      <c r="AL788" s="280"/>
      <c r="AM788" s="280"/>
      <c r="AN788" s="280"/>
      <c r="AO788" s="280"/>
      <c r="AP788" s="280"/>
      <c r="AQ788" s="280"/>
      <c r="AR788" s="280"/>
      <c r="AS788" s="280"/>
      <c r="AT788" s="280"/>
      <c r="AV788" s="393" t="s">
        <v>451</v>
      </c>
      <c r="AW788" s="393"/>
      <c r="AX788" s="393"/>
      <c r="AY788" s="393"/>
      <c r="AZ788" s="393"/>
      <c r="BA788" s="393"/>
      <c r="BB788" s="393"/>
      <c r="BC788" s="393"/>
      <c r="BD788" s="393"/>
      <c r="BE788" s="393"/>
      <c r="BF788" s="393"/>
      <c r="BG788" s="393"/>
      <c r="BH788" s="393"/>
      <c r="BI788" s="393"/>
      <c r="BJ788" s="393"/>
      <c r="BK788" s="393"/>
      <c r="BL788" s="393"/>
      <c r="BM788" s="393"/>
      <c r="BN788" s="393"/>
      <c r="BO788" s="280">
        <v>2</v>
      </c>
      <c r="BP788" s="280"/>
      <c r="BQ788" s="280"/>
      <c r="BR788" s="280"/>
      <c r="BS788" s="280"/>
      <c r="BT788" s="280"/>
      <c r="BU788" s="280"/>
      <c r="BV788" s="280">
        <v>2</v>
      </c>
      <c r="BW788" s="280"/>
      <c r="BX788" s="280"/>
      <c r="BY788" s="280"/>
      <c r="BZ788" s="280"/>
      <c r="CA788" s="280"/>
      <c r="CB788" s="280"/>
      <c r="CC788" s="280">
        <v>1</v>
      </c>
      <c r="CD788" s="280"/>
      <c r="CE788" s="280"/>
      <c r="CF788" s="280"/>
      <c r="CG788" s="280"/>
      <c r="CH788" s="280"/>
      <c r="CI788" s="280">
        <v>12</v>
      </c>
      <c r="CJ788" s="280"/>
      <c r="CK788" s="280"/>
      <c r="CL788" s="280"/>
      <c r="CM788" s="280"/>
      <c r="CN788" s="280"/>
    </row>
    <row r="789" spans="4:150" ht="14.25" customHeight="1" x14ac:dyDescent="0.35">
      <c r="D789" s="379">
        <v>6</v>
      </c>
      <c r="E789" s="379"/>
      <c r="F789" s="379"/>
      <c r="G789" s="379"/>
      <c r="H789" s="379"/>
      <c r="I789" s="379"/>
      <c r="J789" s="379"/>
      <c r="K789" s="379"/>
      <c r="L789" s="379"/>
      <c r="M789" s="379"/>
      <c r="N789" s="379"/>
      <c r="O789" s="379"/>
      <c r="P789" s="379"/>
      <c r="Q789" s="379"/>
      <c r="R789" s="379"/>
      <c r="S789" s="379"/>
      <c r="T789" s="379"/>
      <c r="U789" s="379"/>
      <c r="V789" s="379"/>
      <c r="W789" s="275"/>
      <c r="X789" s="275"/>
      <c r="Y789" s="275"/>
      <c r="Z789" s="275"/>
      <c r="AA789" s="275"/>
      <c r="AB789" s="275"/>
      <c r="AC789" s="275"/>
      <c r="AD789" s="275"/>
      <c r="AE789" s="275"/>
      <c r="AF789" s="275"/>
      <c r="AG789" s="275"/>
      <c r="AH789" s="275"/>
      <c r="AI789" s="275"/>
      <c r="AJ789" s="275"/>
      <c r="AK789" s="275"/>
      <c r="AL789" s="275"/>
      <c r="AM789" s="275"/>
      <c r="AN789" s="275"/>
      <c r="AO789" s="275"/>
      <c r="AP789" s="275"/>
      <c r="AQ789" s="275"/>
      <c r="AR789" s="275"/>
      <c r="AS789" s="275"/>
      <c r="AT789" s="275"/>
      <c r="AV789" s="379" t="s">
        <v>406</v>
      </c>
      <c r="AW789" s="379"/>
      <c r="AX789" s="379"/>
      <c r="AY789" s="379"/>
      <c r="AZ789" s="379"/>
      <c r="BA789" s="379"/>
      <c r="BB789" s="379"/>
      <c r="BC789" s="379"/>
      <c r="BD789" s="379"/>
      <c r="BE789" s="379"/>
      <c r="BF789" s="379"/>
      <c r="BG789" s="379"/>
      <c r="BH789" s="379"/>
      <c r="BI789" s="379"/>
      <c r="BJ789" s="379"/>
      <c r="BK789" s="379"/>
      <c r="BL789" s="379"/>
      <c r="BM789" s="379"/>
      <c r="BN789" s="379"/>
      <c r="BO789" s="275">
        <v>1</v>
      </c>
      <c r="BP789" s="275"/>
      <c r="BQ789" s="275"/>
      <c r="BR789" s="275"/>
      <c r="BS789" s="275"/>
      <c r="BT789" s="275"/>
      <c r="BU789" s="275"/>
      <c r="BV789" s="275">
        <v>0</v>
      </c>
      <c r="BW789" s="275"/>
      <c r="BX789" s="275"/>
      <c r="BY789" s="275"/>
      <c r="BZ789" s="275"/>
      <c r="CA789" s="275"/>
      <c r="CB789" s="275"/>
      <c r="CC789" s="275">
        <v>0.5</v>
      </c>
      <c r="CD789" s="275"/>
      <c r="CE789" s="275"/>
      <c r="CF789" s="275"/>
      <c r="CG789" s="275"/>
      <c r="CH789" s="275"/>
      <c r="CI789" s="280">
        <v>0</v>
      </c>
      <c r="CJ789" s="280"/>
      <c r="CK789" s="280"/>
      <c r="CL789" s="280"/>
      <c r="CM789" s="280"/>
      <c r="CN789" s="280"/>
    </row>
    <row r="790" spans="4:150" ht="14.25" customHeight="1" x14ac:dyDescent="0.35">
      <c r="D790" s="401" t="s">
        <v>480</v>
      </c>
      <c r="E790" s="401"/>
      <c r="F790" s="401"/>
      <c r="G790" s="401"/>
      <c r="H790" s="401"/>
      <c r="I790" s="401"/>
      <c r="J790" s="401"/>
      <c r="K790" s="401"/>
      <c r="L790" s="401"/>
      <c r="M790" s="401"/>
      <c r="N790" s="401"/>
      <c r="O790" s="401"/>
      <c r="P790" s="401"/>
      <c r="Q790" s="401"/>
      <c r="R790" s="401"/>
      <c r="S790" s="401"/>
      <c r="T790" s="401"/>
      <c r="U790" s="401"/>
      <c r="V790" s="401"/>
      <c r="W790" s="401"/>
      <c r="X790" s="401"/>
      <c r="Y790" s="401"/>
      <c r="Z790" s="401"/>
      <c r="AA790" s="401"/>
      <c r="AB790" s="401"/>
      <c r="AC790" s="401"/>
      <c r="AD790" s="401"/>
      <c r="AE790" s="401"/>
      <c r="AF790" s="401"/>
      <c r="AG790" s="401"/>
      <c r="AH790" s="401"/>
      <c r="AI790" s="401"/>
      <c r="AJ790" s="401"/>
      <c r="AK790" s="401"/>
      <c r="AL790" s="401"/>
      <c r="AM790" s="401"/>
      <c r="AN790" s="401"/>
      <c r="AO790" s="401"/>
      <c r="AP790" s="401"/>
      <c r="AQ790" s="401"/>
      <c r="AR790" s="401"/>
      <c r="AS790" s="401"/>
      <c r="AT790" s="401"/>
      <c r="AV790" s="401" t="s">
        <v>483</v>
      </c>
      <c r="AW790" s="401"/>
      <c r="AX790" s="401"/>
      <c r="AY790" s="401"/>
      <c r="AZ790" s="401"/>
      <c r="BA790" s="401"/>
      <c r="BB790" s="401"/>
      <c r="BC790" s="401"/>
      <c r="BD790" s="401"/>
      <c r="BE790" s="401"/>
      <c r="BF790" s="401"/>
      <c r="BG790" s="401"/>
      <c r="BH790" s="401"/>
      <c r="BI790" s="401"/>
      <c r="BJ790" s="401"/>
      <c r="BK790" s="401"/>
      <c r="BL790" s="401"/>
      <c r="BM790" s="401"/>
      <c r="BN790" s="401"/>
      <c r="BO790" s="401"/>
      <c r="BP790" s="401"/>
      <c r="BQ790" s="401"/>
      <c r="BR790" s="401"/>
      <c r="BS790" s="401"/>
      <c r="BT790" s="401"/>
      <c r="BU790" s="401"/>
      <c r="BV790" s="401"/>
      <c r="BW790" s="401"/>
      <c r="BX790" s="401"/>
      <c r="BY790" s="401"/>
      <c r="BZ790" s="401"/>
      <c r="CA790" s="401"/>
      <c r="CB790" s="401"/>
      <c r="CC790" s="401"/>
      <c r="CD790" s="401"/>
      <c r="CE790" s="401"/>
      <c r="CF790" s="401"/>
      <c r="CG790" s="401"/>
      <c r="CH790" s="401"/>
      <c r="CI790" s="401"/>
      <c r="CJ790" s="401"/>
      <c r="CK790" s="401"/>
      <c r="CL790" s="401"/>
    </row>
    <row r="791" spans="4:150" ht="14.25" customHeight="1" x14ac:dyDescent="0.35">
      <c r="D791" s="94"/>
      <c r="E791" s="94"/>
      <c r="F791" s="94"/>
      <c r="G791" s="94"/>
      <c r="H791" s="94"/>
      <c r="I791" s="94"/>
      <c r="J791" s="94"/>
      <c r="K791" s="94"/>
      <c r="L791" s="94"/>
      <c r="M791" s="94"/>
      <c r="N791" s="94"/>
      <c r="O791" s="94"/>
      <c r="P791" s="94"/>
      <c r="Q791" s="94"/>
      <c r="R791" s="94"/>
      <c r="S791" s="94"/>
      <c r="T791" s="94"/>
      <c r="U791" s="94"/>
      <c r="V791" s="94"/>
      <c r="W791" s="94"/>
      <c r="X791" s="94"/>
      <c r="Y791" s="94"/>
      <c r="Z791" s="94"/>
      <c r="AA791" s="94"/>
      <c r="AB791" s="94"/>
      <c r="AC791" s="94"/>
      <c r="AD791" s="94"/>
      <c r="AE791" s="94"/>
      <c r="AF791" s="94"/>
      <c r="AG791" s="94"/>
      <c r="AH791" s="94"/>
      <c r="AI791" s="94"/>
      <c r="AJ791" s="94"/>
      <c r="AK791" s="94"/>
      <c r="AL791" s="94"/>
      <c r="AM791" s="94"/>
      <c r="AN791" s="94"/>
      <c r="AO791" s="94"/>
      <c r="AP791" s="94"/>
      <c r="AQ791" s="94"/>
      <c r="AR791" s="94"/>
      <c r="AS791" s="94"/>
      <c r="AT791" s="94"/>
    </row>
    <row r="792" spans="4:150" ht="14.25" customHeight="1" x14ac:dyDescent="0.35">
      <c r="D792" s="191" t="s">
        <v>467</v>
      </c>
      <c r="E792" s="191"/>
      <c r="F792" s="191"/>
      <c r="G792" s="191"/>
      <c r="H792" s="191"/>
      <c r="I792" s="191"/>
      <c r="J792" s="191"/>
      <c r="K792" s="191"/>
      <c r="L792" s="191"/>
      <c r="M792" s="191"/>
      <c r="N792" s="191"/>
      <c r="O792" s="191"/>
      <c r="P792" s="191"/>
      <c r="Q792" s="191"/>
      <c r="R792" s="191"/>
      <c r="S792" s="191"/>
      <c r="T792" s="191"/>
      <c r="U792" s="191"/>
      <c r="V792" s="191"/>
      <c r="W792" s="191"/>
      <c r="X792" s="191"/>
      <c r="Y792" s="191"/>
      <c r="Z792" s="191"/>
      <c r="AA792" s="191"/>
      <c r="AB792" s="191"/>
      <c r="AC792" s="191"/>
      <c r="AD792" s="191"/>
      <c r="AE792" s="191"/>
      <c r="AF792" s="191"/>
      <c r="AG792" s="191"/>
      <c r="AH792" s="191"/>
      <c r="AI792" s="191"/>
      <c r="AJ792" s="191"/>
      <c r="AK792" s="191"/>
      <c r="AL792" s="191"/>
      <c r="AM792" s="191"/>
      <c r="AN792" s="191"/>
      <c r="AO792" s="191"/>
      <c r="AP792" s="191"/>
      <c r="AQ792" s="191"/>
      <c r="AR792" s="191"/>
      <c r="AS792" s="191"/>
      <c r="AT792" s="191"/>
      <c r="AV792" s="392" t="s">
        <v>485</v>
      </c>
      <c r="AW792" s="392"/>
      <c r="AX792" s="392"/>
      <c r="AY792" s="392"/>
      <c r="AZ792" s="392"/>
      <c r="BA792" s="392"/>
      <c r="BB792" s="392"/>
      <c r="BC792" s="392"/>
      <c r="BD792" s="392"/>
      <c r="BE792" s="392"/>
      <c r="BF792" s="392"/>
      <c r="BG792" s="392"/>
      <c r="BH792" s="392"/>
      <c r="BI792" s="392"/>
      <c r="BJ792" s="392"/>
      <c r="BK792" s="392"/>
      <c r="BL792" s="392"/>
      <c r="BM792" s="392"/>
      <c r="BN792" s="392"/>
      <c r="BO792" s="392"/>
      <c r="BP792" s="392"/>
      <c r="BQ792" s="392"/>
      <c r="BR792" s="392"/>
      <c r="BS792" s="392"/>
      <c r="BT792" s="392"/>
      <c r="BU792" s="392"/>
      <c r="BV792" s="392"/>
      <c r="BW792" s="392"/>
      <c r="BX792" s="392"/>
      <c r="BY792" s="392"/>
      <c r="BZ792" s="392"/>
      <c r="CA792" s="392"/>
      <c r="CB792" s="392"/>
      <c r="CC792" s="392"/>
      <c r="CD792" s="392"/>
      <c r="CE792" s="392"/>
      <c r="CF792" s="392"/>
      <c r="CG792" s="392"/>
      <c r="CH792" s="392"/>
      <c r="CI792" s="392"/>
      <c r="CJ792" s="392"/>
      <c r="CK792" s="392"/>
      <c r="CL792" s="392"/>
      <c r="CM792" s="392"/>
      <c r="CN792" s="392"/>
    </row>
    <row r="793" spans="4:150" ht="14.25" customHeight="1" x14ac:dyDescent="0.35">
      <c r="D793" s="191"/>
      <c r="E793" s="191"/>
      <c r="F793" s="191"/>
      <c r="G793" s="191"/>
      <c r="H793" s="191"/>
      <c r="I793" s="191"/>
      <c r="J793" s="191"/>
      <c r="K793" s="191"/>
      <c r="L793" s="191"/>
      <c r="M793" s="191"/>
      <c r="N793" s="191"/>
      <c r="O793" s="191"/>
      <c r="P793" s="191"/>
      <c r="Q793" s="191"/>
      <c r="R793" s="191"/>
      <c r="S793" s="191"/>
      <c r="T793" s="191"/>
      <c r="U793" s="191"/>
      <c r="V793" s="191"/>
      <c r="W793" s="191"/>
      <c r="X793" s="191"/>
      <c r="Y793" s="191"/>
      <c r="Z793" s="191"/>
      <c r="AA793" s="191"/>
      <c r="AB793" s="191"/>
      <c r="AC793" s="191"/>
      <c r="AD793" s="191"/>
      <c r="AE793" s="191"/>
      <c r="AF793" s="191"/>
      <c r="AG793" s="191"/>
      <c r="AH793" s="191"/>
      <c r="AI793" s="191"/>
      <c r="AJ793" s="191"/>
      <c r="AK793" s="191"/>
      <c r="AL793" s="191"/>
      <c r="AM793" s="191"/>
      <c r="AN793" s="191"/>
      <c r="AO793" s="191"/>
      <c r="AP793" s="191"/>
      <c r="AQ793" s="191"/>
      <c r="AR793" s="191"/>
      <c r="AS793" s="191"/>
      <c r="AT793" s="191"/>
      <c r="AV793" s="392"/>
      <c r="AW793" s="392"/>
      <c r="AX793" s="392"/>
      <c r="AY793" s="392"/>
      <c r="AZ793" s="392"/>
      <c r="BA793" s="392"/>
      <c r="BB793" s="392"/>
      <c r="BC793" s="392"/>
      <c r="BD793" s="392"/>
      <c r="BE793" s="392"/>
      <c r="BF793" s="392"/>
      <c r="BG793" s="392"/>
      <c r="BH793" s="392"/>
      <c r="BI793" s="392"/>
      <c r="BJ793" s="392"/>
      <c r="BK793" s="392"/>
      <c r="BL793" s="392"/>
      <c r="BM793" s="392"/>
      <c r="BN793" s="392"/>
      <c r="BO793" s="392"/>
      <c r="BP793" s="392"/>
      <c r="BQ793" s="392"/>
      <c r="BR793" s="392"/>
      <c r="BS793" s="392"/>
      <c r="BT793" s="392"/>
      <c r="BU793" s="392"/>
      <c r="BV793" s="392"/>
      <c r="BW793" s="392"/>
      <c r="BX793" s="392"/>
      <c r="BY793" s="392"/>
      <c r="BZ793" s="392"/>
      <c r="CA793" s="392"/>
      <c r="CB793" s="392"/>
      <c r="CC793" s="392"/>
      <c r="CD793" s="392"/>
      <c r="CE793" s="392"/>
      <c r="CF793" s="392"/>
      <c r="CG793" s="392"/>
      <c r="CH793" s="392"/>
      <c r="CI793" s="392"/>
      <c r="CJ793" s="392"/>
      <c r="CK793" s="392"/>
      <c r="CL793" s="392"/>
      <c r="CM793" s="392"/>
      <c r="CN793" s="392"/>
    </row>
    <row r="794" spans="4:150" ht="14.25" customHeight="1" x14ac:dyDescent="0.35">
      <c r="D794" s="246" t="s">
        <v>465</v>
      </c>
      <c r="E794" s="246"/>
      <c r="F794" s="246"/>
      <c r="G794" s="246"/>
      <c r="H794" s="246"/>
      <c r="I794" s="246"/>
      <c r="J794" s="246"/>
      <c r="K794" s="246"/>
      <c r="L794" s="246"/>
      <c r="M794" s="246"/>
      <c r="N794" s="246"/>
      <c r="O794" s="246"/>
      <c r="P794" s="246"/>
      <c r="Q794" s="246"/>
      <c r="R794" s="246"/>
      <c r="S794" s="246"/>
      <c r="T794" s="246"/>
      <c r="U794" s="246"/>
      <c r="V794" s="246"/>
      <c r="W794" s="246"/>
      <c r="X794" s="246"/>
      <c r="Y794" s="246"/>
      <c r="Z794" s="246"/>
      <c r="AA794" s="246" t="s">
        <v>466</v>
      </c>
      <c r="AB794" s="246"/>
      <c r="AC794" s="246"/>
      <c r="AD794" s="246"/>
      <c r="AE794" s="246"/>
      <c r="AF794" s="246"/>
      <c r="AG794" s="246"/>
      <c r="AH794" s="246"/>
      <c r="AI794" s="246"/>
      <c r="AJ794" s="246"/>
      <c r="AK794" s="246"/>
      <c r="AL794" s="246"/>
      <c r="AM794" s="246"/>
      <c r="AN794" s="246"/>
      <c r="AO794" s="246"/>
      <c r="AP794" s="246"/>
      <c r="AQ794" s="246"/>
      <c r="AR794" s="246"/>
      <c r="AS794" s="246"/>
      <c r="AT794" s="246"/>
      <c r="AV794" s="191" t="s">
        <v>486</v>
      </c>
      <c r="AW794" s="191"/>
      <c r="AX794" s="191"/>
      <c r="AY794" s="191"/>
      <c r="AZ794" s="191"/>
      <c r="BA794" s="191"/>
      <c r="BB794" s="191"/>
      <c r="BC794" s="191"/>
      <c r="BD794" s="191"/>
      <c r="BE794" s="191"/>
      <c r="BF794" s="191"/>
      <c r="BG794" s="191"/>
      <c r="BH794" s="191"/>
      <c r="BI794" s="191"/>
      <c r="BJ794" s="191"/>
      <c r="BK794" s="191"/>
      <c r="BL794" s="191"/>
      <c r="BM794" s="191"/>
      <c r="BN794" s="191"/>
      <c r="BO794" s="191"/>
      <c r="BP794" s="191"/>
      <c r="BQ794" s="191"/>
      <c r="BR794" s="191"/>
      <c r="BS794" s="191"/>
      <c r="BT794" s="191"/>
      <c r="BU794" s="191"/>
      <c r="BV794" s="191"/>
      <c r="BW794" s="191"/>
      <c r="BX794" s="191"/>
      <c r="BY794" s="191"/>
      <c r="BZ794" s="191"/>
      <c r="CA794" s="191"/>
      <c r="CB794" s="191"/>
      <c r="CC794" s="191"/>
      <c r="CD794" s="191"/>
      <c r="CE794" s="191"/>
      <c r="CF794" s="191"/>
      <c r="CG794" s="191"/>
      <c r="CH794" s="191"/>
      <c r="CI794" s="191"/>
      <c r="CJ794" s="191"/>
      <c r="CK794" s="191"/>
      <c r="CL794" s="191"/>
      <c r="CM794" s="191"/>
      <c r="CN794" s="191"/>
    </row>
    <row r="795" spans="4:150" ht="14.25" customHeight="1" x14ac:dyDescent="0.35">
      <c r="D795" s="246"/>
      <c r="E795" s="246"/>
      <c r="F795" s="246"/>
      <c r="G795" s="246"/>
      <c r="H795" s="246"/>
      <c r="I795" s="246"/>
      <c r="J795" s="246"/>
      <c r="K795" s="246"/>
      <c r="L795" s="246"/>
      <c r="M795" s="246"/>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246"/>
      <c r="AL795" s="246"/>
      <c r="AM795" s="246"/>
      <c r="AN795" s="246"/>
      <c r="AO795" s="246"/>
      <c r="AP795" s="246"/>
      <c r="AQ795" s="246"/>
      <c r="AR795" s="246"/>
      <c r="AS795" s="246"/>
      <c r="AT795" s="246"/>
      <c r="AV795" s="226"/>
      <c r="AW795" s="226"/>
      <c r="AX795" s="226"/>
      <c r="AY795" s="226"/>
      <c r="AZ795" s="226"/>
      <c r="BA795" s="226"/>
      <c r="BB795" s="226"/>
      <c r="BC795" s="226"/>
      <c r="BD795" s="226"/>
      <c r="BE795" s="226"/>
      <c r="BF795" s="226"/>
      <c r="BG795" s="226"/>
      <c r="BH795" s="226"/>
      <c r="BI795" s="226"/>
      <c r="BJ795" s="226"/>
      <c r="BK795" s="226"/>
      <c r="BL795" s="226"/>
      <c r="BM795" s="226"/>
      <c r="BN795" s="226"/>
      <c r="BO795" s="226"/>
      <c r="BP795" s="226"/>
      <c r="BQ795" s="226"/>
      <c r="BR795" s="226"/>
      <c r="BS795" s="226"/>
      <c r="BT795" s="226"/>
      <c r="BU795" s="226"/>
      <c r="BV795" s="226"/>
      <c r="BW795" s="226"/>
      <c r="BX795" s="226"/>
      <c r="BY795" s="226"/>
      <c r="BZ795" s="226"/>
      <c r="CA795" s="226"/>
      <c r="CB795" s="226"/>
      <c r="CC795" s="226"/>
      <c r="CD795" s="226"/>
      <c r="CE795" s="226"/>
      <c r="CF795" s="226"/>
      <c r="CG795" s="226"/>
      <c r="CH795" s="226"/>
      <c r="CI795" s="226"/>
      <c r="CJ795" s="226"/>
      <c r="CK795" s="226"/>
      <c r="CL795" s="226"/>
      <c r="CM795" s="226"/>
      <c r="CN795" s="226"/>
    </row>
    <row r="796" spans="4:150" ht="14.25" customHeight="1" x14ac:dyDescent="0.35">
      <c r="D796" s="280" t="s">
        <v>812</v>
      </c>
      <c r="E796" s="280"/>
      <c r="F796" s="280"/>
      <c r="G796" s="280"/>
      <c r="H796" s="280"/>
      <c r="I796" s="280"/>
      <c r="J796" s="280"/>
      <c r="K796" s="280"/>
      <c r="L796" s="280"/>
      <c r="M796" s="280"/>
      <c r="N796" s="280"/>
      <c r="O796" s="280"/>
      <c r="P796" s="280"/>
      <c r="Q796" s="280"/>
      <c r="R796" s="280"/>
      <c r="S796" s="280"/>
      <c r="T796" s="280"/>
      <c r="U796" s="280"/>
      <c r="V796" s="280"/>
      <c r="W796" s="280"/>
      <c r="X796" s="280"/>
      <c r="Y796" s="280"/>
      <c r="Z796" s="280"/>
      <c r="AA796" s="280" t="s">
        <v>291</v>
      </c>
      <c r="AB796" s="280"/>
      <c r="AC796" s="280"/>
      <c r="AD796" s="280"/>
      <c r="AE796" s="280"/>
      <c r="AF796" s="280"/>
      <c r="AG796" s="280"/>
      <c r="AH796" s="280"/>
      <c r="AI796" s="280"/>
      <c r="AJ796" s="280"/>
      <c r="AK796" s="280"/>
      <c r="AL796" s="280"/>
      <c r="AM796" s="280"/>
      <c r="AN796" s="280"/>
      <c r="AO796" s="280"/>
      <c r="AP796" s="280"/>
      <c r="AQ796" s="280"/>
      <c r="AR796" s="280"/>
      <c r="AS796" s="280"/>
      <c r="AT796" s="280"/>
      <c r="AV796" s="246" t="s">
        <v>487</v>
      </c>
      <c r="AW796" s="246"/>
      <c r="AX796" s="246"/>
      <c r="AY796" s="246"/>
      <c r="AZ796" s="246"/>
      <c r="BA796" s="246"/>
      <c r="BB796" s="246"/>
      <c r="BC796" s="246"/>
      <c r="BD796" s="246"/>
      <c r="BE796" s="246"/>
      <c r="BF796" s="246"/>
      <c r="BG796" s="246"/>
      <c r="BH796" s="246"/>
      <c r="BI796" s="246"/>
      <c r="BJ796" s="246"/>
      <c r="BK796" s="246"/>
      <c r="BL796" s="246"/>
      <c r="BM796" s="246"/>
      <c r="BN796" s="246"/>
      <c r="BO796" s="246" t="s">
        <v>488</v>
      </c>
      <c r="BP796" s="246"/>
      <c r="BQ796" s="246"/>
      <c r="BR796" s="246"/>
      <c r="BS796" s="246"/>
      <c r="BT796" s="246"/>
      <c r="BU796" s="246"/>
      <c r="BV796" s="246"/>
      <c r="BW796" s="246" t="s">
        <v>489</v>
      </c>
      <c r="BX796" s="246"/>
      <c r="BY796" s="246"/>
      <c r="BZ796" s="246"/>
      <c r="CA796" s="246"/>
      <c r="CB796" s="246"/>
      <c r="CC796" s="246"/>
      <c r="CD796" s="246"/>
      <c r="CE796" s="246" t="s">
        <v>124</v>
      </c>
      <c r="CF796" s="246"/>
      <c r="CG796" s="246"/>
      <c r="CH796" s="246"/>
      <c r="CI796" s="246"/>
      <c r="CJ796" s="246"/>
      <c r="CK796" s="246"/>
      <c r="CL796" s="246"/>
      <c r="CM796" s="246"/>
      <c r="CN796" s="246"/>
    </row>
    <row r="797" spans="4:150" ht="14.25" customHeight="1" x14ac:dyDescent="0.35">
      <c r="D797" s="280"/>
      <c r="E797" s="280"/>
      <c r="F797" s="280"/>
      <c r="G797" s="280"/>
      <c r="H797" s="280"/>
      <c r="I797" s="280"/>
      <c r="J797" s="280"/>
      <c r="K797" s="280"/>
      <c r="L797" s="280"/>
      <c r="M797" s="280"/>
      <c r="N797" s="280"/>
      <c r="O797" s="280"/>
      <c r="P797" s="280"/>
      <c r="Q797" s="280"/>
      <c r="R797" s="280"/>
      <c r="S797" s="280"/>
      <c r="T797" s="280"/>
      <c r="U797" s="280"/>
      <c r="V797" s="280"/>
      <c r="W797" s="280"/>
      <c r="X797" s="280"/>
      <c r="Y797" s="280"/>
      <c r="Z797" s="280"/>
      <c r="AA797" s="280"/>
      <c r="AB797" s="280"/>
      <c r="AC797" s="280"/>
      <c r="AD797" s="280"/>
      <c r="AE797" s="280"/>
      <c r="AF797" s="280"/>
      <c r="AG797" s="280"/>
      <c r="AH797" s="280"/>
      <c r="AI797" s="280"/>
      <c r="AJ797" s="280"/>
      <c r="AK797" s="280"/>
      <c r="AL797" s="280"/>
      <c r="AM797" s="280"/>
      <c r="AN797" s="280"/>
      <c r="AO797" s="280"/>
      <c r="AP797" s="280"/>
      <c r="AQ797" s="280"/>
      <c r="AR797" s="280"/>
      <c r="AS797" s="280"/>
      <c r="AT797" s="280"/>
      <c r="AV797" s="246"/>
      <c r="AW797" s="246"/>
      <c r="AX797" s="246"/>
      <c r="AY797" s="246"/>
      <c r="AZ797" s="246"/>
      <c r="BA797" s="246"/>
      <c r="BB797" s="246"/>
      <c r="BC797" s="246"/>
      <c r="BD797" s="246"/>
      <c r="BE797" s="246"/>
      <c r="BF797" s="246"/>
      <c r="BG797" s="246"/>
      <c r="BH797" s="246"/>
      <c r="BI797" s="246"/>
      <c r="BJ797" s="246"/>
      <c r="BK797" s="246"/>
      <c r="BL797" s="246"/>
      <c r="BM797" s="246"/>
      <c r="BN797" s="246"/>
      <c r="BO797" s="246"/>
      <c r="BP797" s="246"/>
      <c r="BQ797" s="246"/>
      <c r="BR797" s="246"/>
      <c r="BS797" s="246"/>
      <c r="BT797" s="246"/>
      <c r="BU797" s="246"/>
      <c r="BV797" s="246"/>
      <c r="BW797" s="246"/>
      <c r="BX797" s="246"/>
      <c r="BY797" s="246"/>
      <c r="BZ797" s="246"/>
      <c r="CA797" s="246"/>
      <c r="CB797" s="246"/>
      <c r="CC797" s="246"/>
      <c r="CD797" s="246"/>
      <c r="CE797" s="246"/>
      <c r="CF797" s="246"/>
      <c r="CG797" s="246"/>
      <c r="CH797" s="246"/>
      <c r="CI797" s="246"/>
      <c r="CJ797" s="246"/>
      <c r="CK797" s="246"/>
      <c r="CL797" s="246"/>
      <c r="CM797" s="246"/>
      <c r="CN797" s="246"/>
    </row>
    <row r="798" spans="4:150" ht="14.25" customHeight="1" x14ac:dyDescent="0.35">
      <c r="D798" s="280"/>
      <c r="E798" s="280"/>
      <c r="F798" s="280"/>
      <c r="G798" s="280"/>
      <c r="H798" s="280"/>
      <c r="I798" s="280"/>
      <c r="J798" s="280"/>
      <c r="K798" s="280"/>
      <c r="L798" s="280"/>
      <c r="M798" s="280"/>
      <c r="N798" s="280"/>
      <c r="O798" s="280"/>
      <c r="P798" s="280"/>
      <c r="Q798" s="280"/>
      <c r="R798" s="280"/>
      <c r="S798" s="280"/>
      <c r="T798" s="280"/>
      <c r="U798" s="280"/>
      <c r="V798" s="280"/>
      <c r="W798" s="280"/>
      <c r="X798" s="280"/>
      <c r="Y798" s="280"/>
      <c r="Z798" s="280"/>
      <c r="AA798" s="280"/>
      <c r="AB798" s="280"/>
      <c r="AC798" s="280"/>
      <c r="AD798" s="280"/>
      <c r="AE798" s="280"/>
      <c r="AF798" s="280"/>
      <c r="AG798" s="280"/>
      <c r="AH798" s="280"/>
      <c r="AI798" s="280"/>
      <c r="AJ798" s="280"/>
      <c r="AK798" s="280"/>
      <c r="AL798" s="280"/>
      <c r="AM798" s="280"/>
      <c r="AN798" s="280"/>
      <c r="AO798" s="280"/>
      <c r="AP798" s="280"/>
      <c r="AQ798" s="280"/>
      <c r="AR798" s="280"/>
      <c r="AS798" s="280"/>
      <c r="AT798" s="280"/>
      <c r="AV798" s="280" t="s">
        <v>490</v>
      </c>
      <c r="AW798" s="280"/>
      <c r="AX798" s="280"/>
      <c r="AY798" s="280"/>
      <c r="AZ798" s="280"/>
      <c r="BA798" s="280"/>
      <c r="BB798" s="280"/>
      <c r="BC798" s="280"/>
      <c r="BD798" s="280"/>
      <c r="BE798" s="280"/>
      <c r="BF798" s="280"/>
      <c r="BG798" s="280"/>
      <c r="BH798" s="280"/>
      <c r="BI798" s="280"/>
      <c r="BJ798" s="280"/>
      <c r="BK798" s="280"/>
      <c r="BL798" s="280"/>
      <c r="BM798" s="280"/>
      <c r="BN798" s="280"/>
      <c r="BO798" s="280" t="s">
        <v>762</v>
      </c>
      <c r="BP798" s="280"/>
      <c r="BQ798" s="280"/>
      <c r="BR798" s="280"/>
      <c r="BS798" s="280"/>
      <c r="BT798" s="280"/>
      <c r="BU798" s="280"/>
      <c r="BV798" s="280"/>
      <c r="BW798" s="280" t="s">
        <v>762</v>
      </c>
      <c r="BX798" s="280"/>
      <c r="BY798" s="280"/>
      <c r="BZ798" s="280"/>
      <c r="CA798" s="280"/>
      <c r="CB798" s="280"/>
      <c r="CC798" s="280"/>
      <c r="CD798" s="280"/>
      <c r="CE798" s="280" t="s">
        <v>762</v>
      </c>
      <c r="CF798" s="280"/>
      <c r="CG798" s="280"/>
      <c r="CH798" s="280"/>
      <c r="CI798" s="280"/>
      <c r="CJ798" s="280"/>
      <c r="CK798" s="280"/>
      <c r="CL798" s="280"/>
      <c r="CM798" s="280"/>
      <c r="CN798" s="280"/>
    </row>
    <row r="799" spans="4:150" ht="14.25" customHeight="1" x14ac:dyDescent="0.35">
      <c r="D799" s="280"/>
      <c r="E799" s="280"/>
      <c r="F799" s="280"/>
      <c r="G799" s="280"/>
      <c r="H799" s="280"/>
      <c r="I799" s="280"/>
      <c r="J799" s="280"/>
      <c r="K799" s="280"/>
      <c r="L799" s="280"/>
      <c r="M799" s="280"/>
      <c r="N799" s="280"/>
      <c r="O799" s="280"/>
      <c r="P799" s="280"/>
      <c r="Q799" s="280"/>
      <c r="R799" s="280"/>
      <c r="S799" s="280"/>
      <c r="T799" s="280"/>
      <c r="U799" s="280"/>
      <c r="V799" s="280"/>
      <c r="W799" s="280"/>
      <c r="X799" s="280"/>
      <c r="Y799" s="280"/>
      <c r="Z799" s="280"/>
      <c r="AA799" s="280"/>
      <c r="AB799" s="280"/>
      <c r="AC799" s="280"/>
      <c r="AD799" s="280"/>
      <c r="AE799" s="280"/>
      <c r="AF799" s="280"/>
      <c r="AG799" s="280"/>
      <c r="AH799" s="280"/>
      <c r="AI799" s="280"/>
      <c r="AJ799" s="280"/>
      <c r="AK799" s="280"/>
      <c r="AL799" s="280"/>
      <c r="AM799" s="280"/>
      <c r="AN799" s="280"/>
      <c r="AO799" s="280"/>
      <c r="AP799" s="280"/>
      <c r="AQ799" s="280"/>
      <c r="AR799" s="280"/>
      <c r="AS799" s="280"/>
      <c r="AT799" s="280"/>
      <c r="AV799" s="280" t="s">
        <v>451</v>
      </c>
      <c r="AW799" s="280"/>
      <c r="AX799" s="280"/>
      <c r="AY799" s="280"/>
      <c r="AZ799" s="280"/>
      <c r="BA799" s="280"/>
      <c r="BB799" s="280"/>
      <c r="BC799" s="280"/>
      <c r="BD799" s="280"/>
      <c r="BE799" s="280"/>
      <c r="BF799" s="280"/>
      <c r="BG799" s="280"/>
      <c r="BH799" s="280"/>
      <c r="BI799" s="280"/>
      <c r="BJ799" s="280"/>
      <c r="BK799" s="280"/>
      <c r="BL799" s="280"/>
      <c r="BM799" s="280"/>
      <c r="BN799" s="280"/>
      <c r="BO799" s="280" t="s">
        <v>762</v>
      </c>
      <c r="BP799" s="280"/>
      <c r="BQ799" s="280"/>
      <c r="BR799" s="280"/>
      <c r="BS799" s="280"/>
      <c r="BT799" s="280"/>
      <c r="BU799" s="280"/>
      <c r="BV799" s="280"/>
      <c r="BW799" s="280" t="s">
        <v>762</v>
      </c>
      <c r="BX799" s="280"/>
      <c r="BY799" s="280"/>
      <c r="BZ799" s="280"/>
      <c r="CA799" s="280"/>
      <c r="CB799" s="280"/>
      <c r="CC799" s="280"/>
      <c r="CD799" s="280"/>
      <c r="CE799" s="280" t="s">
        <v>762</v>
      </c>
      <c r="CF799" s="280"/>
      <c r="CG799" s="280"/>
      <c r="CH799" s="280"/>
      <c r="CI799" s="280"/>
      <c r="CJ799" s="280"/>
      <c r="CK799" s="280"/>
      <c r="CL799" s="280"/>
      <c r="CM799" s="280"/>
      <c r="CN799" s="280"/>
    </row>
    <row r="800" spans="4:150" ht="14.25" customHeight="1" x14ac:dyDescent="0.35">
      <c r="D800" s="280"/>
      <c r="E800" s="280"/>
      <c r="F800" s="280"/>
      <c r="G800" s="280"/>
      <c r="H800" s="280"/>
      <c r="I800" s="280"/>
      <c r="J800" s="280"/>
      <c r="K800" s="280"/>
      <c r="L800" s="280"/>
      <c r="M800" s="280"/>
      <c r="N800" s="280"/>
      <c r="O800" s="280"/>
      <c r="P800" s="280"/>
      <c r="Q800" s="280"/>
      <c r="R800" s="280"/>
      <c r="S800" s="280"/>
      <c r="T800" s="280"/>
      <c r="U800" s="280"/>
      <c r="V800" s="280"/>
      <c r="W800" s="280"/>
      <c r="X800" s="280"/>
      <c r="Y800" s="280"/>
      <c r="Z800" s="280"/>
      <c r="AA800" s="280"/>
      <c r="AB800" s="280"/>
      <c r="AC800" s="280"/>
      <c r="AD800" s="280"/>
      <c r="AE800" s="280"/>
      <c r="AF800" s="280"/>
      <c r="AG800" s="280"/>
      <c r="AH800" s="280"/>
      <c r="AI800" s="280"/>
      <c r="AJ800" s="280"/>
      <c r="AK800" s="280"/>
      <c r="AL800" s="280"/>
      <c r="AM800" s="280"/>
      <c r="AN800" s="280"/>
      <c r="AO800" s="280"/>
      <c r="AP800" s="280"/>
      <c r="AQ800" s="280"/>
      <c r="AR800" s="280"/>
      <c r="AS800" s="280"/>
      <c r="AT800" s="280"/>
      <c r="AV800" s="280" t="s">
        <v>491</v>
      </c>
      <c r="AW800" s="280"/>
      <c r="AX800" s="280"/>
      <c r="AY800" s="280"/>
      <c r="AZ800" s="280"/>
      <c r="BA800" s="280"/>
      <c r="BB800" s="280"/>
      <c r="BC800" s="280"/>
      <c r="BD800" s="280"/>
      <c r="BE800" s="280"/>
      <c r="BF800" s="280"/>
      <c r="BG800" s="280"/>
      <c r="BH800" s="280"/>
      <c r="BI800" s="280"/>
      <c r="BJ800" s="280"/>
      <c r="BK800" s="280"/>
      <c r="BL800" s="280"/>
      <c r="BM800" s="280"/>
      <c r="BN800" s="280"/>
      <c r="BO800" s="280" t="s">
        <v>762</v>
      </c>
      <c r="BP800" s="280"/>
      <c r="BQ800" s="280"/>
      <c r="BR800" s="280"/>
      <c r="BS800" s="280"/>
      <c r="BT800" s="280"/>
      <c r="BU800" s="280"/>
      <c r="BV800" s="280"/>
      <c r="BW800" s="280" t="s">
        <v>762</v>
      </c>
      <c r="BX800" s="280"/>
      <c r="BY800" s="280"/>
      <c r="BZ800" s="280"/>
      <c r="CA800" s="280"/>
      <c r="CB800" s="280"/>
      <c r="CC800" s="280"/>
      <c r="CD800" s="280"/>
      <c r="CE800" s="280" t="s">
        <v>762</v>
      </c>
      <c r="CF800" s="280"/>
      <c r="CG800" s="280"/>
      <c r="CH800" s="280"/>
      <c r="CI800" s="280"/>
      <c r="CJ800" s="280"/>
      <c r="CK800" s="280"/>
      <c r="CL800" s="280"/>
      <c r="CM800" s="280"/>
      <c r="CN800" s="280"/>
      <c r="EK800" s="404" t="s">
        <v>495</v>
      </c>
      <c r="EL800" s="404"/>
      <c r="EM800" s="404"/>
      <c r="EN800" s="404"/>
      <c r="EO800" s="404"/>
      <c r="EP800" s="404"/>
      <c r="EQ800" s="404"/>
      <c r="ER800" s="404"/>
      <c r="ES800" s="404"/>
      <c r="ET800" s="404"/>
    </row>
    <row r="801" spans="4:167" ht="14.25" customHeight="1" x14ac:dyDescent="0.35">
      <c r="D801" s="280"/>
      <c r="E801" s="280"/>
      <c r="F801" s="280"/>
      <c r="G801" s="280"/>
      <c r="H801" s="280"/>
      <c r="I801" s="280"/>
      <c r="J801" s="280"/>
      <c r="K801" s="280"/>
      <c r="L801" s="280"/>
      <c r="M801" s="280"/>
      <c r="N801" s="280"/>
      <c r="O801" s="280"/>
      <c r="P801" s="280"/>
      <c r="Q801" s="280"/>
      <c r="R801" s="280"/>
      <c r="S801" s="280"/>
      <c r="T801" s="280"/>
      <c r="U801" s="280"/>
      <c r="V801" s="280"/>
      <c r="W801" s="280"/>
      <c r="X801" s="280"/>
      <c r="Y801" s="280"/>
      <c r="Z801" s="280"/>
      <c r="AA801" s="280"/>
      <c r="AB801" s="280"/>
      <c r="AC801" s="280"/>
      <c r="AD801" s="280"/>
      <c r="AE801" s="280"/>
      <c r="AF801" s="280"/>
      <c r="AG801" s="280"/>
      <c r="AH801" s="280"/>
      <c r="AI801" s="280"/>
      <c r="AJ801" s="280"/>
      <c r="AK801" s="280"/>
      <c r="AL801" s="280"/>
      <c r="AM801" s="280"/>
      <c r="AN801" s="280"/>
      <c r="AO801" s="280"/>
      <c r="AP801" s="280"/>
      <c r="AQ801" s="280"/>
      <c r="AR801" s="280"/>
      <c r="AS801" s="280"/>
      <c r="AT801" s="280"/>
      <c r="AV801" s="280" t="s">
        <v>492</v>
      </c>
      <c r="AW801" s="280"/>
      <c r="AX801" s="280"/>
      <c r="AY801" s="280"/>
      <c r="AZ801" s="280"/>
      <c r="BA801" s="280"/>
      <c r="BB801" s="280"/>
      <c r="BC801" s="280"/>
      <c r="BD801" s="280"/>
      <c r="BE801" s="280"/>
      <c r="BF801" s="280"/>
      <c r="BG801" s="280"/>
      <c r="BH801" s="280"/>
      <c r="BI801" s="280"/>
      <c r="BJ801" s="280"/>
      <c r="BK801" s="280"/>
      <c r="BL801" s="280"/>
      <c r="BM801" s="280"/>
      <c r="BN801" s="280"/>
      <c r="BO801" s="280" t="s">
        <v>762</v>
      </c>
      <c r="BP801" s="280"/>
      <c r="BQ801" s="280"/>
      <c r="BR801" s="280"/>
      <c r="BS801" s="280"/>
      <c r="BT801" s="280"/>
      <c r="BU801" s="280"/>
      <c r="BV801" s="280"/>
      <c r="BW801" s="280" t="s">
        <v>762</v>
      </c>
      <c r="BX801" s="280"/>
      <c r="BY801" s="280"/>
      <c r="BZ801" s="280"/>
      <c r="CA801" s="280"/>
      <c r="CB801" s="280"/>
      <c r="CC801" s="280"/>
      <c r="CD801" s="280"/>
      <c r="CE801" s="280" t="s">
        <v>762</v>
      </c>
      <c r="CF801" s="280"/>
      <c r="CG801" s="280"/>
      <c r="CH801" s="280"/>
      <c r="CI801" s="280"/>
      <c r="CJ801" s="280"/>
      <c r="CK801" s="280"/>
      <c r="CL801" s="280"/>
      <c r="CM801" s="280"/>
      <c r="CN801" s="280"/>
      <c r="EL801" s="145">
        <v>2008</v>
      </c>
      <c r="EM801" s="145">
        <v>2009</v>
      </c>
      <c r="EN801" s="145">
        <v>2010</v>
      </c>
      <c r="EO801" s="145">
        <v>2011</v>
      </c>
      <c r="EP801" s="145">
        <v>2012</v>
      </c>
      <c r="EQ801" s="145">
        <v>2013</v>
      </c>
      <c r="ER801" s="145">
        <v>2014</v>
      </c>
      <c r="ES801" s="145">
        <v>2015</v>
      </c>
      <c r="ET801" s="128">
        <v>2016</v>
      </c>
    </row>
    <row r="802" spans="4:167" ht="14.25" customHeight="1" x14ac:dyDescent="0.35">
      <c r="D802" s="275"/>
      <c r="E802" s="275"/>
      <c r="F802" s="275"/>
      <c r="G802" s="275"/>
      <c r="H802" s="275"/>
      <c r="I802" s="275"/>
      <c r="J802" s="275"/>
      <c r="K802" s="275"/>
      <c r="L802" s="275"/>
      <c r="M802" s="275"/>
      <c r="N802" s="275"/>
      <c r="O802" s="275"/>
      <c r="P802" s="275"/>
      <c r="Q802" s="275"/>
      <c r="R802" s="275"/>
      <c r="S802" s="275"/>
      <c r="T802" s="275"/>
      <c r="U802" s="275"/>
      <c r="V802" s="275"/>
      <c r="W802" s="275"/>
      <c r="X802" s="275"/>
      <c r="Y802" s="275"/>
      <c r="Z802" s="275"/>
      <c r="AA802" s="275"/>
      <c r="AB802" s="275"/>
      <c r="AC802" s="275"/>
      <c r="AD802" s="275"/>
      <c r="AE802" s="275"/>
      <c r="AF802" s="275"/>
      <c r="AG802" s="275"/>
      <c r="AH802" s="275"/>
      <c r="AI802" s="275"/>
      <c r="AJ802" s="275"/>
      <c r="AK802" s="275"/>
      <c r="AL802" s="275"/>
      <c r="AM802" s="275"/>
      <c r="AN802" s="275"/>
      <c r="AO802" s="275"/>
      <c r="AP802" s="275"/>
      <c r="AQ802" s="275"/>
      <c r="AR802" s="275"/>
      <c r="AS802" s="275"/>
      <c r="AT802" s="275"/>
      <c r="AV802" s="379" t="s">
        <v>124</v>
      </c>
      <c r="AW802" s="379"/>
      <c r="AX802" s="379"/>
      <c r="AY802" s="379"/>
      <c r="AZ802" s="379"/>
      <c r="BA802" s="379"/>
      <c r="BB802" s="379"/>
      <c r="BC802" s="379"/>
      <c r="BD802" s="379"/>
      <c r="BE802" s="379"/>
      <c r="BF802" s="379"/>
      <c r="BG802" s="379"/>
      <c r="BH802" s="379"/>
      <c r="BI802" s="379"/>
      <c r="BJ802" s="379"/>
      <c r="BK802" s="379"/>
      <c r="BL802" s="379"/>
      <c r="BM802" s="379"/>
      <c r="BN802" s="379"/>
      <c r="BO802" s="379">
        <f>SUM(BO798:BV801)</f>
        <v>0</v>
      </c>
      <c r="BP802" s="379"/>
      <c r="BQ802" s="379"/>
      <c r="BR802" s="379"/>
      <c r="BS802" s="379"/>
      <c r="BT802" s="379"/>
      <c r="BU802" s="379"/>
      <c r="BV802" s="379"/>
      <c r="BW802" s="379">
        <f>SUM(BW798:CD801)</f>
        <v>0</v>
      </c>
      <c r="BX802" s="379"/>
      <c r="BY802" s="379"/>
      <c r="BZ802" s="379"/>
      <c r="CA802" s="379"/>
      <c r="CB802" s="379"/>
      <c r="CC802" s="379"/>
      <c r="CD802" s="379"/>
      <c r="CE802" s="379">
        <f>SUM(CE798:CN801)</f>
        <v>0</v>
      </c>
      <c r="CF802" s="379"/>
      <c r="CG802" s="379"/>
      <c r="CH802" s="379"/>
      <c r="CI802" s="379"/>
      <c r="CJ802" s="379"/>
      <c r="CK802" s="379"/>
      <c r="CL802" s="379"/>
      <c r="CM802" s="379"/>
      <c r="CN802" s="379"/>
      <c r="EK802" s="128" t="s">
        <v>124</v>
      </c>
      <c r="EL802" s="158">
        <v>72.959999999999994</v>
      </c>
      <c r="EM802" s="159">
        <v>69.83</v>
      </c>
      <c r="EN802" s="158">
        <v>69.75</v>
      </c>
      <c r="EO802" s="159">
        <v>68.430000000000007</v>
      </c>
      <c r="EP802" s="158">
        <v>68.52</v>
      </c>
      <c r="EQ802" s="159">
        <v>68.58</v>
      </c>
      <c r="ER802" s="158">
        <v>76.38</v>
      </c>
      <c r="ES802" s="159">
        <v>76.400000000000006</v>
      </c>
      <c r="ET802" s="128">
        <v>39.15</v>
      </c>
    </row>
    <row r="803" spans="4:167" ht="14.25" customHeight="1" x14ac:dyDescent="0.35">
      <c r="D803" s="401" t="s">
        <v>480</v>
      </c>
      <c r="E803" s="401"/>
      <c r="F803" s="401"/>
      <c r="G803" s="401"/>
      <c r="H803" s="401"/>
      <c r="I803" s="401"/>
      <c r="J803" s="401"/>
      <c r="K803" s="401"/>
      <c r="L803" s="401"/>
      <c r="M803" s="401"/>
      <c r="N803" s="401"/>
      <c r="O803" s="401"/>
      <c r="P803" s="401"/>
      <c r="Q803" s="401"/>
      <c r="R803" s="401"/>
      <c r="S803" s="401"/>
      <c r="T803" s="401"/>
      <c r="U803" s="401"/>
      <c r="V803" s="401"/>
      <c r="W803" s="401"/>
      <c r="X803" s="401"/>
      <c r="Y803" s="401"/>
      <c r="Z803" s="401"/>
      <c r="AA803" s="401"/>
      <c r="AB803" s="401"/>
      <c r="AC803" s="401"/>
      <c r="AD803" s="401"/>
      <c r="AE803" s="401"/>
      <c r="AF803" s="401"/>
      <c r="AG803" s="401"/>
      <c r="AH803" s="401"/>
      <c r="AI803" s="401"/>
      <c r="AJ803" s="401"/>
      <c r="AK803" s="401"/>
      <c r="AL803" s="401"/>
      <c r="AM803" s="401"/>
      <c r="AN803" s="401"/>
      <c r="AO803" s="401"/>
      <c r="AP803" s="401"/>
      <c r="AQ803" s="401"/>
      <c r="AR803" s="401"/>
      <c r="AS803" s="401"/>
      <c r="AT803" s="401"/>
      <c r="AV803" s="401" t="s">
        <v>493</v>
      </c>
      <c r="AW803" s="401"/>
      <c r="AX803" s="401"/>
      <c r="AY803" s="401"/>
      <c r="AZ803" s="401"/>
      <c r="BA803" s="401"/>
      <c r="BB803" s="401"/>
      <c r="BC803" s="401"/>
      <c r="BD803" s="401"/>
      <c r="BE803" s="401"/>
      <c r="BF803" s="401"/>
      <c r="BG803" s="401"/>
      <c r="BH803" s="401"/>
      <c r="BI803" s="401"/>
      <c r="BJ803" s="401"/>
      <c r="BK803" s="401"/>
      <c r="BL803" s="401"/>
      <c r="BM803" s="401"/>
      <c r="BN803" s="401"/>
      <c r="BO803" s="401"/>
      <c r="BP803" s="401"/>
      <c r="BQ803" s="401"/>
      <c r="BR803" s="401"/>
      <c r="BS803" s="401"/>
      <c r="BT803" s="401"/>
      <c r="BU803" s="401"/>
      <c r="BV803" s="401"/>
      <c r="BW803" s="401"/>
      <c r="BX803" s="401"/>
      <c r="BY803" s="401"/>
      <c r="BZ803" s="401"/>
      <c r="CA803" s="401"/>
      <c r="CB803" s="401"/>
      <c r="CC803" s="401"/>
      <c r="CD803" s="401"/>
      <c r="CE803" s="401"/>
      <c r="CF803" s="401"/>
      <c r="CG803" s="401"/>
      <c r="CH803" s="401"/>
      <c r="CI803" s="401"/>
      <c r="CJ803" s="401"/>
      <c r="CK803" s="401"/>
      <c r="CL803" s="401"/>
      <c r="CM803" s="401"/>
      <c r="CN803" s="401"/>
      <c r="EK803" s="128" t="s">
        <v>126</v>
      </c>
      <c r="EL803" s="158">
        <v>99.31</v>
      </c>
      <c r="EM803" s="159">
        <v>100</v>
      </c>
      <c r="EN803" s="158">
        <v>100</v>
      </c>
      <c r="EO803" s="159">
        <v>99.73</v>
      </c>
      <c r="EP803" s="158">
        <v>98.2</v>
      </c>
      <c r="EQ803" s="159">
        <v>98.15</v>
      </c>
      <c r="ER803" s="158">
        <v>95.28</v>
      </c>
      <c r="ES803" s="159">
        <v>95.28</v>
      </c>
      <c r="ET803" s="128">
        <v>84.18</v>
      </c>
    </row>
    <row r="804" spans="4:167" ht="14.25" customHeight="1" x14ac:dyDescent="0.35">
      <c r="D804" s="93"/>
      <c r="E804" s="93"/>
      <c r="F804" s="93"/>
      <c r="G804" s="93"/>
      <c r="H804" s="93"/>
      <c r="I804" s="93"/>
      <c r="J804" s="93"/>
      <c r="K804" s="93"/>
      <c r="L804" s="93"/>
      <c r="M804" s="93"/>
      <c r="N804" s="93"/>
      <c r="O804" s="93"/>
      <c r="P804" s="93"/>
      <c r="Q804" s="93"/>
      <c r="R804" s="93"/>
      <c r="S804" s="93"/>
      <c r="T804" s="93"/>
      <c r="U804" s="93"/>
      <c r="V804" s="93"/>
      <c r="W804" s="93"/>
      <c r="X804" s="93"/>
      <c r="Y804" s="93"/>
      <c r="Z804" s="93"/>
      <c r="AA804" s="93"/>
      <c r="AB804" s="93"/>
      <c r="AC804" s="93"/>
      <c r="AD804" s="93"/>
      <c r="AE804" s="93"/>
      <c r="AF804" s="93"/>
      <c r="AG804" s="93"/>
      <c r="AH804" s="93"/>
      <c r="AI804" s="93"/>
      <c r="AJ804" s="93"/>
      <c r="AK804" s="93"/>
      <c r="AL804" s="93"/>
      <c r="AM804" s="93"/>
      <c r="AN804" s="93"/>
      <c r="AO804" s="93"/>
      <c r="AP804" s="93"/>
      <c r="AQ804" s="93"/>
      <c r="AR804" s="93"/>
      <c r="AS804" s="93"/>
      <c r="AT804" s="93"/>
      <c r="EK804" s="128" t="s">
        <v>127</v>
      </c>
      <c r="EL804" s="158">
        <v>2.5099999999999998</v>
      </c>
      <c r="EM804" s="159">
        <v>2.4900000000000002</v>
      </c>
      <c r="EN804" s="158">
        <v>2.48</v>
      </c>
      <c r="EO804" s="159">
        <v>2.86</v>
      </c>
      <c r="EP804" s="158">
        <v>3.14</v>
      </c>
      <c r="EQ804" s="159">
        <v>3.16</v>
      </c>
      <c r="ER804" s="158">
        <v>3.56</v>
      </c>
      <c r="ES804" s="159">
        <v>3.57</v>
      </c>
      <c r="ET804" s="128">
        <v>0</v>
      </c>
    </row>
    <row r="805" spans="4:167" ht="14.25" customHeight="1" x14ac:dyDescent="0.35">
      <c r="D805" s="191" t="s">
        <v>1024</v>
      </c>
      <c r="E805" s="191"/>
      <c r="F805" s="191"/>
      <c r="G805" s="191"/>
      <c r="H805" s="191"/>
      <c r="I805" s="191"/>
      <c r="J805" s="191"/>
      <c r="K805" s="191"/>
      <c r="L805" s="191"/>
      <c r="M805" s="191"/>
      <c r="N805" s="191"/>
      <c r="O805" s="191"/>
      <c r="P805" s="191"/>
      <c r="Q805" s="191"/>
      <c r="R805" s="191"/>
      <c r="S805" s="191"/>
      <c r="T805" s="191"/>
      <c r="U805" s="191"/>
      <c r="V805" s="191"/>
      <c r="W805" s="191"/>
      <c r="X805" s="191"/>
      <c r="Y805" s="191"/>
      <c r="Z805" s="191"/>
      <c r="AA805" s="191"/>
      <c r="AB805" s="191"/>
      <c r="AC805" s="191"/>
      <c r="AD805" s="191"/>
      <c r="AE805" s="191"/>
      <c r="AF805" s="191"/>
      <c r="AG805" s="191"/>
      <c r="AH805" s="191"/>
      <c r="AI805" s="191"/>
      <c r="AJ805" s="191"/>
      <c r="AK805" s="191"/>
      <c r="AL805" s="191"/>
      <c r="AM805" s="191"/>
      <c r="AN805" s="191"/>
      <c r="AO805" s="191"/>
      <c r="AP805" s="191"/>
      <c r="AQ805" s="191"/>
      <c r="AR805" s="191"/>
      <c r="AS805" s="191"/>
      <c r="AT805" s="191"/>
      <c r="AV805" s="191" t="s">
        <v>1025</v>
      </c>
      <c r="AW805" s="191"/>
      <c r="AX805" s="191"/>
      <c r="AY805" s="191"/>
      <c r="AZ805" s="191"/>
      <c r="BA805" s="191"/>
      <c r="BB805" s="191"/>
      <c r="BC805" s="191"/>
      <c r="BD805" s="191"/>
      <c r="BE805" s="191"/>
      <c r="BF805" s="191"/>
      <c r="BG805" s="191"/>
      <c r="BH805" s="191"/>
      <c r="BI805" s="191"/>
      <c r="BJ805" s="191"/>
      <c r="BK805" s="191"/>
      <c r="BL805" s="191"/>
      <c r="BM805" s="191"/>
      <c r="BN805" s="191"/>
      <c r="BO805" s="191"/>
      <c r="BP805" s="191"/>
      <c r="BQ805" s="191"/>
      <c r="BR805" s="191"/>
      <c r="BS805" s="191"/>
      <c r="BT805" s="191"/>
      <c r="BU805" s="191"/>
      <c r="BV805" s="191"/>
      <c r="BW805" s="191"/>
      <c r="BX805" s="191"/>
      <c r="BY805" s="191"/>
      <c r="BZ805" s="191"/>
      <c r="CA805" s="191"/>
      <c r="CB805" s="191"/>
      <c r="CC805" s="191"/>
      <c r="CD805" s="191"/>
      <c r="CE805" s="191"/>
      <c r="CF805" s="191"/>
      <c r="CG805" s="191"/>
      <c r="CH805" s="191"/>
      <c r="CI805" s="191"/>
      <c r="CJ805" s="191"/>
      <c r="CK805" s="191"/>
      <c r="CL805" s="191"/>
      <c r="EK805" s="403"/>
      <c r="EL805" s="403"/>
      <c r="EM805" s="403"/>
      <c r="EN805" s="403"/>
      <c r="EO805" s="403"/>
      <c r="EP805" s="403"/>
      <c r="EQ805" s="403"/>
      <c r="ER805" s="403"/>
      <c r="ES805" s="403"/>
      <c r="ET805" s="403"/>
      <c r="EU805" s="403"/>
      <c r="EV805" s="403"/>
      <c r="EW805" s="403"/>
      <c r="EX805" s="403"/>
      <c r="EY805" s="403"/>
      <c r="EZ805" s="403"/>
      <c r="FA805" s="403"/>
      <c r="FB805" s="403"/>
      <c r="FC805" s="403"/>
      <c r="FD805" s="403"/>
      <c r="FE805" s="403"/>
      <c r="FF805" s="403"/>
      <c r="FG805" s="403"/>
      <c r="FH805" s="403"/>
      <c r="FI805" s="403"/>
      <c r="FJ805" s="403"/>
      <c r="FK805" s="403"/>
    </row>
    <row r="806" spans="4:167" ht="14.25" customHeight="1" x14ac:dyDescent="0.35">
      <c r="D806" s="191"/>
      <c r="E806" s="191"/>
      <c r="F806" s="191"/>
      <c r="G806" s="191"/>
      <c r="H806" s="191"/>
      <c r="I806" s="191"/>
      <c r="J806" s="191"/>
      <c r="K806" s="191"/>
      <c r="L806" s="191"/>
      <c r="M806" s="191"/>
      <c r="N806" s="191"/>
      <c r="O806" s="191"/>
      <c r="P806" s="191"/>
      <c r="Q806" s="191"/>
      <c r="R806" s="191"/>
      <c r="S806" s="191"/>
      <c r="T806" s="191"/>
      <c r="U806" s="191"/>
      <c r="V806" s="191"/>
      <c r="W806" s="191"/>
      <c r="X806" s="191"/>
      <c r="Y806" s="191"/>
      <c r="Z806" s="191"/>
      <c r="AA806" s="191"/>
      <c r="AB806" s="191"/>
      <c r="AC806" s="191"/>
      <c r="AD806" s="191"/>
      <c r="AE806" s="191"/>
      <c r="AF806" s="191"/>
      <c r="AG806" s="191"/>
      <c r="AH806" s="191"/>
      <c r="AI806" s="191"/>
      <c r="AJ806" s="191"/>
      <c r="AK806" s="191"/>
      <c r="AL806" s="191"/>
      <c r="AM806" s="191"/>
      <c r="AN806" s="191"/>
      <c r="AO806" s="191"/>
      <c r="AP806" s="191"/>
      <c r="AQ806" s="191"/>
      <c r="AR806" s="191"/>
      <c r="AS806" s="191"/>
      <c r="AT806" s="191"/>
      <c r="AV806" s="191"/>
      <c r="AW806" s="191"/>
      <c r="AX806" s="191"/>
      <c r="AY806" s="191"/>
      <c r="AZ806" s="191"/>
      <c r="BA806" s="191"/>
      <c r="BB806" s="191"/>
      <c r="BC806" s="191"/>
      <c r="BD806" s="191"/>
      <c r="BE806" s="191"/>
      <c r="BF806" s="191"/>
      <c r="BG806" s="191"/>
      <c r="BH806" s="191"/>
      <c r="BI806" s="191"/>
      <c r="BJ806" s="191"/>
      <c r="BK806" s="191"/>
      <c r="BL806" s="191"/>
      <c r="BM806" s="191"/>
      <c r="BN806" s="191"/>
      <c r="BO806" s="191"/>
      <c r="BP806" s="191"/>
      <c r="BQ806" s="191"/>
      <c r="BR806" s="191"/>
      <c r="BS806" s="191"/>
      <c r="BT806" s="191"/>
      <c r="BU806" s="191"/>
      <c r="BV806" s="191"/>
      <c r="BW806" s="191"/>
      <c r="BX806" s="191"/>
      <c r="BY806" s="191"/>
      <c r="BZ806" s="191"/>
      <c r="CA806" s="191"/>
      <c r="CB806" s="191"/>
      <c r="CC806" s="191"/>
      <c r="CD806" s="191"/>
      <c r="CE806" s="191"/>
      <c r="CF806" s="191"/>
      <c r="CG806" s="191"/>
      <c r="CH806" s="191"/>
      <c r="CI806" s="191"/>
      <c r="CJ806" s="191"/>
      <c r="CK806" s="191"/>
      <c r="CL806" s="191"/>
      <c r="EK806" s="402"/>
      <c r="EL806" s="402"/>
      <c r="EM806" s="402"/>
      <c r="EN806" s="402"/>
      <c r="EO806" s="402"/>
      <c r="EP806" s="402"/>
      <c r="EQ806" s="402"/>
      <c r="ER806" s="402"/>
      <c r="ES806" s="402"/>
      <c r="ET806" s="402"/>
      <c r="EU806" s="402"/>
      <c r="EV806" s="402"/>
      <c r="EW806" s="402"/>
      <c r="EX806" s="402"/>
      <c r="EY806" s="402"/>
      <c r="EZ806" s="402"/>
      <c r="FA806" s="402"/>
      <c r="FB806" s="402"/>
      <c r="FC806" s="402"/>
      <c r="FD806" s="402"/>
      <c r="FE806" s="402"/>
      <c r="FF806" s="402"/>
      <c r="FG806" s="402"/>
      <c r="FH806" s="402"/>
      <c r="FI806" s="402"/>
      <c r="FJ806" s="402"/>
      <c r="FK806" s="402"/>
    </row>
    <row r="807" spans="4:167" ht="14.25" customHeight="1" x14ac:dyDescent="0.35">
      <c r="EK807" s="138"/>
      <c r="EL807" s="138"/>
      <c r="EM807" s="138"/>
      <c r="EN807" s="138"/>
      <c r="EO807" s="138"/>
      <c r="EP807" s="138"/>
      <c r="EQ807" s="138"/>
      <c r="ER807" s="138"/>
      <c r="ES807" s="138"/>
      <c r="ET807" s="138"/>
      <c r="EU807" s="138"/>
      <c r="EV807" s="138"/>
      <c r="EW807" s="138"/>
      <c r="EX807" s="138"/>
      <c r="EY807" s="138"/>
      <c r="EZ807" s="138"/>
      <c r="FA807" s="138"/>
      <c r="FB807" s="138"/>
      <c r="FC807" s="138"/>
      <c r="FD807" s="138"/>
      <c r="FE807" s="138"/>
      <c r="FF807" s="138"/>
      <c r="FG807" s="138"/>
      <c r="FH807" s="138"/>
      <c r="FI807" s="138"/>
      <c r="FJ807" s="138"/>
      <c r="FK807" s="138"/>
    </row>
    <row r="808" spans="4:167" ht="14.25" customHeight="1" x14ac:dyDescent="0.35">
      <c r="EH808" s="139"/>
      <c r="EI808" s="139"/>
      <c r="EJ808" s="139"/>
      <c r="EK808" s="404" t="s">
        <v>494</v>
      </c>
      <c r="EL808" s="404"/>
      <c r="EM808" s="404"/>
      <c r="EN808" s="404"/>
      <c r="EO808" s="404"/>
      <c r="EP808" s="404"/>
      <c r="EQ808" s="404"/>
      <c r="ER808" s="404"/>
      <c r="ES808" s="404"/>
      <c r="ET808" s="404"/>
      <c r="EU808" s="140"/>
      <c r="EV808" s="140"/>
      <c r="EW808" s="140"/>
      <c r="EX808" s="140"/>
      <c r="EY808" s="140"/>
      <c r="EZ808" s="140"/>
      <c r="FA808" s="140"/>
      <c r="FB808" s="140"/>
      <c r="FC808" s="140"/>
      <c r="FD808" s="140"/>
      <c r="FE808" s="140"/>
      <c r="FF808" s="140"/>
      <c r="FG808" s="140"/>
      <c r="FH808" s="140"/>
      <c r="FI808" s="140"/>
      <c r="FJ808" s="140"/>
      <c r="FK808" s="140"/>
    </row>
    <row r="809" spans="4:167" ht="14.25" customHeight="1" x14ac:dyDescent="0.35">
      <c r="EL809" s="145">
        <v>2008</v>
      </c>
      <c r="EM809" s="145">
        <v>2009</v>
      </c>
      <c r="EN809" s="145">
        <v>2010</v>
      </c>
      <c r="EO809" s="145">
        <v>2011</v>
      </c>
      <c r="EP809" s="145">
        <v>2012</v>
      </c>
      <c r="EQ809" s="145">
        <v>2013</v>
      </c>
      <c r="ER809" s="145">
        <v>2014</v>
      </c>
      <c r="ES809" s="145">
        <v>2015</v>
      </c>
      <c r="ET809" s="128">
        <v>2016</v>
      </c>
    </row>
    <row r="810" spans="4:167" ht="14.25" customHeight="1" x14ac:dyDescent="0.35">
      <c r="EK810" s="128" t="s">
        <v>124</v>
      </c>
      <c r="EL810" s="140">
        <v>99.25</v>
      </c>
      <c r="EM810" s="140">
        <v>100</v>
      </c>
      <c r="EN810" s="140">
        <v>100</v>
      </c>
      <c r="EO810" s="140">
        <v>98.12</v>
      </c>
      <c r="EP810" s="140">
        <v>98.46</v>
      </c>
      <c r="EQ810" s="140">
        <v>98.45</v>
      </c>
      <c r="ER810" s="140">
        <v>100</v>
      </c>
      <c r="ES810" s="140">
        <v>100</v>
      </c>
      <c r="ET810" s="128">
        <v>43.74</v>
      </c>
    </row>
    <row r="811" spans="4:167" ht="14.25" customHeight="1" x14ac:dyDescent="0.35">
      <c r="EK811" s="128" t="s">
        <v>126</v>
      </c>
      <c r="EL811" s="140">
        <v>99.31</v>
      </c>
      <c r="EM811" s="140">
        <v>100</v>
      </c>
      <c r="EN811" s="140">
        <v>100</v>
      </c>
      <c r="EO811" s="140">
        <v>100</v>
      </c>
      <c r="EP811" s="140">
        <v>100</v>
      </c>
      <c r="EQ811" s="140">
        <v>100</v>
      </c>
      <c r="ER811" s="140">
        <v>100</v>
      </c>
      <c r="ES811" s="140">
        <v>100</v>
      </c>
      <c r="ET811" s="128">
        <v>84.18</v>
      </c>
    </row>
    <row r="812" spans="4:167" ht="14.25" customHeight="1" x14ac:dyDescent="0.35">
      <c r="EK812" s="128" t="s">
        <v>127</v>
      </c>
      <c r="EL812" s="140">
        <v>99.08</v>
      </c>
      <c r="EM812" s="140">
        <v>100</v>
      </c>
      <c r="EN812" s="140">
        <v>100</v>
      </c>
      <c r="EO812" s="140">
        <v>94.18</v>
      </c>
      <c r="EP812" s="140">
        <v>95.05</v>
      </c>
      <c r="EQ812" s="140">
        <v>95.03</v>
      </c>
      <c r="ER812" s="140">
        <v>100</v>
      </c>
      <c r="ES812" s="140">
        <v>100</v>
      </c>
      <c r="ET812" s="128">
        <v>8.2799999999999994</v>
      </c>
    </row>
    <row r="813" spans="4:167" ht="14.25" customHeight="1" x14ac:dyDescent="0.35"/>
    <row r="814" spans="4:167" ht="14.25" customHeight="1" x14ac:dyDescent="0.35">
      <c r="EK814" s="404" t="s">
        <v>497</v>
      </c>
      <c r="EL814" s="404"/>
      <c r="EM814" s="404"/>
      <c r="EN814" s="404"/>
      <c r="EO814" s="404"/>
      <c r="EP814" s="404"/>
      <c r="EQ814" s="404"/>
      <c r="ER814" s="404"/>
      <c r="ES814" s="404"/>
      <c r="ET814" s="404"/>
    </row>
    <row r="815" spans="4:167" ht="14.25" customHeight="1" x14ac:dyDescent="0.35">
      <c r="EL815" s="145">
        <v>2008</v>
      </c>
      <c r="EM815" s="145">
        <v>2009</v>
      </c>
      <c r="EN815" s="145">
        <v>2010</v>
      </c>
      <c r="EO815" s="145">
        <v>2011</v>
      </c>
      <c r="EP815" s="145">
        <v>2012</v>
      </c>
      <c r="EQ815" s="145">
        <v>2013</v>
      </c>
      <c r="ER815" s="145">
        <v>2014</v>
      </c>
      <c r="ES815" s="145">
        <v>2015</v>
      </c>
      <c r="ET815" s="128">
        <v>2016</v>
      </c>
    </row>
    <row r="816" spans="4:167" ht="14.25" customHeight="1" x14ac:dyDescent="0.35">
      <c r="EK816" s="128" t="s">
        <v>124</v>
      </c>
      <c r="EL816" s="158">
        <v>89.4</v>
      </c>
      <c r="EM816" s="159">
        <v>88.24</v>
      </c>
      <c r="EN816" s="158">
        <v>88.11</v>
      </c>
      <c r="EO816" s="159">
        <v>85.22</v>
      </c>
      <c r="EP816" s="158">
        <v>88.19</v>
      </c>
      <c r="EQ816" s="159">
        <v>88.21</v>
      </c>
      <c r="ER816" s="158">
        <v>89.53</v>
      </c>
      <c r="ES816" s="159">
        <v>89.55</v>
      </c>
      <c r="ET816" s="128">
        <v>42.17</v>
      </c>
    </row>
    <row r="817" spans="4:150" ht="14.25" customHeight="1" x14ac:dyDescent="0.35">
      <c r="EK817" s="128" t="s">
        <v>126</v>
      </c>
      <c r="EL817" s="158">
        <v>99.66</v>
      </c>
      <c r="EM817" s="159">
        <v>100</v>
      </c>
      <c r="EN817" s="158">
        <v>100</v>
      </c>
      <c r="EO817" s="159">
        <v>100</v>
      </c>
      <c r="EP817" s="158">
        <v>100</v>
      </c>
      <c r="EQ817" s="159">
        <v>100</v>
      </c>
      <c r="ER817" s="158">
        <v>100</v>
      </c>
      <c r="ES817" s="159">
        <v>100</v>
      </c>
      <c r="ET817" s="128">
        <v>79.900000000000006</v>
      </c>
    </row>
    <row r="818" spans="4:150" ht="14.25" customHeight="1" x14ac:dyDescent="0.35">
      <c r="EK818" s="128" t="s">
        <v>127</v>
      </c>
      <c r="EL818" s="158">
        <v>61.98</v>
      </c>
      <c r="EM818" s="159">
        <v>61.98</v>
      </c>
      <c r="EN818" s="158">
        <v>61.67</v>
      </c>
      <c r="EO818" s="159">
        <v>54.26</v>
      </c>
      <c r="EP818" s="158">
        <v>62.17</v>
      </c>
      <c r="EQ818" s="159">
        <v>62.13</v>
      </c>
      <c r="ER818" s="158">
        <v>49.18</v>
      </c>
      <c r="ES818" s="159">
        <v>49.21</v>
      </c>
      <c r="ET818" s="128">
        <v>9.58</v>
      </c>
    </row>
    <row r="819" spans="4:150" ht="14.25" customHeight="1" x14ac:dyDescent="0.35"/>
    <row r="820" spans="4:150" ht="14.25" customHeight="1" x14ac:dyDescent="0.35"/>
    <row r="821" spans="4:150" ht="14.25" customHeight="1" x14ac:dyDescent="0.35">
      <c r="EL821" s="145"/>
    </row>
    <row r="822" spans="4:150" ht="14.25" customHeight="1" x14ac:dyDescent="0.35">
      <c r="EK822" s="160" t="s">
        <v>699</v>
      </c>
      <c r="EL822" s="156">
        <v>2.1000000000000001E-2</v>
      </c>
    </row>
    <row r="823" spans="4:150" ht="14.25" customHeight="1" x14ac:dyDescent="0.35">
      <c r="EK823" s="160" t="s">
        <v>499</v>
      </c>
      <c r="EL823" s="156" t="s">
        <v>762</v>
      </c>
    </row>
    <row r="824" spans="4:150" ht="14.25" customHeight="1" x14ac:dyDescent="0.35">
      <c r="EK824" s="160" t="s">
        <v>1030</v>
      </c>
      <c r="EL824" s="161">
        <v>0.99439999999999995</v>
      </c>
    </row>
    <row r="825" spans="4:150" ht="14.25" customHeight="1" x14ac:dyDescent="0.35"/>
    <row r="826" spans="4:150" ht="14.25" customHeight="1" x14ac:dyDescent="0.35"/>
    <row r="827" spans="4:150" ht="14.25" customHeight="1" x14ac:dyDescent="0.35">
      <c r="D827" s="405" t="s">
        <v>496</v>
      </c>
      <c r="E827" s="405"/>
      <c r="F827" s="405"/>
      <c r="G827" s="405"/>
      <c r="H827" s="405"/>
      <c r="I827" s="405"/>
      <c r="J827" s="405"/>
      <c r="K827" s="405"/>
      <c r="L827" s="405"/>
      <c r="M827" s="405"/>
      <c r="N827" s="405"/>
      <c r="O827" s="405"/>
      <c r="P827" s="405"/>
      <c r="Q827" s="405"/>
      <c r="R827" s="405"/>
      <c r="S827" s="405"/>
      <c r="T827" s="405"/>
      <c r="U827" s="405"/>
      <c r="V827" s="405"/>
      <c r="W827" s="405"/>
      <c r="X827" s="405"/>
      <c r="Y827" s="405"/>
      <c r="Z827" s="405"/>
      <c r="AA827" s="405"/>
      <c r="AB827" s="405"/>
      <c r="AC827" s="405"/>
      <c r="AD827" s="405"/>
      <c r="AE827" s="405"/>
      <c r="AF827" s="405"/>
      <c r="AG827" s="405"/>
      <c r="AH827" s="405"/>
      <c r="AI827" s="405"/>
      <c r="AJ827" s="405"/>
      <c r="AK827" s="405"/>
      <c r="AL827" s="405"/>
      <c r="AM827" s="405"/>
      <c r="AN827" s="405"/>
      <c r="AO827" s="405"/>
      <c r="AP827" s="405"/>
      <c r="AQ827" s="405"/>
      <c r="AR827" s="405"/>
      <c r="AS827" s="405"/>
      <c r="AT827" s="405"/>
      <c r="AW827" s="405" t="s">
        <v>496</v>
      </c>
      <c r="AX827" s="405"/>
      <c r="AY827" s="405"/>
      <c r="AZ827" s="405"/>
      <c r="BA827" s="405"/>
      <c r="BB827" s="405"/>
      <c r="BC827" s="405"/>
      <c r="BD827" s="405"/>
      <c r="BE827" s="405"/>
      <c r="BF827" s="405"/>
      <c r="BG827" s="405"/>
      <c r="BH827" s="405"/>
      <c r="BI827" s="405"/>
      <c r="BJ827" s="405"/>
      <c r="BK827" s="405"/>
      <c r="BL827" s="405"/>
      <c r="BM827" s="405"/>
      <c r="BN827" s="405"/>
      <c r="BO827" s="405"/>
      <c r="BP827" s="405"/>
      <c r="BQ827" s="405"/>
      <c r="BR827" s="405"/>
      <c r="BS827" s="405"/>
      <c r="BT827" s="405"/>
      <c r="BU827" s="405"/>
      <c r="BV827" s="405"/>
      <c r="BW827" s="405"/>
      <c r="BX827" s="405"/>
      <c r="BY827" s="405"/>
      <c r="BZ827" s="405"/>
      <c r="CA827" s="405"/>
      <c r="CB827" s="405"/>
      <c r="CC827" s="405"/>
      <c r="CD827" s="405"/>
      <c r="CE827" s="405"/>
      <c r="CF827" s="405"/>
      <c r="CG827" s="405"/>
      <c r="CH827" s="405"/>
      <c r="CI827" s="405"/>
      <c r="CJ827" s="405"/>
      <c r="CK827" s="405"/>
      <c r="CL827" s="405"/>
      <c r="CM827" s="405"/>
    </row>
    <row r="828" spans="4:150" ht="14.25" customHeight="1" x14ac:dyDescent="0.35"/>
    <row r="829" spans="4:150" ht="14.25" customHeight="1" x14ac:dyDescent="0.35">
      <c r="D829" s="191" t="s">
        <v>1026</v>
      </c>
      <c r="E829" s="191"/>
      <c r="F829" s="191"/>
      <c r="G829" s="191"/>
      <c r="H829" s="191"/>
      <c r="I829" s="191"/>
      <c r="J829" s="191"/>
      <c r="K829" s="191"/>
      <c r="L829" s="191"/>
      <c r="M829" s="191"/>
      <c r="N829" s="191"/>
      <c r="O829" s="191"/>
      <c r="P829" s="191"/>
      <c r="Q829" s="191"/>
      <c r="R829" s="191"/>
      <c r="S829" s="191"/>
      <c r="T829" s="191"/>
      <c r="U829" s="191"/>
      <c r="V829" s="191"/>
      <c r="W829" s="191"/>
      <c r="X829" s="191"/>
      <c r="Y829" s="191"/>
      <c r="Z829" s="191"/>
      <c r="AA829" s="191"/>
      <c r="AB829" s="191"/>
      <c r="AC829" s="191"/>
      <c r="AD829" s="191"/>
      <c r="AE829" s="191"/>
      <c r="AF829" s="191"/>
      <c r="AG829" s="191"/>
      <c r="AH829" s="191"/>
      <c r="AI829" s="191"/>
      <c r="AJ829" s="191"/>
      <c r="AK829" s="191"/>
      <c r="AL829" s="191"/>
      <c r="AM829" s="191"/>
      <c r="AN829" s="191"/>
      <c r="AO829" s="191"/>
      <c r="AP829" s="191"/>
      <c r="AQ829" s="191"/>
      <c r="AR829" s="191"/>
      <c r="AS829" s="191"/>
      <c r="AT829" s="191"/>
      <c r="AW829" s="191" t="s">
        <v>498</v>
      </c>
      <c r="AX829" s="191"/>
      <c r="AY829" s="191"/>
      <c r="AZ829" s="191"/>
      <c r="BA829" s="191"/>
      <c r="BB829" s="191"/>
      <c r="BC829" s="191"/>
      <c r="BD829" s="191"/>
      <c r="BE829" s="191"/>
      <c r="BF829" s="191"/>
      <c r="BG829" s="191"/>
      <c r="BH829" s="191"/>
      <c r="BI829" s="191"/>
      <c r="BJ829" s="191"/>
      <c r="BK829" s="191"/>
      <c r="BL829" s="191"/>
      <c r="BM829" s="191"/>
      <c r="BN829" s="191"/>
      <c r="BO829" s="191"/>
      <c r="BP829" s="191"/>
      <c r="BQ829" s="191"/>
      <c r="BR829" s="191"/>
      <c r="BS829" s="191"/>
      <c r="BT829" s="191"/>
      <c r="BU829" s="191"/>
      <c r="BV829" s="191"/>
      <c r="BW829" s="191"/>
      <c r="BX829" s="191"/>
      <c r="BY829" s="191"/>
      <c r="BZ829" s="191"/>
      <c r="CA829" s="191"/>
      <c r="CB829" s="191"/>
      <c r="CC829" s="191"/>
      <c r="CD829" s="191"/>
      <c r="CE829" s="191"/>
      <c r="CF829" s="191"/>
      <c r="CG829" s="191"/>
      <c r="CH829" s="191"/>
      <c r="CI829" s="191"/>
      <c r="CJ829" s="191"/>
      <c r="CK829" s="191"/>
      <c r="CL829" s="191"/>
      <c r="CM829" s="191"/>
    </row>
    <row r="830" spans="4:150" ht="14.25" customHeight="1" x14ac:dyDescent="0.35">
      <c r="D830" s="191"/>
      <c r="E830" s="191"/>
      <c r="F830" s="191"/>
      <c r="G830" s="191"/>
      <c r="H830" s="191"/>
      <c r="I830" s="191"/>
      <c r="J830" s="191"/>
      <c r="K830" s="191"/>
      <c r="L830" s="191"/>
      <c r="M830" s="191"/>
      <c r="N830" s="191"/>
      <c r="O830" s="191"/>
      <c r="P830" s="191"/>
      <c r="Q830" s="191"/>
      <c r="R830" s="191"/>
      <c r="S830" s="191"/>
      <c r="T830" s="191"/>
      <c r="U830" s="191"/>
      <c r="V830" s="191"/>
      <c r="W830" s="191"/>
      <c r="X830" s="191"/>
      <c r="Y830" s="191"/>
      <c r="Z830" s="191"/>
      <c r="AA830" s="191"/>
      <c r="AB830" s="191"/>
      <c r="AC830" s="191"/>
      <c r="AD830" s="191"/>
      <c r="AE830" s="191"/>
      <c r="AF830" s="191"/>
      <c r="AG830" s="191"/>
      <c r="AH830" s="191"/>
      <c r="AI830" s="191"/>
      <c r="AJ830" s="191"/>
      <c r="AK830" s="191"/>
      <c r="AL830" s="191"/>
      <c r="AM830" s="191"/>
      <c r="AN830" s="191"/>
      <c r="AO830" s="191"/>
      <c r="AP830" s="191"/>
      <c r="AQ830" s="191"/>
      <c r="AR830" s="191"/>
      <c r="AS830" s="191"/>
      <c r="AT830" s="191"/>
      <c r="AW830" s="191"/>
      <c r="AX830" s="191"/>
      <c r="AY830" s="191"/>
      <c r="AZ830" s="191"/>
      <c r="BA830" s="191"/>
      <c r="BB830" s="191"/>
      <c r="BC830" s="191"/>
      <c r="BD830" s="191"/>
      <c r="BE830" s="191"/>
      <c r="BF830" s="191"/>
      <c r="BG830" s="191"/>
      <c r="BH830" s="191"/>
      <c r="BI830" s="191"/>
      <c r="BJ830" s="191"/>
      <c r="BK830" s="191"/>
      <c r="BL830" s="191"/>
      <c r="BM830" s="191"/>
      <c r="BN830" s="191"/>
      <c r="BO830" s="191"/>
      <c r="BP830" s="191"/>
      <c r="BQ830" s="191"/>
      <c r="BR830" s="191"/>
      <c r="BS830" s="191"/>
      <c r="BT830" s="191"/>
      <c r="BU830" s="191"/>
      <c r="BV830" s="191"/>
      <c r="BW830" s="191"/>
      <c r="BX830" s="191"/>
      <c r="BY830" s="191"/>
      <c r="BZ830" s="191"/>
      <c r="CA830" s="191"/>
      <c r="CB830" s="191"/>
      <c r="CC830" s="191"/>
      <c r="CD830" s="191"/>
      <c r="CE830" s="191"/>
      <c r="CF830" s="191"/>
      <c r="CG830" s="191"/>
      <c r="CH830" s="191"/>
      <c r="CI830" s="191"/>
      <c r="CJ830" s="191"/>
      <c r="CK830" s="191"/>
      <c r="CL830" s="191"/>
      <c r="CM830" s="191"/>
    </row>
    <row r="831" spans="4:150" ht="14.25" customHeight="1" x14ac:dyDescent="0.35"/>
    <row r="832" spans="4:150" ht="14.25" customHeight="1" x14ac:dyDescent="0.35"/>
    <row r="833" spans="4:91" ht="14.25" customHeight="1" x14ac:dyDescent="0.35"/>
    <row r="834" spans="4:91" ht="14.25" customHeight="1" x14ac:dyDescent="0.35"/>
    <row r="835" spans="4:91" ht="14.25" customHeight="1" x14ac:dyDescent="0.35"/>
    <row r="836" spans="4:91" ht="14.25" customHeight="1" x14ac:dyDescent="0.35"/>
    <row r="837" spans="4:91" ht="14.25" customHeight="1" x14ac:dyDescent="0.35"/>
    <row r="838" spans="4:91" ht="14.25" customHeight="1" x14ac:dyDescent="0.35"/>
    <row r="839" spans="4:91" ht="14.25" customHeight="1" x14ac:dyDescent="0.35"/>
    <row r="840" spans="4:91" ht="14.25" customHeight="1" x14ac:dyDescent="0.35"/>
    <row r="841" spans="4:91" ht="14.25" customHeight="1" x14ac:dyDescent="0.35"/>
    <row r="842" spans="4:91" ht="14.25" customHeight="1" x14ac:dyDescent="0.35"/>
    <row r="843" spans="4:91" ht="14.25" customHeight="1" x14ac:dyDescent="0.35"/>
    <row r="844" spans="4:91" ht="14.25" customHeight="1" x14ac:dyDescent="0.35"/>
    <row r="845" spans="4:91" ht="14.25" customHeight="1" x14ac:dyDescent="0.35"/>
    <row r="846" spans="4:91" ht="14.25" customHeight="1" x14ac:dyDescent="0.35"/>
    <row r="847" spans="4:91" ht="14.25" customHeight="1" x14ac:dyDescent="0.35"/>
    <row r="848" spans="4:91" ht="14.25" customHeight="1" x14ac:dyDescent="0.35">
      <c r="D848" s="405" t="s">
        <v>496</v>
      </c>
      <c r="E848" s="405"/>
      <c r="F848" s="405"/>
      <c r="G848" s="405"/>
      <c r="H848" s="405"/>
      <c r="I848" s="405"/>
      <c r="J848" s="405"/>
      <c r="K848" s="405"/>
      <c r="L848" s="405"/>
      <c r="M848" s="405"/>
      <c r="N848" s="405"/>
      <c r="O848" s="405"/>
      <c r="P848" s="405"/>
      <c r="Q848" s="405"/>
      <c r="R848" s="405"/>
      <c r="S848" s="405"/>
      <c r="T848" s="405"/>
      <c r="U848" s="405"/>
      <c r="V848" s="405"/>
      <c r="W848" s="405"/>
      <c r="X848" s="405"/>
      <c r="Y848" s="405"/>
      <c r="Z848" s="405"/>
      <c r="AA848" s="405"/>
      <c r="AB848" s="405"/>
      <c r="AC848" s="405"/>
      <c r="AD848" s="405"/>
      <c r="AE848" s="405"/>
      <c r="AF848" s="405"/>
      <c r="AG848" s="405"/>
      <c r="AH848" s="405"/>
      <c r="AI848" s="405"/>
      <c r="AJ848" s="405"/>
      <c r="AK848" s="405"/>
      <c r="AL848" s="405"/>
      <c r="AM848" s="405"/>
      <c r="AN848" s="405"/>
      <c r="AO848" s="405"/>
      <c r="AP848" s="405"/>
      <c r="AQ848" s="405"/>
      <c r="AR848" s="405"/>
      <c r="AS848" s="405"/>
      <c r="AT848" s="405"/>
      <c r="AW848" s="405" t="s">
        <v>500</v>
      </c>
      <c r="AX848" s="405"/>
      <c r="AY848" s="405"/>
      <c r="AZ848" s="405"/>
      <c r="BA848" s="405"/>
      <c r="BB848" s="405"/>
      <c r="BC848" s="405"/>
      <c r="BD848" s="405"/>
      <c r="BE848" s="405"/>
      <c r="BF848" s="405"/>
      <c r="BG848" s="405"/>
      <c r="BH848" s="405"/>
      <c r="BI848" s="405"/>
      <c r="BJ848" s="405"/>
      <c r="BK848" s="405"/>
      <c r="BL848" s="405"/>
      <c r="BM848" s="405"/>
      <c r="BN848" s="405"/>
      <c r="BO848" s="405"/>
      <c r="BP848" s="405"/>
      <c r="BQ848" s="405"/>
      <c r="BR848" s="405"/>
      <c r="BS848" s="405"/>
      <c r="BT848" s="405"/>
      <c r="BU848" s="405"/>
      <c r="BV848" s="405"/>
      <c r="BW848" s="405"/>
      <c r="BX848" s="405"/>
      <c r="BY848" s="405"/>
      <c r="BZ848" s="405"/>
      <c r="CA848" s="405"/>
      <c r="CB848" s="405"/>
      <c r="CC848" s="405"/>
      <c r="CD848" s="405"/>
      <c r="CE848" s="405"/>
      <c r="CF848" s="405"/>
      <c r="CG848" s="405"/>
      <c r="CH848" s="405"/>
      <c r="CI848" s="405"/>
      <c r="CJ848" s="405"/>
      <c r="CK848" s="405"/>
      <c r="CL848" s="405"/>
      <c r="CM848" s="405"/>
    </row>
    <row r="849" spans="1:93" ht="14.25" customHeight="1" x14ac:dyDescent="0.35"/>
    <row r="850" spans="1:93" ht="14.25" customHeight="1" x14ac:dyDescent="0.35">
      <c r="A850" s="231"/>
      <c r="B850" s="231"/>
      <c r="C850" s="231"/>
      <c r="D850" s="231"/>
      <c r="E850" s="231"/>
      <c r="F850" s="231"/>
      <c r="G850" s="231"/>
      <c r="H850" s="231"/>
      <c r="I850" s="231"/>
      <c r="J850" s="231"/>
      <c r="K850" s="231"/>
      <c r="L850" s="231"/>
      <c r="M850" s="231"/>
      <c r="N850" s="231"/>
      <c r="O850" s="231"/>
      <c r="P850" s="231"/>
      <c r="Q850" s="231"/>
      <c r="R850" s="231"/>
      <c r="S850" s="231"/>
      <c r="T850" s="231"/>
      <c r="U850" s="231"/>
      <c r="V850" s="231"/>
      <c r="W850" s="231"/>
      <c r="X850" s="231"/>
      <c r="Y850" s="231"/>
      <c r="Z850" s="231"/>
      <c r="AA850" s="231"/>
      <c r="AB850" s="231"/>
      <c r="AC850" s="231"/>
      <c r="AD850" s="231"/>
      <c r="AE850" s="231"/>
      <c r="AF850" s="231"/>
      <c r="AG850" s="231"/>
      <c r="AH850" s="231"/>
      <c r="AI850" s="231"/>
      <c r="AJ850" s="231"/>
      <c r="AK850" s="231"/>
      <c r="AL850" s="231"/>
      <c r="AM850" s="231"/>
      <c r="AN850" s="231"/>
      <c r="AO850" s="231"/>
      <c r="AP850" s="231"/>
      <c r="AQ850" s="231"/>
      <c r="AR850" s="231"/>
      <c r="AS850" s="231"/>
      <c r="AT850" s="231"/>
      <c r="AU850" s="231"/>
      <c r="AV850" s="231"/>
      <c r="AW850" s="231"/>
      <c r="AX850" s="231"/>
      <c r="AY850" s="231"/>
      <c r="AZ850" s="231"/>
      <c r="BA850" s="231"/>
      <c r="BB850" s="231"/>
      <c r="BC850" s="231"/>
      <c r="BD850" s="231"/>
      <c r="BE850" s="231"/>
      <c r="BF850" s="231"/>
      <c r="BG850" s="231"/>
      <c r="BH850" s="231"/>
      <c r="BI850" s="231"/>
      <c r="BJ850" s="231"/>
      <c r="BK850" s="231"/>
      <c r="BL850" s="231"/>
      <c r="BM850" s="231"/>
      <c r="BN850" s="231"/>
      <c r="BO850" s="231"/>
      <c r="BP850" s="231"/>
      <c r="BQ850" s="231"/>
      <c r="BR850" s="231"/>
      <c r="BS850" s="231"/>
      <c r="BT850" s="231"/>
      <c r="BU850" s="231"/>
      <c r="BV850" s="231"/>
      <c r="BW850" s="231"/>
      <c r="BX850" s="231"/>
      <c r="BY850" s="231"/>
      <c r="BZ850" s="231"/>
      <c r="CA850" s="231"/>
      <c r="CB850" s="231"/>
      <c r="CC850" s="231"/>
      <c r="CD850" s="231"/>
      <c r="CE850" s="231"/>
      <c r="CF850" s="231"/>
      <c r="CG850" s="231"/>
      <c r="CH850" s="231"/>
      <c r="CI850" s="231"/>
      <c r="CJ850" s="231"/>
      <c r="CK850" s="231"/>
      <c r="CL850" s="231"/>
      <c r="CM850" s="231"/>
      <c r="CN850" s="231"/>
    </row>
    <row r="851" spans="1:93" ht="14.25" customHeight="1" x14ac:dyDescent="0.35">
      <c r="A851" s="231"/>
      <c r="B851" s="231"/>
      <c r="C851" s="231"/>
      <c r="D851" s="231"/>
      <c r="E851" s="231"/>
      <c r="F851" s="231"/>
      <c r="G851" s="231"/>
      <c r="H851" s="231"/>
      <c r="I851" s="231"/>
      <c r="J851" s="231"/>
      <c r="K851" s="231"/>
      <c r="L851" s="231"/>
      <c r="M851" s="231"/>
      <c r="N851" s="231"/>
      <c r="O851" s="231"/>
      <c r="P851" s="231"/>
      <c r="Q851" s="231"/>
      <c r="R851" s="231"/>
      <c r="S851" s="231"/>
      <c r="T851" s="231"/>
      <c r="U851" s="231"/>
      <c r="V851" s="231"/>
      <c r="W851" s="231"/>
      <c r="X851" s="231"/>
      <c r="Y851" s="231"/>
      <c r="Z851" s="231"/>
      <c r="AA851" s="231"/>
      <c r="AB851" s="231"/>
      <c r="AC851" s="231"/>
      <c r="AD851" s="231"/>
      <c r="AE851" s="231"/>
      <c r="AF851" s="231"/>
      <c r="AG851" s="231"/>
      <c r="AH851" s="231"/>
      <c r="AI851" s="231"/>
      <c r="AJ851" s="231"/>
      <c r="AK851" s="231"/>
      <c r="AL851" s="231"/>
      <c r="AM851" s="231"/>
      <c r="AN851" s="231"/>
      <c r="AO851" s="231"/>
      <c r="AP851" s="231"/>
      <c r="AQ851" s="231"/>
      <c r="AR851" s="231"/>
      <c r="AS851" s="231"/>
      <c r="AT851" s="231"/>
      <c r="AU851" s="231"/>
      <c r="AV851" s="231"/>
      <c r="AW851" s="231"/>
      <c r="AX851" s="231"/>
      <c r="AY851" s="231"/>
      <c r="AZ851" s="231"/>
      <c r="BA851" s="231"/>
      <c r="BB851" s="231"/>
      <c r="BC851" s="231"/>
      <c r="BD851" s="231"/>
      <c r="BE851" s="231"/>
      <c r="BF851" s="231"/>
      <c r="BG851" s="231"/>
      <c r="BH851" s="231"/>
      <c r="BI851" s="231"/>
      <c r="BJ851" s="231"/>
      <c r="BK851" s="231"/>
      <c r="BL851" s="231"/>
      <c r="BM851" s="231"/>
      <c r="BN851" s="231"/>
      <c r="BO851" s="231"/>
      <c r="BP851" s="231"/>
      <c r="BQ851" s="231"/>
      <c r="BR851" s="231"/>
      <c r="BS851" s="231"/>
      <c r="BT851" s="231"/>
      <c r="BU851" s="231"/>
      <c r="BV851" s="231"/>
      <c r="BW851" s="231"/>
      <c r="BX851" s="231"/>
      <c r="BY851" s="231"/>
      <c r="BZ851" s="231"/>
      <c r="CA851" s="231"/>
      <c r="CB851" s="231"/>
      <c r="CC851" s="231"/>
      <c r="CD851" s="231"/>
      <c r="CE851" s="231"/>
      <c r="CF851" s="231"/>
      <c r="CG851" s="231"/>
      <c r="CH851" s="231"/>
      <c r="CI851" s="231"/>
      <c r="CJ851" s="231"/>
      <c r="CK851" s="231"/>
      <c r="CL851" s="231"/>
      <c r="CM851" s="231"/>
      <c r="CN851" s="231"/>
    </row>
    <row r="852" spans="1:93" ht="14.25" customHeight="1" x14ac:dyDescent="0.35"/>
    <row r="853" spans="1:93" ht="14.25" customHeight="1" x14ac:dyDescent="0.35">
      <c r="D853" s="191" t="s">
        <v>514</v>
      </c>
      <c r="E853" s="191"/>
      <c r="F853" s="191"/>
      <c r="G853" s="191"/>
      <c r="H853" s="191"/>
      <c r="I853" s="191"/>
      <c r="J853" s="191"/>
      <c r="K853" s="191"/>
      <c r="L853" s="191"/>
      <c r="M853" s="191"/>
      <c r="N853" s="191"/>
      <c r="O853" s="191"/>
      <c r="P853" s="191"/>
      <c r="Q853" s="191"/>
      <c r="R853" s="191"/>
      <c r="S853" s="191"/>
      <c r="T853" s="191"/>
      <c r="U853" s="191"/>
      <c r="V853" s="191"/>
      <c r="W853" s="191"/>
      <c r="X853" s="191"/>
      <c r="Y853" s="191"/>
      <c r="Z853" s="191"/>
      <c r="AA853" s="191"/>
      <c r="AB853" s="191"/>
      <c r="AC853" s="191"/>
      <c r="AD853" s="191"/>
      <c r="AE853" s="191"/>
      <c r="AF853" s="191"/>
      <c r="AG853" s="191"/>
      <c r="AH853" s="191"/>
      <c r="AI853" s="191"/>
      <c r="AJ853" s="191"/>
      <c r="AK853" s="191"/>
      <c r="AL853" s="191"/>
      <c r="AM853" s="191"/>
      <c r="AN853" s="191"/>
      <c r="AO853" s="191"/>
      <c r="AP853" s="191"/>
      <c r="AQ853" s="191"/>
      <c r="AR853" s="191"/>
      <c r="AS853" s="191"/>
      <c r="AT853" s="191"/>
      <c r="AU853" s="191"/>
      <c r="AV853" s="191"/>
      <c r="AW853" s="191"/>
      <c r="AX853" s="191"/>
      <c r="AY853" s="191"/>
      <c r="AZ853" s="191"/>
      <c r="BA853" s="191"/>
      <c r="BB853" s="191"/>
      <c r="BC853" s="191"/>
      <c r="BD853" s="191"/>
      <c r="BE853" s="191"/>
      <c r="BF853" s="191"/>
      <c r="BG853" s="191"/>
      <c r="BH853" s="191"/>
      <c r="BI853" s="191"/>
      <c r="BJ853" s="191"/>
      <c r="BK853" s="191"/>
      <c r="BL853" s="191"/>
      <c r="BM853" s="191"/>
      <c r="BN853" s="191"/>
      <c r="BO853" s="191"/>
      <c r="BP853" s="191"/>
      <c r="BQ853" s="191"/>
      <c r="BR853" s="191"/>
      <c r="BS853" s="191"/>
      <c r="BT853" s="191"/>
      <c r="BU853" s="191"/>
      <c r="BV853" s="191"/>
      <c r="BW853" s="191"/>
      <c r="BX853" s="191"/>
      <c r="BY853" s="191"/>
      <c r="BZ853" s="191"/>
      <c r="CA853" s="191"/>
      <c r="CB853" s="191"/>
      <c r="CC853" s="191"/>
      <c r="CD853" s="191"/>
      <c r="CE853" s="191"/>
      <c r="CF853" s="191"/>
      <c r="CG853" s="191"/>
      <c r="CH853" s="191"/>
      <c r="CI853" s="191"/>
      <c r="CJ853" s="191"/>
      <c r="CK853" s="191"/>
      <c r="CL853" s="191"/>
      <c r="CM853" s="191"/>
      <c r="CN853" s="191"/>
    </row>
    <row r="854" spans="1:93" ht="14.25" customHeight="1" x14ac:dyDescent="0.35">
      <c r="D854" s="191"/>
      <c r="E854" s="191"/>
      <c r="F854" s="191"/>
      <c r="G854" s="191"/>
      <c r="H854" s="191"/>
      <c r="I854" s="191"/>
      <c r="J854" s="191"/>
      <c r="K854" s="191"/>
      <c r="L854" s="191"/>
      <c r="M854" s="191"/>
      <c r="N854" s="191"/>
      <c r="O854" s="191"/>
      <c r="P854" s="191"/>
      <c r="Q854" s="191"/>
      <c r="R854" s="191"/>
      <c r="S854" s="191"/>
      <c r="T854" s="191"/>
      <c r="U854" s="191"/>
      <c r="V854" s="191"/>
      <c r="W854" s="191"/>
      <c r="X854" s="191"/>
      <c r="Y854" s="191"/>
      <c r="Z854" s="191"/>
      <c r="AA854" s="191"/>
      <c r="AB854" s="191"/>
      <c r="AC854" s="191"/>
      <c r="AD854" s="191"/>
      <c r="AE854" s="191"/>
      <c r="AF854" s="191"/>
      <c r="AG854" s="191"/>
      <c r="AH854" s="191"/>
      <c r="AI854" s="191"/>
      <c r="AJ854" s="191"/>
      <c r="AK854" s="191"/>
      <c r="AL854" s="191"/>
      <c r="AM854" s="191"/>
      <c r="AN854" s="191"/>
      <c r="AO854" s="191"/>
      <c r="AP854" s="191"/>
      <c r="AQ854" s="191"/>
      <c r="AR854" s="191"/>
      <c r="AS854" s="191"/>
      <c r="AT854" s="191"/>
      <c r="AU854" s="191"/>
      <c r="AV854" s="191"/>
      <c r="AW854" s="191"/>
      <c r="AX854" s="191"/>
      <c r="AY854" s="191"/>
      <c r="AZ854" s="191"/>
      <c r="BA854" s="191"/>
      <c r="BB854" s="191"/>
      <c r="BC854" s="191"/>
      <c r="BD854" s="191"/>
      <c r="BE854" s="191"/>
      <c r="BF854" s="191"/>
      <c r="BG854" s="191"/>
      <c r="BH854" s="191"/>
      <c r="BI854" s="191"/>
      <c r="BJ854" s="191"/>
      <c r="BK854" s="191"/>
      <c r="BL854" s="191"/>
      <c r="BM854" s="191"/>
      <c r="BN854" s="191"/>
      <c r="BO854" s="191"/>
      <c r="BP854" s="191"/>
      <c r="BQ854" s="191"/>
      <c r="BR854" s="191"/>
      <c r="BS854" s="191"/>
      <c r="BT854" s="191"/>
      <c r="BU854" s="191"/>
      <c r="BV854" s="191"/>
      <c r="BW854" s="191"/>
      <c r="BX854" s="191"/>
      <c r="BY854" s="191"/>
      <c r="BZ854" s="191"/>
      <c r="CA854" s="191"/>
      <c r="CB854" s="191"/>
      <c r="CC854" s="191"/>
      <c r="CD854" s="191"/>
      <c r="CE854" s="191"/>
      <c r="CF854" s="191"/>
      <c r="CG854" s="191"/>
      <c r="CH854" s="191"/>
      <c r="CI854" s="191"/>
      <c r="CJ854" s="191"/>
      <c r="CK854" s="191"/>
      <c r="CL854" s="191"/>
      <c r="CM854" s="191"/>
      <c r="CN854" s="191"/>
    </row>
    <row r="855" spans="1:93" ht="14.25" customHeight="1" x14ac:dyDescent="0.35">
      <c r="D855" s="192" t="s">
        <v>506</v>
      </c>
      <c r="E855" s="192"/>
      <c r="F855" s="192"/>
      <c r="G855" s="192"/>
      <c r="H855" s="192"/>
      <c r="I855" s="192"/>
      <c r="J855" s="192"/>
      <c r="K855" s="192"/>
      <c r="L855" s="192"/>
      <c r="M855" s="192"/>
      <c r="N855" s="192"/>
      <c r="O855" s="192"/>
      <c r="P855" s="192"/>
      <c r="Q855" s="192"/>
      <c r="R855" s="192"/>
      <c r="S855" s="192"/>
      <c r="T855" s="192"/>
      <c r="U855" s="192"/>
      <c r="V855" s="192"/>
      <c r="W855" s="192"/>
      <c r="X855" s="192"/>
      <c r="Y855" s="192"/>
      <c r="Z855" s="192"/>
      <c r="AA855" s="192"/>
      <c r="AB855" s="192"/>
      <c r="AC855" s="192"/>
      <c r="AD855" s="192"/>
      <c r="AE855" s="192"/>
      <c r="AF855" s="192"/>
      <c r="AG855" s="192"/>
      <c r="AH855" s="192"/>
      <c r="AI855" s="192"/>
      <c r="AJ855" s="192"/>
      <c r="AK855" s="192"/>
      <c r="AL855" s="194" t="s">
        <v>512</v>
      </c>
      <c r="AM855" s="194"/>
      <c r="AN855" s="194"/>
      <c r="AO855" s="194"/>
      <c r="AP855" s="194"/>
      <c r="AQ855" s="194"/>
      <c r="AR855" s="194"/>
      <c r="AS855" s="194"/>
      <c r="AT855" s="194"/>
      <c r="AU855" s="194"/>
      <c r="AV855" s="194"/>
      <c r="AW855" s="194"/>
      <c r="AX855" s="194"/>
      <c r="AY855" s="194"/>
      <c r="AZ855" s="194"/>
      <c r="BA855" s="194"/>
      <c r="BB855" s="194"/>
      <c r="BC855" s="194"/>
      <c r="BD855" s="194"/>
      <c r="BE855" s="194"/>
      <c r="BF855" s="194"/>
      <c r="BG855" s="194"/>
      <c r="BH855" s="194"/>
      <c r="BI855" s="194"/>
      <c r="BJ855" s="194"/>
      <c r="BK855" s="194"/>
      <c r="BL855" s="194"/>
      <c r="BM855" s="194"/>
      <c r="BN855" s="194"/>
      <c r="BO855" s="194"/>
      <c r="BP855" s="194"/>
      <c r="BQ855" s="194"/>
      <c r="BR855" s="194"/>
      <c r="BS855" s="194"/>
      <c r="BT855" s="194"/>
      <c r="BU855" s="194"/>
      <c r="BV855" s="194"/>
      <c r="BW855" s="194"/>
      <c r="BX855" s="194"/>
      <c r="BY855" s="194"/>
      <c r="BZ855" s="194"/>
      <c r="CA855" s="194"/>
      <c r="CB855" s="194"/>
      <c r="CC855" s="194"/>
      <c r="CD855" s="194"/>
      <c r="CE855" s="194"/>
      <c r="CF855" s="194"/>
      <c r="CG855" s="194"/>
      <c r="CH855" s="194"/>
      <c r="CI855" s="194"/>
      <c r="CJ855" s="194"/>
      <c r="CK855" s="194"/>
      <c r="CL855" s="194"/>
      <c r="CM855" s="194"/>
      <c r="CN855" s="194"/>
    </row>
    <row r="856" spans="1:93" ht="14.25" customHeight="1" x14ac:dyDescent="0.35">
      <c r="D856" s="192" t="s">
        <v>507</v>
      </c>
      <c r="E856" s="192"/>
      <c r="F856" s="192"/>
      <c r="G856" s="192"/>
      <c r="H856" s="192"/>
      <c r="I856" s="192"/>
      <c r="J856" s="192"/>
      <c r="K856" s="192"/>
      <c r="L856" s="192"/>
      <c r="M856" s="192" t="s">
        <v>508</v>
      </c>
      <c r="N856" s="192"/>
      <c r="O856" s="192"/>
      <c r="P856" s="192"/>
      <c r="Q856" s="192"/>
      <c r="R856" s="192"/>
      <c r="S856" s="192"/>
      <c r="T856" s="192"/>
      <c r="U856" s="192"/>
      <c r="V856" s="192" t="s">
        <v>509</v>
      </c>
      <c r="W856" s="192"/>
      <c r="X856" s="192"/>
      <c r="Y856" s="192"/>
      <c r="Z856" s="192"/>
      <c r="AA856" s="192"/>
      <c r="AB856" s="192"/>
      <c r="AC856" s="192" t="s">
        <v>510</v>
      </c>
      <c r="AD856" s="192"/>
      <c r="AE856" s="192"/>
      <c r="AF856" s="192"/>
      <c r="AG856" s="192"/>
      <c r="AH856" s="192"/>
      <c r="AI856" s="192"/>
      <c r="AJ856" s="192"/>
      <c r="AK856" s="192"/>
      <c r="AL856" s="192" t="s">
        <v>507</v>
      </c>
      <c r="AM856" s="192"/>
      <c r="AN856" s="192"/>
      <c r="AO856" s="192"/>
      <c r="AP856" s="192"/>
      <c r="AQ856" s="192"/>
      <c r="AR856" s="192"/>
      <c r="AS856" s="192"/>
      <c r="AT856" s="192" t="s">
        <v>188</v>
      </c>
      <c r="AU856" s="192"/>
      <c r="AV856" s="192"/>
      <c r="AW856" s="192"/>
      <c r="AX856" s="192"/>
      <c r="AY856" s="192" t="s">
        <v>508</v>
      </c>
      <c r="AZ856" s="192"/>
      <c r="BA856" s="192"/>
      <c r="BB856" s="192"/>
      <c r="BC856" s="192"/>
      <c r="BD856" s="192"/>
      <c r="BE856" s="192"/>
      <c r="BF856" s="192"/>
      <c r="BG856" s="192"/>
      <c r="BH856" s="192" t="s">
        <v>188</v>
      </c>
      <c r="BI856" s="192"/>
      <c r="BJ856" s="192"/>
      <c r="BK856" s="192"/>
      <c r="BL856" s="192"/>
      <c r="BM856" s="192" t="s">
        <v>511</v>
      </c>
      <c r="BN856" s="192"/>
      <c r="BO856" s="192"/>
      <c r="BP856" s="192"/>
      <c r="BQ856" s="192"/>
      <c r="BR856" s="192"/>
      <c r="BS856" s="192"/>
      <c r="BT856" s="192"/>
      <c r="BU856" s="192" t="s">
        <v>188</v>
      </c>
      <c r="BV856" s="192"/>
      <c r="BW856" s="192"/>
      <c r="BX856" s="192"/>
      <c r="BY856" s="192"/>
      <c r="BZ856" s="192" t="s">
        <v>510</v>
      </c>
      <c r="CA856" s="192"/>
      <c r="CB856" s="192"/>
      <c r="CC856" s="192"/>
      <c r="CD856" s="192"/>
      <c r="CE856" s="192"/>
      <c r="CF856" s="192"/>
      <c r="CG856" s="192"/>
      <c r="CH856" s="192"/>
      <c r="CI856" s="192"/>
      <c r="CJ856" s="192" t="s">
        <v>188</v>
      </c>
      <c r="CK856" s="192"/>
      <c r="CL856" s="192"/>
      <c r="CM856" s="192"/>
      <c r="CN856" s="192"/>
    </row>
    <row r="857" spans="1:93" ht="14.25" customHeight="1" x14ac:dyDescent="0.35">
      <c r="D857" s="245">
        <v>66.47</v>
      </c>
      <c r="E857" s="245"/>
      <c r="F857" s="245"/>
      <c r="G857" s="245"/>
      <c r="H857" s="245"/>
      <c r="I857" s="245"/>
      <c r="J857" s="245"/>
      <c r="K857" s="245"/>
      <c r="L857" s="245"/>
      <c r="M857" s="165">
        <v>0</v>
      </c>
      <c r="N857" s="165"/>
      <c r="O857" s="165"/>
      <c r="P857" s="165"/>
      <c r="Q857" s="165"/>
      <c r="R857" s="165"/>
      <c r="S857" s="165"/>
      <c r="T857" s="165"/>
      <c r="U857" s="165"/>
      <c r="V857" s="165">
        <v>20.190000000000001</v>
      </c>
      <c r="W857" s="165"/>
      <c r="X857" s="165"/>
      <c r="Y857" s="165"/>
      <c r="Z857" s="165"/>
      <c r="AA857" s="165"/>
      <c r="AB857" s="165"/>
      <c r="AC857" s="165">
        <v>46.28</v>
      </c>
      <c r="AD857" s="165"/>
      <c r="AE857" s="165"/>
      <c r="AF857" s="165"/>
      <c r="AG857" s="165"/>
      <c r="AH857" s="165"/>
      <c r="AI857" s="165"/>
      <c r="AJ857" s="165"/>
      <c r="AK857" s="165"/>
      <c r="AL857" s="193">
        <v>20.79</v>
      </c>
      <c r="AM857" s="193"/>
      <c r="AN857" s="193"/>
      <c r="AO857" s="193"/>
      <c r="AP857" s="193"/>
      <c r="AQ857" s="193"/>
      <c r="AR857" s="193"/>
      <c r="AS857" s="193"/>
      <c r="AT857" s="193">
        <v>31.28</v>
      </c>
      <c r="AU857" s="193"/>
      <c r="AV857" s="193"/>
      <c r="AW857" s="193"/>
      <c r="AX857" s="193"/>
      <c r="AY857" s="193">
        <v>0</v>
      </c>
      <c r="AZ857" s="193"/>
      <c r="BA857" s="193"/>
      <c r="BB857" s="193"/>
      <c r="BC857" s="193"/>
      <c r="BD857" s="193"/>
      <c r="BE857" s="193"/>
      <c r="BF857" s="193"/>
      <c r="BG857" s="193"/>
      <c r="BH857" s="193">
        <v>0</v>
      </c>
      <c r="BI857" s="193"/>
      <c r="BJ857" s="193"/>
      <c r="BK857" s="193"/>
      <c r="BL857" s="193"/>
      <c r="BM857" s="193">
        <v>18.79</v>
      </c>
      <c r="BN857" s="193"/>
      <c r="BO857" s="193"/>
      <c r="BP857" s="193"/>
      <c r="BQ857" s="193"/>
      <c r="BR857" s="193"/>
      <c r="BS857" s="193"/>
      <c r="BT857" s="193"/>
      <c r="BU857" s="193">
        <v>93.07</v>
      </c>
      <c r="BV857" s="193"/>
      <c r="BW857" s="193"/>
      <c r="BX857" s="193"/>
      <c r="BY857" s="193"/>
      <c r="BZ857" s="193">
        <v>2</v>
      </c>
      <c r="CA857" s="193"/>
      <c r="CB857" s="193"/>
      <c r="CC857" s="193"/>
      <c r="CD857" s="193"/>
      <c r="CE857" s="193"/>
      <c r="CF857" s="193"/>
      <c r="CG857" s="193"/>
      <c r="CH857" s="193"/>
      <c r="CI857" s="193"/>
      <c r="CJ857" s="193">
        <v>4.32</v>
      </c>
      <c r="CK857" s="193"/>
      <c r="CL857" s="193"/>
      <c r="CM857" s="193"/>
      <c r="CN857" s="193"/>
    </row>
    <row r="858" spans="1:93" ht="14.25" customHeight="1" x14ac:dyDescent="0.35">
      <c r="D858" s="182" t="s">
        <v>513</v>
      </c>
      <c r="E858" s="182"/>
      <c r="F858" s="182"/>
      <c r="G858" s="182"/>
      <c r="H858" s="182"/>
      <c r="I858" s="182"/>
      <c r="J858" s="182"/>
      <c r="K858" s="182"/>
      <c r="L858" s="182"/>
      <c r="M858" s="182"/>
      <c r="N858" s="182"/>
      <c r="O858" s="182"/>
      <c r="P858" s="182"/>
      <c r="Q858" s="182"/>
      <c r="R858" s="182"/>
      <c r="S858" s="182"/>
      <c r="T858" s="182"/>
      <c r="U858" s="182"/>
      <c r="V858" s="182"/>
      <c r="W858" s="182"/>
      <c r="X858" s="182"/>
      <c r="Y858" s="182"/>
      <c r="Z858" s="182"/>
      <c r="AA858" s="182"/>
      <c r="AB858" s="182"/>
      <c r="AC858" s="182"/>
      <c r="AD858" s="182"/>
      <c r="AE858" s="182"/>
      <c r="AF858" s="182"/>
      <c r="AG858" s="182"/>
      <c r="AH858" s="182"/>
      <c r="AI858" s="182"/>
      <c r="AJ858" s="182"/>
      <c r="AK858" s="182"/>
      <c r="AL858" s="182"/>
      <c r="AM858" s="182"/>
      <c r="AN858" s="182"/>
      <c r="AO858" s="182"/>
      <c r="AP858" s="182"/>
      <c r="AQ858" s="182"/>
      <c r="AR858" s="182"/>
      <c r="AS858" s="182"/>
      <c r="AT858" s="182"/>
      <c r="AU858" s="182"/>
      <c r="AV858" s="182"/>
      <c r="AW858" s="182"/>
      <c r="AX858" s="182"/>
      <c r="AY858" s="182"/>
      <c r="AZ858" s="182"/>
      <c r="BA858" s="182"/>
      <c r="BB858" s="182"/>
      <c r="BC858" s="182"/>
      <c r="BD858" s="182"/>
      <c r="BE858" s="182"/>
      <c r="BF858" s="182"/>
      <c r="BG858" s="182"/>
      <c r="BH858" s="182"/>
      <c r="BI858" s="182"/>
      <c r="BJ858" s="182"/>
      <c r="BK858" s="182"/>
      <c r="BL858" s="182"/>
      <c r="BM858" s="182"/>
      <c r="BN858" s="182"/>
      <c r="BO858" s="182"/>
      <c r="BP858" s="182"/>
      <c r="BQ858" s="182"/>
      <c r="BR858" s="182"/>
      <c r="BS858" s="182"/>
      <c r="BT858" s="182"/>
      <c r="BU858" s="182"/>
      <c r="BV858" s="182"/>
      <c r="BW858" s="182"/>
      <c r="BX858" s="182"/>
      <c r="BY858" s="182"/>
      <c r="BZ858" s="182"/>
      <c r="CA858" s="182"/>
      <c r="CB858" s="182"/>
      <c r="CC858" s="182"/>
      <c r="CD858" s="182"/>
      <c r="CE858" s="182"/>
      <c r="CF858" s="182"/>
      <c r="CG858" s="182"/>
      <c r="CH858" s="182"/>
      <c r="CI858" s="182"/>
      <c r="CJ858" s="182"/>
      <c r="CK858" s="182"/>
      <c r="CL858" s="182"/>
      <c r="CM858" s="182"/>
      <c r="CN858" s="182"/>
    </row>
    <row r="859" spans="1:93" ht="14.25" customHeight="1" x14ac:dyDescent="0.35"/>
    <row r="860" spans="1:93" ht="14.25" customHeight="1" x14ac:dyDescent="0.35">
      <c r="D860" s="236" t="s">
        <v>515</v>
      </c>
      <c r="E860" s="236"/>
      <c r="F860" s="236"/>
      <c r="G860" s="236"/>
      <c r="H860" s="236"/>
      <c r="I860" s="236"/>
      <c r="J860" s="236"/>
      <c r="K860" s="236"/>
      <c r="L860" s="236"/>
      <c r="M860" s="236"/>
      <c r="N860" s="236"/>
      <c r="O860" s="236"/>
      <c r="P860" s="236"/>
      <c r="Q860" s="236"/>
      <c r="R860" s="236"/>
      <c r="S860" s="236"/>
      <c r="T860" s="236"/>
      <c r="U860" s="236"/>
      <c r="V860" s="236"/>
      <c r="W860" s="236"/>
      <c r="X860" s="236"/>
      <c r="Y860" s="236"/>
      <c r="Z860" s="236"/>
      <c r="AA860" s="236"/>
      <c r="AB860" s="236"/>
      <c r="AC860" s="236"/>
      <c r="AD860" s="236"/>
      <c r="AE860" s="236"/>
      <c r="AF860" s="236"/>
      <c r="AG860" s="236"/>
      <c r="AH860" s="236"/>
      <c r="AI860" s="236"/>
      <c r="AJ860" s="236"/>
      <c r="AK860" s="236"/>
      <c r="AL860" s="236"/>
      <c r="AM860" s="236"/>
      <c r="AN860" s="236"/>
      <c r="AO860" s="236"/>
      <c r="AP860" s="236"/>
      <c r="AQ860" s="236"/>
      <c r="AR860" s="236"/>
      <c r="AS860" s="236"/>
      <c r="AT860" s="236"/>
      <c r="AV860" s="191" t="s">
        <v>524</v>
      </c>
      <c r="AW860" s="191"/>
      <c r="AX860" s="191"/>
      <c r="AY860" s="191"/>
      <c r="AZ860" s="191"/>
      <c r="BA860" s="191"/>
      <c r="BB860" s="191"/>
      <c r="BC860" s="191"/>
      <c r="BD860" s="191"/>
      <c r="BE860" s="191"/>
      <c r="BF860" s="191"/>
      <c r="BG860" s="191"/>
      <c r="BH860" s="191"/>
      <c r="BI860" s="191"/>
      <c r="BJ860" s="191"/>
      <c r="BK860" s="191"/>
      <c r="BL860" s="191"/>
      <c r="BM860" s="191"/>
      <c r="BN860" s="191"/>
      <c r="BO860" s="191"/>
      <c r="BP860" s="191"/>
      <c r="BQ860" s="191"/>
      <c r="BR860" s="191"/>
      <c r="BS860" s="191"/>
      <c r="BT860" s="191"/>
      <c r="BU860" s="191"/>
      <c r="BV860" s="191"/>
      <c r="BW860" s="191"/>
      <c r="BX860" s="191"/>
      <c r="BY860" s="191"/>
      <c r="BZ860" s="191"/>
      <c r="CA860" s="191"/>
      <c r="CB860" s="191"/>
      <c r="CC860" s="191"/>
      <c r="CD860" s="191"/>
      <c r="CE860" s="191"/>
      <c r="CF860" s="191"/>
      <c r="CG860" s="191"/>
      <c r="CH860" s="191"/>
      <c r="CI860" s="191"/>
      <c r="CJ860" s="191"/>
      <c r="CK860" s="191"/>
      <c r="CL860" s="191"/>
      <c r="CM860" s="191"/>
      <c r="CN860" s="191"/>
      <c r="CO860" s="14"/>
    </row>
    <row r="861" spans="1:93" ht="14.25" customHeight="1" x14ac:dyDescent="0.35">
      <c r="D861" s="236"/>
      <c r="E861" s="236"/>
      <c r="F861" s="236"/>
      <c r="G861" s="236"/>
      <c r="H861" s="236"/>
      <c r="I861" s="236"/>
      <c r="J861" s="236"/>
      <c r="K861" s="236"/>
      <c r="L861" s="236"/>
      <c r="M861" s="236"/>
      <c r="N861" s="236"/>
      <c r="O861" s="236"/>
      <c r="P861" s="236"/>
      <c r="Q861" s="236"/>
      <c r="R861" s="236"/>
      <c r="S861" s="236"/>
      <c r="T861" s="236"/>
      <c r="U861" s="236"/>
      <c r="V861" s="236"/>
      <c r="W861" s="236"/>
      <c r="X861" s="236"/>
      <c r="Y861" s="236"/>
      <c r="Z861" s="236"/>
      <c r="AA861" s="236"/>
      <c r="AB861" s="236"/>
      <c r="AC861" s="236"/>
      <c r="AD861" s="236"/>
      <c r="AE861" s="236"/>
      <c r="AF861" s="236"/>
      <c r="AG861" s="236"/>
      <c r="AH861" s="236"/>
      <c r="AI861" s="236"/>
      <c r="AJ861" s="236"/>
      <c r="AK861" s="236"/>
      <c r="AL861" s="236"/>
      <c r="AM861" s="236"/>
      <c r="AN861" s="236"/>
      <c r="AO861" s="236"/>
      <c r="AP861" s="236"/>
      <c r="AQ861" s="236"/>
      <c r="AR861" s="236"/>
      <c r="AS861" s="236"/>
      <c r="AT861" s="236"/>
      <c r="AV861" s="191"/>
      <c r="AW861" s="191"/>
      <c r="AX861" s="191"/>
      <c r="AY861" s="191"/>
      <c r="AZ861" s="191"/>
      <c r="BA861" s="191"/>
      <c r="BB861" s="191"/>
      <c r="BC861" s="191"/>
      <c r="BD861" s="191"/>
      <c r="BE861" s="191"/>
      <c r="BF861" s="191"/>
      <c r="BG861" s="191"/>
      <c r="BH861" s="191"/>
      <c r="BI861" s="191"/>
      <c r="BJ861" s="191"/>
      <c r="BK861" s="191"/>
      <c r="BL861" s="191"/>
      <c r="BM861" s="191"/>
      <c r="BN861" s="191"/>
      <c r="BO861" s="191"/>
      <c r="BP861" s="191"/>
      <c r="BQ861" s="191"/>
      <c r="BR861" s="191"/>
      <c r="BS861" s="191"/>
      <c r="BT861" s="191"/>
      <c r="BU861" s="191"/>
      <c r="BV861" s="191"/>
      <c r="BW861" s="191"/>
      <c r="BX861" s="191"/>
      <c r="BY861" s="191"/>
      <c r="BZ861" s="191"/>
      <c r="CA861" s="191"/>
      <c r="CB861" s="191"/>
      <c r="CC861" s="191"/>
      <c r="CD861" s="191"/>
      <c r="CE861" s="191"/>
      <c r="CF861" s="191"/>
      <c r="CG861" s="191"/>
      <c r="CH861" s="191"/>
      <c r="CI861" s="191"/>
      <c r="CJ861" s="191"/>
      <c r="CK861" s="191"/>
      <c r="CL861" s="191"/>
      <c r="CM861" s="191"/>
      <c r="CN861" s="191"/>
      <c r="CO861" s="14"/>
    </row>
    <row r="862" spans="1:93" ht="14.25" customHeight="1" x14ac:dyDescent="0.35">
      <c r="D862" s="236"/>
      <c r="E862" s="236"/>
      <c r="F862" s="236"/>
      <c r="G862" s="236"/>
      <c r="H862" s="236"/>
      <c r="I862" s="236"/>
      <c r="J862" s="236"/>
      <c r="K862" s="236"/>
      <c r="L862" s="236"/>
      <c r="M862" s="236"/>
      <c r="N862" s="236"/>
      <c r="O862" s="236"/>
      <c r="P862" s="236"/>
      <c r="Q862" s="236"/>
      <c r="R862" s="236"/>
      <c r="S862" s="236"/>
      <c r="T862" s="236"/>
      <c r="U862" s="236"/>
      <c r="V862" s="236"/>
      <c r="W862" s="236"/>
      <c r="X862" s="236"/>
      <c r="Y862" s="236"/>
      <c r="Z862" s="236"/>
      <c r="AA862" s="236"/>
      <c r="AB862" s="236"/>
      <c r="AC862" s="236"/>
      <c r="AD862" s="236"/>
      <c r="AE862" s="236"/>
      <c r="AF862" s="236"/>
      <c r="AG862" s="236"/>
      <c r="AH862" s="236"/>
      <c r="AI862" s="236"/>
      <c r="AJ862" s="236"/>
      <c r="AK862" s="236"/>
      <c r="AL862" s="236"/>
      <c r="AM862" s="236"/>
      <c r="AN862" s="236"/>
      <c r="AO862" s="236"/>
      <c r="AP862" s="236"/>
      <c r="AQ862" s="236"/>
      <c r="AR862" s="236"/>
      <c r="AS862" s="236"/>
      <c r="AT862" s="236"/>
    </row>
    <row r="863" spans="1:93" ht="14.25" customHeight="1" x14ac:dyDescent="0.35">
      <c r="D863" s="190" t="s">
        <v>501</v>
      </c>
      <c r="E863" s="190"/>
      <c r="F863" s="190"/>
      <c r="G863" s="190"/>
      <c r="H863" s="190"/>
      <c r="I863" s="190"/>
      <c r="J863" s="190"/>
      <c r="K863" s="190"/>
      <c r="L863" s="190"/>
      <c r="M863" s="190"/>
      <c r="N863" s="190"/>
      <c r="O863" s="190"/>
      <c r="P863" s="190"/>
      <c r="Q863" s="190"/>
      <c r="R863" s="190"/>
      <c r="S863" s="409" t="s">
        <v>502</v>
      </c>
      <c r="T863" s="410"/>
      <c r="U863" s="410"/>
      <c r="V863" s="410"/>
      <c r="W863" s="411"/>
      <c r="X863" s="175" t="s">
        <v>504</v>
      </c>
      <c r="Y863" s="176"/>
      <c r="Z863" s="176"/>
      <c r="AA863" s="176"/>
      <c r="AB863" s="177"/>
      <c r="AC863" s="406" t="s">
        <v>505</v>
      </c>
      <c r="AD863" s="407"/>
      <c r="AE863" s="407"/>
      <c r="AF863" s="407"/>
      <c r="AG863" s="407"/>
      <c r="AH863" s="407"/>
      <c r="AI863" s="407"/>
      <c r="AJ863" s="407"/>
      <c r="AK863" s="407"/>
      <c r="AL863" s="407"/>
      <c r="AM863" s="407"/>
      <c r="AN863" s="407"/>
      <c r="AO863" s="407"/>
      <c r="AP863" s="407"/>
      <c r="AQ863" s="407"/>
      <c r="AR863" s="407"/>
      <c r="AS863" s="407"/>
      <c r="AT863" s="408"/>
      <c r="AV863" s="190" t="s">
        <v>519</v>
      </c>
      <c r="AW863" s="190"/>
      <c r="AX863" s="190"/>
      <c r="AY863" s="190"/>
      <c r="AZ863" s="190"/>
      <c r="BA863" s="190"/>
      <c r="BB863" s="190"/>
      <c r="BC863" s="190"/>
      <c r="BD863" s="190"/>
      <c r="BE863" s="190"/>
      <c r="BF863" s="190"/>
      <c r="BG863" s="190"/>
      <c r="BH863" s="190"/>
      <c r="BI863" s="190"/>
      <c r="BJ863" s="190"/>
      <c r="BK863" s="190"/>
      <c r="BL863" s="190"/>
      <c r="BM863" s="190"/>
      <c r="BN863" s="190"/>
      <c r="BO863" s="190"/>
      <c r="BP863" s="190"/>
      <c r="BQ863" s="190"/>
      <c r="BR863" s="190"/>
      <c r="BS863" s="190" t="s">
        <v>525</v>
      </c>
      <c r="BT863" s="190"/>
      <c r="BU863" s="190"/>
      <c r="BV863" s="190"/>
      <c r="BW863" s="190"/>
      <c r="BX863" s="190"/>
      <c r="BY863" s="190"/>
      <c r="BZ863" s="190"/>
      <c r="CA863" s="190"/>
      <c r="CB863" s="190"/>
      <c r="CC863" s="190"/>
      <c r="CD863" s="190"/>
      <c r="CE863" s="190"/>
      <c r="CF863" s="190"/>
      <c r="CG863" s="190"/>
      <c r="CH863" s="190"/>
      <c r="CI863" s="190"/>
      <c r="CJ863" s="190"/>
      <c r="CK863" s="190"/>
      <c r="CL863" s="190"/>
      <c r="CM863" s="190"/>
      <c r="CN863" s="190"/>
    </row>
    <row r="864" spans="1:93" ht="14.25" customHeight="1" x14ac:dyDescent="0.35">
      <c r="D864" s="190"/>
      <c r="E864" s="190"/>
      <c r="F864" s="190"/>
      <c r="G864" s="190"/>
      <c r="H864" s="190"/>
      <c r="I864" s="190"/>
      <c r="J864" s="190"/>
      <c r="K864" s="190"/>
      <c r="L864" s="190"/>
      <c r="M864" s="190"/>
      <c r="N864" s="190"/>
      <c r="O864" s="190"/>
      <c r="P864" s="190"/>
      <c r="Q864" s="190"/>
      <c r="R864" s="190"/>
      <c r="S864" s="412"/>
      <c r="T864" s="413"/>
      <c r="U864" s="413"/>
      <c r="V864" s="413"/>
      <c r="W864" s="414"/>
      <c r="X864" s="178"/>
      <c r="Y864" s="179"/>
      <c r="Z864" s="179"/>
      <c r="AA864" s="179"/>
      <c r="AB864" s="180"/>
      <c r="AC864" s="228" t="s">
        <v>516</v>
      </c>
      <c r="AD864" s="229"/>
      <c r="AE864" s="229"/>
      <c r="AF864" s="229"/>
      <c r="AG864" s="229"/>
      <c r="AH864" s="230"/>
      <c r="AI864" s="228" t="s">
        <v>517</v>
      </c>
      <c r="AJ864" s="229"/>
      <c r="AK864" s="229"/>
      <c r="AL864" s="229"/>
      <c r="AM864" s="229"/>
      <c r="AN864" s="230"/>
      <c r="AO864" s="228" t="s">
        <v>503</v>
      </c>
      <c r="AP864" s="229"/>
      <c r="AQ864" s="229"/>
      <c r="AR864" s="229"/>
      <c r="AS864" s="229"/>
      <c r="AT864" s="230"/>
      <c r="AV864" s="190"/>
      <c r="AW864" s="190"/>
      <c r="AX864" s="190"/>
      <c r="AY864" s="190"/>
      <c r="AZ864" s="190"/>
      <c r="BA864" s="190"/>
      <c r="BB864" s="190"/>
      <c r="BC864" s="190"/>
      <c r="BD864" s="190"/>
      <c r="BE864" s="190"/>
      <c r="BF864" s="190"/>
      <c r="BG864" s="190"/>
      <c r="BH864" s="190"/>
      <c r="BI864" s="190"/>
      <c r="BJ864" s="190"/>
      <c r="BK864" s="190"/>
      <c r="BL864" s="190"/>
      <c r="BM864" s="190"/>
      <c r="BN864" s="190"/>
      <c r="BO864" s="190"/>
      <c r="BP864" s="190"/>
      <c r="BQ864" s="190"/>
      <c r="BR864" s="190"/>
      <c r="BS864" s="190" t="s">
        <v>526</v>
      </c>
      <c r="BT864" s="190"/>
      <c r="BU864" s="190"/>
      <c r="BV864" s="190"/>
      <c r="BW864" s="190"/>
      <c r="BX864" s="190"/>
      <c r="BY864" s="190"/>
      <c r="BZ864" s="190" t="s">
        <v>527</v>
      </c>
      <c r="CA864" s="190"/>
      <c r="CB864" s="190"/>
      <c r="CC864" s="190"/>
      <c r="CD864" s="190"/>
      <c r="CE864" s="190"/>
      <c r="CF864" s="190"/>
      <c r="CG864" s="190"/>
      <c r="CH864" s="190" t="s">
        <v>438</v>
      </c>
      <c r="CI864" s="190"/>
      <c r="CJ864" s="190"/>
      <c r="CK864" s="190"/>
      <c r="CL864" s="190"/>
      <c r="CM864" s="190"/>
      <c r="CN864" s="190"/>
    </row>
    <row r="865" spans="4:92" ht="14.25" customHeight="1" x14ac:dyDescent="0.35">
      <c r="D865" s="184" t="s">
        <v>817</v>
      </c>
      <c r="E865" s="184"/>
      <c r="F865" s="184"/>
      <c r="G865" s="184"/>
      <c r="H865" s="184"/>
      <c r="I865" s="184"/>
      <c r="J865" s="184"/>
      <c r="K865" s="184"/>
      <c r="L865" s="184"/>
      <c r="M865" s="184"/>
      <c r="N865" s="184"/>
      <c r="O865" s="184"/>
      <c r="P865" s="184"/>
      <c r="Q865" s="184"/>
      <c r="R865" s="184"/>
      <c r="S865" s="185">
        <v>4.6500000000000004</v>
      </c>
      <c r="T865" s="186"/>
      <c r="U865" s="186"/>
      <c r="V865" s="186"/>
      <c r="W865" s="187"/>
      <c r="X865" s="183"/>
      <c r="Y865" s="183"/>
      <c r="Z865" s="183"/>
      <c r="AA865" s="183"/>
      <c r="AB865" s="183"/>
      <c r="AC865" s="183">
        <v>2.35</v>
      </c>
      <c r="AD865" s="183"/>
      <c r="AE865" s="183"/>
      <c r="AF865" s="183"/>
      <c r="AG865" s="183"/>
      <c r="AH865" s="183"/>
      <c r="AI865" s="183">
        <v>1.8</v>
      </c>
      <c r="AJ865" s="183"/>
      <c r="AK865" s="183"/>
      <c r="AL865" s="183"/>
      <c r="AM865" s="183"/>
      <c r="AN865" s="183"/>
      <c r="AO865" s="183">
        <v>500</v>
      </c>
      <c r="AP865" s="183"/>
      <c r="AQ865" s="183"/>
      <c r="AR865" s="183"/>
      <c r="AS865" s="183"/>
      <c r="AT865" s="183"/>
      <c r="AV865" s="181"/>
      <c r="AW865" s="181"/>
      <c r="AX865" s="181"/>
      <c r="AY865" s="181"/>
      <c r="AZ865" s="181"/>
      <c r="BA865" s="181"/>
      <c r="BB865" s="181"/>
      <c r="BC865" s="181"/>
      <c r="BD865" s="181"/>
      <c r="BE865" s="181"/>
      <c r="BF865" s="181"/>
      <c r="BG865" s="181"/>
      <c r="BH865" s="181"/>
      <c r="BI865" s="181"/>
      <c r="BJ865" s="181"/>
      <c r="BK865" s="181"/>
      <c r="BL865" s="181"/>
      <c r="BM865" s="181"/>
      <c r="BN865" s="181"/>
      <c r="BO865" s="181"/>
      <c r="BP865" s="181"/>
      <c r="BQ865" s="181"/>
      <c r="BR865" s="181"/>
      <c r="BS865" s="165"/>
      <c r="BT865" s="165"/>
      <c r="BU865" s="165"/>
      <c r="BV865" s="165"/>
      <c r="BW865" s="165"/>
      <c r="BX865" s="165"/>
      <c r="BY865" s="165"/>
      <c r="BZ865" s="165"/>
      <c r="CA865" s="165"/>
      <c r="CB865" s="165"/>
      <c r="CC865" s="165"/>
      <c r="CD865" s="165"/>
      <c r="CE865" s="165"/>
      <c r="CF865" s="165"/>
      <c r="CG865" s="165"/>
      <c r="CH865" s="165"/>
      <c r="CI865" s="165"/>
      <c r="CJ865" s="165"/>
      <c r="CK865" s="165"/>
      <c r="CL865" s="165"/>
      <c r="CM865" s="165"/>
      <c r="CN865" s="165"/>
    </row>
    <row r="866" spans="4:92" ht="24.75" customHeight="1" x14ac:dyDescent="0.35">
      <c r="D866" s="188" t="s">
        <v>818</v>
      </c>
      <c r="E866" s="188"/>
      <c r="F866" s="188"/>
      <c r="G866" s="188"/>
      <c r="H866" s="188"/>
      <c r="I866" s="188"/>
      <c r="J866" s="188"/>
      <c r="K866" s="188"/>
      <c r="L866" s="188"/>
      <c r="M866" s="188"/>
      <c r="N866" s="188"/>
      <c r="O866" s="188"/>
      <c r="P866" s="188"/>
      <c r="Q866" s="188"/>
      <c r="R866" s="188"/>
      <c r="S866" s="183">
        <v>6.85</v>
      </c>
      <c r="T866" s="183"/>
      <c r="U866" s="183"/>
      <c r="V866" s="183"/>
      <c r="W866" s="183"/>
      <c r="X866" s="183"/>
      <c r="Y866" s="183"/>
      <c r="Z866" s="183"/>
      <c r="AA866" s="183"/>
      <c r="AB866" s="183"/>
      <c r="AC866" s="183">
        <v>3</v>
      </c>
      <c r="AD866" s="183"/>
      <c r="AE866" s="183"/>
      <c r="AF866" s="183"/>
      <c r="AG866" s="183"/>
      <c r="AH866" s="183"/>
      <c r="AI866" s="183">
        <v>950</v>
      </c>
      <c r="AJ866" s="183"/>
      <c r="AK866" s="183"/>
      <c r="AL866" s="183"/>
      <c r="AM866" s="183"/>
      <c r="AN866" s="183"/>
      <c r="AO866" s="183">
        <v>2.9</v>
      </c>
      <c r="AP866" s="183"/>
      <c r="AQ866" s="183"/>
      <c r="AR866" s="183"/>
      <c r="AS866" s="183"/>
      <c r="AT866" s="183"/>
      <c r="AV866" s="181"/>
      <c r="AW866" s="181"/>
      <c r="AX866" s="181"/>
      <c r="AY866" s="181"/>
      <c r="AZ866" s="181"/>
      <c r="BA866" s="181"/>
      <c r="BB866" s="181"/>
      <c r="BC866" s="181"/>
      <c r="BD866" s="181"/>
      <c r="BE866" s="181"/>
      <c r="BF866" s="181"/>
      <c r="BG866" s="181"/>
      <c r="BH866" s="181"/>
      <c r="BI866" s="181"/>
      <c r="BJ866" s="181"/>
      <c r="BK866" s="181"/>
      <c r="BL866" s="181"/>
      <c r="BM866" s="181"/>
      <c r="BN866" s="181"/>
      <c r="BO866" s="181"/>
      <c r="BP866" s="181"/>
      <c r="BQ866" s="181"/>
      <c r="BR866" s="181"/>
      <c r="BS866" s="165"/>
      <c r="BT866" s="165"/>
      <c r="BU866" s="165"/>
      <c r="BV866" s="165"/>
      <c r="BW866" s="165"/>
      <c r="BX866" s="165"/>
      <c r="BY866" s="165"/>
      <c r="BZ866" s="165"/>
      <c r="CA866" s="165"/>
      <c r="CB866" s="165"/>
      <c r="CC866" s="165"/>
      <c r="CD866" s="165"/>
      <c r="CE866" s="165"/>
      <c r="CF866" s="165"/>
      <c r="CG866" s="165"/>
      <c r="CH866" s="165"/>
      <c r="CI866" s="165"/>
      <c r="CJ866" s="165"/>
      <c r="CK866" s="165"/>
      <c r="CL866" s="165"/>
      <c r="CM866" s="165"/>
      <c r="CN866" s="165"/>
    </row>
    <row r="867" spans="4:92" ht="14.25" customHeight="1" x14ac:dyDescent="0.35">
      <c r="D867" s="184" t="s">
        <v>819</v>
      </c>
      <c r="E867" s="184"/>
      <c r="F867" s="184"/>
      <c r="G867" s="184"/>
      <c r="H867" s="184"/>
      <c r="I867" s="184"/>
      <c r="J867" s="184"/>
      <c r="K867" s="184"/>
      <c r="L867" s="184"/>
      <c r="M867" s="184"/>
      <c r="N867" s="184"/>
      <c r="O867" s="184"/>
      <c r="P867" s="184"/>
      <c r="Q867" s="184"/>
      <c r="R867" s="184"/>
      <c r="S867" s="185">
        <v>10.199999999999999</v>
      </c>
      <c r="T867" s="186"/>
      <c r="U867" s="186"/>
      <c r="V867" s="186"/>
      <c r="W867" s="187"/>
      <c r="X867" s="183"/>
      <c r="Y867" s="183"/>
      <c r="Z867" s="183"/>
      <c r="AA867" s="183"/>
      <c r="AB867" s="183"/>
      <c r="AC867" s="183">
        <v>4.0999999999999996</v>
      </c>
      <c r="AD867" s="183"/>
      <c r="AE867" s="183"/>
      <c r="AF867" s="183"/>
      <c r="AG867" s="183"/>
      <c r="AH867" s="183"/>
      <c r="AI867" s="183">
        <v>2.5</v>
      </c>
      <c r="AJ867" s="183"/>
      <c r="AK867" s="183"/>
      <c r="AL867" s="183"/>
      <c r="AM867" s="183"/>
      <c r="AN867" s="183"/>
      <c r="AO867" s="183">
        <v>3.6</v>
      </c>
      <c r="AP867" s="183"/>
      <c r="AQ867" s="183"/>
      <c r="AR867" s="183"/>
      <c r="AS867" s="183"/>
      <c r="AT867" s="183"/>
      <c r="AV867" s="181"/>
      <c r="AW867" s="181"/>
      <c r="AX867" s="181"/>
      <c r="AY867" s="181"/>
      <c r="AZ867" s="181"/>
      <c r="BA867" s="181"/>
      <c r="BB867" s="181"/>
      <c r="BC867" s="181"/>
      <c r="BD867" s="181"/>
      <c r="BE867" s="181"/>
      <c r="BF867" s="181"/>
      <c r="BG867" s="181"/>
      <c r="BH867" s="181"/>
      <c r="BI867" s="181"/>
      <c r="BJ867" s="181"/>
      <c r="BK867" s="181"/>
      <c r="BL867" s="181"/>
      <c r="BM867" s="181"/>
      <c r="BN867" s="181"/>
      <c r="BO867" s="181"/>
      <c r="BP867" s="181"/>
      <c r="BQ867" s="181"/>
      <c r="BR867" s="181"/>
      <c r="BS867" s="165"/>
      <c r="BT867" s="165"/>
      <c r="BU867" s="165"/>
      <c r="BV867" s="165"/>
      <c r="BW867" s="165"/>
      <c r="BX867" s="165"/>
      <c r="BY867" s="165"/>
      <c r="BZ867" s="165"/>
      <c r="CA867" s="165"/>
      <c r="CB867" s="165"/>
      <c r="CC867" s="165"/>
      <c r="CD867" s="165"/>
      <c r="CE867" s="165"/>
      <c r="CF867" s="165"/>
      <c r="CG867" s="165"/>
      <c r="CH867" s="165"/>
      <c r="CI867" s="165"/>
      <c r="CJ867" s="165"/>
      <c r="CK867" s="165"/>
      <c r="CL867" s="165"/>
      <c r="CM867" s="165"/>
      <c r="CN867" s="165"/>
    </row>
    <row r="868" spans="4:92" ht="14.25" customHeight="1" x14ac:dyDescent="0.35">
      <c r="D868" s="184" t="s">
        <v>820</v>
      </c>
      <c r="E868" s="184"/>
      <c r="F868" s="184"/>
      <c r="G868" s="184"/>
      <c r="H868" s="184"/>
      <c r="I868" s="184"/>
      <c r="J868" s="184"/>
      <c r="K868" s="184"/>
      <c r="L868" s="184"/>
      <c r="M868" s="184"/>
      <c r="N868" s="184"/>
      <c r="O868" s="184"/>
      <c r="P868" s="184"/>
      <c r="Q868" s="184"/>
      <c r="R868" s="184"/>
      <c r="S868" s="185">
        <v>5.58</v>
      </c>
      <c r="T868" s="186"/>
      <c r="U868" s="186"/>
      <c r="V868" s="186"/>
      <c r="W868" s="187"/>
      <c r="X868" s="183"/>
      <c r="Y868" s="183"/>
      <c r="Z868" s="183"/>
      <c r="AA868" s="183"/>
      <c r="AB868" s="183"/>
      <c r="AC868" s="183">
        <v>1.6</v>
      </c>
      <c r="AD868" s="183"/>
      <c r="AE868" s="183"/>
      <c r="AF868" s="183"/>
      <c r="AG868" s="183"/>
      <c r="AH868" s="183"/>
      <c r="AI868" s="183">
        <v>1.5</v>
      </c>
      <c r="AJ868" s="183"/>
      <c r="AK868" s="183"/>
      <c r="AL868" s="183"/>
      <c r="AM868" s="183"/>
      <c r="AN868" s="183"/>
      <c r="AO868" s="183">
        <v>2.48</v>
      </c>
      <c r="AP868" s="183"/>
      <c r="AQ868" s="183"/>
      <c r="AR868" s="183"/>
      <c r="AS868" s="183"/>
      <c r="AT868" s="183"/>
      <c r="AV868" s="181"/>
      <c r="AW868" s="181"/>
      <c r="AX868" s="181"/>
      <c r="AY868" s="181"/>
      <c r="AZ868" s="181"/>
      <c r="BA868" s="181"/>
      <c r="BB868" s="181"/>
      <c r="BC868" s="181"/>
      <c r="BD868" s="181"/>
      <c r="BE868" s="181"/>
      <c r="BF868" s="181"/>
      <c r="BG868" s="181"/>
      <c r="BH868" s="181"/>
      <c r="BI868" s="181"/>
      <c r="BJ868" s="181"/>
      <c r="BK868" s="181"/>
      <c r="BL868" s="181"/>
      <c r="BM868" s="181"/>
      <c r="BN868" s="181"/>
      <c r="BO868" s="181"/>
      <c r="BP868" s="181"/>
      <c r="BQ868" s="181"/>
      <c r="BR868" s="181"/>
      <c r="BS868" s="165"/>
      <c r="BT868" s="165"/>
      <c r="BU868" s="165"/>
      <c r="BV868" s="165"/>
      <c r="BW868" s="165"/>
      <c r="BX868" s="165"/>
      <c r="BY868" s="165"/>
      <c r="BZ868" s="165"/>
      <c r="CA868" s="165"/>
      <c r="CB868" s="165"/>
      <c r="CC868" s="165"/>
      <c r="CD868" s="165"/>
      <c r="CE868" s="165"/>
      <c r="CF868" s="165"/>
      <c r="CG868" s="165"/>
      <c r="CH868" s="165"/>
      <c r="CI868" s="165"/>
      <c r="CJ868" s="165"/>
      <c r="CK868" s="165"/>
      <c r="CL868" s="165"/>
      <c r="CM868" s="165"/>
      <c r="CN868" s="165"/>
    </row>
    <row r="869" spans="4:92" ht="14.25" customHeight="1" x14ac:dyDescent="0.35">
      <c r="D869" s="184" t="s">
        <v>821</v>
      </c>
      <c r="E869" s="184"/>
      <c r="F869" s="184"/>
      <c r="G869" s="184"/>
      <c r="H869" s="184"/>
      <c r="I869" s="184"/>
      <c r="J869" s="184"/>
      <c r="K869" s="184"/>
      <c r="L869" s="184"/>
      <c r="M869" s="184"/>
      <c r="N869" s="184"/>
      <c r="O869" s="184"/>
      <c r="P869" s="184"/>
      <c r="Q869" s="184"/>
      <c r="R869" s="184"/>
      <c r="S869" s="185">
        <v>0.98</v>
      </c>
      <c r="T869" s="186"/>
      <c r="U869" s="186"/>
      <c r="V869" s="186"/>
      <c r="W869" s="187"/>
      <c r="X869" s="183"/>
      <c r="Y869" s="183"/>
      <c r="Z869" s="183"/>
      <c r="AA869" s="183"/>
      <c r="AB869" s="183"/>
      <c r="AC869" s="183">
        <v>100</v>
      </c>
      <c r="AD869" s="183"/>
      <c r="AE869" s="183"/>
      <c r="AF869" s="183"/>
      <c r="AG869" s="183"/>
      <c r="AH869" s="183"/>
      <c r="AI869" s="183">
        <v>500</v>
      </c>
      <c r="AJ869" s="183"/>
      <c r="AK869" s="183"/>
      <c r="AL869" s="183"/>
      <c r="AM869" s="183"/>
      <c r="AN869" s="183"/>
      <c r="AO869" s="183">
        <v>380</v>
      </c>
      <c r="AP869" s="183"/>
      <c r="AQ869" s="183"/>
      <c r="AR869" s="183"/>
      <c r="AS869" s="183"/>
      <c r="AT869" s="183"/>
      <c r="AV869" s="181"/>
      <c r="AW869" s="181"/>
      <c r="AX869" s="181"/>
      <c r="AY869" s="181"/>
      <c r="AZ869" s="181"/>
      <c r="BA869" s="181"/>
      <c r="BB869" s="181"/>
      <c r="BC869" s="181"/>
      <c r="BD869" s="181"/>
      <c r="BE869" s="181"/>
      <c r="BF869" s="181"/>
      <c r="BG869" s="181"/>
      <c r="BH869" s="181"/>
      <c r="BI869" s="181"/>
      <c r="BJ869" s="181"/>
      <c r="BK869" s="181"/>
      <c r="BL869" s="181"/>
      <c r="BM869" s="181"/>
      <c r="BN869" s="181"/>
      <c r="BO869" s="181"/>
      <c r="BP869" s="181"/>
      <c r="BQ869" s="181"/>
      <c r="BR869" s="181"/>
      <c r="BS869" s="165"/>
      <c r="BT869" s="165"/>
      <c r="BU869" s="165"/>
      <c r="BV869" s="165"/>
      <c r="BW869" s="165"/>
      <c r="BX869" s="165"/>
      <c r="BY869" s="165"/>
      <c r="BZ869" s="165"/>
      <c r="CA869" s="165"/>
      <c r="CB869" s="165"/>
      <c r="CC869" s="165"/>
      <c r="CD869" s="165"/>
      <c r="CE869" s="165"/>
      <c r="CF869" s="165"/>
      <c r="CG869" s="165"/>
      <c r="CH869" s="165"/>
      <c r="CI869" s="165"/>
      <c r="CJ869" s="165"/>
      <c r="CK869" s="165"/>
      <c r="CL869" s="165"/>
      <c r="CM869" s="165"/>
      <c r="CN869" s="165"/>
    </row>
    <row r="870" spans="4:92" ht="14.25" customHeight="1" x14ac:dyDescent="0.35">
      <c r="D870" s="184" t="s">
        <v>822</v>
      </c>
      <c r="E870" s="184"/>
      <c r="F870" s="184"/>
      <c r="G870" s="184"/>
      <c r="H870" s="184"/>
      <c r="I870" s="184"/>
      <c r="J870" s="184"/>
      <c r="K870" s="184"/>
      <c r="L870" s="184"/>
      <c r="M870" s="184"/>
      <c r="N870" s="184"/>
      <c r="O870" s="184"/>
      <c r="P870" s="184"/>
      <c r="Q870" s="184"/>
      <c r="R870" s="184"/>
      <c r="S870" s="185">
        <v>3.9</v>
      </c>
      <c r="T870" s="186"/>
      <c r="U870" s="186"/>
      <c r="V870" s="186"/>
      <c r="W870" s="187"/>
      <c r="X870" s="183"/>
      <c r="Y870" s="183"/>
      <c r="Z870" s="183"/>
      <c r="AA870" s="183"/>
      <c r="AB870" s="183"/>
      <c r="AC870" s="183">
        <v>1</v>
      </c>
      <c r="AD870" s="183"/>
      <c r="AE870" s="183"/>
      <c r="AF870" s="183"/>
      <c r="AG870" s="183"/>
      <c r="AH870" s="183"/>
      <c r="AI870" s="183">
        <v>1.3</v>
      </c>
      <c r="AJ870" s="183"/>
      <c r="AK870" s="183"/>
      <c r="AL870" s="183"/>
      <c r="AM870" s="183"/>
      <c r="AN870" s="183"/>
      <c r="AO870" s="183">
        <v>1.6</v>
      </c>
      <c r="AP870" s="183"/>
      <c r="AQ870" s="183"/>
      <c r="AR870" s="183"/>
      <c r="AS870" s="183"/>
      <c r="AT870" s="183"/>
      <c r="AV870" s="181"/>
      <c r="AW870" s="181"/>
      <c r="AX870" s="181"/>
      <c r="AY870" s="181"/>
      <c r="AZ870" s="181"/>
      <c r="BA870" s="181"/>
      <c r="BB870" s="181"/>
      <c r="BC870" s="181"/>
      <c r="BD870" s="181"/>
      <c r="BE870" s="181"/>
      <c r="BF870" s="181"/>
      <c r="BG870" s="181"/>
      <c r="BH870" s="181"/>
      <c r="BI870" s="181"/>
      <c r="BJ870" s="181"/>
      <c r="BK870" s="181"/>
      <c r="BL870" s="181"/>
      <c r="BM870" s="181"/>
      <c r="BN870" s="181"/>
      <c r="BO870" s="181"/>
      <c r="BP870" s="181"/>
      <c r="BQ870" s="181"/>
      <c r="BR870" s="181"/>
      <c r="BS870" s="165"/>
      <c r="BT870" s="165"/>
      <c r="BU870" s="165"/>
      <c r="BV870" s="165"/>
      <c r="BW870" s="165"/>
      <c r="BX870" s="165"/>
      <c r="BY870" s="165"/>
      <c r="BZ870" s="165"/>
      <c r="CA870" s="165"/>
      <c r="CB870" s="165"/>
      <c r="CC870" s="165"/>
      <c r="CD870" s="165"/>
      <c r="CE870" s="165"/>
      <c r="CF870" s="165"/>
      <c r="CG870" s="165"/>
      <c r="CH870" s="165"/>
      <c r="CI870" s="165"/>
      <c r="CJ870" s="165"/>
      <c r="CK870" s="165"/>
      <c r="CL870" s="165"/>
      <c r="CM870" s="165"/>
      <c r="CN870" s="165"/>
    </row>
    <row r="871" spans="4:92" ht="14.25" customHeight="1" x14ac:dyDescent="0.35">
      <c r="D871" s="184" t="s">
        <v>823</v>
      </c>
      <c r="E871" s="184"/>
      <c r="F871" s="184"/>
      <c r="G871" s="184"/>
      <c r="H871" s="184"/>
      <c r="I871" s="184"/>
      <c r="J871" s="184"/>
      <c r="K871" s="184"/>
      <c r="L871" s="184"/>
      <c r="M871" s="184"/>
      <c r="N871" s="184"/>
      <c r="O871" s="184"/>
      <c r="P871" s="184"/>
      <c r="Q871" s="184"/>
      <c r="R871" s="184"/>
      <c r="S871" s="185">
        <v>5.0599999999999996</v>
      </c>
      <c r="T871" s="186"/>
      <c r="U871" s="186"/>
      <c r="V871" s="186"/>
      <c r="W871" s="187"/>
      <c r="X871" s="183"/>
      <c r="Y871" s="183"/>
      <c r="Z871" s="183"/>
      <c r="AA871" s="183"/>
      <c r="AB871" s="183"/>
      <c r="AC871" s="183">
        <v>1.9</v>
      </c>
      <c r="AD871" s="183"/>
      <c r="AE871" s="183"/>
      <c r="AF871" s="183"/>
      <c r="AG871" s="183"/>
      <c r="AH871" s="183"/>
      <c r="AI871" s="183">
        <v>1.9</v>
      </c>
      <c r="AJ871" s="183"/>
      <c r="AK871" s="183"/>
      <c r="AL871" s="183"/>
      <c r="AM871" s="183"/>
      <c r="AN871" s="183"/>
      <c r="AO871" s="183">
        <v>1.26</v>
      </c>
      <c r="AP871" s="183"/>
      <c r="AQ871" s="183"/>
      <c r="AR871" s="183"/>
      <c r="AS871" s="183"/>
      <c r="AT871" s="183"/>
      <c r="AV871" s="181"/>
      <c r="AW871" s="181"/>
      <c r="AX871" s="181"/>
      <c r="AY871" s="181"/>
      <c r="AZ871" s="181"/>
      <c r="BA871" s="181"/>
      <c r="BB871" s="181"/>
      <c r="BC871" s="181"/>
      <c r="BD871" s="181"/>
      <c r="BE871" s="181"/>
      <c r="BF871" s="181"/>
      <c r="BG871" s="181"/>
      <c r="BH871" s="181"/>
      <c r="BI871" s="181"/>
      <c r="BJ871" s="181"/>
      <c r="BK871" s="181"/>
      <c r="BL871" s="181"/>
      <c r="BM871" s="181"/>
      <c r="BN871" s="181"/>
      <c r="BO871" s="181"/>
      <c r="BP871" s="181"/>
      <c r="BQ871" s="181"/>
      <c r="BR871" s="181"/>
      <c r="BS871" s="165"/>
      <c r="BT871" s="165"/>
      <c r="BU871" s="165"/>
      <c r="BV871" s="165"/>
      <c r="BW871" s="165"/>
      <c r="BX871" s="165"/>
      <c r="BY871" s="165"/>
      <c r="BZ871" s="165"/>
      <c r="CA871" s="165"/>
      <c r="CB871" s="165"/>
      <c r="CC871" s="165"/>
      <c r="CD871" s="165"/>
      <c r="CE871" s="165"/>
      <c r="CF871" s="165"/>
      <c r="CG871" s="165"/>
      <c r="CH871" s="165"/>
      <c r="CI871" s="165"/>
      <c r="CJ871" s="165"/>
      <c r="CK871" s="165"/>
      <c r="CL871" s="165"/>
      <c r="CM871" s="165"/>
      <c r="CN871" s="165"/>
    </row>
    <row r="872" spans="4:92" ht="24.75" customHeight="1" x14ac:dyDescent="0.35">
      <c r="D872" s="188" t="s">
        <v>824</v>
      </c>
      <c r="E872" s="188"/>
      <c r="F872" s="188"/>
      <c r="G872" s="188"/>
      <c r="H872" s="188"/>
      <c r="I872" s="188"/>
      <c r="J872" s="188"/>
      <c r="K872" s="188"/>
      <c r="L872" s="188"/>
      <c r="M872" s="188"/>
      <c r="N872" s="188"/>
      <c r="O872" s="188"/>
      <c r="P872" s="188"/>
      <c r="Q872" s="188"/>
      <c r="R872" s="188"/>
      <c r="S872" s="185">
        <v>4.25</v>
      </c>
      <c r="T872" s="186"/>
      <c r="U872" s="186"/>
      <c r="V872" s="186"/>
      <c r="W872" s="187"/>
      <c r="X872" s="183"/>
      <c r="Y872" s="183"/>
      <c r="Z872" s="183"/>
      <c r="AA872" s="183"/>
      <c r="AB872" s="183"/>
      <c r="AC872" s="183">
        <v>1.1000000000000001</v>
      </c>
      <c r="AD872" s="183"/>
      <c r="AE872" s="183"/>
      <c r="AF872" s="183"/>
      <c r="AG872" s="183"/>
      <c r="AH872" s="183"/>
      <c r="AI872" s="183">
        <v>1.2</v>
      </c>
      <c r="AJ872" s="183"/>
      <c r="AK872" s="183"/>
      <c r="AL872" s="183"/>
      <c r="AM872" s="183"/>
      <c r="AN872" s="183"/>
      <c r="AO872" s="183">
        <v>1.95</v>
      </c>
      <c r="AP872" s="183"/>
      <c r="AQ872" s="183"/>
      <c r="AR872" s="183"/>
      <c r="AS872" s="183"/>
      <c r="AT872" s="183"/>
      <c r="AV872" s="181"/>
      <c r="AW872" s="181"/>
      <c r="AX872" s="181"/>
      <c r="AY872" s="181"/>
      <c r="AZ872" s="181"/>
      <c r="BA872" s="181"/>
      <c r="BB872" s="181"/>
      <c r="BC872" s="181"/>
      <c r="BD872" s="181"/>
      <c r="BE872" s="181"/>
      <c r="BF872" s="181"/>
      <c r="BG872" s="181"/>
      <c r="BH872" s="181"/>
      <c r="BI872" s="181"/>
      <c r="BJ872" s="181"/>
      <c r="BK872" s="181"/>
      <c r="BL872" s="181"/>
      <c r="BM872" s="181"/>
      <c r="BN872" s="181"/>
      <c r="BO872" s="181"/>
      <c r="BP872" s="181"/>
      <c r="BQ872" s="181"/>
      <c r="BR872" s="181"/>
      <c r="BS872" s="165"/>
      <c r="BT872" s="165"/>
      <c r="BU872" s="165"/>
      <c r="BV872" s="165"/>
      <c r="BW872" s="165"/>
      <c r="BX872" s="165"/>
      <c r="BY872" s="165"/>
      <c r="BZ872" s="165"/>
      <c r="CA872" s="165"/>
      <c r="CB872" s="165"/>
      <c r="CC872" s="165"/>
      <c r="CD872" s="165"/>
      <c r="CE872" s="165"/>
      <c r="CF872" s="165"/>
      <c r="CG872" s="165"/>
      <c r="CH872" s="165"/>
      <c r="CI872" s="165"/>
      <c r="CJ872" s="165"/>
      <c r="CK872" s="165"/>
      <c r="CL872" s="165"/>
      <c r="CM872" s="165"/>
      <c r="CN872" s="165"/>
    </row>
    <row r="873" spans="4:92" ht="24.75" customHeight="1" x14ac:dyDescent="0.35">
      <c r="D873" s="184" t="s">
        <v>862</v>
      </c>
      <c r="E873" s="184"/>
      <c r="F873" s="184"/>
      <c r="G873" s="184"/>
      <c r="H873" s="184"/>
      <c r="I873" s="184"/>
      <c r="J873" s="184"/>
      <c r="K873" s="184"/>
      <c r="L873" s="184"/>
      <c r="M873" s="184"/>
      <c r="N873" s="184"/>
      <c r="O873" s="184"/>
      <c r="P873" s="184"/>
      <c r="Q873" s="184"/>
      <c r="R873" s="184"/>
      <c r="S873" s="185">
        <v>3.9</v>
      </c>
      <c r="T873" s="186"/>
      <c r="U873" s="186"/>
      <c r="V873" s="186"/>
      <c r="W873" s="187"/>
      <c r="X873" s="183"/>
      <c r="Y873" s="183"/>
      <c r="Z873" s="183"/>
      <c r="AA873" s="183"/>
      <c r="AB873" s="183"/>
      <c r="AC873" s="183">
        <v>500</v>
      </c>
      <c r="AD873" s="183"/>
      <c r="AE873" s="183"/>
      <c r="AF873" s="183"/>
      <c r="AG873" s="183"/>
      <c r="AH873" s="183"/>
      <c r="AI873" s="183">
        <v>1.8</v>
      </c>
      <c r="AJ873" s="183"/>
      <c r="AK873" s="183"/>
      <c r="AL873" s="183"/>
      <c r="AM873" s="183"/>
      <c r="AN873" s="183"/>
      <c r="AO873" s="183">
        <v>1.6</v>
      </c>
      <c r="AP873" s="183"/>
      <c r="AQ873" s="183"/>
      <c r="AR873" s="183"/>
      <c r="AS873" s="183"/>
      <c r="AT873" s="183"/>
      <c r="AV873" s="181"/>
      <c r="AW873" s="181"/>
      <c r="AX873" s="181"/>
      <c r="AY873" s="181"/>
      <c r="AZ873" s="181"/>
      <c r="BA873" s="181"/>
      <c r="BB873" s="181"/>
      <c r="BC873" s="181"/>
      <c r="BD873" s="181"/>
      <c r="BE873" s="181"/>
      <c r="BF873" s="181"/>
      <c r="BG873" s="181"/>
      <c r="BH873" s="181"/>
      <c r="BI873" s="181"/>
      <c r="BJ873" s="181"/>
      <c r="BK873" s="181"/>
      <c r="BL873" s="181"/>
      <c r="BM873" s="181"/>
      <c r="BN873" s="181"/>
      <c r="BO873" s="181"/>
      <c r="BP873" s="181"/>
      <c r="BQ873" s="181"/>
      <c r="BR873" s="181"/>
      <c r="BS873" s="165"/>
      <c r="BT873" s="165"/>
      <c r="BU873" s="165"/>
      <c r="BV873" s="165"/>
      <c r="BW873" s="165"/>
      <c r="BX873" s="165"/>
      <c r="BY873" s="165"/>
      <c r="BZ873" s="165"/>
      <c r="CA873" s="165"/>
      <c r="CB873" s="165"/>
      <c r="CC873" s="165"/>
      <c r="CD873" s="165"/>
      <c r="CE873" s="165"/>
      <c r="CF873" s="165"/>
      <c r="CG873" s="165"/>
      <c r="CH873" s="165"/>
      <c r="CI873" s="165"/>
      <c r="CJ873" s="165"/>
      <c r="CK873" s="165"/>
      <c r="CL873" s="165"/>
      <c r="CM873" s="165"/>
      <c r="CN873" s="165"/>
    </row>
    <row r="874" spans="4:92" ht="24.75" customHeight="1" x14ac:dyDescent="0.35">
      <c r="D874" s="188" t="s">
        <v>863</v>
      </c>
      <c r="E874" s="188"/>
      <c r="F874" s="188"/>
      <c r="G874" s="188"/>
      <c r="H874" s="188"/>
      <c r="I874" s="188"/>
      <c r="J874" s="188"/>
      <c r="K874" s="188"/>
      <c r="L874" s="188"/>
      <c r="M874" s="188"/>
      <c r="N874" s="188"/>
      <c r="O874" s="188"/>
      <c r="P874" s="188"/>
      <c r="Q874" s="188"/>
      <c r="R874" s="188"/>
      <c r="S874" s="185">
        <v>6.9</v>
      </c>
      <c r="T874" s="186"/>
      <c r="U874" s="186"/>
      <c r="V874" s="186"/>
      <c r="W874" s="187"/>
      <c r="X874" s="183"/>
      <c r="Y874" s="183"/>
      <c r="Z874" s="183"/>
      <c r="AA874" s="183"/>
      <c r="AB874" s="183"/>
      <c r="AC874" s="183">
        <v>1.7</v>
      </c>
      <c r="AD874" s="183"/>
      <c r="AE874" s="183"/>
      <c r="AF874" s="183"/>
      <c r="AG874" s="183"/>
      <c r="AH874" s="183"/>
      <c r="AI874" s="183">
        <v>3.6</v>
      </c>
      <c r="AJ874" s="183"/>
      <c r="AK874" s="183"/>
      <c r="AL874" s="183"/>
      <c r="AM874" s="183"/>
      <c r="AN874" s="183"/>
      <c r="AO874" s="183">
        <v>1.6</v>
      </c>
      <c r="AP874" s="183"/>
      <c r="AQ874" s="183"/>
      <c r="AR874" s="183"/>
      <c r="AS874" s="183"/>
      <c r="AT874" s="183"/>
      <c r="AV874" s="181"/>
      <c r="AW874" s="181"/>
      <c r="AX874" s="181"/>
      <c r="AY874" s="181"/>
      <c r="AZ874" s="181"/>
      <c r="BA874" s="181"/>
      <c r="BB874" s="181"/>
      <c r="BC874" s="181"/>
      <c r="BD874" s="181"/>
      <c r="BE874" s="181"/>
      <c r="BF874" s="181"/>
      <c r="BG874" s="181"/>
      <c r="BH874" s="181"/>
      <c r="BI874" s="181"/>
      <c r="BJ874" s="181"/>
      <c r="BK874" s="181"/>
      <c r="BL874" s="181"/>
      <c r="BM874" s="181"/>
      <c r="BN874" s="181"/>
      <c r="BO874" s="181"/>
      <c r="BP874" s="181"/>
      <c r="BQ874" s="181"/>
      <c r="BR874" s="181"/>
      <c r="BS874" s="165"/>
      <c r="BT874" s="165"/>
      <c r="BU874" s="165"/>
      <c r="BV874" s="165"/>
      <c r="BW874" s="165"/>
      <c r="BX874" s="165"/>
      <c r="BY874" s="165"/>
      <c r="BZ874" s="165"/>
      <c r="CA874" s="165"/>
      <c r="CB874" s="165"/>
      <c r="CC874" s="165"/>
      <c r="CD874" s="165"/>
      <c r="CE874" s="165"/>
      <c r="CF874" s="165"/>
      <c r="CG874" s="165"/>
      <c r="CH874" s="165"/>
      <c r="CI874" s="165"/>
      <c r="CJ874" s="165"/>
      <c r="CK874" s="165"/>
      <c r="CL874" s="165"/>
      <c r="CM874" s="165"/>
      <c r="CN874" s="165"/>
    </row>
    <row r="875" spans="4:92" ht="14.25" customHeight="1" x14ac:dyDescent="0.35">
      <c r="D875" s="184" t="s">
        <v>825</v>
      </c>
      <c r="E875" s="184"/>
      <c r="F875" s="184"/>
      <c r="G875" s="184"/>
      <c r="H875" s="184"/>
      <c r="I875" s="184"/>
      <c r="J875" s="184"/>
      <c r="K875" s="184"/>
      <c r="L875" s="184"/>
      <c r="M875" s="184"/>
      <c r="N875" s="184"/>
      <c r="O875" s="184"/>
      <c r="P875" s="184"/>
      <c r="Q875" s="184"/>
      <c r="R875" s="184"/>
      <c r="S875" s="185">
        <v>3.8</v>
      </c>
      <c r="T875" s="186"/>
      <c r="U875" s="186"/>
      <c r="V875" s="186"/>
      <c r="W875" s="187"/>
      <c r="X875" s="183"/>
      <c r="Y875" s="183"/>
      <c r="Z875" s="183"/>
      <c r="AA875" s="183"/>
      <c r="AB875" s="183"/>
      <c r="AC875" s="183">
        <v>1.2</v>
      </c>
      <c r="AD875" s="183"/>
      <c r="AE875" s="183"/>
      <c r="AF875" s="183"/>
      <c r="AG875" s="183"/>
      <c r="AH875" s="183"/>
      <c r="AI875" s="183">
        <v>1.5</v>
      </c>
      <c r="AJ875" s="183"/>
      <c r="AK875" s="183"/>
      <c r="AL875" s="183"/>
      <c r="AM875" s="183"/>
      <c r="AN875" s="183"/>
      <c r="AO875" s="183">
        <v>1.1000000000000001</v>
      </c>
      <c r="AP875" s="183"/>
      <c r="AQ875" s="183"/>
      <c r="AR875" s="183"/>
      <c r="AS875" s="183"/>
      <c r="AT875" s="183"/>
      <c r="AV875" s="181"/>
      <c r="AW875" s="181"/>
      <c r="AX875" s="181"/>
      <c r="AY875" s="181"/>
      <c r="AZ875" s="181"/>
      <c r="BA875" s="181"/>
      <c r="BB875" s="181"/>
      <c r="BC875" s="181"/>
      <c r="BD875" s="181"/>
      <c r="BE875" s="181"/>
      <c r="BF875" s="181"/>
      <c r="BG875" s="181"/>
      <c r="BH875" s="181"/>
      <c r="BI875" s="181"/>
      <c r="BJ875" s="181"/>
      <c r="BK875" s="181"/>
      <c r="BL875" s="181"/>
      <c r="BM875" s="181"/>
      <c r="BN875" s="181"/>
      <c r="BO875" s="181"/>
      <c r="BP875" s="181"/>
      <c r="BQ875" s="181"/>
      <c r="BR875" s="181"/>
      <c r="BS875" s="165"/>
      <c r="BT875" s="165"/>
      <c r="BU875" s="165"/>
      <c r="BV875" s="165"/>
      <c r="BW875" s="165"/>
      <c r="BX875" s="165"/>
      <c r="BY875" s="165"/>
      <c r="BZ875" s="165"/>
      <c r="CA875" s="165"/>
      <c r="CB875" s="165"/>
      <c r="CC875" s="165"/>
      <c r="CD875" s="165"/>
      <c r="CE875" s="165"/>
      <c r="CF875" s="165"/>
      <c r="CG875" s="165"/>
      <c r="CH875" s="165"/>
      <c r="CI875" s="165"/>
      <c r="CJ875" s="165"/>
      <c r="CK875" s="165"/>
      <c r="CL875" s="165"/>
      <c r="CM875" s="165"/>
      <c r="CN875" s="165"/>
    </row>
    <row r="876" spans="4:92" ht="14.25" customHeight="1" x14ac:dyDescent="0.35">
      <c r="D876" s="184" t="s">
        <v>826</v>
      </c>
      <c r="E876" s="184"/>
      <c r="F876" s="184"/>
      <c r="G876" s="184"/>
      <c r="H876" s="184"/>
      <c r="I876" s="184"/>
      <c r="J876" s="184"/>
      <c r="K876" s="184"/>
      <c r="L876" s="184"/>
      <c r="M876" s="184"/>
      <c r="N876" s="184"/>
      <c r="O876" s="184"/>
      <c r="P876" s="184"/>
      <c r="Q876" s="184"/>
      <c r="R876" s="184"/>
      <c r="S876" s="185">
        <v>0.57999999999999996</v>
      </c>
      <c r="T876" s="186"/>
      <c r="U876" s="186"/>
      <c r="V876" s="186"/>
      <c r="W876" s="187"/>
      <c r="X876" s="183"/>
      <c r="Y876" s="183"/>
      <c r="Z876" s="183"/>
      <c r="AA876" s="183"/>
      <c r="AB876" s="183"/>
      <c r="AC876" s="183">
        <v>100</v>
      </c>
      <c r="AD876" s="183"/>
      <c r="AE876" s="183"/>
      <c r="AF876" s="183"/>
      <c r="AG876" s="183"/>
      <c r="AH876" s="183"/>
      <c r="AI876" s="183">
        <v>200</v>
      </c>
      <c r="AJ876" s="183"/>
      <c r="AK876" s="183"/>
      <c r="AL876" s="183"/>
      <c r="AM876" s="183"/>
      <c r="AN876" s="183"/>
      <c r="AO876" s="183">
        <v>280</v>
      </c>
      <c r="AP876" s="183"/>
      <c r="AQ876" s="183"/>
      <c r="AR876" s="183"/>
      <c r="AS876" s="183"/>
      <c r="AT876" s="183"/>
      <c r="AV876" s="181"/>
      <c r="AW876" s="181"/>
      <c r="AX876" s="181"/>
      <c r="AY876" s="181"/>
      <c r="AZ876" s="181"/>
      <c r="BA876" s="181"/>
      <c r="BB876" s="181"/>
      <c r="BC876" s="181"/>
      <c r="BD876" s="181"/>
      <c r="BE876" s="181"/>
      <c r="BF876" s="181"/>
      <c r="BG876" s="181"/>
      <c r="BH876" s="181"/>
      <c r="BI876" s="181"/>
      <c r="BJ876" s="181"/>
      <c r="BK876" s="181"/>
      <c r="BL876" s="181"/>
      <c r="BM876" s="181"/>
      <c r="BN876" s="181"/>
      <c r="BO876" s="181"/>
      <c r="BP876" s="181"/>
      <c r="BQ876" s="181"/>
      <c r="BR876" s="181"/>
      <c r="BS876" s="165"/>
      <c r="BT876" s="165"/>
      <c r="BU876" s="165"/>
      <c r="BV876" s="165"/>
      <c r="BW876" s="165"/>
      <c r="BX876" s="165"/>
      <c r="BY876" s="165"/>
      <c r="BZ876" s="165"/>
      <c r="CA876" s="165"/>
      <c r="CB876" s="165"/>
      <c r="CC876" s="165"/>
      <c r="CD876" s="165"/>
      <c r="CE876" s="165"/>
      <c r="CF876" s="165"/>
      <c r="CG876" s="165"/>
      <c r="CH876" s="165"/>
      <c r="CI876" s="165"/>
      <c r="CJ876" s="165"/>
      <c r="CK876" s="165"/>
      <c r="CL876" s="165"/>
      <c r="CM876" s="165"/>
      <c r="CN876" s="165"/>
    </row>
    <row r="877" spans="4:92" ht="14.25" customHeight="1" x14ac:dyDescent="0.35">
      <c r="D877" s="184" t="s">
        <v>827</v>
      </c>
      <c r="E877" s="184"/>
      <c r="F877" s="184"/>
      <c r="G877" s="184"/>
      <c r="H877" s="184"/>
      <c r="I877" s="184"/>
      <c r="J877" s="184"/>
      <c r="K877" s="184"/>
      <c r="L877" s="184"/>
      <c r="M877" s="184"/>
      <c r="N877" s="184"/>
      <c r="O877" s="184"/>
      <c r="P877" s="184"/>
      <c r="Q877" s="184"/>
      <c r="R877" s="184"/>
      <c r="S877" s="185">
        <v>1.65</v>
      </c>
      <c r="T877" s="186"/>
      <c r="U877" s="186"/>
      <c r="V877" s="186"/>
      <c r="W877" s="187"/>
      <c r="X877" s="183"/>
      <c r="Y877" s="183"/>
      <c r="Z877" s="183"/>
      <c r="AA877" s="183"/>
      <c r="AB877" s="183"/>
      <c r="AC877" s="183">
        <v>400</v>
      </c>
      <c r="AD877" s="183"/>
      <c r="AE877" s="183"/>
      <c r="AF877" s="183"/>
      <c r="AG877" s="183"/>
      <c r="AH877" s="183"/>
      <c r="AI877" s="183">
        <v>700</v>
      </c>
      <c r="AJ877" s="183"/>
      <c r="AK877" s="183"/>
      <c r="AL877" s="183"/>
      <c r="AM877" s="183"/>
      <c r="AN877" s="183"/>
      <c r="AO877" s="183">
        <v>550</v>
      </c>
      <c r="AP877" s="183"/>
      <c r="AQ877" s="183"/>
      <c r="AR877" s="183"/>
      <c r="AS877" s="183"/>
      <c r="AT877" s="183"/>
      <c r="AV877" s="181"/>
      <c r="AW877" s="181"/>
      <c r="AX877" s="181"/>
      <c r="AY877" s="181"/>
      <c r="AZ877" s="181"/>
      <c r="BA877" s="181"/>
      <c r="BB877" s="181"/>
      <c r="BC877" s="181"/>
      <c r="BD877" s="181"/>
      <c r="BE877" s="181"/>
      <c r="BF877" s="181"/>
      <c r="BG877" s="181"/>
      <c r="BH877" s="181"/>
      <c r="BI877" s="181"/>
      <c r="BJ877" s="181"/>
      <c r="BK877" s="181"/>
      <c r="BL877" s="181"/>
      <c r="BM877" s="181"/>
      <c r="BN877" s="181"/>
      <c r="BO877" s="181"/>
      <c r="BP877" s="181"/>
      <c r="BQ877" s="181"/>
      <c r="BR877" s="181"/>
      <c r="BS877" s="165"/>
      <c r="BT877" s="165"/>
      <c r="BU877" s="165"/>
      <c r="BV877" s="165"/>
      <c r="BW877" s="165"/>
      <c r="BX877" s="165"/>
      <c r="BY877" s="165"/>
      <c r="BZ877" s="165"/>
      <c r="CA877" s="165"/>
      <c r="CB877" s="165"/>
      <c r="CC877" s="165"/>
      <c r="CD877" s="165"/>
      <c r="CE877" s="165"/>
      <c r="CF877" s="165"/>
      <c r="CG877" s="165"/>
      <c r="CH877" s="165"/>
      <c r="CI877" s="165"/>
      <c r="CJ877" s="165"/>
      <c r="CK877" s="165"/>
      <c r="CL877" s="165"/>
      <c r="CM877" s="165"/>
      <c r="CN877" s="165"/>
    </row>
    <row r="878" spans="4:92" ht="24.75" customHeight="1" x14ac:dyDescent="0.35">
      <c r="D878" s="188" t="s">
        <v>828</v>
      </c>
      <c r="E878" s="188"/>
      <c r="F878" s="188"/>
      <c r="G878" s="188"/>
      <c r="H878" s="188"/>
      <c r="I878" s="188"/>
      <c r="J878" s="188"/>
      <c r="K878" s="188"/>
      <c r="L878" s="188"/>
      <c r="M878" s="188"/>
      <c r="N878" s="188"/>
      <c r="O878" s="188"/>
      <c r="P878" s="188"/>
      <c r="Q878" s="188"/>
      <c r="R878" s="188"/>
      <c r="S878" s="185">
        <v>7.15</v>
      </c>
      <c r="T878" s="186"/>
      <c r="U878" s="186"/>
      <c r="V878" s="186"/>
      <c r="W878" s="187"/>
      <c r="X878" s="183"/>
      <c r="Y878" s="183"/>
      <c r="Z878" s="183"/>
      <c r="AA878" s="183"/>
      <c r="AB878" s="183"/>
      <c r="AC878" s="183">
        <v>2.5</v>
      </c>
      <c r="AD878" s="183"/>
      <c r="AE878" s="183"/>
      <c r="AF878" s="183"/>
      <c r="AG878" s="183"/>
      <c r="AH878" s="183"/>
      <c r="AI878" s="183">
        <v>1.8</v>
      </c>
      <c r="AJ878" s="183"/>
      <c r="AK878" s="183"/>
      <c r="AL878" s="183"/>
      <c r="AM878" s="183"/>
      <c r="AN878" s="183"/>
      <c r="AO878" s="183">
        <v>2.85</v>
      </c>
      <c r="AP878" s="183"/>
      <c r="AQ878" s="183"/>
      <c r="AR878" s="183"/>
      <c r="AS878" s="183"/>
      <c r="AT878" s="183"/>
      <c r="AV878" s="181"/>
      <c r="AW878" s="181"/>
      <c r="AX878" s="181"/>
      <c r="AY878" s="181"/>
      <c r="AZ878" s="181"/>
      <c r="BA878" s="181"/>
      <c r="BB878" s="181"/>
      <c r="BC878" s="181"/>
      <c r="BD878" s="181"/>
      <c r="BE878" s="181"/>
      <c r="BF878" s="181"/>
      <c r="BG878" s="181"/>
      <c r="BH878" s="181"/>
      <c r="BI878" s="181"/>
      <c r="BJ878" s="181"/>
      <c r="BK878" s="181"/>
      <c r="BL878" s="181"/>
      <c r="BM878" s="181"/>
      <c r="BN878" s="181"/>
      <c r="BO878" s="181"/>
      <c r="BP878" s="181"/>
      <c r="BQ878" s="181"/>
      <c r="BR878" s="181"/>
      <c r="BS878" s="165"/>
      <c r="BT878" s="165"/>
      <c r="BU878" s="165"/>
      <c r="BV878" s="165"/>
      <c r="BW878" s="165"/>
      <c r="BX878" s="165"/>
      <c r="BY878" s="165"/>
      <c r="BZ878" s="165"/>
      <c r="CA878" s="165"/>
      <c r="CB878" s="165"/>
      <c r="CC878" s="165"/>
      <c r="CD878" s="165"/>
      <c r="CE878" s="165"/>
      <c r="CF878" s="165"/>
      <c r="CG878" s="165"/>
      <c r="CH878" s="165"/>
      <c r="CI878" s="165"/>
      <c r="CJ878" s="165"/>
      <c r="CK878" s="165"/>
      <c r="CL878" s="165"/>
      <c r="CM878" s="165"/>
      <c r="CN878" s="165"/>
    </row>
    <row r="879" spans="4:92" ht="14.25" customHeight="1" x14ac:dyDescent="0.35">
      <c r="D879" s="184" t="s">
        <v>829</v>
      </c>
      <c r="E879" s="184"/>
      <c r="F879" s="184"/>
      <c r="G879" s="184"/>
      <c r="H879" s="184"/>
      <c r="I879" s="184"/>
      <c r="J879" s="184"/>
      <c r="K879" s="184"/>
      <c r="L879" s="184"/>
      <c r="M879" s="184"/>
      <c r="N879" s="184"/>
      <c r="O879" s="184"/>
      <c r="P879" s="184"/>
      <c r="Q879" s="184"/>
      <c r="R879" s="184"/>
      <c r="S879" s="185">
        <v>1.88</v>
      </c>
      <c r="T879" s="186"/>
      <c r="U879" s="186"/>
      <c r="V879" s="186"/>
      <c r="W879" s="187"/>
      <c r="X879" s="183"/>
      <c r="Y879" s="183"/>
      <c r="Z879" s="183"/>
      <c r="AA879" s="183"/>
      <c r="AB879" s="183"/>
      <c r="AC879" s="183">
        <v>780</v>
      </c>
      <c r="AD879" s="183"/>
      <c r="AE879" s="183"/>
      <c r="AF879" s="183"/>
      <c r="AG879" s="183"/>
      <c r="AH879" s="183"/>
      <c r="AI879" s="183">
        <v>300</v>
      </c>
      <c r="AJ879" s="183"/>
      <c r="AK879" s="183"/>
      <c r="AL879" s="183"/>
      <c r="AM879" s="183"/>
      <c r="AN879" s="183"/>
      <c r="AO879" s="183">
        <v>800</v>
      </c>
      <c r="AP879" s="183"/>
      <c r="AQ879" s="183"/>
      <c r="AR879" s="183"/>
      <c r="AS879" s="183"/>
      <c r="AT879" s="183"/>
      <c r="AV879" s="181"/>
      <c r="AW879" s="181"/>
      <c r="AX879" s="181"/>
      <c r="AY879" s="181"/>
      <c r="AZ879" s="181"/>
      <c r="BA879" s="181"/>
      <c r="BB879" s="181"/>
      <c r="BC879" s="181"/>
      <c r="BD879" s="181"/>
      <c r="BE879" s="181"/>
      <c r="BF879" s="181"/>
      <c r="BG879" s="181"/>
      <c r="BH879" s="181"/>
      <c r="BI879" s="181"/>
      <c r="BJ879" s="181"/>
      <c r="BK879" s="181"/>
      <c r="BL879" s="181"/>
      <c r="BM879" s="181"/>
      <c r="BN879" s="181"/>
      <c r="BO879" s="181"/>
      <c r="BP879" s="181"/>
      <c r="BQ879" s="181"/>
      <c r="BR879" s="181"/>
      <c r="BS879" s="165"/>
      <c r="BT879" s="165"/>
      <c r="BU879" s="165"/>
      <c r="BV879" s="165"/>
      <c r="BW879" s="165"/>
      <c r="BX879" s="165"/>
      <c r="BY879" s="165"/>
      <c r="BZ879" s="165"/>
      <c r="CA879" s="165"/>
      <c r="CB879" s="165"/>
      <c r="CC879" s="165"/>
      <c r="CD879" s="165"/>
      <c r="CE879" s="165"/>
      <c r="CF879" s="165"/>
      <c r="CG879" s="165"/>
      <c r="CH879" s="165"/>
      <c r="CI879" s="165"/>
      <c r="CJ879" s="165"/>
      <c r="CK879" s="165"/>
      <c r="CL879" s="165"/>
      <c r="CM879" s="165"/>
      <c r="CN879" s="165"/>
    </row>
    <row r="880" spans="4:92" ht="14.25" customHeight="1" x14ac:dyDescent="0.35">
      <c r="D880" s="184" t="s">
        <v>830</v>
      </c>
      <c r="E880" s="184"/>
      <c r="F880" s="184"/>
      <c r="G880" s="184"/>
      <c r="H880" s="184"/>
      <c r="I880" s="184"/>
      <c r="J880" s="184"/>
      <c r="K880" s="184"/>
      <c r="L880" s="184"/>
      <c r="M880" s="184"/>
      <c r="N880" s="184"/>
      <c r="O880" s="184"/>
      <c r="P880" s="184"/>
      <c r="Q880" s="184"/>
      <c r="R880" s="184"/>
      <c r="S880" s="185">
        <v>1.85</v>
      </c>
      <c r="T880" s="186"/>
      <c r="U880" s="186"/>
      <c r="V880" s="186"/>
      <c r="W880" s="187"/>
      <c r="X880" s="183"/>
      <c r="Y880" s="183"/>
      <c r="Z880" s="183"/>
      <c r="AA880" s="183"/>
      <c r="AB880" s="183"/>
      <c r="AC880" s="183">
        <v>300</v>
      </c>
      <c r="AD880" s="183"/>
      <c r="AE880" s="183"/>
      <c r="AF880" s="183"/>
      <c r="AG880" s="183"/>
      <c r="AH880" s="183"/>
      <c r="AI880" s="183">
        <v>950</v>
      </c>
      <c r="AJ880" s="183"/>
      <c r="AK880" s="183"/>
      <c r="AL880" s="183"/>
      <c r="AM880" s="183"/>
      <c r="AN880" s="183"/>
      <c r="AO880" s="183">
        <v>600</v>
      </c>
      <c r="AP880" s="183"/>
      <c r="AQ880" s="183"/>
      <c r="AR880" s="183"/>
      <c r="AS880" s="183"/>
      <c r="AT880" s="183"/>
      <c r="AV880" s="181"/>
      <c r="AW880" s="181"/>
      <c r="AX880" s="181"/>
      <c r="AY880" s="181"/>
      <c r="AZ880" s="181"/>
      <c r="BA880" s="181"/>
      <c r="BB880" s="181"/>
      <c r="BC880" s="181"/>
      <c r="BD880" s="181"/>
      <c r="BE880" s="181"/>
      <c r="BF880" s="181"/>
      <c r="BG880" s="181"/>
      <c r="BH880" s="181"/>
      <c r="BI880" s="181"/>
      <c r="BJ880" s="181"/>
      <c r="BK880" s="181"/>
      <c r="BL880" s="181"/>
      <c r="BM880" s="181"/>
      <c r="BN880" s="181"/>
      <c r="BO880" s="181"/>
      <c r="BP880" s="181"/>
      <c r="BQ880" s="181"/>
      <c r="BR880" s="181"/>
      <c r="BS880" s="165"/>
      <c r="BT880" s="165"/>
      <c r="BU880" s="165"/>
      <c r="BV880" s="165"/>
      <c r="BW880" s="165"/>
      <c r="BX880" s="165"/>
      <c r="BY880" s="165"/>
      <c r="BZ880" s="165"/>
      <c r="CA880" s="165"/>
      <c r="CB880" s="165"/>
      <c r="CC880" s="165"/>
      <c r="CD880" s="165"/>
      <c r="CE880" s="165"/>
      <c r="CF880" s="165"/>
      <c r="CG880" s="165"/>
      <c r="CH880" s="165"/>
      <c r="CI880" s="165"/>
      <c r="CJ880" s="165"/>
      <c r="CK880" s="165"/>
      <c r="CL880" s="165"/>
      <c r="CM880" s="165"/>
      <c r="CN880" s="165"/>
    </row>
    <row r="881" spans="4:92" ht="14.25" customHeight="1" x14ac:dyDescent="0.35">
      <c r="D881" s="184" t="s">
        <v>831</v>
      </c>
      <c r="E881" s="184"/>
      <c r="F881" s="184"/>
      <c r="G881" s="184"/>
      <c r="H881" s="184"/>
      <c r="I881" s="184"/>
      <c r="J881" s="184"/>
      <c r="K881" s="184"/>
      <c r="L881" s="184"/>
      <c r="M881" s="184"/>
      <c r="N881" s="184"/>
      <c r="O881" s="184"/>
      <c r="P881" s="184"/>
      <c r="Q881" s="184"/>
      <c r="R881" s="184"/>
      <c r="S881" s="185">
        <v>0.99</v>
      </c>
      <c r="T881" s="186"/>
      <c r="U881" s="186"/>
      <c r="V881" s="186"/>
      <c r="W881" s="187"/>
      <c r="X881" s="183"/>
      <c r="Y881" s="183"/>
      <c r="Z881" s="183"/>
      <c r="AA881" s="183"/>
      <c r="AB881" s="183"/>
      <c r="AC881" s="183">
        <v>200</v>
      </c>
      <c r="AD881" s="183"/>
      <c r="AE881" s="183"/>
      <c r="AF881" s="183"/>
      <c r="AG881" s="183"/>
      <c r="AH881" s="183"/>
      <c r="AI881" s="183">
        <v>200</v>
      </c>
      <c r="AJ881" s="183"/>
      <c r="AK881" s="183"/>
      <c r="AL881" s="183"/>
      <c r="AM881" s="183"/>
      <c r="AN881" s="183"/>
      <c r="AO881" s="183">
        <v>590</v>
      </c>
      <c r="AP881" s="183"/>
      <c r="AQ881" s="183"/>
      <c r="AR881" s="183"/>
      <c r="AS881" s="183"/>
      <c r="AT881" s="183"/>
      <c r="AV881" s="181"/>
      <c r="AW881" s="181"/>
      <c r="AX881" s="181"/>
      <c r="AY881" s="181"/>
      <c r="AZ881" s="181"/>
      <c r="BA881" s="181"/>
      <c r="BB881" s="181"/>
      <c r="BC881" s="181"/>
      <c r="BD881" s="181"/>
      <c r="BE881" s="181"/>
      <c r="BF881" s="181"/>
      <c r="BG881" s="181"/>
      <c r="BH881" s="181"/>
      <c r="BI881" s="181"/>
      <c r="BJ881" s="181"/>
      <c r="BK881" s="181"/>
      <c r="BL881" s="181"/>
      <c r="BM881" s="181"/>
      <c r="BN881" s="181"/>
      <c r="BO881" s="181"/>
      <c r="BP881" s="181"/>
      <c r="BQ881" s="181"/>
      <c r="BR881" s="181"/>
      <c r="BS881" s="165"/>
      <c r="BT881" s="165"/>
      <c r="BU881" s="165"/>
      <c r="BV881" s="165"/>
      <c r="BW881" s="165"/>
      <c r="BX881" s="165"/>
      <c r="BY881" s="165"/>
      <c r="BZ881" s="165"/>
      <c r="CA881" s="165"/>
      <c r="CB881" s="165"/>
      <c r="CC881" s="165"/>
      <c r="CD881" s="165"/>
      <c r="CE881" s="165"/>
      <c r="CF881" s="165"/>
      <c r="CG881" s="165"/>
      <c r="CH881" s="165"/>
      <c r="CI881" s="165"/>
      <c r="CJ881" s="165"/>
      <c r="CK881" s="165"/>
      <c r="CL881" s="165"/>
      <c r="CM881" s="165"/>
      <c r="CN881" s="165"/>
    </row>
    <row r="882" spans="4:92" ht="14.25" customHeight="1" x14ac:dyDescent="0.35">
      <c r="D882" s="184" t="s">
        <v>832</v>
      </c>
      <c r="E882" s="184"/>
      <c r="F882" s="184"/>
      <c r="G882" s="184"/>
      <c r="H882" s="184"/>
      <c r="I882" s="184"/>
      <c r="J882" s="184"/>
      <c r="K882" s="184"/>
      <c r="L882" s="184"/>
      <c r="M882" s="184"/>
      <c r="N882" s="184"/>
      <c r="O882" s="184"/>
      <c r="P882" s="184"/>
      <c r="Q882" s="184"/>
      <c r="R882" s="184"/>
      <c r="S882" s="185">
        <v>0.63</v>
      </c>
      <c r="T882" s="186"/>
      <c r="U882" s="186"/>
      <c r="V882" s="186"/>
      <c r="W882" s="187"/>
      <c r="X882" s="183"/>
      <c r="Y882" s="183"/>
      <c r="Z882" s="183"/>
      <c r="AA882" s="183"/>
      <c r="AB882" s="183"/>
      <c r="AC882" s="183">
        <v>200</v>
      </c>
      <c r="AD882" s="183"/>
      <c r="AE882" s="183"/>
      <c r="AF882" s="183"/>
      <c r="AG882" s="183"/>
      <c r="AH882" s="183"/>
      <c r="AI882" s="183">
        <v>200</v>
      </c>
      <c r="AJ882" s="183"/>
      <c r="AK882" s="183"/>
      <c r="AL882" s="183"/>
      <c r="AM882" s="183"/>
      <c r="AN882" s="183"/>
      <c r="AO882" s="183">
        <v>230</v>
      </c>
      <c r="AP882" s="183"/>
      <c r="AQ882" s="183"/>
      <c r="AR882" s="183"/>
      <c r="AS882" s="183"/>
      <c r="AT882" s="183"/>
      <c r="AV882" s="181"/>
      <c r="AW882" s="181"/>
      <c r="AX882" s="181"/>
      <c r="AY882" s="181"/>
      <c r="AZ882" s="181"/>
      <c r="BA882" s="181"/>
      <c r="BB882" s="181"/>
      <c r="BC882" s="181"/>
      <c r="BD882" s="181"/>
      <c r="BE882" s="181"/>
      <c r="BF882" s="181"/>
      <c r="BG882" s="181"/>
      <c r="BH882" s="181"/>
      <c r="BI882" s="181"/>
      <c r="BJ882" s="181"/>
      <c r="BK882" s="181"/>
      <c r="BL882" s="181"/>
      <c r="BM882" s="181"/>
      <c r="BN882" s="181"/>
      <c r="BO882" s="181"/>
      <c r="BP882" s="181"/>
      <c r="BQ882" s="181"/>
      <c r="BR882" s="181"/>
      <c r="BS882" s="165"/>
      <c r="BT882" s="165"/>
      <c r="BU882" s="165"/>
      <c r="BV882" s="165"/>
      <c r="BW882" s="165"/>
      <c r="BX882" s="165"/>
      <c r="BY882" s="165"/>
      <c r="BZ882" s="165"/>
      <c r="CA882" s="165"/>
      <c r="CB882" s="165"/>
      <c r="CC882" s="165"/>
      <c r="CD882" s="165"/>
      <c r="CE882" s="165"/>
      <c r="CF882" s="165"/>
      <c r="CG882" s="165"/>
      <c r="CH882" s="165"/>
      <c r="CI882" s="165"/>
      <c r="CJ882" s="165"/>
      <c r="CK882" s="165"/>
      <c r="CL882" s="165"/>
      <c r="CM882" s="165"/>
      <c r="CN882" s="165"/>
    </row>
    <row r="883" spans="4:92" ht="14.25" customHeight="1" x14ac:dyDescent="0.35">
      <c r="D883" s="184" t="s">
        <v>833</v>
      </c>
      <c r="E883" s="184"/>
      <c r="F883" s="184"/>
      <c r="G883" s="184"/>
      <c r="H883" s="184"/>
      <c r="I883" s="184"/>
      <c r="J883" s="184"/>
      <c r="K883" s="184"/>
      <c r="L883" s="184"/>
      <c r="M883" s="184"/>
      <c r="N883" s="184"/>
      <c r="O883" s="184"/>
      <c r="P883" s="184"/>
      <c r="Q883" s="184"/>
      <c r="R883" s="184"/>
      <c r="S883" s="185">
        <v>1.18</v>
      </c>
      <c r="T883" s="186"/>
      <c r="U883" s="186"/>
      <c r="V883" s="186"/>
      <c r="W883" s="187"/>
      <c r="X883" s="183"/>
      <c r="Y883" s="183"/>
      <c r="Z883" s="183"/>
      <c r="AA883" s="183"/>
      <c r="AB883" s="183"/>
      <c r="AC883" s="183">
        <v>300</v>
      </c>
      <c r="AD883" s="183"/>
      <c r="AE883" s="183"/>
      <c r="AF883" s="183"/>
      <c r="AG883" s="183"/>
      <c r="AH883" s="183"/>
      <c r="AI883" s="183">
        <v>480</v>
      </c>
      <c r="AJ883" s="183"/>
      <c r="AK883" s="183"/>
      <c r="AL883" s="183"/>
      <c r="AM883" s="183"/>
      <c r="AN883" s="183"/>
      <c r="AO883" s="183">
        <v>400</v>
      </c>
      <c r="AP883" s="183"/>
      <c r="AQ883" s="183"/>
      <c r="AR883" s="183"/>
      <c r="AS883" s="183"/>
      <c r="AT883" s="183"/>
      <c r="AV883" s="181"/>
      <c r="AW883" s="181"/>
      <c r="AX883" s="181"/>
      <c r="AY883" s="181"/>
      <c r="AZ883" s="181"/>
      <c r="BA883" s="181"/>
      <c r="BB883" s="181"/>
      <c r="BC883" s="181"/>
      <c r="BD883" s="181"/>
      <c r="BE883" s="181"/>
      <c r="BF883" s="181"/>
      <c r="BG883" s="181"/>
      <c r="BH883" s="181"/>
      <c r="BI883" s="181"/>
      <c r="BJ883" s="181"/>
      <c r="BK883" s="181"/>
      <c r="BL883" s="181"/>
      <c r="BM883" s="181"/>
      <c r="BN883" s="181"/>
      <c r="BO883" s="181"/>
      <c r="BP883" s="181"/>
      <c r="BQ883" s="181"/>
      <c r="BR883" s="181"/>
      <c r="BS883" s="165"/>
      <c r="BT883" s="165"/>
      <c r="BU883" s="165"/>
      <c r="BV883" s="165"/>
      <c r="BW883" s="165"/>
      <c r="BX883" s="165"/>
      <c r="BY883" s="165"/>
      <c r="BZ883" s="165"/>
      <c r="CA883" s="165"/>
      <c r="CB883" s="165"/>
      <c r="CC883" s="165"/>
      <c r="CD883" s="165"/>
      <c r="CE883" s="165"/>
      <c r="CF883" s="165"/>
      <c r="CG883" s="165"/>
      <c r="CH883" s="165"/>
      <c r="CI883" s="165"/>
      <c r="CJ883" s="165"/>
      <c r="CK883" s="165"/>
      <c r="CL883" s="165"/>
      <c r="CM883" s="165"/>
      <c r="CN883" s="165"/>
    </row>
    <row r="884" spans="4:92" ht="14.25" customHeight="1" x14ac:dyDescent="0.35">
      <c r="D884" s="184" t="s">
        <v>834</v>
      </c>
      <c r="E884" s="184"/>
      <c r="F884" s="184"/>
      <c r="G884" s="184"/>
      <c r="H884" s="184"/>
      <c r="I884" s="184"/>
      <c r="J884" s="184"/>
      <c r="K884" s="184"/>
      <c r="L884" s="184"/>
      <c r="M884" s="184"/>
      <c r="N884" s="184"/>
      <c r="O884" s="184"/>
      <c r="P884" s="184"/>
      <c r="Q884" s="184"/>
      <c r="R884" s="184"/>
      <c r="S884" s="185">
        <v>0.65</v>
      </c>
      <c r="T884" s="186"/>
      <c r="U884" s="186"/>
      <c r="V884" s="186"/>
      <c r="W884" s="187"/>
      <c r="X884" s="183"/>
      <c r="Y884" s="183"/>
      <c r="Z884" s="183"/>
      <c r="AA884" s="183"/>
      <c r="AB884" s="183"/>
      <c r="AC884" s="183">
        <v>100</v>
      </c>
      <c r="AD884" s="183"/>
      <c r="AE884" s="183"/>
      <c r="AF884" s="183"/>
      <c r="AG884" s="183"/>
      <c r="AH884" s="183"/>
      <c r="AI884" s="183">
        <v>50</v>
      </c>
      <c r="AJ884" s="183"/>
      <c r="AK884" s="183"/>
      <c r="AL884" s="183"/>
      <c r="AM884" s="183"/>
      <c r="AN884" s="183"/>
      <c r="AO884" s="183">
        <v>500</v>
      </c>
      <c r="AP884" s="183"/>
      <c r="AQ884" s="183"/>
      <c r="AR884" s="183"/>
      <c r="AS884" s="183"/>
      <c r="AT884" s="183"/>
      <c r="AV884" s="181"/>
      <c r="AW884" s="181"/>
      <c r="AX884" s="181"/>
      <c r="AY884" s="181"/>
      <c r="AZ884" s="181"/>
      <c r="BA884" s="181"/>
      <c r="BB884" s="181"/>
      <c r="BC884" s="181"/>
      <c r="BD884" s="181"/>
      <c r="BE884" s="181"/>
      <c r="BF884" s="181"/>
      <c r="BG884" s="181"/>
      <c r="BH884" s="181"/>
      <c r="BI884" s="181"/>
      <c r="BJ884" s="181"/>
      <c r="BK884" s="181"/>
      <c r="BL884" s="181"/>
      <c r="BM884" s="181"/>
      <c r="BN884" s="181"/>
      <c r="BO884" s="181"/>
      <c r="BP884" s="181"/>
      <c r="BQ884" s="181"/>
      <c r="BR884" s="181"/>
      <c r="BS884" s="165"/>
      <c r="BT884" s="165"/>
      <c r="BU884" s="165"/>
      <c r="BV884" s="165"/>
      <c r="BW884" s="165"/>
      <c r="BX884" s="165"/>
      <c r="BY884" s="165"/>
      <c r="BZ884" s="165"/>
      <c r="CA884" s="165"/>
      <c r="CB884" s="165"/>
      <c r="CC884" s="165"/>
      <c r="CD884" s="165"/>
      <c r="CE884" s="165"/>
      <c r="CF884" s="165"/>
      <c r="CG884" s="165"/>
      <c r="CH884" s="165"/>
      <c r="CI884" s="165"/>
      <c r="CJ884" s="165"/>
      <c r="CK884" s="165"/>
      <c r="CL884" s="165"/>
      <c r="CM884" s="165"/>
      <c r="CN884" s="165"/>
    </row>
    <row r="885" spans="4:92" ht="14.25" customHeight="1" x14ac:dyDescent="0.35">
      <c r="D885" s="184" t="s">
        <v>835</v>
      </c>
      <c r="E885" s="184"/>
      <c r="F885" s="184"/>
      <c r="G885" s="184"/>
      <c r="H885" s="184"/>
      <c r="I885" s="184"/>
      <c r="J885" s="184"/>
      <c r="K885" s="184"/>
      <c r="L885" s="184"/>
      <c r="M885" s="184"/>
      <c r="N885" s="184"/>
      <c r="O885" s="184"/>
      <c r="P885" s="184"/>
      <c r="Q885" s="184"/>
      <c r="R885" s="184"/>
      <c r="S885" s="185">
        <v>1.48</v>
      </c>
      <c r="T885" s="186"/>
      <c r="U885" s="186"/>
      <c r="V885" s="186"/>
      <c r="W885" s="187"/>
      <c r="X885" s="183"/>
      <c r="Y885" s="183"/>
      <c r="Z885" s="183"/>
      <c r="AA885" s="183"/>
      <c r="AB885" s="183"/>
      <c r="AC885" s="183">
        <v>200</v>
      </c>
      <c r="AD885" s="183"/>
      <c r="AE885" s="183"/>
      <c r="AF885" s="183"/>
      <c r="AG885" s="183"/>
      <c r="AH885" s="183"/>
      <c r="AI885" s="183">
        <v>180</v>
      </c>
      <c r="AJ885" s="183"/>
      <c r="AK885" s="183"/>
      <c r="AL885" s="183"/>
      <c r="AM885" s="183"/>
      <c r="AN885" s="183"/>
      <c r="AO885" s="183">
        <v>1.1000000000000001</v>
      </c>
      <c r="AP885" s="183"/>
      <c r="AQ885" s="183"/>
      <c r="AR885" s="183"/>
      <c r="AS885" s="183"/>
      <c r="AT885" s="183"/>
      <c r="AV885" s="181"/>
      <c r="AW885" s="181"/>
      <c r="AX885" s="181"/>
      <c r="AY885" s="181"/>
      <c r="AZ885" s="181"/>
      <c r="BA885" s="181"/>
      <c r="BB885" s="181"/>
      <c r="BC885" s="181"/>
      <c r="BD885" s="181"/>
      <c r="BE885" s="181"/>
      <c r="BF885" s="181"/>
      <c r="BG885" s="181"/>
      <c r="BH885" s="181"/>
      <c r="BI885" s="181"/>
      <c r="BJ885" s="181"/>
      <c r="BK885" s="181"/>
      <c r="BL885" s="181"/>
      <c r="BM885" s="181"/>
      <c r="BN885" s="181"/>
      <c r="BO885" s="181"/>
      <c r="BP885" s="181"/>
      <c r="BQ885" s="181"/>
      <c r="BR885" s="181"/>
      <c r="BS885" s="165"/>
      <c r="BT885" s="165"/>
      <c r="BU885" s="165"/>
      <c r="BV885" s="165"/>
      <c r="BW885" s="165"/>
      <c r="BX885" s="165"/>
      <c r="BY885" s="165"/>
      <c r="BZ885" s="165"/>
      <c r="CA885" s="165"/>
      <c r="CB885" s="165"/>
      <c r="CC885" s="165"/>
      <c r="CD885" s="165"/>
      <c r="CE885" s="165"/>
      <c r="CF885" s="165"/>
      <c r="CG885" s="165"/>
      <c r="CH885" s="165"/>
      <c r="CI885" s="165"/>
      <c r="CJ885" s="165"/>
      <c r="CK885" s="165"/>
      <c r="CL885" s="165"/>
      <c r="CM885" s="165"/>
      <c r="CN885" s="165"/>
    </row>
    <row r="886" spans="4:92" ht="14.25" customHeight="1" x14ac:dyDescent="0.35">
      <c r="D886" s="184" t="s">
        <v>836</v>
      </c>
      <c r="E886" s="184"/>
      <c r="F886" s="184"/>
      <c r="G886" s="184"/>
      <c r="H886" s="184"/>
      <c r="I886" s="184"/>
      <c r="J886" s="184"/>
      <c r="K886" s="184"/>
      <c r="L886" s="184"/>
      <c r="M886" s="184"/>
      <c r="N886" s="184"/>
      <c r="O886" s="184"/>
      <c r="P886" s="184"/>
      <c r="Q886" s="184"/>
      <c r="R886" s="184"/>
      <c r="S886" s="185">
        <v>1.25</v>
      </c>
      <c r="T886" s="186"/>
      <c r="U886" s="186"/>
      <c r="V886" s="186"/>
      <c r="W886" s="187"/>
      <c r="X886" s="183"/>
      <c r="Y886" s="183"/>
      <c r="Z886" s="183"/>
      <c r="AA886" s="183"/>
      <c r="AB886" s="183"/>
      <c r="AC886" s="183">
        <v>200</v>
      </c>
      <c r="AD886" s="183"/>
      <c r="AE886" s="183"/>
      <c r="AF886" s="183"/>
      <c r="AG886" s="183"/>
      <c r="AH886" s="183"/>
      <c r="AI886" s="183">
        <v>380</v>
      </c>
      <c r="AJ886" s="183"/>
      <c r="AK886" s="183"/>
      <c r="AL886" s="183"/>
      <c r="AM886" s="183"/>
      <c r="AN886" s="183"/>
      <c r="AO886" s="183">
        <v>670</v>
      </c>
      <c r="AP886" s="183"/>
      <c r="AQ886" s="183"/>
      <c r="AR886" s="183"/>
      <c r="AS886" s="183"/>
      <c r="AT886" s="183"/>
      <c r="AV886" s="181"/>
      <c r="AW886" s="181"/>
      <c r="AX886" s="181"/>
      <c r="AY886" s="181"/>
      <c r="AZ886" s="181"/>
      <c r="BA886" s="181"/>
      <c r="BB886" s="181"/>
      <c r="BC886" s="181"/>
      <c r="BD886" s="181"/>
      <c r="BE886" s="181"/>
      <c r="BF886" s="181"/>
      <c r="BG886" s="181"/>
      <c r="BH886" s="181"/>
      <c r="BI886" s="181"/>
      <c r="BJ886" s="181"/>
      <c r="BK886" s="181"/>
      <c r="BL886" s="181"/>
      <c r="BM886" s="181"/>
      <c r="BN886" s="181"/>
      <c r="BO886" s="181"/>
      <c r="BP886" s="181"/>
      <c r="BQ886" s="181"/>
      <c r="BR886" s="181"/>
      <c r="BS886" s="165"/>
      <c r="BT886" s="165"/>
      <c r="BU886" s="165"/>
      <c r="BV886" s="165"/>
      <c r="BW886" s="165"/>
      <c r="BX886" s="165"/>
      <c r="BY886" s="165"/>
      <c r="BZ886" s="165"/>
      <c r="CA886" s="165"/>
      <c r="CB886" s="165"/>
      <c r="CC886" s="165"/>
      <c r="CD886" s="165"/>
      <c r="CE886" s="165"/>
      <c r="CF886" s="165"/>
      <c r="CG886" s="165"/>
      <c r="CH886" s="165"/>
      <c r="CI886" s="165"/>
      <c r="CJ886" s="165"/>
      <c r="CK886" s="165"/>
      <c r="CL886" s="165"/>
      <c r="CM886" s="165"/>
      <c r="CN886" s="165"/>
    </row>
    <row r="887" spans="4:92" ht="14.25" customHeight="1" x14ac:dyDescent="0.35">
      <c r="D887" s="184" t="s">
        <v>837</v>
      </c>
      <c r="E887" s="184"/>
      <c r="F887" s="184"/>
      <c r="G887" s="184"/>
      <c r="H887" s="184"/>
      <c r="I887" s="184"/>
      <c r="J887" s="184"/>
      <c r="K887" s="184"/>
      <c r="L887" s="184"/>
      <c r="M887" s="184"/>
      <c r="N887" s="184"/>
      <c r="O887" s="184"/>
      <c r="P887" s="184"/>
      <c r="Q887" s="184"/>
      <c r="R887" s="184"/>
      <c r="S887" s="185">
        <v>0.45</v>
      </c>
      <c r="T887" s="186"/>
      <c r="U887" s="186"/>
      <c r="V887" s="186"/>
      <c r="W887" s="187"/>
      <c r="X887" s="183"/>
      <c r="Y887" s="183"/>
      <c r="Z887" s="183"/>
      <c r="AA887" s="183"/>
      <c r="AB887" s="183"/>
      <c r="AC887" s="183" t="s">
        <v>120</v>
      </c>
      <c r="AD887" s="183"/>
      <c r="AE887" s="183"/>
      <c r="AF887" s="183"/>
      <c r="AG887" s="183"/>
      <c r="AH887" s="183"/>
      <c r="AI887" s="183">
        <v>150</v>
      </c>
      <c r="AJ887" s="183"/>
      <c r="AK887" s="183"/>
      <c r="AL887" s="183"/>
      <c r="AM887" s="183"/>
      <c r="AN887" s="183"/>
      <c r="AO887" s="183">
        <v>300</v>
      </c>
      <c r="AP887" s="183"/>
      <c r="AQ887" s="183"/>
      <c r="AR887" s="183"/>
      <c r="AS887" s="183"/>
      <c r="AT887" s="183"/>
      <c r="AV887" s="181"/>
      <c r="AW887" s="181"/>
      <c r="AX887" s="181"/>
      <c r="AY887" s="181"/>
      <c r="AZ887" s="181"/>
      <c r="BA887" s="181"/>
      <c r="BB887" s="181"/>
      <c r="BC887" s="181"/>
      <c r="BD887" s="181"/>
      <c r="BE887" s="181"/>
      <c r="BF887" s="181"/>
      <c r="BG887" s="181"/>
      <c r="BH887" s="181"/>
      <c r="BI887" s="181"/>
      <c r="BJ887" s="181"/>
      <c r="BK887" s="181"/>
      <c r="BL887" s="181"/>
      <c r="BM887" s="181"/>
      <c r="BN887" s="181"/>
      <c r="BO887" s="181"/>
      <c r="BP887" s="181"/>
      <c r="BQ887" s="181"/>
      <c r="BR887" s="181"/>
      <c r="BS887" s="165"/>
      <c r="BT887" s="165"/>
      <c r="BU887" s="165"/>
      <c r="BV887" s="165"/>
      <c r="BW887" s="165"/>
      <c r="BX887" s="165"/>
      <c r="BY887" s="165"/>
      <c r="BZ887" s="165"/>
      <c r="CA887" s="165"/>
      <c r="CB887" s="165"/>
      <c r="CC887" s="165"/>
      <c r="CD887" s="165"/>
      <c r="CE887" s="165"/>
      <c r="CF887" s="165"/>
      <c r="CG887" s="165"/>
      <c r="CH887" s="165"/>
      <c r="CI887" s="165"/>
      <c r="CJ887" s="165"/>
      <c r="CK887" s="165"/>
      <c r="CL887" s="165"/>
      <c r="CM887" s="165"/>
      <c r="CN887" s="165"/>
    </row>
    <row r="888" spans="4:92" ht="14.25" customHeight="1" x14ac:dyDescent="0.35">
      <c r="D888" s="184" t="s">
        <v>838</v>
      </c>
      <c r="E888" s="184"/>
      <c r="F888" s="184"/>
      <c r="G888" s="184"/>
      <c r="H888" s="184"/>
      <c r="I888" s="184"/>
      <c r="J888" s="184"/>
      <c r="K888" s="184"/>
      <c r="L888" s="184"/>
      <c r="M888" s="184"/>
      <c r="N888" s="184"/>
      <c r="O888" s="184"/>
      <c r="P888" s="184"/>
      <c r="Q888" s="184"/>
      <c r="R888" s="184"/>
      <c r="S888" s="185">
        <v>1.35</v>
      </c>
      <c r="T888" s="186"/>
      <c r="U888" s="186"/>
      <c r="V888" s="186"/>
      <c r="W888" s="187"/>
      <c r="X888" s="183"/>
      <c r="Y888" s="183"/>
      <c r="Z888" s="183"/>
      <c r="AA888" s="183"/>
      <c r="AB888" s="183"/>
      <c r="AC888" s="183">
        <v>200</v>
      </c>
      <c r="AD888" s="183"/>
      <c r="AE888" s="183"/>
      <c r="AF888" s="183"/>
      <c r="AG888" s="183"/>
      <c r="AH888" s="183"/>
      <c r="AI888" s="183">
        <v>400</v>
      </c>
      <c r="AJ888" s="183"/>
      <c r="AK888" s="183"/>
      <c r="AL888" s="183"/>
      <c r="AM888" s="183"/>
      <c r="AN888" s="183"/>
      <c r="AO888" s="183">
        <v>750</v>
      </c>
      <c r="AP888" s="183"/>
      <c r="AQ888" s="183"/>
      <c r="AR888" s="183"/>
      <c r="AS888" s="183"/>
      <c r="AT888" s="183"/>
      <c r="AV888" s="181"/>
      <c r="AW888" s="181"/>
      <c r="AX888" s="181"/>
      <c r="AY888" s="181"/>
      <c r="AZ888" s="181"/>
      <c r="BA888" s="181"/>
      <c r="BB888" s="181"/>
      <c r="BC888" s="181"/>
      <c r="BD888" s="181"/>
      <c r="BE888" s="181"/>
      <c r="BF888" s="181"/>
      <c r="BG888" s="181"/>
      <c r="BH888" s="181"/>
      <c r="BI888" s="181"/>
      <c r="BJ888" s="181"/>
      <c r="BK888" s="181"/>
      <c r="BL888" s="181"/>
      <c r="BM888" s="181"/>
      <c r="BN888" s="181"/>
      <c r="BO888" s="181"/>
      <c r="BP888" s="181"/>
      <c r="BQ888" s="181"/>
      <c r="BR888" s="181"/>
      <c r="BS888" s="165"/>
      <c r="BT888" s="165"/>
      <c r="BU888" s="165"/>
      <c r="BV888" s="165"/>
      <c r="BW888" s="165"/>
      <c r="BX888" s="165"/>
      <c r="BY888" s="165"/>
      <c r="BZ888" s="165"/>
      <c r="CA888" s="165"/>
      <c r="CB888" s="165"/>
      <c r="CC888" s="165"/>
      <c r="CD888" s="165"/>
      <c r="CE888" s="165"/>
      <c r="CF888" s="165"/>
      <c r="CG888" s="165"/>
      <c r="CH888" s="165"/>
      <c r="CI888" s="165"/>
      <c r="CJ888" s="165"/>
      <c r="CK888" s="165"/>
      <c r="CL888" s="165"/>
      <c r="CM888" s="165"/>
      <c r="CN888" s="165"/>
    </row>
    <row r="889" spans="4:92" ht="14.25" customHeight="1" x14ac:dyDescent="0.35">
      <c r="D889" s="184" t="s">
        <v>839</v>
      </c>
      <c r="E889" s="184"/>
      <c r="F889" s="184"/>
      <c r="G889" s="184"/>
      <c r="H889" s="184"/>
      <c r="I889" s="184"/>
      <c r="J889" s="184"/>
      <c r="K889" s="184"/>
      <c r="L889" s="184"/>
      <c r="M889" s="184"/>
      <c r="N889" s="184"/>
      <c r="O889" s="184"/>
      <c r="P889" s="184"/>
      <c r="Q889" s="184"/>
      <c r="R889" s="184"/>
      <c r="S889" s="185">
        <v>1.58</v>
      </c>
      <c r="T889" s="186"/>
      <c r="U889" s="186"/>
      <c r="V889" s="186"/>
      <c r="W889" s="187"/>
      <c r="X889" s="183"/>
      <c r="Y889" s="183"/>
      <c r="Z889" s="183"/>
      <c r="AA889" s="183"/>
      <c r="AB889" s="183"/>
      <c r="AC889" s="183">
        <v>200</v>
      </c>
      <c r="AD889" s="183"/>
      <c r="AE889" s="183"/>
      <c r="AF889" s="183"/>
      <c r="AG889" s="183"/>
      <c r="AH889" s="183"/>
      <c r="AI889" s="183">
        <v>950</v>
      </c>
      <c r="AJ889" s="183"/>
      <c r="AK889" s="183"/>
      <c r="AL889" s="183"/>
      <c r="AM889" s="183"/>
      <c r="AN889" s="183"/>
      <c r="AO889" s="183">
        <v>430</v>
      </c>
      <c r="AP889" s="183"/>
      <c r="AQ889" s="183"/>
      <c r="AR889" s="183"/>
      <c r="AS889" s="183"/>
      <c r="AT889" s="183"/>
      <c r="AV889" s="181"/>
      <c r="AW889" s="181"/>
      <c r="AX889" s="181"/>
      <c r="AY889" s="181"/>
      <c r="AZ889" s="181"/>
      <c r="BA889" s="181"/>
      <c r="BB889" s="181"/>
      <c r="BC889" s="181"/>
      <c r="BD889" s="181"/>
      <c r="BE889" s="181"/>
      <c r="BF889" s="181"/>
      <c r="BG889" s="181"/>
      <c r="BH889" s="181"/>
      <c r="BI889" s="181"/>
      <c r="BJ889" s="181"/>
      <c r="BK889" s="181"/>
      <c r="BL889" s="181"/>
      <c r="BM889" s="181"/>
      <c r="BN889" s="181"/>
      <c r="BO889" s="181"/>
      <c r="BP889" s="181"/>
      <c r="BQ889" s="181"/>
      <c r="BR889" s="181"/>
      <c r="BS889" s="165"/>
      <c r="BT889" s="165"/>
      <c r="BU889" s="165"/>
      <c r="BV889" s="165"/>
      <c r="BW889" s="165"/>
      <c r="BX889" s="165"/>
      <c r="BY889" s="165"/>
      <c r="BZ889" s="165"/>
      <c r="CA889" s="165"/>
      <c r="CB889" s="165"/>
      <c r="CC889" s="165"/>
      <c r="CD889" s="165"/>
      <c r="CE889" s="165"/>
      <c r="CF889" s="165"/>
      <c r="CG889" s="165"/>
      <c r="CH889" s="165"/>
      <c r="CI889" s="165"/>
      <c r="CJ889" s="165"/>
      <c r="CK889" s="165"/>
      <c r="CL889" s="165"/>
      <c r="CM889" s="165"/>
      <c r="CN889" s="165"/>
    </row>
    <row r="890" spans="4:92" ht="14.25" customHeight="1" x14ac:dyDescent="0.35">
      <c r="D890" s="184" t="s">
        <v>840</v>
      </c>
      <c r="E890" s="184"/>
      <c r="F890" s="184"/>
      <c r="G890" s="184"/>
      <c r="H890" s="184"/>
      <c r="I890" s="184"/>
      <c r="J890" s="184"/>
      <c r="K890" s="184"/>
      <c r="L890" s="184"/>
      <c r="M890" s="184"/>
      <c r="N890" s="184"/>
      <c r="O890" s="184"/>
      <c r="P890" s="184"/>
      <c r="Q890" s="184"/>
      <c r="R890" s="184"/>
      <c r="S890" s="185">
        <v>186.5</v>
      </c>
      <c r="T890" s="186"/>
      <c r="U890" s="186"/>
      <c r="V890" s="186"/>
      <c r="W890" s="187"/>
      <c r="X890" s="183"/>
      <c r="Y890" s="183"/>
      <c r="Z890" s="183"/>
      <c r="AA890" s="183"/>
      <c r="AB890" s="183"/>
      <c r="AC890" s="183">
        <v>65.5</v>
      </c>
      <c r="AD890" s="183"/>
      <c r="AE890" s="183"/>
      <c r="AF890" s="183"/>
      <c r="AG890" s="183"/>
      <c r="AH890" s="183"/>
      <c r="AI890" s="183">
        <v>46</v>
      </c>
      <c r="AJ890" s="183"/>
      <c r="AK890" s="183"/>
      <c r="AL890" s="183"/>
      <c r="AM890" s="183"/>
      <c r="AN890" s="183"/>
      <c r="AO890" s="183">
        <v>78</v>
      </c>
      <c r="AP890" s="183"/>
      <c r="AQ890" s="183"/>
      <c r="AR890" s="183"/>
      <c r="AS890" s="183"/>
      <c r="AT890" s="183"/>
      <c r="AV890" s="181"/>
      <c r="AW890" s="181"/>
      <c r="AX890" s="181"/>
      <c r="AY890" s="181"/>
      <c r="AZ890" s="181"/>
      <c r="BA890" s="181"/>
      <c r="BB890" s="181"/>
      <c r="BC890" s="181"/>
      <c r="BD890" s="181"/>
      <c r="BE890" s="181"/>
      <c r="BF890" s="181"/>
      <c r="BG890" s="181"/>
      <c r="BH890" s="181"/>
      <c r="BI890" s="181"/>
      <c r="BJ890" s="181"/>
      <c r="BK890" s="181"/>
      <c r="BL890" s="181"/>
      <c r="BM890" s="181"/>
      <c r="BN890" s="181"/>
      <c r="BO890" s="181"/>
      <c r="BP890" s="181"/>
      <c r="BQ890" s="181"/>
      <c r="BR890" s="181"/>
      <c r="BS890" s="165"/>
      <c r="BT890" s="165"/>
      <c r="BU890" s="165"/>
      <c r="BV890" s="165"/>
      <c r="BW890" s="165"/>
      <c r="BX890" s="165"/>
      <c r="BY890" s="165"/>
      <c r="BZ890" s="165"/>
      <c r="CA890" s="165"/>
      <c r="CB890" s="165"/>
      <c r="CC890" s="165"/>
      <c r="CD890" s="165"/>
      <c r="CE890" s="165"/>
      <c r="CF890" s="165"/>
      <c r="CG890" s="165"/>
      <c r="CH890" s="165"/>
      <c r="CI890" s="165"/>
      <c r="CJ890" s="165"/>
      <c r="CK890" s="165"/>
      <c r="CL890" s="165"/>
      <c r="CM890" s="165"/>
      <c r="CN890" s="165"/>
    </row>
    <row r="891" spans="4:92" ht="14.25" customHeight="1" x14ac:dyDescent="0.35">
      <c r="D891" s="184" t="s">
        <v>841</v>
      </c>
      <c r="E891" s="184"/>
      <c r="F891" s="184"/>
      <c r="G891" s="184"/>
      <c r="H891" s="184"/>
      <c r="I891" s="184"/>
      <c r="J891" s="184"/>
      <c r="K891" s="184"/>
      <c r="L891" s="184"/>
      <c r="M891" s="184"/>
      <c r="N891" s="184"/>
      <c r="O891" s="184"/>
      <c r="P891" s="184"/>
      <c r="Q891" s="184"/>
      <c r="R891" s="184"/>
      <c r="S891" s="185">
        <v>27.3</v>
      </c>
      <c r="T891" s="186"/>
      <c r="U891" s="186"/>
      <c r="V891" s="186"/>
      <c r="W891" s="187"/>
      <c r="X891" s="183"/>
      <c r="Y891" s="183"/>
      <c r="Z891" s="183"/>
      <c r="AA891" s="183"/>
      <c r="AB891" s="183"/>
      <c r="AC891" s="183">
        <v>12</v>
      </c>
      <c r="AD891" s="183"/>
      <c r="AE891" s="183"/>
      <c r="AF891" s="183"/>
      <c r="AG891" s="183"/>
      <c r="AH891" s="183"/>
      <c r="AI891" s="183">
        <v>11</v>
      </c>
      <c r="AJ891" s="183"/>
      <c r="AK891" s="183"/>
      <c r="AL891" s="183"/>
      <c r="AM891" s="183"/>
      <c r="AN891" s="183"/>
      <c r="AO891" s="183">
        <v>4.3</v>
      </c>
      <c r="AP891" s="183"/>
      <c r="AQ891" s="183"/>
      <c r="AR891" s="183"/>
      <c r="AS891" s="183"/>
      <c r="AT891" s="183"/>
      <c r="AV891" s="181"/>
      <c r="AW891" s="181"/>
      <c r="AX891" s="181"/>
      <c r="AY891" s="181"/>
      <c r="AZ891" s="181"/>
      <c r="BA891" s="181"/>
      <c r="BB891" s="181"/>
      <c r="BC891" s="181"/>
      <c r="BD891" s="181"/>
      <c r="BE891" s="181"/>
      <c r="BF891" s="181"/>
      <c r="BG891" s="181"/>
      <c r="BH891" s="181"/>
      <c r="BI891" s="181"/>
      <c r="BJ891" s="181"/>
      <c r="BK891" s="181"/>
      <c r="BL891" s="181"/>
      <c r="BM891" s="181"/>
      <c r="BN891" s="181"/>
      <c r="BO891" s="181"/>
      <c r="BP891" s="181"/>
      <c r="BQ891" s="181"/>
      <c r="BR891" s="181"/>
      <c r="BS891" s="165"/>
      <c r="BT891" s="165"/>
      <c r="BU891" s="165"/>
      <c r="BV891" s="165"/>
      <c r="BW891" s="165"/>
      <c r="BX891" s="165"/>
      <c r="BY891" s="165"/>
      <c r="BZ891" s="165"/>
      <c r="CA891" s="165"/>
      <c r="CB891" s="165"/>
      <c r="CC891" s="165"/>
      <c r="CD891" s="165"/>
      <c r="CE891" s="165"/>
      <c r="CF891" s="165"/>
      <c r="CG891" s="165"/>
      <c r="CH891" s="165"/>
      <c r="CI891" s="165"/>
      <c r="CJ891" s="165"/>
      <c r="CK891" s="165"/>
      <c r="CL891" s="165"/>
      <c r="CM891" s="165"/>
      <c r="CN891" s="165"/>
    </row>
    <row r="892" spans="4:92" ht="14.25" customHeight="1" x14ac:dyDescent="0.35">
      <c r="D892" s="184" t="s">
        <v>842</v>
      </c>
      <c r="E892" s="184"/>
      <c r="F892" s="184"/>
      <c r="G892" s="184"/>
      <c r="H892" s="184"/>
      <c r="I892" s="184"/>
      <c r="J892" s="184"/>
      <c r="K892" s="184"/>
      <c r="L892" s="184"/>
      <c r="M892" s="184"/>
      <c r="N892" s="184"/>
      <c r="O892" s="184"/>
      <c r="P892" s="184"/>
      <c r="Q892" s="184"/>
      <c r="R892" s="184"/>
      <c r="S892" s="185">
        <v>31.3</v>
      </c>
      <c r="T892" s="186"/>
      <c r="U892" s="186"/>
      <c r="V892" s="186"/>
      <c r="W892" s="187"/>
      <c r="X892" s="183"/>
      <c r="Y892" s="183"/>
      <c r="Z892" s="183"/>
      <c r="AA892" s="183"/>
      <c r="AB892" s="183"/>
      <c r="AC892" s="183">
        <v>9</v>
      </c>
      <c r="AD892" s="183"/>
      <c r="AE892" s="183"/>
      <c r="AF892" s="183"/>
      <c r="AG892" s="183"/>
      <c r="AH892" s="183"/>
      <c r="AI892" s="183">
        <v>10.3</v>
      </c>
      <c r="AJ892" s="183"/>
      <c r="AK892" s="183"/>
      <c r="AL892" s="183"/>
      <c r="AM892" s="183"/>
      <c r="AN892" s="183"/>
      <c r="AO892" s="183">
        <v>12</v>
      </c>
      <c r="AP892" s="183"/>
      <c r="AQ892" s="183"/>
      <c r="AR892" s="183"/>
      <c r="AS892" s="183"/>
      <c r="AT892" s="183"/>
      <c r="AV892" s="181"/>
      <c r="AW892" s="181"/>
      <c r="AX892" s="181"/>
      <c r="AY892" s="181"/>
      <c r="AZ892" s="181"/>
      <c r="BA892" s="181"/>
      <c r="BB892" s="181"/>
      <c r="BC892" s="181"/>
      <c r="BD892" s="181"/>
      <c r="BE892" s="181"/>
      <c r="BF892" s="181"/>
      <c r="BG892" s="181"/>
      <c r="BH892" s="181"/>
      <c r="BI892" s="181"/>
      <c r="BJ892" s="181"/>
      <c r="BK892" s="181"/>
      <c r="BL892" s="181"/>
      <c r="BM892" s="181"/>
      <c r="BN892" s="181"/>
      <c r="BO892" s="181"/>
      <c r="BP892" s="181"/>
      <c r="BQ892" s="181"/>
      <c r="BR892" s="181"/>
      <c r="BS892" s="165"/>
      <c r="BT892" s="165"/>
      <c r="BU892" s="165"/>
      <c r="BV892" s="165"/>
      <c r="BW892" s="165"/>
      <c r="BX892" s="165"/>
      <c r="BY892" s="165"/>
      <c r="BZ892" s="165"/>
      <c r="CA892" s="165"/>
      <c r="CB892" s="165"/>
      <c r="CC892" s="165"/>
      <c r="CD892" s="165"/>
      <c r="CE892" s="165"/>
      <c r="CF892" s="165"/>
      <c r="CG892" s="165"/>
      <c r="CH892" s="165"/>
      <c r="CI892" s="165"/>
      <c r="CJ892" s="165"/>
      <c r="CK892" s="165"/>
      <c r="CL892" s="165"/>
      <c r="CM892" s="165"/>
      <c r="CN892" s="165"/>
    </row>
    <row r="893" spans="4:92" ht="14.25" customHeight="1" x14ac:dyDescent="0.35">
      <c r="D893" s="184" t="s">
        <v>843</v>
      </c>
      <c r="E893" s="184"/>
      <c r="F893" s="184"/>
      <c r="G893" s="184"/>
      <c r="H893" s="184"/>
      <c r="I893" s="184"/>
      <c r="J893" s="184"/>
      <c r="K893" s="184"/>
      <c r="L893" s="184"/>
      <c r="M893" s="184"/>
      <c r="N893" s="184"/>
      <c r="O893" s="184"/>
      <c r="P893" s="184"/>
      <c r="Q893" s="184"/>
      <c r="R893" s="184"/>
      <c r="S893" s="185">
        <v>49.8</v>
      </c>
      <c r="T893" s="186"/>
      <c r="U893" s="186"/>
      <c r="V893" s="186"/>
      <c r="W893" s="187"/>
      <c r="X893" s="183"/>
      <c r="Y893" s="183"/>
      <c r="Z893" s="183"/>
      <c r="AA893" s="183"/>
      <c r="AB893" s="183"/>
      <c r="AC893" s="183">
        <v>18</v>
      </c>
      <c r="AD893" s="183"/>
      <c r="AE893" s="183"/>
      <c r="AF893" s="183"/>
      <c r="AG893" s="183"/>
      <c r="AH893" s="183"/>
      <c r="AI893" s="183">
        <v>22</v>
      </c>
      <c r="AJ893" s="183"/>
      <c r="AK893" s="183"/>
      <c r="AL893" s="183"/>
      <c r="AM893" s="183"/>
      <c r="AN893" s="183"/>
      <c r="AO893" s="183">
        <v>9.8000000000000007</v>
      </c>
      <c r="AP893" s="183"/>
      <c r="AQ893" s="183"/>
      <c r="AR893" s="183"/>
      <c r="AS893" s="183"/>
      <c r="AT893" s="183"/>
      <c r="AV893" s="181"/>
      <c r="AW893" s="181"/>
      <c r="AX893" s="181"/>
      <c r="AY893" s="181"/>
      <c r="AZ893" s="181"/>
      <c r="BA893" s="181"/>
      <c r="BB893" s="181"/>
      <c r="BC893" s="181"/>
      <c r="BD893" s="181"/>
      <c r="BE893" s="181"/>
      <c r="BF893" s="181"/>
      <c r="BG893" s="181"/>
      <c r="BH893" s="181"/>
      <c r="BI893" s="181"/>
      <c r="BJ893" s="181"/>
      <c r="BK893" s="181"/>
      <c r="BL893" s="181"/>
      <c r="BM893" s="181"/>
      <c r="BN893" s="181"/>
      <c r="BO893" s="181"/>
      <c r="BP893" s="181"/>
      <c r="BQ893" s="181"/>
      <c r="BR893" s="181"/>
      <c r="BS893" s="165"/>
      <c r="BT893" s="165"/>
      <c r="BU893" s="165"/>
      <c r="BV893" s="165"/>
      <c r="BW893" s="165"/>
      <c r="BX893" s="165"/>
      <c r="BY893" s="165"/>
      <c r="BZ893" s="165"/>
      <c r="CA893" s="165"/>
      <c r="CB893" s="165"/>
      <c r="CC893" s="165"/>
      <c r="CD893" s="165"/>
      <c r="CE893" s="165"/>
      <c r="CF893" s="165"/>
      <c r="CG893" s="165"/>
      <c r="CH893" s="165"/>
      <c r="CI893" s="165"/>
      <c r="CJ893" s="165"/>
      <c r="CK893" s="165"/>
      <c r="CL893" s="165"/>
      <c r="CM893" s="165"/>
      <c r="CN893" s="165"/>
    </row>
    <row r="894" spans="4:92" ht="14.25" customHeight="1" x14ac:dyDescent="0.35">
      <c r="D894" s="184" t="s">
        <v>844</v>
      </c>
      <c r="E894" s="184"/>
      <c r="F894" s="184"/>
      <c r="G894" s="184"/>
      <c r="H894" s="184"/>
      <c r="I894" s="184"/>
      <c r="J894" s="184"/>
      <c r="K894" s="184"/>
      <c r="L894" s="184"/>
      <c r="M894" s="184"/>
      <c r="N894" s="184"/>
      <c r="O894" s="184"/>
      <c r="P894" s="184"/>
      <c r="Q894" s="184"/>
      <c r="R894" s="184"/>
      <c r="S894" s="185">
        <v>50.6</v>
      </c>
      <c r="T894" s="186"/>
      <c r="U894" s="186"/>
      <c r="V894" s="186"/>
      <c r="W894" s="187"/>
      <c r="X894" s="183"/>
      <c r="Y894" s="183"/>
      <c r="Z894" s="183"/>
      <c r="AA894" s="183"/>
      <c r="AB894" s="183"/>
      <c r="AC894" s="183">
        <v>16</v>
      </c>
      <c r="AD894" s="183"/>
      <c r="AE894" s="183"/>
      <c r="AF894" s="183"/>
      <c r="AG894" s="183"/>
      <c r="AH894" s="183"/>
      <c r="AI894" s="183">
        <v>18</v>
      </c>
      <c r="AJ894" s="183"/>
      <c r="AK894" s="183"/>
      <c r="AL894" s="183"/>
      <c r="AM894" s="183"/>
      <c r="AN894" s="183"/>
      <c r="AO894" s="183">
        <v>16.600000000000001</v>
      </c>
      <c r="AP894" s="183"/>
      <c r="AQ894" s="183"/>
      <c r="AR894" s="183"/>
      <c r="AS894" s="183"/>
      <c r="AT894" s="183"/>
      <c r="AV894" s="181"/>
      <c r="AW894" s="181"/>
      <c r="AX894" s="181"/>
      <c r="AY894" s="181"/>
      <c r="AZ894" s="181"/>
      <c r="BA894" s="181"/>
      <c r="BB894" s="181"/>
      <c r="BC894" s="181"/>
      <c r="BD894" s="181"/>
      <c r="BE894" s="181"/>
      <c r="BF894" s="181"/>
      <c r="BG894" s="181"/>
      <c r="BH894" s="181"/>
      <c r="BI894" s="181"/>
      <c r="BJ894" s="181"/>
      <c r="BK894" s="181"/>
      <c r="BL894" s="181"/>
      <c r="BM894" s="181"/>
      <c r="BN894" s="181"/>
      <c r="BO894" s="181"/>
      <c r="BP894" s="181"/>
      <c r="BQ894" s="181"/>
      <c r="BR894" s="181"/>
      <c r="BS894" s="165"/>
      <c r="BT894" s="165"/>
      <c r="BU894" s="165"/>
      <c r="BV894" s="165"/>
      <c r="BW894" s="165"/>
      <c r="BX894" s="165"/>
      <c r="BY894" s="165"/>
      <c r="BZ894" s="165"/>
      <c r="CA894" s="165"/>
      <c r="CB894" s="165"/>
      <c r="CC894" s="165"/>
      <c r="CD894" s="165"/>
      <c r="CE894" s="165"/>
      <c r="CF894" s="165"/>
      <c r="CG894" s="165"/>
      <c r="CH894" s="165"/>
      <c r="CI894" s="165"/>
      <c r="CJ894" s="165"/>
      <c r="CK894" s="165"/>
      <c r="CL894" s="165"/>
      <c r="CM894" s="165"/>
      <c r="CN894" s="165"/>
    </row>
    <row r="895" spans="4:92" ht="14.25" customHeight="1" x14ac:dyDescent="0.35">
      <c r="D895" s="184" t="s">
        <v>845</v>
      </c>
      <c r="E895" s="184"/>
      <c r="F895" s="184"/>
      <c r="G895" s="184"/>
      <c r="H895" s="184"/>
      <c r="I895" s="184"/>
      <c r="J895" s="184"/>
      <c r="K895" s="184"/>
      <c r="L895" s="184"/>
      <c r="M895" s="184"/>
      <c r="N895" s="184"/>
      <c r="O895" s="184"/>
      <c r="P895" s="184"/>
      <c r="Q895" s="184"/>
      <c r="R895" s="184"/>
      <c r="S895" s="185">
        <v>83.3</v>
      </c>
      <c r="T895" s="186"/>
      <c r="U895" s="186"/>
      <c r="V895" s="186"/>
      <c r="W895" s="187"/>
      <c r="X895" s="183"/>
      <c r="Y895" s="183"/>
      <c r="Z895" s="183"/>
      <c r="AA895" s="183"/>
      <c r="AB895" s="183"/>
      <c r="AC895" s="183">
        <v>64</v>
      </c>
      <c r="AD895" s="183"/>
      <c r="AE895" s="183"/>
      <c r="AF895" s="183"/>
      <c r="AG895" s="183"/>
      <c r="AH895" s="183"/>
      <c r="AI895" s="183">
        <v>11</v>
      </c>
      <c r="AJ895" s="183"/>
      <c r="AK895" s="183"/>
      <c r="AL895" s="183"/>
      <c r="AM895" s="183"/>
      <c r="AN895" s="183"/>
      <c r="AO895" s="183">
        <v>8.3000000000000007</v>
      </c>
      <c r="AP895" s="183"/>
      <c r="AQ895" s="183"/>
      <c r="AR895" s="183"/>
      <c r="AS895" s="183"/>
      <c r="AT895" s="183"/>
      <c r="AV895" s="181"/>
      <c r="AW895" s="181"/>
      <c r="AX895" s="181"/>
      <c r="AY895" s="181"/>
      <c r="AZ895" s="181"/>
      <c r="BA895" s="181"/>
      <c r="BB895" s="181"/>
      <c r="BC895" s="181"/>
      <c r="BD895" s="181"/>
      <c r="BE895" s="181"/>
      <c r="BF895" s="181"/>
      <c r="BG895" s="181"/>
      <c r="BH895" s="181"/>
      <c r="BI895" s="181"/>
      <c r="BJ895" s="181"/>
      <c r="BK895" s="181"/>
      <c r="BL895" s="181"/>
      <c r="BM895" s="181"/>
      <c r="BN895" s="181"/>
      <c r="BO895" s="181"/>
      <c r="BP895" s="181"/>
      <c r="BQ895" s="181"/>
      <c r="BR895" s="181"/>
      <c r="BS895" s="165"/>
      <c r="BT895" s="165"/>
      <c r="BU895" s="165"/>
      <c r="BV895" s="165"/>
      <c r="BW895" s="165"/>
      <c r="BX895" s="165"/>
      <c r="BY895" s="165"/>
      <c r="BZ895" s="165"/>
      <c r="CA895" s="165"/>
      <c r="CB895" s="165"/>
      <c r="CC895" s="165"/>
      <c r="CD895" s="165"/>
      <c r="CE895" s="165"/>
      <c r="CF895" s="165"/>
      <c r="CG895" s="165"/>
      <c r="CH895" s="165"/>
      <c r="CI895" s="165"/>
      <c r="CJ895" s="165"/>
      <c r="CK895" s="165"/>
      <c r="CL895" s="165"/>
      <c r="CM895" s="165"/>
      <c r="CN895" s="165"/>
    </row>
    <row r="896" spans="4:92" ht="14.25" customHeight="1" x14ac:dyDescent="0.35">
      <c r="D896" s="184" t="s">
        <v>846</v>
      </c>
      <c r="E896" s="184"/>
      <c r="F896" s="184"/>
      <c r="G896" s="184"/>
      <c r="H896" s="184"/>
      <c r="I896" s="184"/>
      <c r="J896" s="184"/>
      <c r="K896" s="184"/>
      <c r="L896" s="184"/>
      <c r="M896" s="184"/>
      <c r="N896" s="184"/>
      <c r="O896" s="184"/>
      <c r="P896" s="184"/>
      <c r="Q896" s="184"/>
      <c r="R896" s="184"/>
      <c r="S896" s="185">
        <v>75.2</v>
      </c>
      <c r="T896" s="186"/>
      <c r="U896" s="186"/>
      <c r="V896" s="186"/>
      <c r="W896" s="187"/>
      <c r="X896" s="183"/>
      <c r="Y896" s="183"/>
      <c r="Z896" s="183"/>
      <c r="AA896" s="183"/>
      <c r="AB896" s="183"/>
      <c r="AC896" s="183">
        <v>32</v>
      </c>
      <c r="AD896" s="183"/>
      <c r="AE896" s="183"/>
      <c r="AF896" s="183"/>
      <c r="AG896" s="183"/>
      <c r="AH896" s="183"/>
      <c r="AI896" s="183">
        <v>38</v>
      </c>
      <c r="AJ896" s="183"/>
      <c r="AK896" s="183"/>
      <c r="AL896" s="183"/>
      <c r="AM896" s="183"/>
      <c r="AN896" s="183"/>
      <c r="AO896" s="183">
        <v>5.2</v>
      </c>
      <c r="AP896" s="183"/>
      <c r="AQ896" s="183"/>
      <c r="AR896" s="183"/>
      <c r="AS896" s="183"/>
      <c r="AT896" s="183"/>
      <c r="AV896" s="181"/>
      <c r="AW896" s="181"/>
      <c r="AX896" s="181"/>
      <c r="AY896" s="181"/>
      <c r="AZ896" s="181"/>
      <c r="BA896" s="181"/>
      <c r="BB896" s="181"/>
      <c r="BC896" s="181"/>
      <c r="BD896" s="181"/>
      <c r="BE896" s="181"/>
      <c r="BF896" s="181"/>
      <c r="BG896" s="181"/>
      <c r="BH896" s="181"/>
      <c r="BI896" s="181"/>
      <c r="BJ896" s="181"/>
      <c r="BK896" s="181"/>
      <c r="BL896" s="181"/>
      <c r="BM896" s="181"/>
      <c r="BN896" s="181"/>
      <c r="BO896" s="181"/>
      <c r="BP896" s="181"/>
      <c r="BQ896" s="181"/>
      <c r="BR896" s="181"/>
      <c r="BS896" s="165"/>
      <c r="BT896" s="165"/>
      <c r="BU896" s="165"/>
      <c r="BV896" s="165"/>
      <c r="BW896" s="165"/>
      <c r="BX896" s="165"/>
      <c r="BY896" s="165"/>
      <c r="BZ896" s="165"/>
      <c r="CA896" s="165"/>
      <c r="CB896" s="165"/>
      <c r="CC896" s="165"/>
      <c r="CD896" s="165"/>
      <c r="CE896" s="165"/>
      <c r="CF896" s="165"/>
      <c r="CG896" s="165"/>
      <c r="CH896" s="165"/>
      <c r="CI896" s="165"/>
      <c r="CJ896" s="165"/>
      <c r="CK896" s="165"/>
      <c r="CL896" s="165"/>
      <c r="CM896" s="165"/>
      <c r="CN896" s="165"/>
    </row>
    <row r="897" spans="4:92" ht="14.25" customHeight="1" x14ac:dyDescent="0.35">
      <c r="D897" s="184" t="s">
        <v>847</v>
      </c>
      <c r="E897" s="184"/>
      <c r="F897" s="184"/>
      <c r="G897" s="184"/>
      <c r="H897" s="184"/>
      <c r="I897" s="184"/>
      <c r="J897" s="184"/>
      <c r="K897" s="184"/>
      <c r="L897" s="184"/>
      <c r="M897" s="184"/>
      <c r="N897" s="184"/>
      <c r="O897" s="184"/>
      <c r="P897" s="184"/>
      <c r="Q897" s="184"/>
      <c r="R897" s="184"/>
      <c r="S897" s="185">
        <v>107.3</v>
      </c>
      <c r="T897" s="186"/>
      <c r="U897" s="186"/>
      <c r="V897" s="186"/>
      <c r="W897" s="187"/>
      <c r="X897" s="183"/>
      <c r="Y897" s="183"/>
      <c r="Z897" s="183"/>
      <c r="AA897" s="183"/>
      <c r="AB897" s="183"/>
      <c r="AC897" s="183">
        <v>38</v>
      </c>
      <c r="AD897" s="183"/>
      <c r="AE897" s="183"/>
      <c r="AF897" s="183"/>
      <c r="AG897" s="183"/>
      <c r="AH897" s="183"/>
      <c r="AI897" s="183">
        <v>58</v>
      </c>
      <c r="AJ897" s="183"/>
      <c r="AK897" s="183"/>
      <c r="AL897" s="183"/>
      <c r="AM897" s="183"/>
      <c r="AN897" s="183"/>
      <c r="AO897" s="183">
        <v>11.3</v>
      </c>
      <c r="AP897" s="183"/>
      <c r="AQ897" s="183"/>
      <c r="AR897" s="183"/>
      <c r="AS897" s="183"/>
      <c r="AT897" s="183"/>
      <c r="AV897" s="181"/>
      <c r="AW897" s="181"/>
      <c r="AX897" s="181"/>
      <c r="AY897" s="181"/>
      <c r="AZ897" s="181"/>
      <c r="BA897" s="181"/>
      <c r="BB897" s="181"/>
      <c r="BC897" s="181"/>
      <c r="BD897" s="181"/>
      <c r="BE897" s="181"/>
      <c r="BF897" s="181"/>
      <c r="BG897" s="181"/>
      <c r="BH897" s="181"/>
      <c r="BI897" s="181"/>
      <c r="BJ897" s="181"/>
      <c r="BK897" s="181"/>
      <c r="BL897" s="181"/>
      <c r="BM897" s="181"/>
      <c r="BN897" s="181"/>
      <c r="BO897" s="181"/>
      <c r="BP897" s="181"/>
      <c r="BQ897" s="181"/>
      <c r="BR897" s="181"/>
      <c r="BS897" s="165"/>
      <c r="BT897" s="165"/>
      <c r="BU897" s="165"/>
      <c r="BV897" s="165"/>
      <c r="BW897" s="165"/>
      <c r="BX897" s="165"/>
      <c r="BY897" s="165"/>
      <c r="BZ897" s="165"/>
      <c r="CA897" s="165"/>
      <c r="CB897" s="165"/>
      <c r="CC897" s="165"/>
      <c r="CD897" s="165"/>
      <c r="CE897" s="165"/>
      <c r="CF897" s="165"/>
      <c r="CG897" s="165"/>
      <c r="CH897" s="165"/>
      <c r="CI897" s="165"/>
      <c r="CJ897" s="165"/>
      <c r="CK897" s="165"/>
      <c r="CL897" s="165"/>
      <c r="CM897" s="165"/>
      <c r="CN897" s="165"/>
    </row>
    <row r="898" spans="4:92" ht="14.25" customHeight="1" x14ac:dyDescent="0.35">
      <c r="D898" s="184" t="s">
        <v>848</v>
      </c>
      <c r="E898" s="184"/>
      <c r="F898" s="184"/>
      <c r="G898" s="184"/>
      <c r="H898" s="184"/>
      <c r="I898" s="184"/>
      <c r="J898" s="184"/>
      <c r="K898" s="184"/>
      <c r="L898" s="184"/>
      <c r="M898" s="184"/>
      <c r="N898" s="184"/>
      <c r="O898" s="184"/>
      <c r="P898" s="184"/>
      <c r="Q898" s="184"/>
      <c r="R898" s="184"/>
      <c r="S898" s="185">
        <v>95.8</v>
      </c>
      <c r="T898" s="186"/>
      <c r="U898" s="186"/>
      <c r="V898" s="186"/>
      <c r="W898" s="187"/>
      <c r="X898" s="183"/>
      <c r="Y898" s="183"/>
      <c r="Z898" s="183"/>
      <c r="AA898" s="183"/>
      <c r="AB898" s="183"/>
      <c r="AC898" s="183">
        <v>16</v>
      </c>
      <c r="AD898" s="183"/>
      <c r="AE898" s="183"/>
      <c r="AF898" s="183"/>
      <c r="AG898" s="183"/>
      <c r="AH898" s="183"/>
      <c r="AI898" s="183">
        <v>69</v>
      </c>
      <c r="AJ898" s="183"/>
      <c r="AK898" s="183"/>
      <c r="AL898" s="183"/>
      <c r="AM898" s="183"/>
      <c r="AN898" s="183"/>
      <c r="AO898" s="183">
        <v>10.8</v>
      </c>
      <c r="AP898" s="183"/>
      <c r="AQ898" s="183"/>
      <c r="AR898" s="183"/>
      <c r="AS898" s="183"/>
      <c r="AT898" s="183"/>
      <c r="AV898" s="181"/>
      <c r="AW898" s="181"/>
      <c r="AX898" s="181"/>
      <c r="AY898" s="181"/>
      <c r="AZ898" s="181"/>
      <c r="BA898" s="181"/>
      <c r="BB898" s="181"/>
      <c r="BC898" s="181"/>
      <c r="BD898" s="181"/>
      <c r="BE898" s="181"/>
      <c r="BF898" s="181"/>
      <c r="BG898" s="181"/>
      <c r="BH898" s="181"/>
      <c r="BI898" s="181"/>
      <c r="BJ898" s="181"/>
      <c r="BK898" s="181"/>
      <c r="BL898" s="181"/>
      <c r="BM898" s="181"/>
      <c r="BN898" s="181"/>
      <c r="BO898" s="181"/>
      <c r="BP898" s="181"/>
      <c r="BQ898" s="181"/>
      <c r="BR898" s="181"/>
      <c r="BS898" s="165"/>
      <c r="BT898" s="165"/>
      <c r="BU898" s="165"/>
      <c r="BV898" s="165"/>
      <c r="BW898" s="165"/>
      <c r="BX898" s="165"/>
      <c r="BY898" s="165"/>
      <c r="BZ898" s="165"/>
      <c r="CA898" s="165"/>
      <c r="CB898" s="165"/>
      <c r="CC898" s="165"/>
      <c r="CD898" s="165"/>
      <c r="CE898" s="165"/>
      <c r="CF898" s="165"/>
      <c r="CG898" s="165"/>
      <c r="CH898" s="165"/>
      <c r="CI898" s="165"/>
      <c r="CJ898" s="165"/>
      <c r="CK898" s="165"/>
      <c r="CL898" s="165"/>
      <c r="CM898" s="165"/>
      <c r="CN898" s="165"/>
    </row>
    <row r="899" spans="4:92" ht="14.25" customHeight="1" x14ac:dyDescent="0.35">
      <c r="D899" s="184" t="s">
        <v>849</v>
      </c>
      <c r="E899" s="184"/>
      <c r="F899" s="184"/>
      <c r="G899" s="184"/>
      <c r="H899" s="184"/>
      <c r="I899" s="184"/>
      <c r="J899" s="184"/>
      <c r="K899" s="184"/>
      <c r="L899" s="184"/>
      <c r="M899" s="184"/>
      <c r="N899" s="184"/>
      <c r="O899" s="184"/>
      <c r="P899" s="184"/>
      <c r="Q899" s="184"/>
      <c r="R899" s="184"/>
      <c r="S899" s="185">
        <v>28.6</v>
      </c>
      <c r="T899" s="186"/>
      <c r="U899" s="186"/>
      <c r="V899" s="186"/>
      <c r="W899" s="187"/>
      <c r="X899" s="183"/>
      <c r="Y899" s="183"/>
      <c r="Z899" s="183"/>
      <c r="AA899" s="183"/>
      <c r="AB899" s="183"/>
      <c r="AC899" s="183" t="s">
        <v>120</v>
      </c>
      <c r="AD899" s="183"/>
      <c r="AE899" s="183"/>
      <c r="AF899" s="183"/>
      <c r="AG899" s="183"/>
      <c r="AH899" s="183"/>
      <c r="AI899" s="183">
        <v>28.6</v>
      </c>
      <c r="AJ899" s="183"/>
      <c r="AK899" s="183"/>
      <c r="AL899" s="183"/>
      <c r="AM899" s="183"/>
      <c r="AN899" s="183"/>
      <c r="AO899" s="183"/>
      <c r="AP899" s="183"/>
      <c r="AQ899" s="183"/>
      <c r="AR899" s="183"/>
      <c r="AS899" s="183"/>
      <c r="AT899" s="183"/>
      <c r="AV899" s="181"/>
      <c r="AW899" s="181"/>
      <c r="AX899" s="181"/>
      <c r="AY899" s="181"/>
      <c r="AZ899" s="181"/>
      <c r="BA899" s="181"/>
      <c r="BB899" s="181"/>
      <c r="BC899" s="181"/>
      <c r="BD899" s="181"/>
      <c r="BE899" s="181"/>
      <c r="BF899" s="181"/>
      <c r="BG899" s="181"/>
      <c r="BH899" s="181"/>
      <c r="BI899" s="181"/>
      <c r="BJ899" s="181"/>
      <c r="BK899" s="181"/>
      <c r="BL899" s="181"/>
      <c r="BM899" s="181"/>
      <c r="BN899" s="181"/>
      <c r="BO899" s="181"/>
      <c r="BP899" s="181"/>
      <c r="BQ899" s="181"/>
      <c r="BR899" s="181"/>
      <c r="BS899" s="165"/>
      <c r="BT899" s="165"/>
      <c r="BU899" s="165"/>
      <c r="BV899" s="165"/>
      <c r="BW899" s="165"/>
      <c r="BX899" s="165"/>
      <c r="BY899" s="165"/>
      <c r="BZ899" s="165"/>
      <c r="CA899" s="165"/>
      <c r="CB899" s="165"/>
      <c r="CC899" s="165"/>
      <c r="CD899" s="165"/>
      <c r="CE899" s="165"/>
      <c r="CF899" s="165"/>
      <c r="CG899" s="165"/>
      <c r="CH899" s="165"/>
      <c r="CI899" s="165"/>
      <c r="CJ899" s="165"/>
      <c r="CK899" s="165"/>
      <c r="CL899" s="165"/>
      <c r="CM899" s="165"/>
      <c r="CN899" s="165"/>
    </row>
    <row r="900" spans="4:92" ht="14.25" customHeight="1" x14ac:dyDescent="0.35">
      <c r="D900" s="184" t="s">
        <v>850</v>
      </c>
      <c r="E900" s="184"/>
      <c r="F900" s="184"/>
      <c r="G900" s="184"/>
      <c r="H900" s="184"/>
      <c r="I900" s="184"/>
      <c r="J900" s="184"/>
      <c r="K900" s="184"/>
      <c r="L900" s="184"/>
      <c r="M900" s="184"/>
      <c r="N900" s="184"/>
      <c r="O900" s="184"/>
      <c r="P900" s="184"/>
      <c r="Q900" s="184"/>
      <c r="R900" s="184"/>
      <c r="S900" s="185">
        <v>112</v>
      </c>
      <c r="T900" s="186"/>
      <c r="U900" s="186"/>
      <c r="V900" s="186"/>
      <c r="W900" s="187"/>
      <c r="X900" s="183"/>
      <c r="Y900" s="183"/>
      <c r="Z900" s="183"/>
      <c r="AA900" s="183"/>
      <c r="AB900" s="183"/>
      <c r="AC900" s="183">
        <v>92</v>
      </c>
      <c r="AD900" s="183"/>
      <c r="AE900" s="183"/>
      <c r="AF900" s="183"/>
      <c r="AG900" s="183"/>
      <c r="AH900" s="183"/>
      <c r="AI900" s="183">
        <v>20</v>
      </c>
      <c r="AJ900" s="183"/>
      <c r="AK900" s="183"/>
      <c r="AL900" s="183"/>
      <c r="AM900" s="183"/>
      <c r="AN900" s="183"/>
      <c r="AO900" s="183"/>
      <c r="AP900" s="183"/>
      <c r="AQ900" s="183"/>
      <c r="AR900" s="183"/>
      <c r="AS900" s="183"/>
      <c r="AT900" s="183"/>
      <c r="AV900" s="181"/>
      <c r="AW900" s="181"/>
      <c r="AX900" s="181"/>
      <c r="AY900" s="181"/>
      <c r="AZ900" s="181"/>
      <c r="BA900" s="181"/>
      <c r="BB900" s="181"/>
      <c r="BC900" s="181"/>
      <c r="BD900" s="181"/>
      <c r="BE900" s="181"/>
      <c r="BF900" s="181"/>
      <c r="BG900" s="181"/>
      <c r="BH900" s="181"/>
      <c r="BI900" s="181"/>
      <c r="BJ900" s="181"/>
      <c r="BK900" s="181"/>
      <c r="BL900" s="181"/>
      <c r="BM900" s="181"/>
      <c r="BN900" s="181"/>
      <c r="BO900" s="181"/>
      <c r="BP900" s="181"/>
      <c r="BQ900" s="181"/>
      <c r="BR900" s="181"/>
      <c r="BS900" s="165"/>
      <c r="BT900" s="165"/>
      <c r="BU900" s="165"/>
      <c r="BV900" s="165"/>
      <c r="BW900" s="165"/>
      <c r="BX900" s="165"/>
      <c r="BY900" s="165"/>
      <c r="BZ900" s="165"/>
      <c r="CA900" s="165"/>
      <c r="CB900" s="165"/>
      <c r="CC900" s="165"/>
      <c r="CD900" s="165"/>
      <c r="CE900" s="165"/>
      <c r="CF900" s="165"/>
      <c r="CG900" s="165"/>
      <c r="CH900" s="165"/>
      <c r="CI900" s="165"/>
      <c r="CJ900" s="165"/>
      <c r="CK900" s="165"/>
      <c r="CL900" s="165"/>
      <c r="CM900" s="165"/>
      <c r="CN900" s="165"/>
    </row>
    <row r="901" spans="4:92" ht="14.25" customHeight="1" x14ac:dyDescent="0.35">
      <c r="D901" s="184" t="s">
        <v>851</v>
      </c>
      <c r="E901" s="184"/>
      <c r="F901" s="184"/>
      <c r="G901" s="184"/>
      <c r="H901" s="184"/>
      <c r="I901" s="184"/>
      <c r="J901" s="184"/>
      <c r="K901" s="184"/>
      <c r="L901" s="184"/>
      <c r="M901" s="184"/>
      <c r="N901" s="184"/>
      <c r="O901" s="184"/>
      <c r="P901" s="184"/>
      <c r="Q901" s="184"/>
      <c r="R901" s="184"/>
      <c r="S901" s="185">
        <v>38.799999999999997</v>
      </c>
      <c r="T901" s="186"/>
      <c r="U901" s="186"/>
      <c r="V901" s="186"/>
      <c r="W901" s="187"/>
      <c r="X901" s="183"/>
      <c r="Y901" s="183"/>
      <c r="Z901" s="183"/>
      <c r="AA901" s="183"/>
      <c r="AB901" s="183"/>
      <c r="AC901" s="183" t="s">
        <v>120</v>
      </c>
      <c r="AD901" s="183"/>
      <c r="AE901" s="183"/>
      <c r="AF901" s="183"/>
      <c r="AG901" s="183"/>
      <c r="AH901" s="183"/>
      <c r="AI901" s="183">
        <v>38.799999999999997</v>
      </c>
      <c r="AJ901" s="183"/>
      <c r="AK901" s="183"/>
      <c r="AL901" s="183"/>
      <c r="AM901" s="183"/>
      <c r="AN901" s="183"/>
      <c r="AO901" s="183"/>
      <c r="AP901" s="183"/>
      <c r="AQ901" s="183"/>
      <c r="AR901" s="183"/>
      <c r="AS901" s="183"/>
      <c r="AT901" s="183"/>
      <c r="AV901" s="181"/>
      <c r="AW901" s="181"/>
      <c r="AX901" s="181"/>
      <c r="AY901" s="181"/>
      <c r="AZ901" s="181"/>
      <c r="BA901" s="181"/>
      <c r="BB901" s="181"/>
      <c r="BC901" s="181"/>
      <c r="BD901" s="181"/>
      <c r="BE901" s="181"/>
      <c r="BF901" s="181"/>
      <c r="BG901" s="181"/>
      <c r="BH901" s="181"/>
      <c r="BI901" s="181"/>
      <c r="BJ901" s="181"/>
      <c r="BK901" s="181"/>
      <c r="BL901" s="181"/>
      <c r="BM901" s="181"/>
      <c r="BN901" s="181"/>
      <c r="BO901" s="181"/>
      <c r="BP901" s="181"/>
      <c r="BQ901" s="181"/>
      <c r="BR901" s="181"/>
      <c r="BS901" s="165"/>
      <c r="BT901" s="165"/>
      <c r="BU901" s="165"/>
      <c r="BV901" s="165"/>
      <c r="BW901" s="165"/>
      <c r="BX901" s="165"/>
      <c r="BY901" s="165"/>
      <c r="BZ901" s="165"/>
      <c r="CA901" s="165"/>
      <c r="CB901" s="165"/>
      <c r="CC901" s="165"/>
      <c r="CD901" s="165"/>
      <c r="CE901" s="165"/>
      <c r="CF901" s="165"/>
      <c r="CG901" s="165"/>
      <c r="CH901" s="165"/>
      <c r="CI901" s="165"/>
      <c r="CJ901" s="165"/>
      <c r="CK901" s="165"/>
      <c r="CL901" s="165"/>
      <c r="CM901" s="165"/>
      <c r="CN901" s="165"/>
    </row>
    <row r="902" spans="4:92" ht="14.25" customHeight="1" x14ac:dyDescent="0.35">
      <c r="D902" s="184" t="s">
        <v>852</v>
      </c>
      <c r="E902" s="184"/>
      <c r="F902" s="184"/>
      <c r="G902" s="184"/>
      <c r="H902" s="184"/>
      <c r="I902" s="184"/>
      <c r="J902" s="184"/>
      <c r="K902" s="184"/>
      <c r="L902" s="184"/>
      <c r="M902" s="184"/>
      <c r="N902" s="184"/>
      <c r="O902" s="184"/>
      <c r="P902" s="184"/>
      <c r="Q902" s="184"/>
      <c r="R902" s="184"/>
      <c r="S902" s="185">
        <v>56.5</v>
      </c>
      <c r="T902" s="186"/>
      <c r="U902" s="186"/>
      <c r="V902" s="186"/>
      <c r="W902" s="187"/>
      <c r="X902" s="183"/>
      <c r="Y902" s="183"/>
      <c r="Z902" s="183"/>
      <c r="AA902" s="183"/>
      <c r="AB902" s="183"/>
      <c r="AC902" s="183">
        <v>56.5</v>
      </c>
      <c r="AD902" s="183"/>
      <c r="AE902" s="183"/>
      <c r="AF902" s="183"/>
      <c r="AG902" s="183"/>
      <c r="AH902" s="183"/>
      <c r="AI902" s="183" t="s">
        <v>120</v>
      </c>
      <c r="AJ902" s="183"/>
      <c r="AK902" s="183"/>
      <c r="AL902" s="183"/>
      <c r="AM902" s="183"/>
      <c r="AN902" s="183"/>
      <c r="AO902" s="183"/>
      <c r="AP902" s="183"/>
      <c r="AQ902" s="183"/>
      <c r="AR902" s="183"/>
      <c r="AS902" s="183"/>
      <c r="AT902" s="183"/>
      <c r="AV902" s="181"/>
      <c r="AW902" s="181"/>
      <c r="AX902" s="181"/>
      <c r="AY902" s="181"/>
      <c r="AZ902" s="181"/>
      <c r="BA902" s="181"/>
      <c r="BB902" s="181"/>
      <c r="BC902" s="181"/>
      <c r="BD902" s="181"/>
      <c r="BE902" s="181"/>
      <c r="BF902" s="181"/>
      <c r="BG902" s="181"/>
      <c r="BH902" s="181"/>
      <c r="BI902" s="181"/>
      <c r="BJ902" s="181"/>
      <c r="BK902" s="181"/>
      <c r="BL902" s="181"/>
      <c r="BM902" s="181"/>
      <c r="BN902" s="181"/>
      <c r="BO902" s="181"/>
      <c r="BP902" s="181"/>
      <c r="BQ902" s="181"/>
      <c r="BR902" s="181"/>
      <c r="BS902" s="165"/>
      <c r="BT902" s="165"/>
      <c r="BU902" s="165"/>
      <c r="BV902" s="165"/>
      <c r="BW902" s="165"/>
      <c r="BX902" s="165"/>
      <c r="BY902" s="165"/>
      <c r="BZ902" s="165"/>
      <c r="CA902" s="165"/>
      <c r="CB902" s="165"/>
      <c r="CC902" s="165"/>
      <c r="CD902" s="165"/>
      <c r="CE902" s="165"/>
      <c r="CF902" s="165"/>
      <c r="CG902" s="165"/>
      <c r="CH902" s="165"/>
      <c r="CI902" s="165"/>
      <c r="CJ902" s="165"/>
      <c r="CK902" s="165"/>
      <c r="CL902" s="165"/>
      <c r="CM902" s="165"/>
      <c r="CN902" s="165"/>
    </row>
    <row r="903" spans="4:92" ht="14.25" customHeight="1" x14ac:dyDescent="0.35">
      <c r="D903" s="184" t="s">
        <v>853</v>
      </c>
      <c r="E903" s="184"/>
      <c r="F903" s="184"/>
      <c r="G903" s="184"/>
      <c r="H903" s="184"/>
      <c r="I903" s="184"/>
      <c r="J903" s="184"/>
      <c r="K903" s="184"/>
      <c r="L903" s="184"/>
      <c r="M903" s="184"/>
      <c r="N903" s="184"/>
      <c r="O903" s="184"/>
      <c r="P903" s="184"/>
      <c r="Q903" s="184"/>
      <c r="R903" s="184"/>
      <c r="S903" s="185">
        <v>118.56</v>
      </c>
      <c r="T903" s="186"/>
      <c r="U903" s="186"/>
      <c r="V903" s="186"/>
      <c r="W903" s="187"/>
      <c r="X903" s="183"/>
      <c r="Y903" s="183"/>
      <c r="Z903" s="183"/>
      <c r="AA903" s="183"/>
      <c r="AB903" s="183"/>
      <c r="AC903" s="183">
        <v>32</v>
      </c>
      <c r="AD903" s="183"/>
      <c r="AE903" s="183"/>
      <c r="AF903" s="183"/>
      <c r="AG903" s="183"/>
      <c r="AH903" s="183"/>
      <c r="AI903" s="183">
        <v>82</v>
      </c>
      <c r="AJ903" s="183"/>
      <c r="AK903" s="183"/>
      <c r="AL903" s="183"/>
      <c r="AM903" s="183"/>
      <c r="AN903" s="183"/>
      <c r="AO903" s="183">
        <v>4.5599999999999996</v>
      </c>
      <c r="AP903" s="183"/>
      <c r="AQ903" s="183"/>
      <c r="AR903" s="183"/>
      <c r="AS903" s="183"/>
      <c r="AT903" s="183"/>
      <c r="AV903" s="181"/>
      <c r="AW903" s="181"/>
      <c r="AX903" s="181"/>
      <c r="AY903" s="181"/>
      <c r="AZ903" s="181"/>
      <c r="BA903" s="181"/>
      <c r="BB903" s="181"/>
      <c r="BC903" s="181"/>
      <c r="BD903" s="181"/>
      <c r="BE903" s="181"/>
      <c r="BF903" s="181"/>
      <c r="BG903" s="181"/>
      <c r="BH903" s="181"/>
      <c r="BI903" s="181"/>
      <c r="BJ903" s="181"/>
      <c r="BK903" s="181"/>
      <c r="BL903" s="181"/>
      <c r="BM903" s="181"/>
      <c r="BN903" s="181"/>
      <c r="BO903" s="181"/>
      <c r="BP903" s="181"/>
      <c r="BQ903" s="181"/>
      <c r="BR903" s="181"/>
      <c r="BS903" s="165"/>
      <c r="BT903" s="165"/>
      <c r="BU903" s="165"/>
      <c r="BV903" s="165"/>
      <c r="BW903" s="165"/>
      <c r="BX903" s="165"/>
      <c r="BY903" s="165"/>
      <c r="BZ903" s="165"/>
      <c r="CA903" s="165"/>
      <c r="CB903" s="165"/>
      <c r="CC903" s="165"/>
      <c r="CD903" s="165"/>
      <c r="CE903" s="165"/>
      <c r="CF903" s="165"/>
      <c r="CG903" s="165"/>
      <c r="CH903" s="165"/>
      <c r="CI903" s="165"/>
      <c r="CJ903" s="165"/>
      <c r="CK903" s="165"/>
      <c r="CL903" s="165"/>
      <c r="CM903" s="165"/>
      <c r="CN903" s="165"/>
    </row>
    <row r="904" spans="4:92" ht="14.25" customHeight="1" x14ac:dyDescent="0.35">
      <c r="D904" s="184" t="s">
        <v>854</v>
      </c>
      <c r="E904" s="184"/>
      <c r="F904" s="184"/>
      <c r="G904" s="184"/>
      <c r="H904" s="184"/>
      <c r="I904" s="184"/>
      <c r="J904" s="184"/>
      <c r="K904" s="184"/>
      <c r="L904" s="184"/>
      <c r="M904" s="184"/>
      <c r="N904" s="184"/>
      <c r="O904" s="184"/>
      <c r="P904" s="184"/>
      <c r="Q904" s="184"/>
      <c r="R904" s="184"/>
      <c r="S904" s="185">
        <v>56.6</v>
      </c>
      <c r="T904" s="186"/>
      <c r="U904" s="186"/>
      <c r="V904" s="186"/>
      <c r="W904" s="187"/>
      <c r="X904" s="183"/>
      <c r="Y904" s="183"/>
      <c r="Z904" s="183"/>
      <c r="AA904" s="183"/>
      <c r="AB904" s="183"/>
      <c r="AC904" s="183" t="s">
        <v>120</v>
      </c>
      <c r="AD904" s="183"/>
      <c r="AE904" s="183"/>
      <c r="AF904" s="183"/>
      <c r="AG904" s="183"/>
      <c r="AH904" s="183"/>
      <c r="AI904" s="183">
        <v>48</v>
      </c>
      <c r="AJ904" s="183"/>
      <c r="AK904" s="183"/>
      <c r="AL904" s="183"/>
      <c r="AM904" s="183"/>
      <c r="AN904" s="183"/>
      <c r="AO904" s="183">
        <v>9.6</v>
      </c>
      <c r="AP904" s="183"/>
      <c r="AQ904" s="183"/>
      <c r="AR904" s="183"/>
      <c r="AS904" s="183"/>
      <c r="AT904" s="183"/>
      <c r="AV904" s="181"/>
      <c r="AW904" s="181"/>
      <c r="AX904" s="181"/>
      <c r="AY904" s="181"/>
      <c r="AZ904" s="181"/>
      <c r="BA904" s="181"/>
      <c r="BB904" s="181"/>
      <c r="BC904" s="181"/>
      <c r="BD904" s="181"/>
      <c r="BE904" s="181"/>
      <c r="BF904" s="181"/>
      <c r="BG904" s="181"/>
      <c r="BH904" s="181"/>
      <c r="BI904" s="181"/>
      <c r="BJ904" s="181"/>
      <c r="BK904" s="181"/>
      <c r="BL904" s="181"/>
      <c r="BM904" s="181"/>
      <c r="BN904" s="181"/>
      <c r="BO904" s="181"/>
      <c r="BP904" s="181"/>
      <c r="BQ904" s="181"/>
      <c r="BR904" s="181"/>
      <c r="BS904" s="165"/>
      <c r="BT904" s="165"/>
      <c r="BU904" s="165"/>
      <c r="BV904" s="165"/>
      <c r="BW904" s="165"/>
      <c r="BX904" s="165"/>
      <c r="BY904" s="165"/>
      <c r="BZ904" s="165"/>
      <c r="CA904" s="165"/>
      <c r="CB904" s="165"/>
      <c r="CC904" s="165"/>
      <c r="CD904" s="165"/>
      <c r="CE904" s="165"/>
      <c r="CF904" s="165"/>
      <c r="CG904" s="165"/>
      <c r="CH904" s="165"/>
      <c r="CI904" s="165"/>
      <c r="CJ904" s="165"/>
      <c r="CK904" s="165"/>
      <c r="CL904" s="165"/>
      <c r="CM904" s="165"/>
      <c r="CN904" s="165"/>
    </row>
    <row r="905" spans="4:92" ht="14.25" customHeight="1" x14ac:dyDescent="0.35">
      <c r="D905" s="184" t="s">
        <v>855</v>
      </c>
      <c r="E905" s="184"/>
      <c r="F905" s="184"/>
      <c r="G905" s="184"/>
      <c r="H905" s="184"/>
      <c r="I905" s="184"/>
      <c r="J905" s="184"/>
      <c r="K905" s="184"/>
      <c r="L905" s="184"/>
      <c r="M905" s="184"/>
      <c r="N905" s="184"/>
      <c r="O905" s="184"/>
      <c r="P905" s="184"/>
      <c r="Q905" s="184"/>
      <c r="R905" s="184"/>
      <c r="S905" s="185">
        <v>277.5</v>
      </c>
      <c r="T905" s="186"/>
      <c r="U905" s="186"/>
      <c r="V905" s="186"/>
      <c r="W905" s="187"/>
      <c r="X905" s="183"/>
      <c r="Y905" s="183"/>
      <c r="Z905" s="183"/>
      <c r="AA905" s="183"/>
      <c r="AB905" s="183"/>
      <c r="AC905" s="183">
        <v>82</v>
      </c>
      <c r="AD905" s="183"/>
      <c r="AE905" s="183"/>
      <c r="AF905" s="183"/>
      <c r="AG905" s="183"/>
      <c r="AH905" s="183"/>
      <c r="AI905" s="183">
        <v>162</v>
      </c>
      <c r="AJ905" s="183"/>
      <c r="AK905" s="183"/>
      <c r="AL905" s="183"/>
      <c r="AM905" s="183"/>
      <c r="AN905" s="183"/>
      <c r="AO905" s="183">
        <v>33.5</v>
      </c>
      <c r="AP905" s="183"/>
      <c r="AQ905" s="183"/>
      <c r="AR905" s="183"/>
      <c r="AS905" s="183"/>
      <c r="AT905" s="183"/>
      <c r="AV905" s="181"/>
      <c r="AW905" s="181"/>
      <c r="AX905" s="181"/>
      <c r="AY905" s="181"/>
      <c r="AZ905" s="181"/>
      <c r="BA905" s="181"/>
      <c r="BB905" s="181"/>
      <c r="BC905" s="181"/>
      <c r="BD905" s="181"/>
      <c r="BE905" s="181"/>
      <c r="BF905" s="181"/>
      <c r="BG905" s="181"/>
      <c r="BH905" s="181"/>
      <c r="BI905" s="181"/>
      <c r="BJ905" s="181"/>
      <c r="BK905" s="181"/>
      <c r="BL905" s="181"/>
      <c r="BM905" s="181"/>
      <c r="BN905" s="181"/>
      <c r="BO905" s="181"/>
      <c r="BP905" s="181"/>
      <c r="BQ905" s="181"/>
      <c r="BR905" s="181"/>
      <c r="BS905" s="165"/>
      <c r="BT905" s="165"/>
      <c r="BU905" s="165"/>
      <c r="BV905" s="165"/>
      <c r="BW905" s="165"/>
      <c r="BX905" s="165"/>
      <c r="BY905" s="165"/>
      <c r="BZ905" s="165"/>
      <c r="CA905" s="165"/>
      <c r="CB905" s="165"/>
      <c r="CC905" s="165"/>
      <c r="CD905" s="165"/>
      <c r="CE905" s="165"/>
      <c r="CF905" s="165"/>
      <c r="CG905" s="165"/>
      <c r="CH905" s="165"/>
      <c r="CI905" s="165"/>
      <c r="CJ905" s="165"/>
      <c r="CK905" s="165"/>
      <c r="CL905" s="165"/>
      <c r="CM905" s="165"/>
      <c r="CN905" s="165"/>
    </row>
    <row r="906" spans="4:92" ht="14.25" customHeight="1" x14ac:dyDescent="0.35">
      <c r="D906" s="184" t="s">
        <v>856</v>
      </c>
      <c r="E906" s="184"/>
      <c r="F906" s="184"/>
      <c r="G906" s="184"/>
      <c r="H906" s="184"/>
      <c r="I906" s="184"/>
      <c r="J906" s="184"/>
      <c r="K906" s="184"/>
      <c r="L906" s="184"/>
      <c r="M906" s="184"/>
      <c r="N906" s="184"/>
      <c r="O906" s="184"/>
      <c r="P906" s="184"/>
      <c r="Q906" s="184"/>
      <c r="R906" s="184"/>
      <c r="S906" s="185">
        <v>596.6</v>
      </c>
      <c r="T906" s="186"/>
      <c r="U906" s="186"/>
      <c r="V906" s="186"/>
      <c r="W906" s="187"/>
      <c r="X906" s="183"/>
      <c r="Y906" s="183"/>
      <c r="Z906" s="183"/>
      <c r="AA906" s="183"/>
      <c r="AB906" s="183"/>
      <c r="AC906" s="183">
        <v>332</v>
      </c>
      <c r="AD906" s="183"/>
      <c r="AE906" s="183"/>
      <c r="AF906" s="183"/>
      <c r="AG906" s="183"/>
      <c r="AH906" s="183"/>
      <c r="AI906" s="183">
        <v>208</v>
      </c>
      <c r="AJ906" s="183"/>
      <c r="AK906" s="183"/>
      <c r="AL906" s="183"/>
      <c r="AM906" s="183"/>
      <c r="AN906" s="183"/>
      <c r="AO906" s="183">
        <v>53.6</v>
      </c>
      <c r="AP906" s="183"/>
      <c r="AQ906" s="183"/>
      <c r="AR906" s="183"/>
      <c r="AS906" s="183"/>
      <c r="AT906" s="183"/>
      <c r="AV906" s="181"/>
      <c r="AW906" s="181"/>
      <c r="AX906" s="181"/>
      <c r="AY906" s="181"/>
      <c r="AZ906" s="181"/>
      <c r="BA906" s="181"/>
      <c r="BB906" s="181"/>
      <c r="BC906" s="181"/>
      <c r="BD906" s="181"/>
      <c r="BE906" s="181"/>
      <c r="BF906" s="181"/>
      <c r="BG906" s="181"/>
      <c r="BH906" s="181"/>
      <c r="BI906" s="181"/>
      <c r="BJ906" s="181"/>
      <c r="BK906" s="181"/>
      <c r="BL906" s="181"/>
      <c r="BM906" s="181"/>
      <c r="BN906" s="181"/>
      <c r="BO906" s="181"/>
      <c r="BP906" s="181"/>
      <c r="BQ906" s="181"/>
      <c r="BR906" s="181"/>
      <c r="BS906" s="165"/>
      <c r="BT906" s="165"/>
      <c r="BU906" s="165"/>
      <c r="BV906" s="165"/>
      <c r="BW906" s="165"/>
      <c r="BX906" s="165"/>
      <c r="BY906" s="165"/>
      <c r="BZ906" s="165"/>
      <c r="CA906" s="165"/>
      <c r="CB906" s="165"/>
      <c r="CC906" s="165"/>
      <c r="CD906" s="165"/>
      <c r="CE906" s="165"/>
      <c r="CF906" s="165"/>
      <c r="CG906" s="165"/>
      <c r="CH906" s="165"/>
      <c r="CI906" s="165"/>
      <c r="CJ906" s="165"/>
      <c r="CK906" s="165"/>
      <c r="CL906" s="165"/>
      <c r="CM906" s="165"/>
      <c r="CN906" s="165"/>
    </row>
    <row r="907" spans="4:92" ht="14.25" customHeight="1" x14ac:dyDescent="0.35">
      <c r="D907" s="184" t="s">
        <v>857</v>
      </c>
      <c r="E907" s="184"/>
      <c r="F907" s="184"/>
      <c r="G907" s="184"/>
      <c r="H907" s="184"/>
      <c r="I907" s="184"/>
      <c r="J907" s="184"/>
      <c r="K907" s="184"/>
      <c r="L907" s="184"/>
      <c r="M907" s="184"/>
      <c r="N907" s="184"/>
      <c r="O907" s="184"/>
      <c r="P907" s="184"/>
      <c r="Q907" s="184"/>
      <c r="R907" s="184"/>
      <c r="S907" s="185">
        <v>218.5</v>
      </c>
      <c r="T907" s="186"/>
      <c r="U907" s="186"/>
      <c r="V907" s="186"/>
      <c r="W907" s="187"/>
      <c r="X907" s="183"/>
      <c r="Y907" s="183"/>
      <c r="Z907" s="183"/>
      <c r="AA907" s="183"/>
      <c r="AB907" s="183"/>
      <c r="AC907" s="183">
        <v>98</v>
      </c>
      <c r="AD907" s="183"/>
      <c r="AE907" s="183"/>
      <c r="AF907" s="183"/>
      <c r="AG907" s="183"/>
      <c r="AH907" s="183"/>
      <c r="AI907" s="183">
        <v>102</v>
      </c>
      <c r="AJ907" s="183"/>
      <c r="AK907" s="183"/>
      <c r="AL907" s="183"/>
      <c r="AM907" s="183"/>
      <c r="AN907" s="183"/>
      <c r="AO907" s="183">
        <v>18.5</v>
      </c>
      <c r="AP907" s="183"/>
      <c r="AQ907" s="183"/>
      <c r="AR907" s="183"/>
      <c r="AS907" s="183"/>
      <c r="AT907" s="183"/>
      <c r="AV907" s="181"/>
      <c r="AW907" s="181"/>
      <c r="AX907" s="181"/>
      <c r="AY907" s="181"/>
      <c r="AZ907" s="181"/>
      <c r="BA907" s="181"/>
      <c r="BB907" s="181"/>
      <c r="BC907" s="181"/>
      <c r="BD907" s="181"/>
      <c r="BE907" s="181"/>
      <c r="BF907" s="181"/>
      <c r="BG907" s="181"/>
      <c r="BH907" s="181"/>
      <c r="BI907" s="181"/>
      <c r="BJ907" s="181"/>
      <c r="BK907" s="181"/>
      <c r="BL907" s="181"/>
      <c r="BM907" s="181"/>
      <c r="BN907" s="181"/>
      <c r="BO907" s="181"/>
      <c r="BP907" s="181"/>
      <c r="BQ907" s="181"/>
      <c r="BR907" s="181"/>
      <c r="BS907" s="165"/>
      <c r="BT907" s="165"/>
      <c r="BU907" s="165"/>
      <c r="BV907" s="165"/>
      <c r="BW907" s="165"/>
      <c r="BX907" s="165"/>
      <c r="BY907" s="165"/>
      <c r="BZ907" s="165"/>
      <c r="CA907" s="165"/>
      <c r="CB907" s="165"/>
      <c r="CC907" s="165"/>
      <c r="CD907" s="165"/>
      <c r="CE907" s="165"/>
      <c r="CF907" s="165"/>
      <c r="CG907" s="165"/>
      <c r="CH907" s="165"/>
      <c r="CI907" s="165"/>
      <c r="CJ907" s="165"/>
      <c r="CK907" s="165"/>
      <c r="CL907" s="165"/>
      <c r="CM907" s="165"/>
      <c r="CN907" s="165"/>
    </row>
    <row r="908" spans="4:92" ht="14.25" customHeight="1" x14ac:dyDescent="0.35">
      <c r="D908" s="184" t="s">
        <v>858</v>
      </c>
      <c r="E908" s="184"/>
      <c r="F908" s="184"/>
      <c r="G908" s="184"/>
      <c r="H908" s="184"/>
      <c r="I908" s="184"/>
      <c r="J908" s="184"/>
      <c r="K908" s="184"/>
      <c r="L908" s="184"/>
      <c r="M908" s="184"/>
      <c r="N908" s="184"/>
      <c r="O908" s="184"/>
      <c r="P908" s="184"/>
      <c r="Q908" s="184"/>
      <c r="R908" s="184"/>
      <c r="S908" s="185">
        <v>194.7</v>
      </c>
      <c r="T908" s="186"/>
      <c r="U908" s="186"/>
      <c r="V908" s="186"/>
      <c r="W908" s="187"/>
      <c r="X908" s="183"/>
      <c r="Y908" s="183"/>
      <c r="Z908" s="183"/>
      <c r="AA908" s="183"/>
      <c r="AB908" s="183"/>
      <c r="AC908" s="183">
        <v>45</v>
      </c>
      <c r="AD908" s="183"/>
      <c r="AE908" s="183"/>
      <c r="AF908" s="183"/>
      <c r="AG908" s="183"/>
      <c r="AH908" s="183"/>
      <c r="AI908" s="183">
        <v>102</v>
      </c>
      <c r="AJ908" s="183"/>
      <c r="AK908" s="183"/>
      <c r="AL908" s="183"/>
      <c r="AM908" s="183"/>
      <c r="AN908" s="183"/>
      <c r="AO908" s="183">
        <v>47.7</v>
      </c>
      <c r="AP908" s="183"/>
      <c r="AQ908" s="183"/>
      <c r="AR908" s="183"/>
      <c r="AS908" s="183"/>
      <c r="AT908" s="183"/>
      <c r="AV908" s="181"/>
      <c r="AW908" s="181"/>
      <c r="AX908" s="181"/>
      <c r="AY908" s="181"/>
      <c r="AZ908" s="181"/>
      <c r="BA908" s="181"/>
      <c r="BB908" s="181"/>
      <c r="BC908" s="181"/>
      <c r="BD908" s="181"/>
      <c r="BE908" s="181"/>
      <c r="BF908" s="181"/>
      <c r="BG908" s="181"/>
      <c r="BH908" s="181"/>
      <c r="BI908" s="181"/>
      <c r="BJ908" s="181"/>
      <c r="BK908" s="181"/>
      <c r="BL908" s="181"/>
      <c r="BM908" s="181"/>
      <c r="BN908" s="181"/>
      <c r="BO908" s="181"/>
      <c r="BP908" s="181"/>
      <c r="BQ908" s="181"/>
      <c r="BR908" s="181"/>
      <c r="BS908" s="165"/>
      <c r="BT908" s="165"/>
      <c r="BU908" s="165"/>
      <c r="BV908" s="165"/>
      <c r="BW908" s="165"/>
      <c r="BX908" s="165"/>
      <c r="BY908" s="165"/>
      <c r="BZ908" s="165"/>
      <c r="CA908" s="165"/>
      <c r="CB908" s="165"/>
      <c r="CC908" s="165"/>
      <c r="CD908" s="165"/>
      <c r="CE908" s="165"/>
      <c r="CF908" s="165"/>
      <c r="CG908" s="165"/>
      <c r="CH908" s="165"/>
      <c r="CI908" s="165"/>
      <c r="CJ908" s="165"/>
      <c r="CK908" s="165"/>
      <c r="CL908" s="165"/>
      <c r="CM908" s="165"/>
      <c r="CN908" s="165"/>
    </row>
    <row r="909" spans="4:92" ht="14.25" customHeight="1" x14ac:dyDescent="0.35">
      <c r="D909" s="184" t="s">
        <v>859</v>
      </c>
      <c r="E909" s="184"/>
      <c r="F909" s="184"/>
      <c r="G909" s="184"/>
      <c r="H909" s="184"/>
      <c r="I909" s="184"/>
      <c r="J909" s="184"/>
      <c r="K909" s="184"/>
      <c r="L909" s="184"/>
      <c r="M909" s="184"/>
      <c r="N909" s="184"/>
      <c r="O909" s="184"/>
      <c r="P909" s="184"/>
      <c r="Q909" s="184"/>
      <c r="R909" s="184"/>
      <c r="S909" s="185">
        <v>115.8</v>
      </c>
      <c r="T909" s="186"/>
      <c r="U909" s="186"/>
      <c r="V909" s="186"/>
      <c r="W909" s="187"/>
      <c r="X909" s="183"/>
      <c r="Y909" s="183"/>
      <c r="Z909" s="183"/>
      <c r="AA909" s="183"/>
      <c r="AB909" s="183"/>
      <c r="AC909" s="183">
        <v>34</v>
      </c>
      <c r="AD909" s="183"/>
      <c r="AE909" s="183"/>
      <c r="AF909" s="183"/>
      <c r="AG909" s="183"/>
      <c r="AH909" s="183"/>
      <c r="AI909" s="183">
        <v>81.8</v>
      </c>
      <c r="AJ909" s="183"/>
      <c r="AK909" s="183"/>
      <c r="AL909" s="183"/>
      <c r="AM909" s="183"/>
      <c r="AN909" s="183"/>
      <c r="AO909" s="183"/>
      <c r="AP909" s="183"/>
      <c r="AQ909" s="183"/>
      <c r="AR909" s="183"/>
      <c r="AS909" s="183"/>
      <c r="AT909" s="183"/>
      <c r="AV909" s="181"/>
      <c r="AW909" s="181"/>
      <c r="AX909" s="181"/>
      <c r="AY909" s="181"/>
      <c r="AZ909" s="181"/>
      <c r="BA909" s="181"/>
      <c r="BB909" s="181"/>
      <c r="BC909" s="181"/>
      <c r="BD909" s="181"/>
      <c r="BE909" s="181"/>
      <c r="BF909" s="181"/>
      <c r="BG909" s="181"/>
      <c r="BH909" s="181"/>
      <c r="BI909" s="181"/>
      <c r="BJ909" s="181"/>
      <c r="BK909" s="181"/>
      <c r="BL909" s="181"/>
      <c r="BM909" s="181"/>
      <c r="BN909" s="181"/>
      <c r="BO909" s="181"/>
      <c r="BP909" s="181"/>
      <c r="BQ909" s="181"/>
      <c r="BR909" s="181"/>
      <c r="BS909" s="165"/>
      <c r="BT909" s="165"/>
      <c r="BU909" s="165"/>
      <c r="BV909" s="165"/>
      <c r="BW909" s="165"/>
      <c r="BX909" s="165"/>
      <c r="BY909" s="165"/>
      <c r="BZ909" s="165"/>
      <c r="CA909" s="165"/>
      <c r="CB909" s="165"/>
      <c r="CC909" s="165"/>
      <c r="CD909" s="165"/>
      <c r="CE909" s="165"/>
      <c r="CF909" s="165"/>
      <c r="CG909" s="165"/>
      <c r="CH909" s="165"/>
      <c r="CI909" s="165"/>
      <c r="CJ909" s="165"/>
      <c r="CK909" s="165"/>
      <c r="CL909" s="165"/>
      <c r="CM909" s="165"/>
      <c r="CN909" s="165"/>
    </row>
    <row r="910" spans="4:92" ht="14.25" customHeight="1" x14ac:dyDescent="0.35">
      <c r="D910" s="184" t="s">
        <v>860</v>
      </c>
      <c r="E910" s="184"/>
      <c r="F910" s="184"/>
      <c r="G910" s="184"/>
      <c r="H910" s="184"/>
      <c r="I910" s="184"/>
      <c r="J910" s="184"/>
      <c r="K910" s="184"/>
      <c r="L910" s="184"/>
      <c r="M910" s="184"/>
      <c r="N910" s="184"/>
      <c r="O910" s="184"/>
      <c r="P910" s="184"/>
      <c r="Q910" s="184"/>
      <c r="R910" s="184"/>
      <c r="S910" s="185">
        <v>96.8</v>
      </c>
      <c r="T910" s="186"/>
      <c r="U910" s="186"/>
      <c r="V910" s="186"/>
      <c r="W910" s="187"/>
      <c r="X910" s="183"/>
      <c r="Y910" s="183"/>
      <c r="Z910" s="183"/>
      <c r="AA910" s="183"/>
      <c r="AB910" s="183"/>
      <c r="AC910" s="183">
        <v>38</v>
      </c>
      <c r="AD910" s="183"/>
      <c r="AE910" s="183"/>
      <c r="AF910" s="183"/>
      <c r="AG910" s="183"/>
      <c r="AH910" s="183"/>
      <c r="AI910" s="183">
        <v>58.8</v>
      </c>
      <c r="AJ910" s="183"/>
      <c r="AK910" s="183"/>
      <c r="AL910" s="183"/>
      <c r="AM910" s="183"/>
      <c r="AN910" s="183"/>
      <c r="AO910" s="183"/>
      <c r="AP910" s="183"/>
      <c r="AQ910" s="183"/>
      <c r="AR910" s="183"/>
      <c r="AS910" s="183"/>
      <c r="AT910" s="183"/>
      <c r="AV910" s="181"/>
      <c r="AW910" s="181"/>
      <c r="AX910" s="181"/>
      <c r="AY910" s="181"/>
      <c r="AZ910" s="181"/>
      <c r="BA910" s="181"/>
      <c r="BB910" s="181"/>
      <c r="BC910" s="181"/>
      <c r="BD910" s="181"/>
      <c r="BE910" s="181"/>
      <c r="BF910" s="181"/>
      <c r="BG910" s="181"/>
      <c r="BH910" s="181"/>
      <c r="BI910" s="181"/>
      <c r="BJ910" s="181"/>
      <c r="BK910" s="181"/>
      <c r="BL910" s="181"/>
      <c r="BM910" s="181"/>
      <c r="BN910" s="181"/>
      <c r="BO910" s="181"/>
      <c r="BP910" s="181"/>
      <c r="BQ910" s="181"/>
      <c r="BR910" s="181"/>
      <c r="BS910" s="165"/>
      <c r="BT910" s="165"/>
      <c r="BU910" s="165"/>
      <c r="BV910" s="165"/>
      <c r="BW910" s="165"/>
      <c r="BX910" s="165"/>
      <c r="BY910" s="165"/>
      <c r="BZ910" s="165"/>
      <c r="CA910" s="165"/>
      <c r="CB910" s="165"/>
      <c r="CC910" s="165"/>
      <c r="CD910" s="165"/>
      <c r="CE910" s="165"/>
      <c r="CF910" s="165"/>
      <c r="CG910" s="165"/>
      <c r="CH910" s="165"/>
      <c r="CI910" s="165"/>
      <c r="CJ910" s="165"/>
      <c r="CK910" s="165"/>
      <c r="CL910" s="165"/>
      <c r="CM910" s="165"/>
      <c r="CN910" s="165"/>
    </row>
    <row r="911" spans="4:92" ht="14.25" customHeight="1" x14ac:dyDescent="0.35">
      <c r="D911" s="184" t="s">
        <v>861</v>
      </c>
      <c r="E911" s="184"/>
      <c r="F911" s="184"/>
      <c r="G911" s="184"/>
      <c r="H911" s="184"/>
      <c r="I911" s="184"/>
      <c r="J911" s="184"/>
      <c r="K911" s="184"/>
      <c r="L911" s="184"/>
      <c r="M911" s="184"/>
      <c r="N911" s="184"/>
      <c r="O911" s="184"/>
      <c r="P911" s="184"/>
      <c r="Q911" s="184"/>
      <c r="R911" s="184"/>
      <c r="S911" s="185">
        <v>104.7</v>
      </c>
      <c r="T911" s="186"/>
      <c r="U911" s="186"/>
      <c r="V911" s="186"/>
      <c r="W911" s="187"/>
      <c r="X911" s="183"/>
      <c r="Y911" s="183"/>
      <c r="Z911" s="183"/>
      <c r="AA911" s="183"/>
      <c r="AB911" s="183"/>
      <c r="AC911" s="183">
        <v>42</v>
      </c>
      <c r="AD911" s="183"/>
      <c r="AE911" s="183"/>
      <c r="AF911" s="183"/>
      <c r="AG911" s="183"/>
      <c r="AH911" s="183"/>
      <c r="AI911" s="183">
        <v>62.7</v>
      </c>
      <c r="AJ911" s="183"/>
      <c r="AK911" s="183"/>
      <c r="AL911" s="183"/>
      <c r="AM911" s="183"/>
      <c r="AN911" s="183"/>
      <c r="AO911" s="183"/>
      <c r="AP911" s="183"/>
      <c r="AQ911" s="183"/>
      <c r="AR911" s="183"/>
      <c r="AS911" s="183"/>
      <c r="AT911" s="183"/>
      <c r="AV911" s="181"/>
      <c r="AW911" s="181"/>
      <c r="AX911" s="181"/>
      <c r="AY911" s="181"/>
      <c r="AZ911" s="181"/>
      <c r="BA911" s="181"/>
      <c r="BB911" s="181"/>
      <c r="BC911" s="181"/>
      <c r="BD911" s="181"/>
      <c r="BE911" s="181"/>
      <c r="BF911" s="181"/>
      <c r="BG911" s="181"/>
      <c r="BH911" s="181"/>
      <c r="BI911" s="181"/>
      <c r="BJ911" s="181"/>
      <c r="BK911" s="181"/>
      <c r="BL911" s="181"/>
      <c r="BM911" s="181"/>
      <c r="BN911" s="181"/>
      <c r="BO911" s="181"/>
      <c r="BP911" s="181"/>
      <c r="BQ911" s="181"/>
      <c r="BR911" s="181"/>
      <c r="BS911" s="165"/>
      <c r="BT911" s="165"/>
      <c r="BU911" s="165"/>
      <c r="BV911" s="165"/>
      <c r="BW911" s="165"/>
      <c r="BX911" s="165"/>
      <c r="BY911" s="165"/>
      <c r="BZ911" s="165"/>
      <c r="CA911" s="165"/>
      <c r="CB911" s="165"/>
      <c r="CC911" s="165"/>
      <c r="CD911" s="165"/>
      <c r="CE911" s="165"/>
      <c r="CF911" s="165"/>
      <c r="CG911" s="165"/>
      <c r="CH911" s="165"/>
      <c r="CI911" s="165"/>
      <c r="CJ911" s="165"/>
      <c r="CK911" s="165"/>
      <c r="CL911" s="165"/>
      <c r="CM911" s="165"/>
      <c r="CN911" s="165"/>
    </row>
    <row r="912" spans="4:92" ht="14.25" customHeight="1" x14ac:dyDescent="0.35">
      <c r="D912" s="325" t="s">
        <v>696</v>
      </c>
      <c r="E912" s="325"/>
      <c r="F912" s="325"/>
      <c r="G912" s="325"/>
      <c r="H912" s="325"/>
      <c r="I912" s="325"/>
      <c r="J912" s="325"/>
      <c r="K912" s="325"/>
      <c r="L912" s="325"/>
      <c r="M912" s="325"/>
      <c r="N912" s="325"/>
      <c r="O912" s="325"/>
      <c r="P912" s="325"/>
      <c r="Q912" s="325"/>
      <c r="R912" s="325"/>
      <c r="S912" s="325"/>
      <c r="T912" s="325"/>
      <c r="U912" s="325"/>
      <c r="V912" s="325"/>
      <c r="W912" s="325"/>
      <c r="X912" s="325"/>
      <c r="Y912" s="325"/>
      <c r="Z912" s="325"/>
      <c r="AA912" s="325"/>
      <c r="AB912" s="325"/>
      <c r="AC912" s="325"/>
      <c r="AD912" s="325"/>
      <c r="AE912" s="325"/>
      <c r="AF912" s="325"/>
      <c r="AG912" s="325"/>
      <c r="AH912" s="325"/>
      <c r="AI912" s="325"/>
      <c r="AJ912" s="325"/>
      <c r="AK912" s="325"/>
      <c r="AL912" s="325"/>
      <c r="AM912" s="325"/>
      <c r="AN912" s="325"/>
      <c r="AO912" s="325"/>
      <c r="AP912" s="325"/>
      <c r="AQ912" s="325"/>
      <c r="AR912" s="325"/>
      <c r="AS912" s="325"/>
      <c r="AT912" s="325"/>
      <c r="AV912" s="325" t="s">
        <v>695</v>
      </c>
      <c r="AW912" s="325"/>
      <c r="AX912" s="325"/>
      <c r="AY912" s="325"/>
      <c r="AZ912" s="325"/>
      <c r="BA912" s="325"/>
      <c r="BB912" s="325"/>
      <c r="BC912" s="325"/>
      <c r="BD912" s="325"/>
      <c r="BE912" s="325"/>
      <c r="BF912" s="325"/>
      <c r="BG912" s="325"/>
      <c r="BH912" s="325"/>
      <c r="BI912" s="325"/>
      <c r="BJ912" s="325"/>
      <c r="BK912" s="325"/>
      <c r="BL912" s="325"/>
      <c r="BM912" s="325"/>
      <c r="BN912" s="325"/>
      <c r="BO912" s="325"/>
      <c r="BP912" s="325"/>
      <c r="BQ912" s="325"/>
      <c r="BR912" s="325"/>
      <c r="BS912" s="325"/>
      <c r="BT912" s="325"/>
      <c r="BU912" s="325"/>
      <c r="BV912" s="325"/>
      <c r="BW912" s="325"/>
      <c r="BX912" s="325"/>
      <c r="BY912" s="325"/>
      <c r="BZ912" s="325"/>
      <c r="CA912" s="325"/>
      <c r="CB912" s="325"/>
      <c r="CC912" s="325"/>
      <c r="CD912" s="325"/>
      <c r="CE912" s="325"/>
      <c r="CF912" s="325"/>
      <c r="CG912" s="325"/>
      <c r="CH912" s="325"/>
      <c r="CI912" s="325"/>
      <c r="CJ912" s="325"/>
      <c r="CK912" s="325"/>
      <c r="CL912" s="325"/>
      <c r="CM912" s="3"/>
    </row>
    <row r="913" spans="4:92" ht="14.25" customHeight="1" x14ac:dyDescent="0.35"/>
    <row r="914" spans="4:92" ht="14.25" customHeight="1" x14ac:dyDescent="0.35">
      <c r="D914" s="191" t="s">
        <v>518</v>
      </c>
      <c r="E914" s="191"/>
      <c r="F914" s="191"/>
      <c r="G914" s="191"/>
      <c r="H914" s="191"/>
      <c r="I914" s="191"/>
      <c r="J914" s="191"/>
      <c r="K914" s="191"/>
      <c r="L914" s="191"/>
      <c r="M914" s="191"/>
      <c r="N914" s="191"/>
      <c r="O914" s="191"/>
      <c r="P914" s="191"/>
      <c r="Q914" s="191"/>
      <c r="R914" s="191"/>
      <c r="S914" s="191"/>
      <c r="T914" s="191"/>
      <c r="U914" s="191"/>
      <c r="V914" s="191"/>
      <c r="W914" s="191"/>
      <c r="X914" s="191"/>
      <c r="Y914" s="191"/>
      <c r="Z914" s="191"/>
      <c r="AA914" s="191"/>
      <c r="AB914" s="191"/>
      <c r="AC914" s="191"/>
      <c r="AD914" s="191"/>
      <c r="AE914" s="191"/>
      <c r="AF914" s="191"/>
      <c r="AG914" s="191"/>
      <c r="AH914" s="191"/>
      <c r="AI914" s="191"/>
      <c r="AJ914" s="191"/>
      <c r="AK914" s="191"/>
      <c r="AL914" s="191"/>
      <c r="AM914" s="191"/>
      <c r="AN914" s="191"/>
      <c r="AO914" s="191"/>
      <c r="AP914" s="191"/>
      <c r="AQ914" s="191"/>
      <c r="AR914" s="191"/>
      <c r="AS914" s="191"/>
      <c r="AT914" s="191"/>
    </row>
    <row r="915" spans="4:92" ht="14.25" customHeight="1" x14ac:dyDescent="0.35">
      <c r="D915" s="191"/>
      <c r="E915" s="191"/>
      <c r="F915" s="191"/>
      <c r="G915" s="191"/>
      <c r="H915" s="191"/>
      <c r="I915" s="191"/>
      <c r="J915" s="191"/>
      <c r="K915" s="191"/>
      <c r="L915" s="191"/>
      <c r="M915" s="191"/>
      <c r="N915" s="191"/>
      <c r="O915" s="191"/>
      <c r="P915" s="191"/>
      <c r="Q915" s="191"/>
      <c r="R915" s="191"/>
      <c r="S915" s="191"/>
      <c r="T915" s="191"/>
      <c r="U915" s="191"/>
      <c r="V915" s="191"/>
      <c r="W915" s="191"/>
      <c r="X915" s="191"/>
      <c r="Y915" s="191"/>
      <c r="Z915" s="191"/>
      <c r="AA915" s="191"/>
      <c r="AB915" s="191"/>
      <c r="AC915" s="191"/>
      <c r="AD915" s="191"/>
      <c r="AE915" s="191"/>
      <c r="AF915" s="191"/>
      <c r="AG915" s="191"/>
      <c r="AH915" s="191"/>
      <c r="AI915" s="191"/>
      <c r="AJ915" s="191"/>
      <c r="AK915" s="191"/>
      <c r="AL915" s="191"/>
      <c r="AM915" s="191"/>
      <c r="AN915" s="191"/>
      <c r="AO915" s="191"/>
      <c r="AP915" s="191"/>
      <c r="AQ915" s="191"/>
      <c r="AR915" s="191"/>
      <c r="AS915" s="191"/>
      <c r="AT915" s="191"/>
    </row>
    <row r="916" spans="4:92" ht="14.25" customHeight="1" x14ac:dyDescent="0.35">
      <c r="D916" s="190" t="s">
        <v>519</v>
      </c>
      <c r="E916" s="190"/>
      <c r="F916" s="190"/>
      <c r="G916" s="190"/>
      <c r="H916" s="190"/>
      <c r="I916" s="190"/>
      <c r="J916" s="190"/>
      <c r="K916" s="190"/>
      <c r="L916" s="190"/>
      <c r="M916" s="190"/>
      <c r="N916" s="190"/>
      <c r="O916" s="190"/>
      <c r="P916" s="190"/>
      <c r="Q916" s="190"/>
      <c r="R916" s="190"/>
      <c r="S916" s="190"/>
      <c r="T916" s="190"/>
      <c r="U916" s="190"/>
      <c r="V916" s="190"/>
      <c r="W916" s="190"/>
      <c r="X916" s="190"/>
      <c r="Y916" s="190"/>
      <c r="Z916" s="190"/>
      <c r="AA916" s="190"/>
      <c r="AB916" s="190"/>
      <c r="AC916" s="190"/>
      <c r="AD916" s="190"/>
      <c r="AE916" s="190"/>
      <c r="AF916" s="190"/>
      <c r="AG916" s="190"/>
      <c r="AH916" s="190"/>
      <c r="AI916" s="190"/>
      <c r="AJ916" s="190"/>
      <c r="AK916" s="190"/>
      <c r="AL916" s="190"/>
      <c r="AM916" s="190"/>
      <c r="AN916" s="190"/>
      <c r="AO916" s="190" t="s">
        <v>520</v>
      </c>
      <c r="AP916" s="190"/>
      <c r="AQ916" s="190"/>
      <c r="AR916" s="190"/>
      <c r="AS916" s="190"/>
      <c r="AT916" s="190"/>
      <c r="AU916" s="190"/>
      <c r="AV916" s="190"/>
      <c r="AW916" s="190"/>
      <c r="AX916" s="190"/>
      <c r="AY916" s="190"/>
      <c r="AZ916" s="190"/>
      <c r="BA916" s="190"/>
      <c r="BB916" s="190"/>
      <c r="BC916" s="190"/>
      <c r="BD916" s="190"/>
      <c r="BE916" s="190"/>
      <c r="BF916" s="190"/>
      <c r="BG916" s="190"/>
      <c r="BH916" s="190"/>
      <c r="BI916" s="190"/>
      <c r="BJ916" s="190"/>
      <c r="BK916" s="190"/>
      <c r="BL916" s="190" t="s">
        <v>521</v>
      </c>
      <c r="BM916" s="190"/>
      <c r="BN916" s="190"/>
      <c r="BO916" s="190"/>
      <c r="BP916" s="190"/>
      <c r="BQ916" s="190"/>
      <c r="BR916" s="190"/>
      <c r="BS916" s="190"/>
      <c r="BT916" s="190"/>
      <c r="BU916" s="190"/>
      <c r="BV916" s="190"/>
      <c r="BW916" s="190"/>
      <c r="BX916" s="190"/>
      <c r="BY916" s="190"/>
      <c r="BZ916" s="190"/>
      <c r="CA916" s="190"/>
      <c r="CB916" s="190"/>
      <c r="CC916" s="190"/>
      <c r="CD916" s="190"/>
      <c r="CE916" s="190"/>
      <c r="CF916" s="190"/>
      <c r="CG916" s="190"/>
      <c r="CH916" s="190"/>
      <c r="CI916" s="190"/>
      <c r="CJ916" s="190"/>
      <c r="CK916" s="190"/>
      <c r="CL916" s="190"/>
      <c r="CM916" s="190"/>
      <c r="CN916" s="190"/>
    </row>
    <row r="917" spans="4:92" ht="14.25" customHeight="1" x14ac:dyDescent="0.35">
      <c r="D917" s="190"/>
      <c r="E917" s="190"/>
      <c r="F917" s="190"/>
      <c r="G917" s="190"/>
      <c r="H917" s="190"/>
      <c r="I917" s="190"/>
      <c r="J917" s="190"/>
      <c r="K917" s="190"/>
      <c r="L917" s="190"/>
      <c r="M917" s="190"/>
      <c r="N917" s="190"/>
      <c r="O917" s="190"/>
      <c r="P917" s="190"/>
      <c r="Q917" s="190"/>
      <c r="R917" s="190"/>
      <c r="S917" s="190"/>
      <c r="T917" s="190"/>
      <c r="U917" s="190"/>
      <c r="V917" s="190"/>
      <c r="W917" s="190"/>
      <c r="X917" s="190"/>
      <c r="Y917" s="190"/>
      <c r="Z917" s="190"/>
      <c r="AA917" s="190"/>
      <c r="AB917" s="190"/>
      <c r="AC917" s="190"/>
      <c r="AD917" s="190"/>
      <c r="AE917" s="190"/>
      <c r="AF917" s="190"/>
      <c r="AG917" s="190"/>
      <c r="AH917" s="190"/>
      <c r="AI917" s="190"/>
      <c r="AJ917" s="190"/>
      <c r="AK917" s="190"/>
      <c r="AL917" s="190"/>
      <c r="AM917" s="190"/>
      <c r="AN917" s="190"/>
      <c r="AO917" s="190"/>
      <c r="AP917" s="190"/>
      <c r="AQ917" s="190"/>
      <c r="AR917" s="190"/>
      <c r="AS917" s="190"/>
      <c r="AT917" s="190"/>
      <c r="AU917" s="190"/>
      <c r="AV917" s="190"/>
      <c r="AW917" s="190"/>
      <c r="AX917" s="190"/>
      <c r="AY917" s="190"/>
      <c r="AZ917" s="190"/>
      <c r="BA917" s="190"/>
      <c r="BB917" s="190"/>
      <c r="BC917" s="190"/>
      <c r="BD917" s="190"/>
      <c r="BE917" s="190"/>
      <c r="BF917" s="190"/>
      <c r="BG917" s="190"/>
      <c r="BH917" s="190"/>
      <c r="BI917" s="190"/>
      <c r="BJ917" s="190"/>
      <c r="BK917" s="190"/>
      <c r="BL917" s="190" t="s">
        <v>522</v>
      </c>
      <c r="BM917" s="190"/>
      <c r="BN917" s="190"/>
      <c r="BO917" s="190"/>
      <c r="BP917" s="190"/>
      <c r="BQ917" s="190"/>
      <c r="BR917" s="190"/>
      <c r="BS917" s="190"/>
      <c r="BT917" s="190"/>
      <c r="BU917" s="190"/>
      <c r="BV917" s="190"/>
      <c r="BW917" s="190"/>
      <c r="BX917" s="190"/>
      <c r="BY917" s="190"/>
      <c r="BZ917" s="190"/>
      <c r="CA917" s="190" t="s">
        <v>523</v>
      </c>
      <c r="CB917" s="190"/>
      <c r="CC917" s="190"/>
      <c r="CD917" s="190"/>
      <c r="CE917" s="190"/>
      <c r="CF917" s="190"/>
      <c r="CG917" s="190"/>
      <c r="CH917" s="190"/>
      <c r="CI917" s="190"/>
      <c r="CJ917" s="190"/>
      <c r="CK917" s="190"/>
      <c r="CL917" s="190"/>
      <c r="CM917" s="190"/>
      <c r="CN917" s="190"/>
    </row>
    <row r="918" spans="4:92" ht="14.25" customHeight="1" x14ac:dyDescent="0.35">
      <c r="D918" s="165" t="s">
        <v>864</v>
      </c>
      <c r="E918" s="165"/>
      <c r="F918" s="165"/>
      <c r="G918" s="165"/>
      <c r="H918" s="165"/>
      <c r="I918" s="165"/>
      <c r="J918" s="165"/>
      <c r="K918" s="165"/>
      <c r="L918" s="165"/>
      <c r="M918" s="165"/>
      <c r="N918" s="165"/>
      <c r="O918" s="165"/>
      <c r="P918" s="165"/>
      <c r="Q918" s="165"/>
      <c r="R918" s="165"/>
      <c r="S918" s="165"/>
      <c r="T918" s="165"/>
      <c r="U918" s="165"/>
      <c r="V918" s="165"/>
      <c r="W918" s="165"/>
      <c r="X918" s="165"/>
      <c r="Y918" s="165"/>
      <c r="Z918" s="165"/>
      <c r="AA918" s="165"/>
      <c r="AB918" s="165"/>
      <c r="AC918" s="165"/>
      <c r="AD918" s="165"/>
      <c r="AE918" s="165"/>
      <c r="AF918" s="165"/>
      <c r="AG918" s="165"/>
      <c r="AH918" s="165"/>
      <c r="AI918" s="165"/>
      <c r="AJ918" s="165"/>
      <c r="AK918" s="165"/>
      <c r="AL918" s="165"/>
      <c r="AM918" s="165"/>
      <c r="AN918" s="165"/>
      <c r="AO918" s="166" t="s">
        <v>867</v>
      </c>
      <c r="AP918" s="166"/>
      <c r="AQ918" s="166"/>
      <c r="AR918" s="166"/>
      <c r="AS918" s="166"/>
      <c r="AT918" s="166"/>
      <c r="AU918" s="166"/>
      <c r="AV918" s="166"/>
      <c r="AW918" s="166"/>
      <c r="AX918" s="166"/>
      <c r="AY918" s="166"/>
      <c r="AZ918" s="166"/>
      <c r="BA918" s="166"/>
      <c r="BB918" s="166"/>
      <c r="BC918" s="166"/>
      <c r="BD918" s="166"/>
      <c r="BE918" s="166"/>
      <c r="BF918" s="166"/>
      <c r="BG918" s="166"/>
      <c r="BH918" s="166"/>
      <c r="BI918" s="166"/>
      <c r="BJ918" s="166"/>
      <c r="BK918" s="166"/>
      <c r="BL918" s="166" t="s">
        <v>868</v>
      </c>
      <c r="BM918" s="166"/>
      <c r="BN918" s="166"/>
      <c r="BO918" s="166"/>
      <c r="BP918" s="166"/>
      <c r="BQ918" s="166"/>
      <c r="BR918" s="166"/>
      <c r="BS918" s="166"/>
      <c r="BT918" s="166"/>
      <c r="BU918" s="166"/>
      <c r="BV918" s="166"/>
      <c r="BW918" s="166"/>
      <c r="BX918" s="166"/>
      <c r="BY918" s="166"/>
      <c r="BZ918" s="166"/>
      <c r="CA918" s="166" t="s">
        <v>868</v>
      </c>
      <c r="CB918" s="166"/>
      <c r="CC918" s="166"/>
      <c r="CD918" s="166"/>
      <c r="CE918" s="166"/>
      <c r="CF918" s="166"/>
      <c r="CG918" s="166"/>
      <c r="CH918" s="166"/>
      <c r="CI918" s="166"/>
      <c r="CJ918" s="166"/>
      <c r="CK918" s="166"/>
      <c r="CL918" s="166"/>
      <c r="CM918" s="166"/>
      <c r="CN918" s="166"/>
    </row>
    <row r="919" spans="4:92" ht="14.25" customHeight="1" x14ac:dyDescent="0.35">
      <c r="D919" s="165" t="s">
        <v>865</v>
      </c>
      <c r="E919" s="165"/>
      <c r="F919" s="165"/>
      <c r="G919" s="165"/>
      <c r="H919" s="165"/>
      <c r="I919" s="165"/>
      <c r="J919" s="165"/>
      <c r="K919" s="165"/>
      <c r="L919" s="165"/>
      <c r="M919" s="165"/>
      <c r="N919" s="165"/>
      <c r="O919" s="165"/>
      <c r="P919" s="165"/>
      <c r="Q919" s="165"/>
      <c r="R919" s="165"/>
      <c r="S919" s="165"/>
      <c r="T919" s="165"/>
      <c r="U919" s="165"/>
      <c r="V919" s="165"/>
      <c r="W919" s="165"/>
      <c r="X919" s="165"/>
      <c r="Y919" s="165"/>
      <c r="Z919" s="165"/>
      <c r="AA919" s="165"/>
      <c r="AB919" s="165"/>
      <c r="AC919" s="165"/>
      <c r="AD919" s="165"/>
      <c r="AE919" s="165"/>
      <c r="AF919" s="165"/>
      <c r="AG919" s="165"/>
      <c r="AH919" s="165"/>
      <c r="AI919" s="165"/>
      <c r="AJ919" s="165"/>
      <c r="AK919" s="165"/>
      <c r="AL919" s="165"/>
      <c r="AM919" s="165"/>
      <c r="AN919" s="165"/>
      <c r="AO919" s="166" t="s">
        <v>867</v>
      </c>
      <c r="AP919" s="166"/>
      <c r="AQ919" s="166"/>
      <c r="AR919" s="166"/>
      <c r="AS919" s="166"/>
      <c r="AT919" s="166"/>
      <c r="AU919" s="166"/>
      <c r="AV919" s="166"/>
      <c r="AW919" s="166"/>
      <c r="AX919" s="166"/>
      <c r="AY919" s="166"/>
      <c r="AZ919" s="166"/>
      <c r="BA919" s="166"/>
      <c r="BB919" s="166"/>
      <c r="BC919" s="166"/>
      <c r="BD919" s="166"/>
      <c r="BE919" s="166"/>
      <c r="BF919" s="166"/>
      <c r="BG919" s="166"/>
      <c r="BH919" s="166"/>
      <c r="BI919" s="166"/>
      <c r="BJ919" s="166"/>
      <c r="BK919" s="166"/>
      <c r="BL919" s="166" t="s">
        <v>869</v>
      </c>
      <c r="BM919" s="166"/>
      <c r="BN919" s="166"/>
      <c r="BO919" s="166"/>
      <c r="BP919" s="166"/>
      <c r="BQ919" s="166"/>
      <c r="BR919" s="166"/>
      <c r="BS919" s="166"/>
      <c r="BT919" s="166"/>
      <c r="BU919" s="166"/>
      <c r="BV919" s="166"/>
      <c r="BW919" s="166"/>
      <c r="BX919" s="166"/>
      <c r="BY919" s="166"/>
      <c r="BZ919" s="166"/>
      <c r="CA919" s="166" t="s">
        <v>871</v>
      </c>
      <c r="CB919" s="166"/>
      <c r="CC919" s="166"/>
      <c r="CD919" s="166"/>
      <c r="CE919" s="166"/>
      <c r="CF919" s="166"/>
      <c r="CG919" s="166"/>
      <c r="CH919" s="166"/>
      <c r="CI919" s="166"/>
      <c r="CJ919" s="166"/>
      <c r="CK919" s="166"/>
      <c r="CL919" s="166"/>
      <c r="CM919" s="166"/>
      <c r="CN919" s="166"/>
    </row>
    <row r="920" spans="4:92" ht="14.25" customHeight="1" x14ac:dyDescent="0.35">
      <c r="D920" s="165" t="s">
        <v>866</v>
      </c>
      <c r="E920" s="165"/>
      <c r="F920" s="165"/>
      <c r="G920" s="165"/>
      <c r="H920" s="165"/>
      <c r="I920" s="165"/>
      <c r="J920" s="165"/>
      <c r="K920" s="165"/>
      <c r="L920" s="165"/>
      <c r="M920" s="165"/>
      <c r="N920" s="165"/>
      <c r="O920" s="165"/>
      <c r="P920" s="165"/>
      <c r="Q920" s="165"/>
      <c r="R920" s="165"/>
      <c r="S920" s="165"/>
      <c r="T920" s="165"/>
      <c r="U920" s="165"/>
      <c r="V920" s="165"/>
      <c r="W920" s="165"/>
      <c r="X920" s="165"/>
      <c r="Y920" s="165"/>
      <c r="Z920" s="165"/>
      <c r="AA920" s="165"/>
      <c r="AB920" s="165"/>
      <c r="AC920" s="165"/>
      <c r="AD920" s="165"/>
      <c r="AE920" s="165"/>
      <c r="AF920" s="165"/>
      <c r="AG920" s="165"/>
      <c r="AH920" s="165"/>
      <c r="AI920" s="165"/>
      <c r="AJ920" s="165"/>
      <c r="AK920" s="165"/>
      <c r="AL920" s="165"/>
      <c r="AM920" s="165"/>
      <c r="AN920" s="165"/>
      <c r="AO920" s="166" t="s">
        <v>763</v>
      </c>
      <c r="AP920" s="166"/>
      <c r="AQ920" s="166"/>
      <c r="AR920" s="166"/>
      <c r="AS920" s="166"/>
      <c r="AT920" s="166"/>
      <c r="AU920" s="166"/>
      <c r="AV920" s="166"/>
      <c r="AW920" s="166"/>
      <c r="AX920" s="166"/>
      <c r="AY920" s="166"/>
      <c r="AZ920" s="166"/>
      <c r="BA920" s="166"/>
      <c r="BB920" s="166"/>
      <c r="BC920" s="166"/>
      <c r="BD920" s="166"/>
      <c r="BE920" s="166"/>
      <c r="BF920" s="166"/>
      <c r="BG920" s="166"/>
      <c r="BH920" s="166"/>
      <c r="BI920" s="166"/>
      <c r="BJ920" s="166"/>
      <c r="BK920" s="166"/>
      <c r="BL920" s="166" t="s">
        <v>870</v>
      </c>
      <c r="BM920" s="166"/>
      <c r="BN920" s="166"/>
      <c r="BO920" s="166"/>
      <c r="BP920" s="166"/>
      <c r="BQ920" s="166"/>
      <c r="BR920" s="166"/>
      <c r="BS920" s="166"/>
      <c r="BT920" s="166"/>
      <c r="BU920" s="166"/>
      <c r="BV920" s="166"/>
      <c r="BW920" s="166"/>
      <c r="BX920" s="166"/>
      <c r="BY920" s="166"/>
      <c r="BZ920" s="166"/>
      <c r="CA920" s="166" t="s">
        <v>872</v>
      </c>
      <c r="CB920" s="166"/>
      <c r="CC920" s="166"/>
      <c r="CD920" s="166"/>
      <c r="CE920" s="166"/>
      <c r="CF920" s="166"/>
      <c r="CG920" s="166"/>
      <c r="CH920" s="166"/>
      <c r="CI920" s="166"/>
      <c r="CJ920" s="166"/>
      <c r="CK920" s="166"/>
      <c r="CL920" s="166"/>
      <c r="CM920" s="166"/>
      <c r="CN920" s="166"/>
    </row>
    <row r="921" spans="4:92" ht="14.25" customHeight="1" x14ac:dyDescent="0.35">
      <c r="D921" s="165"/>
      <c r="E921" s="165"/>
      <c r="F921" s="165"/>
      <c r="G921" s="165"/>
      <c r="H921" s="165"/>
      <c r="I921" s="165"/>
      <c r="J921" s="165"/>
      <c r="K921" s="165"/>
      <c r="L921" s="165"/>
      <c r="M921" s="165"/>
      <c r="N921" s="165"/>
      <c r="O921" s="165"/>
      <c r="P921" s="165"/>
      <c r="Q921" s="165"/>
      <c r="R921" s="165"/>
      <c r="S921" s="165"/>
      <c r="T921" s="165"/>
      <c r="U921" s="165"/>
      <c r="V921" s="165"/>
      <c r="W921" s="165"/>
      <c r="X921" s="165"/>
      <c r="Y921" s="165"/>
      <c r="Z921" s="165"/>
      <c r="AA921" s="165"/>
      <c r="AB921" s="165"/>
      <c r="AC921" s="165"/>
      <c r="AD921" s="165"/>
      <c r="AE921" s="165"/>
      <c r="AF921" s="165"/>
      <c r="AG921" s="165"/>
      <c r="AH921" s="165"/>
      <c r="AI921" s="165"/>
      <c r="AJ921" s="165"/>
      <c r="AK921" s="165"/>
      <c r="AL921" s="165"/>
      <c r="AM921" s="165"/>
      <c r="AN921" s="165"/>
      <c r="AO921" s="166"/>
      <c r="AP921" s="166"/>
      <c r="AQ921" s="166"/>
      <c r="AR921" s="166"/>
      <c r="AS921" s="166"/>
      <c r="AT921" s="166"/>
      <c r="AU921" s="166"/>
      <c r="AV921" s="166"/>
      <c r="AW921" s="166"/>
      <c r="AX921" s="166"/>
      <c r="AY921" s="166"/>
      <c r="AZ921" s="166"/>
      <c r="BA921" s="166"/>
      <c r="BB921" s="166"/>
      <c r="BC921" s="166"/>
      <c r="BD921" s="166"/>
      <c r="BE921" s="166"/>
      <c r="BF921" s="166"/>
      <c r="BG921" s="166"/>
      <c r="BH921" s="166"/>
      <c r="BI921" s="166"/>
      <c r="BJ921" s="166"/>
      <c r="BK921" s="166"/>
      <c r="BL921" s="166"/>
      <c r="BM921" s="166"/>
      <c r="BN921" s="166"/>
      <c r="BO921" s="166"/>
      <c r="BP921" s="166"/>
      <c r="BQ921" s="166"/>
      <c r="BR921" s="166"/>
      <c r="BS921" s="166"/>
      <c r="BT921" s="166"/>
      <c r="BU921" s="166"/>
      <c r="BV921" s="166"/>
      <c r="BW921" s="166"/>
      <c r="BX921" s="166"/>
      <c r="BY921" s="166"/>
      <c r="BZ921" s="166"/>
      <c r="CA921" s="167"/>
      <c r="CB921" s="167"/>
      <c r="CC921" s="167"/>
      <c r="CD921" s="167"/>
      <c r="CE921" s="167"/>
      <c r="CF921" s="167"/>
      <c r="CG921" s="167"/>
      <c r="CH921" s="167"/>
      <c r="CI921" s="167"/>
      <c r="CJ921" s="167"/>
      <c r="CK921" s="167"/>
      <c r="CL921" s="167"/>
      <c r="CM921" s="167"/>
      <c r="CN921" s="168"/>
    </row>
    <row r="922" spans="4:92" ht="14.25" customHeight="1" x14ac:dyDescent="0.35">
      <c r="D922" s="165"/>
      <c r="E922" s="165"/>
      <c r="F922" s="165"/>
      <c r="G922" s="165"/>
      <c r="H922" s="165"/>
      <c r="I922" s="165"/>
      <c r="J922" s="165"/>
      <c r="K922" s="165"/>
      <c r="L922" s="165"/>
      <c r="M922" s="165"/>
      <c r="N922" s="165"/>
      <c r="O922" s="165"/>
      <c r="P922" s="165"/>
      <c r="Q922" s="165"/>
      <c r="R922" s="165"/>
      <c r="S922" s="165"/>
      <c r="T922" s="165"/>
      <c r="U922" s="165"/>
      <c r="V922" s="165"/>
      <c r="W922" s="165"/>
      <c r="X922" s="165"/>
      <c r="Y922" s="165"/>
      <c r="Z922" s="165"/>
      <c r="AA922" s="165"/>
      <c r="AB922" s="165"/>
      <c r="AC922" s="165"/>
      <c r="AD922" s="165"/>
      <c r="AE922" s="165"/>
      <c r="AF922" s="165"/>
      <c r="AG922" s="165"/>
      <c r="AH922" s="165"/>
      <c r="AI922" s="165"/>
      <c r="AJ922" s="165"/>
      <c r="AK922" s="165"/>
      <c r="AL922" s="165"/>
      <c r="AM922" s="165"/>
      <c r="AN922" s="165"/>
      <c r="AO922" s="166"/>
      <c r="AP922" s="166"/>
      <c r="AQ922" s="166"/>
      <c r="AR922" s="166"/>
      <c r="AS922" s="166"/>
      <c r="AT922" s="166"/>
      <c r="AU922" s="166"/>
      <c r="AV922" s="166"/>
      <c r="AW922" s="166"/>
      <c r="AX922" s="166"/>
      <c r="AY922" s="166"/>
      <c r="AZ922" s="166"/>
      <c r="BA922" s="166"/>
      <c r="BB922" s="166"/>
      <c r="BC922" s="166"/>
      <c r="BD922" s="166"/>
      <c r="BE922" s="166"/>
      <c r="BF922" s="166"/>
      <c r="BG922" s="166"/>
      <c r="BH922" s="166"/>
      <c r="BI922" s="166"/>
      <c r="BJ922" s="166"/>
      <c r="BK922" s="166"/>
      <c r="BL922" s="166"/>
      <c r="BM922" s="166"/>
      <c r="BN922" s="166"/>
      <c r="BO922" s="166"/>
      <c r="BP922" s="166"/>
      <c r="BQ922" s="166"/>
      <c r="BR922" s="166"/>
      <c r="BS922" s="166"/>
      <c r="BT922" s="166"/>
      <c r="BU922" s="166"/>
      <c r="BV922" s="166"/>
      <c r="BW922" s="166"/>
      <c r="BX922" s="166"/>
      <c r="BY922" s="166"/>
      <c r="BZ922" s="166"/>
      <c r="CA922" s="167"/>
      <c r="CB922" s="167"/>
      <c r="CC922" s="167"/>
      <c r="CD922" s="167"/>
      <c r="CE922" s="167"/>
      <c r="CF922" s="167"/>
      <c r="CG922" s="167"/>
      <c r="CH922" s="167"/>
      <c r="CI922" s="167"/>
      <c r="CJ922" s="167"/>
      <c r="CK922" s="167"/>
      <c r="CL922" s="167"/>
      <c r="CM922" s="167"/>
      <c r="CN922" s="168"/>
    </row>
    <row r="923" spans="4:92" ht="14.25" customHeight="1" x14ac:dyDescent="0.35">
      <c r="D923" s="165"/>
      <c r="E923" s="165"/>
      <c r="F923" s="165"/>
      <c r="G923" s="165"/>
      <c r="H923" s="165"/>
      <c r="I923" s="165"/>
      <c r="J923" s="165"/>
      <c r="K923" s="165"/>
      <c r="L923" s="165"/>
      <c r="M923" s="165"/>
      <c r="N923" s="165"/>
      <c r="O923" s="165"/>
      <c r="P923" s="165"/>
      <c r="Q923" s="165"/>
      <c r="R923" s="165"/>
      <c r="S923" s="165"/>
      <c r="T923" s="165"/>
      <c r="U923" s="165"/>
      <c r="V923" s="165"/>
      <c r="W923" s="165"/>
      <c r="X923" s="165"/>
      <c r="Y923" s="165"/>
      <c r="Z923" s="165"/>
      <c r="AA923" s="165"/>
      <c r="AB923" s="165"/>
      <c r="AC923" s="165"/>
      <c r="AD923" s="165"/>
      <c r="AE923" s="165"/>
      <c r="AF923" s="165"/>
      <c r="AG923" s="165"/>
      <c r="AH923" s="165"/>
      <c r="AI923" s="165"/>
      <c r="AJ923" s="165"/>
      <c r="AK923" s="165"/>
      <c r="AL923" s="165"/>
      <c r="AM923" s="165"/>
      <c r="AN923" s="165"/>
      <c r="AO923" s="166"/>
      <c r="AP923" s="166"/>
      <c r="AQ923" s="166"/>
      <c r="AR923" s="166"/>
      <c r="AS923" s="166"/>
      <c r="AT923" s="166"/>
      <c r="AU923" s="166"/>
      <c r="AV923" s="166"/>
      <c r="AW923" s="166"/>
      <c r="AX923" s="166"/>
      <c r="AY923" s="166"/>
      <c r="AZ923" s="166"/>
      <c r="BA923" s="166"/>
      <c r="BB923" s="166"/>
      <c r="BC923" s="166"/>
      <c r="BD923" s="166"/>
      <c r="BE923" s="166"/>
      <c r="BF923" s="166"/>
      <c r="BG923" s="166"/>
      <c r="BH923" s="166"/>
      <c r="BI923" s="166"/>
      <c r="BJ923" s="166"/>
      <c r="BK923" s="166"/>
      <c r="BL923" s="166"/>
      <c r="BM923" s="166"/>
      <c r="BN923" s="166"/>
      <c r="BO923" s="166"/>
      <c r="BP923" s="166"/>
      <c r="BQ923" s="166"/>
      <c r="BR923" s="166"/>
      <c r="BS923" s="166"/>
      <c r="BT923" s="166"/>
      <c r="BU923" s="166"/>
      <c r="BV923" s="166"/>
      <c r="BW923" s="166"/>
      <c r="BX923" s="166"/>
      <c r="BY923" s="166"/>
      <c r="BZ923" s="166"/>
      <c r="CA923" s="167"/>
      <c r="CB923" s="167"/>
      <c r="CC923" s="167"/>
      <c r="CD923" s="167"/>
      <c r="CE923" s="167"/>
      <c r="CF923" s="167"/>
      <c r="CG923" s="167"/>
      <c r="CH923" s="167"/>
      <c r="CI923" s="167"/>
      <c r="CJ923" s="167"/>
      <c r="CK923" s="167"/>
      <c r="CL923" s="167"/>
      <c r="CM923" s="167"/>
      <c r="CN923" s="168"/>
    </row>
    <row r="924" spans="4:92" ht="14.25" customHeight="1" x14ac:dyDescent="0.35">
      <c r="D924" s="165"/>
      <c r="E924" s="165"/>
      <c r="F924" s="165"/>
      <c r="G924" s="165"/>
      <c r="H924" s="165"/>
      <c r="I924" s="165"/>
      <c r="J924" s="165"/>
      <c r="K924" s="165"/>
      <c r="L924" s="165"/>
      <c r="M924" s="165"/>
      <c r="N924" s="165"/>
      <c r="O924" s="165"/>
      <c r="P924" s="165"/>
      <c r="Q924" s="165"/>
      <c r="R924" s="165"/>
      <c r="S924" s="165"/>
      <c r="T924" s="165"/>
      <c r="U924" s="165"/>
      <c r="V924" s="165"/>
      <c r="W924" s="165"/>
      <c r="X924" s="165"/>
      <c r="Y924" s="165"/>
      <c r="Z924" s="165"/>
      <c r="AA924" s="165"/>
      <c r="AB924" s="165"/>
      <c r="AC924" s="165"/>
      <c r="AD924" s="165"/>
      <c r="AE924" s="165"/>
      <c r="AF924" s="165"/>
      <c r="AG924" s="165"/>
      <c r="AH924" s="165"/>
      <c r="AI924" s="165"/>
      <c r="AJ924" s="165"/>
      <c r="AK924" s="165"/>
      <c r="AL924" s="165"/>
      <c r="AM924" s="165"/>
      <c r="AN924" s="165"/>
      <c r="AO924" s="166"/>
      <c r="AP924" s="166"/>
      <c r="AQ924" s="166"/>
      <c r="AR924" s="166"/>
      <c r="AS924" s="166"/>
      <c r="AT924" s="166"/>
      <c r="AU924" s="166"/>
      <c r="AV924" s="166"/>
      <c r="AW924" s="166"/>
      <c r="AX924" s="166"/>
      <c r="AY924" s="166"/>
      <c r="AZ924" s="166"/>
      <c r="BA924" s="166"/>
      <c r="BB924" s="166"/>
      <c r="BC924" s="166"/>
      <c r="BD924" s="166"/>
      <c r="BE924" s="166"/>
      <c r="BF924" s="166"/>
      <c r="BG924" s="166"/>
      <c r="BH924" s="166"/>
      <c r="BI924" s="166"/>
      <c r="BJ924" s="166"/>
      <c r="BK924" s="166"/>
      <c r="BL924" s="166"/>
      <c r="BM924" s="166"/>
      <c r="BN924" s="166"/>
      <c r="BO924" s="166"/>
      <c r="BP924" s="166"/>
      <c r="BQ924" s="166"/>
      <c r="BR924" s="166"/>
      <c r="BS924" s="166"/>
      <c r="BT924" s="166"/>
      <c r="BU924" s="166"/>
      <c r="BV924" s="166"/>
      <c r="BW924" s="166"/>
      <c r="BX924" s="166"/>
      <c r="BY924" s="166"/>
      <c r="BZ924" s="166"/>
      <c r="CA924" s="167"/>
      <c r="CB924" s="167"/>
      <c r="CC924" s="167"/>
      <c r="CD924" s="167"/>
      <c r="CE924" s="167"/>
      <c r="CF924" s="167"/>
      <c r="CG924" s="167"/>
      <c r="CH924" s="167"/>
      <c r="CI924" s="167"/>
      <c r="CJ924" s="167"/>
      <c r="CK924" s="167"/>
      <c r="CL924" s="167"/>
      <c r="CM924" s="167"/>
      <c r="CN924" s="168"/>
    </row>
    <row r="925" spans="4:92" ht="14.25" customHeight="1" x14ac:dyDescent="0.35">
      <c r="D925" s="165"/>
      <c r="E925" s="165"/>
      <c r="F925" s="165"/>
      <c r="G925" s="165"/>
      <c r="H925" s="165"/>
      <c r="I925" s="165"/>
      <c r="J925" s="165"/>
      <c r="K925" s="165"/>
      <c r="L925" s="165"/>
      <c r="M925" s="165"/>
      <c r="N925" s="165"/>
      <c r="O925" s="165"/>
      <c r="P925" s="165"/>
      <c r="Q925" s="165"/>
      <c r="R925" s="165"/>
      <c r="S925" s="165"/>
      <c r="T925" s="165"/>
      <c r="U925" s="165"/>
      <c r="V925" s="165"/>
      <c r="W925" s="165"/>
      <c r="X925" s="165"/>
      <c r="Y925" s="165"/>
      <c r="Z925" s="165"/>
      <c r="AA925" s="165"/>
      <c r="AB925" s="165"/>
      <c r="AC925" s="165"/>
      <c r="AD925" s="165"/>
      <c r="AE925" s="165"/>
      <c r="AF925" s="165"/>
      <c r="AG925" s="165"/>
      <c r="AH925" s="165"/>
      <c r="AI925" s="165"/>
      <c r="AJ925" s="165"/>
      <c r="AK925" s="165"/>
      <c r="AL925" s="165"/>
      <c r="AM925" s="165"/>
      <c r="AN925" s="165"/>
      <c r="AO925" s="166"/>
      <c r="AP925" s="166"/>
      <c r="AQ925" s="166"/>
      <c r="AR925" s="166"/>
      <c r="AS925" s="166"/>
      <c r="AT925" s="166"/>
      <c r="AU925" s="166"/>
      <c r="AV925" s="166"/>
      <c r="AW925" s="166"/>
      <c r="AX925" s="166"/>
      <c r="AY925" s="166"/>
      <c r="AZ925" s="166"/>
      <c r="BA925" s="166"/>
      <c r="BB925" s="166"/>
      <c r="BC925" s="166"/>
      <c r="BD925" s="166"/>
      <c r="BE925" s="166"/>
      <c r="BF925" s="166"/>
      <c r="BG925" s="166"/>
      <c r="BH925" s="166"/>
      <c r="BI925" s="166"/>
      <c r="BJ925" s="166"/>
      <c r="BK925" s="166"/>
      <c r="BL925" s="166"/>
      <c r="BM925" s="166"/>
      <c r="BN925" s="166"/>
      <c r="BO925" s="166"/>
      <c r="BP925" s="166"/>
      <c r="BQ925" s="166"/>
      <c r="BR925" s="166"/>
      <c r="BS925" s="166"/>
      <c r="BT925" s="166"/>
      <c r="BU925" s="166"/>
      <c r="BV925" s="166"/>
      <c r="BW925" s="166"/>
      <c r="BX925" s="166"/>
      <c r="BY925" s="166"/>
      <c r="BZ925" s="166"/>
      <c r="CA925" s="167"/>
      <c r="CB925" s="167"/>
      <c r="CC925" s="167"/>
      <c r="CD925" s="167"/>
      <c r="CE925" s="167"/>
      <c r="CF925" s="167"/>
      <c r="CG925" s="167"/>
      <c r="CH925" s="167"/>
      <c r="CI925" s="167"/>
      <c r="CJ925" s="167"/>
      <c r="CK925" s="167"/>
      <c r="CL925" s="167"/>
      <c r="CM925" s="167"/>
      <c r="CN925" s="168"/>
    </row>
    <row r="926" spans="4:92" ht="14.25" customHeight="1" x14ac:dyDescent="0.35">
      <c r="D926" s="165"/>
      <c r="E926" s="165"/>
      <c r="F926" s="165"/>
      <c r="G926" s="165"/>
      <c r="H926" s="165"/>
      <c r="I926" s="165"/>
      <c r="J926" s="165"/>
      <c r="K926" s="165"/>
      <c r="L926" s="165"/>
      <c r="M926" s="165"/>
      <c r="N926" s="165"/>
      <c r="O926" s="165"/>
      <c r="P926" s="165"/>
      <c r="Q926" s="165"/>
      <c r="R926" s="165"/>
      <c r="S926" s="165"/>
      <c r="T926" s="165"/>
      <c r="U926" s="165"/>
      <c r="V926" s="165"/>
      <c r="W926" s="165"/>
      <c r="X926" s="165"/>
      <c r="Y926" s="165"/>
      <c r="Z926" s="165"/>
      <c r="AA926" s="165"/>
      <c r="AB926" s="165"/>
      <c r="AC926" s="165"/>
      <c r="AD926" s="165"/>
      <c r="AE926" s="165"/>
      <c r="AF926" s="165"/>
      <c r="AG926" s="165"/>
      <c r="AH926" s="165"/>
      <c r="AI926" s="165"/>
      <c r="AJ926" s="165"/>
      <c r="AK926" s="165"/>
      <c r="AL926" s="165"/>
      <c r="AM926" s="165"/>
      <c r="AN926" s="165"/>
      <c r="AO926" s="166"/>
      <c r="AP926" s="166"/>
      <c r="AQ926" s="166"/>
      <c r="AR926" s="166"/>
      <c r="AS926" s="166"/>
      <c r="AT926" s="166"/>
      <c r="AU926" s="166"/>
      <c r="AV926" s="166"/>
      <c r="AW926" s="166"/>
      <c r="AX926" s="166"/>
      <c r="AY926" s="166"/>
      <c r="AZ926" s="166"/>
      <c r="BA926" s="166"/>
      <c r="BB926" s="166"/>
      <c r="BC926" s="166"/>
      <c r="BD926" s="166"/>
      <c r="BE926" s="166"/>
      <c r="BF926" s="166"/>
      <c r="BG926" s="166"/>
      <c r="BH926" s="166"/>
      <c r="BI926" s="166"/>
      <c r="BJ926" s="166"/>
      <c r="BK926" s="166"/>
      <c r="BL926" s="166"/>
      <c r="BM926" s="166"/>
      <c r="BN926" s="166"/>
      <c r="BO926" s="166"/>
      <c r="BP926" s="166"/>
      <c r="BQ926" s="166"/>
      <c r="BR926" s="166"/>
      <c r="BS926" s="166"/>
      <c r="BT926" s="166"/>
      <c r="BU926" s="166"/>
      <c r="BV926" s="166"/>
      <c r="BW926" s="166"/>
      <c r="BX926" s="166"/>
      <c r="BY926" s="166"/>
      <c r="BZ926" s="166"/>
      <c r="CA926" s="167"/>
      <c r="CB926" s="167"/>
      <c r="CC926" s="167"/>
      <c r="CD926" s="167"/>
      <c r="CE926" s="167"/>
      <c r="CF926" s="167"/>
      <c r="CG926" s="167"/>
      <c r="CH926" s="167"/>
      <c r="CI926" s="167"/>
      <c r="CJ926" s="167"/>
      <c r="CK926" s="167"/>
      <c r="CL926" s="167"/>
      <c r="CM926" s="167"/>
      <c r="CN926" s="168"/>
    </row>
    <row r="927" spans="4:92" ht="14.25" customHeight="1" x14ac:dyDescent="0.35">
      <c r="D927" s="165"/>
      <c r="E927" s="165"/>
      <c r="F927" s="165"/>
      <c r="G927" s="165"/>
      <c r="H927" s="165"/>
      <c r="I927" s="165"/>
      <c r="J927" s="165"/>
      <c r="K927" s="165"/>
      <c r="L927" s="165"/>
      <c r="M927" s="165"/>
      <c r="N927" s="165"/>
      <c r="O927" s="165"/>
      <c r="P927" s="165"/>
      <c r="Q927" s="165"/>
      <c r="R927" s="165"/>
      <c r="S927" s="165"/>
      <c r="T927" s="165"/>
      <c r="U927" s="165"/>
      <c r="V927" s="165"/>
      <c r="W927" s="165"/>
      <c r="X927" s="165"/>
      <c r="Y927" s="165"/>
      <c r="Z927" s="165"/>
      <c r="AA927" s="165"/>
      <c r="AB927" s="165"/>
      <c r="AC927" s="165"/>
      <c r="AD927" s="165"/>
      <c r="AE927" s="165"/>
      <c r="AF927" s="165"/>
      <c r="AG927" s="165"/>
      <c r="AH927" s="165"/>
      <c r="AI927" s="165"/>
      <c r="AJ927" s="165"/>
      <c r="AK927" s="165"/>
      <c r="AL927" s="165"/>
      <c r="AM927" s="165"/>
      <c r="AN927" s="165"/>
      <c r="AO927" s="166"/>
      <c r="AP927" s="166"/>
      <c r="AQ927" s="166"/>
      <c r="AR927" s="166"/>
      <c r="AS927" s="166"/>
      <c r="AT927" s="166"/>
      <c r="AU927" s="166"/>
      <c r="AV927" s="166"/>
      <c r="AW927" s="166"/>
      <c r="AX927" s="166"/>
      <c r="AY927" s="166"/>
      <c r="AZ927" s="166"/>
      <c r="BA927" s="166"/>
      <c r="BB927" s="166"/>
      <c r="BC927" s="166"/>
      <c r="BD927" s="166"/>
      <c r="BE927" s="166"/>
      <c r="BF927" s="166"/>
      <c r="BG927" s="166"/>
      <c r="BH927" s="166"/>
      <c r="BI927" s="166"/>
      <c r="BJ927" s="166"/>
      <c r="BK927" s="166"/>
      <c r="BL927" s="166"/>
      <c r="BM927" s="166"/>
      <c r="BN927" s="166"/>
      <c r="BO927" s="166"/>
      <c r="BP927" s="166"/>
      <c r="BQ927" s="166"/>
      <c r="BR927" s="166"/>
      <c r="BS927" s="166"/>
      <c r="BT927" s="166"/>
      <c r="BU927" s="166"/>
      <c r="BV927" s="166"/>
      <c r="BW927" s="166"/>
      <c r="BX927" s="166"/>
      <c r="BY927" s="166"/>
      <c r="BZ927" s="166"/>
      <c r="CA927" s="167"/>
      <c r="CB927" s="167"/>
      <c r="CC927" s="167"/>
      <c r="CD927" s="167"/>
      <c r="CE927" s="167"/>
      <c r="CF927" s="167"/>
      <c r="CG927" s="167"/>
      <c r="CH927" s="167"/>
      <c r="CI927" s="167"/>
      <c r="CJ927" s="167"/>
      <c r="CK927" s="167"/>
      <c r="CL927" s="167"/>
      <c r="CM927" s="167"/>
      <c r="CN927" s="168"/>
    </row>
    <row r="928" spans="4:92" ht="14.25" customHeight="1" x14ac:dyDescent="0.35">
      <c r="D928" s="165"/>
      <c r="E928" s="165"/>
      <c r="F928" s="165"/>
      <c r="G928" s="165"/>
      <c r="H928" s="165"/>
      <c r="I928" s="165"/>
      <c r="J928" s="165"/>
      <c r="K928" s="165"/>
      <c r="L928" s="165"/>
      <c r="M928" s="165"/>
      <c r="N928" s="165"/>
      <c r="O928" s="165"/>
      <c r="P928" s="165"/>
      <c r="Q928" s="165"/>
      <c r="R928" s="165"/>
      <c r="S928" s="165"/>
      <c r="T928" s="165"/>
      <c r="U928" s="165"/>
      <c r="V928" s="165"/>
      <c r="W928" s="165"/>
      <c r="X928" s="165"/>
      <c r="Y928" s="165"/>
      <c r="Z928" s="165"/>
      <c r="AA928" s="165"/>
      <c r="AB928" s="165"/>
      <c r="AC928" s="165"/>
      <c r="AD928" s="165"/>
      <c r="AE928" s="165"/>
      <c r="AF928" s="165"/>
      <c r="AG928" s="165"/>
      <c r="AH928" s="165"/>
      <c r="AI928" s="165"/>
      <c r="AJ928" s="165"/>
      <c r="AK928" s="165"/>
      <c r="AL928" s="165"/>
      <c r="AM928" s="165"/>
      <c r="AN928" s="165"/>
      <c r="AO928" s="166"/>
      <c r="AP928" s="166"/>
      <c r="AQ928" s="166"/>
      <c r="AR928" s="166"/>
      <c r="AS928" s="166"/>
      <c r="AT928" s="166"/>
      <c r="AU928" s="166"/>
      <c r="AV928" s="166"/>
      <c r="AW928" s="166"/>
      <c r="AX928" s="166"/>
      <c r="AY928" s="166"/>
      <c r="AZ928" s="166"/>
      <c r="BA928" s="166"/>
      <c r="BB928" s="166"/>
      <c r="BC928" s="166"/>
      <c r="BD928" s="166"/>
      <c r="BE928" s="166"/>
      <c r="BF928" s="166"/>
      <c r="BG928" s="166"/>
      <c r="BH928" s="166"/>
      <c r="BI928" s="166"/>
      <c r="BJ928" s="166"/>
      <c r="BK928" s="166"/>
      <c r="BL928" s="166"/>
      <c r="BM928" s="166"/>
      <c r="BN928" s="166"/>
      <c r="BO928" s="166"/>
      <c r="BP928" s="166"/>
      <c r="BQ928" s="166"/>
      <c r="BR928" s="166"/>
      <c r="BS928" s="166"/>
      <c r="BT928" s="166"/>
      <c r="BU928" s="166"/>
      <c r="BV928" s="166"/>
      <c r="BW928" s="166"/>
      <c r="BX928" s="166"/>
      <c r="BY928" s="166"/>
      <c r="BZ928" s="166"/>
      <c r="CA928" s="167"/>
      <c r="CB928" s="167"/>
      <c r="CC928" s="167"/>
      <c r="CD928" s="167"/>
      <c r="CE928" s="167"/>
      <c r="CF928" s="167"/>
      <c r="CG928" s="167"/>
      <c r="CH928" s="167"/>
      <c r="CI928" s="167"/>
      <c r="CJ928" s="167"/>
      <c r="CK928" s="167"/>
      <c r="CL928" s="167"/>
      <c r="CM928" s="167"/>
      <c r="CN928" s="168"/>
    </row>
    <row r="929" spans="4:92" ht="14.25" customHeight="1" x14ac:dyDescent="0.35">
      <c r="D929" s="165"/>
      <c r="E929" s="165"/>
      <c r="F929" s="165"/>
      <c r="G929" s="165"/>
      <c r="H929" s="165"/>
      <c r="I929" s="165"/>
      <c r="J929" s="165"/>
      <c r="K929" s="165"/>
      <c r="L929" s="165"/>
      <c r="M929" s="165"/>
      <c r="N929" s="165"/>
      <c r="O929" s="165"/>
      <c r="P929" s="165"/>
      <c r="Q929" s="165"/>
      <c r="R929" s="165"/>
      <c r="S929" s="165"/>
      <c r="T929" s="165"/>
      <c r="U929" s="165"/>
      <c r="V929" s="165"/>
      <c r="W929" s="165"/>
      <c r="X929" s="165"/>
      <c r="Y929" s="165"/>
      <c r="Z929" s="165"/>
      <c r="AA929" s="165"/>
      <c r="AB929" s="165"/>
      <c r="AC929" s="165"/>
      <c r="AD929" s="165"/>
      <c r="AE929" s="165"/>
      <c r="AF929" s="165"/>
      <c r="AG929" s="165"/>
      <c r="AH929" s="165"/>
      <c r="AI929" s="165"/>
      <c r="AJ929" s="165"/>
      <c r="AK929" s="165"/>
      <c r="AL929" s="165"/>
      <c r="AM929" s="165"/>
      <c r="AN929" s="165"/>
      <c r="AO929" s="166"/>
      <c r="AP929" s="166"/>
      <c r="AQ929" s="166"/>
      <c r="AR929" s="166"/>
      <c r="AS929" s="166"/>
      <c r="AT929" s="166"/>
      <c r="AU929" s="166"/>
      <c r="AV929" s="166"/>
      <c r="AW929" s="166"/>
      <c r="AX929" s="166"/>
      <c r="AY929" s="166"/>
      <c r="AZ929" s="166"/>
      <c r="BA929" s="166"/>
      <c r="BB929" s="166"/>
      <c r="BC929" s="166"/>
      <c r="BD929" s="166"/>
      <c r="BE929" s="166"/>
      <c r="BF929" s="166"/>
      <c r="BG929" s="166"/>
      <c r="BH929" s="166"/>
      <c r="BI929" s="166"/>
      <c r="BJ929" s="166"/>
      <c r="BK929" s="166"/>
      <c r="BL929" s="166"/>
      <c r="BM929" s="166"/>
      <c r="BN929" s="166"/>
      <c r="BO929" s="166"/>
      <c r="BP929" s="166"/>
      <c r="BQ929" s="166"/>
      <c r="BR929" s="166"/>
      <c r="BS929" s="166"/>
      <c r="BT929" s="166"/>
      <c r="BU929" s="166"/>
      <c r="BV929" s="166"/>
      <c r="BW929" s="166"/>
      <c r="BX929" s="166"/>
      <c r="BY929" s="166"/>
      <c r="BZ929" s="166"/>
      <c r="CA929" s="167"/>
      <c r="CB929" s="167"/>
      <c r="CC929" s="167"/>
      <c r="CD929" s="167"/>
      <c r="CE929" s="167"/>
      <c r="CF929" s="167"/>
      <c r="CG929" s="167"/>
      <c r="CH929" s="167"/>
      <c r="CI929" s="167"/>
      <c r="CJ929" s="167"/>
      <c r="CK929" s="167"/>
      <c r="CL929" s="167"/>
      <c r="CM929" s="167"/>
      <c r="CN929" s="168"/>
    </row>
    <row r="930" spans="4:92" ht="14.25" customHeight="1" x14ac:dyDescent="0.35">
      <c r="D930" s="182" t="s">
        <v>712</v>
      </c>
      <c r="E930" s="182"/>
      <c r="F930" s="182"/>
      <c r="G930" s="182"/>
      <c r="H930" s="182"/>
      <c r="I930" s="182"/>
      <c r="J930" s="182"/>
      <c r="K930" s="182"/>
      <c r="L930" s="182"/>
      <c r="M930" s="182"/>
      <c r="N930" s="182"/>
      <c r="O930" s="182"/>
      <c r="P930" s="182"/>
      <c r="Q930" s="182"/>
      <c r="R930" s="182"/>
      <c r="S930" s="182"/>
      <c r="T930" s="182"/>
      <c r="U930" s="182"/>
      <c r="V930" s="182"/>
      <c r="W930" s="182"/>
      <c r="X930" s="182"/>
      <c r="Y930" s="182"/>
      <c r="Z930" s="182"/>
      <c r="AA930" s="182"/>
      <c r="AB930" s="182"/>
      <c r="AC930" s="182"/>
      <c r="AD930" s="182"/>
      <c r="AE930" s="182"/>
      <c r="AF930" s="182"/>
      <c r="AG930" s="182"/>
      <c r="AH930" s="182"/>
      <c r="AI930" s="182"/>
      <c r="AJ930" s="182"/>
      <c r="AK930" s="182"/>
      <c r="AL930" s="182"/>
      <c r="AM930" s="182"/>
      <c r="AN930" s="182"/>
      <c r="AO930" s="182"/>
      <c r="AP930" s="182"/>
      <c r="AQ930" s="182"/>
      <c r="AR930" s="182"/>
      <c r="AS930" s="182"/>
      <c r="AT930" s="182"/>
      <c r="AU930" s="182"/>
      <c r="AV930" s="182"/>
      <c r="AW930" s="182"/>
      <c r="AX930" s="182"/>
      <c r="AY930" s="182"/>
      <c r="AZ930" s="182"/>
      <c r="BA930" s="182"/>
      <c r="BB930" s="182"/>
      <c r="BC930" s="182"/>
      <c r="BD930" s="182"/>
      <c r="BE930" s="182"/>
      <c r="BF930" s="182"/>
      <c r="BG930" s="182"/>
      <c r="BH930" s="182"/>
      <c r="BI930" s="182"/>
      <c r="BJ930" s="182"/>
      <c r="BK930" s="182"/>
      <c r="BL930" s="182"/>
      <c r="BM930" s="182"/>
      <c r="BN930" s="182"/>
      <c r="BO930" s="182"/>
      <c r="BP930" s="182"/>
      <c r="BQ930" s="182"/>
      <c r="BR930" s="182"/>
      <c r="BS930" s="182"/>
      <c r="BT930" s="182"/>
      <c r="BU930" s="182"/>
      <c r="BV930" s="182"/>
      <c r="BW930" s="182"/>
      <c r="BX930" s="182"/>
      <c r="BY930" s="182"/>
      <c r="BZ930" s="182"/>
      <c r="CA930" s="182"/>
      <c r="CB930" s="182"/>
      <c r="CC930" s="182"/>
      <c r="CD930" s="182"/>
      <c r="CE930" s="182"/>
      <c r="CF930" s="182"/>
      <c r="CG930" s="182"/>
      <c r="CH930" s="182"/>
      <c r="CI930" s="182"/>
      <c r="CJ930" s="182"/>
      <c r="CK930" s="182"/>
      <c r="CL930" s="182"/>
      <c r="CM930" s="182"/>
      <c r="CN930" s="182"/>
    </row>
    <row r="931" spans="4:92" ht="14.25" customHeight="1" x14ac:dyDescent="0.35"/>
    <row r="932" spans="4:92" ht="14.25" customHeight="1" x14ac:dyDescent="0.35">
      <c r="D932" s="191" t="s">
        <v>528</v>
      </c>
      <c r="E932" s="191"/>
      <c r="F932" s="191"/>
      <c r="G932" s="191"/>
      <c r="H932" s="191"/>
      <c r="I932" s="191"/>
      <c r="J932" s="191"/>
      <c r="K932" s="191"/>
      <c r="L932" s="191"/>
      <c r="M932" s="191"/>
      <c r="N932" s="191"/>
      <c r="O932" s="191"/>
      <c r="P932" s="191"/>
      <c r="Q932" s="191"/>
      <c r="R932" s="191"/>
      <c r="S932" s="191"/>
      <c r="T932" s="191"/>
      <c r="U932" s="191"/>
      <c r="V932" s="191"/>
      <c r="W932" s="191"/>
      <c r="X932" s="191"/>
      <c r="Y932" s="191"/>
      <c r="Z932" s="191"/>
      <c r="AA932" s="191"/>
      <c r="AB932" s="191"/>
      <c r="AC932" s="191"/>
      <c r="AD932" s="191"/>
      <c r="AE932" s="191"/>
      <c r="AF932" s="191"/>
      <c r="AG932" s="191"/>
      <c r="AH932" s="191"/>
      <c r="AI932" s="191"/>
      <c r="AJ932" s="191"/>
      <c r="AK932" s="191"/>
      <c r="AL932" s="191"/>
      <c r="AM932" s="191"/>
      <c r="AN932" s="191"/>
      <c r="AO932" s="191"/>
      <c r="AP932" s="191"/>
      <c r="AQ932" s="191"/>
      <c r="AR932" s="191"/>
      <c r="AS932" s="191"/>
      <c r="AT932" s="191"/>
      <c r="AW932" s="191" t="s">
        <v>534</v>
      </c>
      <c r="AX932" s="191"/>
      <c r="AY932" s="191"/>
      <c r="AZ932" s="191"/>
      <c r="BA932" s="191"/>
      <c r="BB932" s="191"/>
      <c r="BC932" s="191"/>
      <c r="BD932" s="191"/>
      <c r="BE932" s="191"/>
      <c r="BF932" s="191"/>
      <c r="BG932" s="191"/>
      <c r="BH932" s="191"/>
      <c r="BI932" s="191"/>
      <c r="BJ932" s="191"/>
      <c r="BK932" s="191"/>
      <c r="BL932" s="191"/>
      <c r="BM932" s="191"/>
      <c r="BN932" s="191"/>
      <c r="BO932" s="191"/>
      <c r="BP932" s="191"/>
      <c r="BQ932" s="191"/>
      <c r="BR932" s="191"/>
      <c r="BS932" s="191"/>
      <c r="BT932" s="191"/>
      <c r="BU932" s="191"/>
      <c r="BV932" s="191"/>
      <c r="BW932" s="191"/>
      <c r="BX932" s="191"/>
      <c r="BY932" s="191"/>
      <c r="BZ932" s="191"/>
      <c r="CA932" s="191"/>
      <c r="CB932" s="191"/>
      <c r="CC932" s="191"/>
      <c r="CD932" s="191"/>
      <c r="CE932" s="191"/>
      <c r="CF932" s="191"/>
      <c r="CG932" s="191"/>
      <c r="CH932" s="191"/>
      <c r="CI932" s="191"/>
      <c r="CJ932" s="191"/>
      <c r="CK932" s="191"/>
      <c r="CL932" s="191"/>
      <c r="CM932" s="191"/>
    </row>
    <row r="933" spans="4:92" ht="14.25" customHeight="1" x14ac:dyDescent="0.35">
      <c r="D933" s="191"/>
      <c r="E933" s="191"/>
      <c r="F933" s="191"/>
      <c r="G933" s="191"/>
      <c r="H933" s="191"/>
      <c r="I933" s="191"/>
      <c r="J933" s="191"/>
      <c r="K933" s="191"/>
      <c r="L933" s="191"/>
      <c r="M933" s="191"/>
      <c r="N933" s="191"/>
      <c r="O933" s="191"/>
      <c r="P933" s="191"/>
      <c r="Q933" s="191"/>
      <c r="R933" s="191"/>
      <c r="S933" s="191"/>
      <c r="T933" s="191"/>
      <c r="U933" s="191"/>
      <c r="V933" s="191"/>
      <c r="W933" s="191"/>
      <c r="X933" s="191"/>
      <c r="Y933" s="191"/>
      <c r="Z933" s="191"/>
      <c r="AA933" s="191"/>
      <c r="AB933" s="191"/>
      <c r="AC933" s="191"/>
      <c r="AD933" s="191"/>
      <c r="AE933" s="191"/>
      <c r="AF933" s="191"/>
      <c r="AG933" s="191"/>
      <c r="AH933" s="191"/>
      <c r="AI933" s="191"/>
      <c r="AJ933" s="191"/>
      <c r="AK933" s="191"/>
      <c r="AL933" s="191"/>
      <c r="AM933" s="191"/>
      <c r="AN933" s="191"/>
      <c r="AO933" s="191"/>
      <c r="AP933" s="191"/>
      <c r="AQ933" s="191"/>
      <c r="AR933" s="191"/>
      <c r="AS933" s="191"/>
      <c r="AT933" s="191"/>
      <c r="AW933" s="191"/>
      <c r="AX933" s="191"/>
      <c r="AY933" s="191"/>
      <c r="AZ933" s="191"/>
      <c r="BA933" s="191"/>
      <c r="BB933" s="191"/>
      <c r="BC933" s="191"/>
      <c r="BD933" s="191"/>
      <c r="BE933" s="191"/>
      <c r="BF933" s="191"/>
      <c r="BG933" s="191"/>
      <c r="BH933" s="191"/>
      <c r="BI933" s="191"/>
      <c r="BJ933" s="191"/>
      <c r="BK933" s="191"/>
      <c r="BL933" s="191"/>
      <c r="BM933" s="191"/>
      <c r="BN933" s="191"/>
      <c r="BO933" s="191"/>
      <c r="BP933" s="191"/>
      <c r="BQ933" s="191"/>
      <c r="BR933" s="191"/>
      <c r="BS933" s="191"/>
      <c r="BT933" s="191"/>
      <c r="BU933" s="191"/>
      <c r="BV933" s="191"/>
      <c r="BW933" s="191"/>
      <c r="BX933" s="191"/>
      <c r="BY933" s="191"/>
      <c r="BZ933" s="191"/>
      <c r="CA933" s="191"/>
      <c r="CB933" s="191"/>
      <c r="CC933" s="191"/>
      <c r="CD933" s="191"/>
      <c r="CE933" s="191"/>
      <c r="CF933" s="191"/>
      <c r="CG933" s="191"/>
      <c r="CH933" s="191"/>
      <c r="CI933" s="191"/>
      <c r="CJ933" s="191"/>
      <c r="CK933" s="191"/>
      <c r="CL933" s="191"/>
      <c r="CM933" s="191"/>
    </row>
    <row r="934" spans="4:92" ht="14.25" customHeight="1" x14ac:dyDescent="0.35">
      <c r="D934" s="175" t="s">
        <v>529</v>
      </c>
      <c r="E934" s="176"/>
      <c r="F934" s="176"/>
      <c r="G934" s="176"/>
      <c r="H934" s="176"/>
      <c r="I934" s="176"/>
      <c r="J934" s="176"/>
      <c r="K934" s="176"/>
      <c r="L934" s="176"/>
      <c r="M934" s="176"/>
      <c r="N934" s="176"/>
      <c r="O934" s="176"/>
      <c r="P934" s="176"/>
      <c r="Q934" s="176"/>
      <c r="R934" s="176"/>
      <c r="S934" s="176"/>
      <c r="T934" s="176"/>
      <c r="U934" s="176"/>
      <c r="V934" s="176"/>
      <c r="W934" s="176"/>
      <c r="X934" s="176"/>
      <c r="Y934" s="177"/>
      <c r="Z934" s="175" t="s">
        <v>530</v>
      </c>
      <c r="AA934" s="176"/>
      <c r="AB934" s="176"/>
      <c r="AC934" s="176"/>
      <c r="AD934" s="176"/>
      <c r="AE934" s="176"/>
      <c r="AF934" s="176"/>
      <c r="AG934" s="176"/>
      <c r="AH934" s="176"/>
      <c r="AI934" s="176"/>
      <c r="AJ934" s="176"/>
      <c r="AK934" s="176"/>
      <c r="AL934" s="176"/>
      <c r="AM934" s="176"/>
      <c r="AN934" s="176"/>
      <c r="AO934" s="176"/>
      <c r="AP934" s="176"/>
      <c r="AQ934" s="176"/>
      <c r="AR934" s="176"/>
      <c r="AS934" s="176"/>
      <c r="AT934" s="177"/>
      <c r="AU934" s="7"/>
      <c r="AV934" s="175" t="s">
        <v>535</v>
      </c>
      <c r="AW934" s="176"/>
      <c r="AX934" s="176"/>
      <c r="AY934" s="176"/>
      <c r="AZ934" s="176"/>
      <c r="BA934" s="176"/>
      <c r="BB934" s="176"/>
      <c r="BC934" s="176"/>
      <c r="BD934" s="176"/>
      <c r="BE934" s="176"/>
      <c r="BF934" s="176"/>
      <c r="BG934" s="176"/>
      <c r="BH934" s="176"/>
      <c r="BI934" s="176"/>
      <c r="BJ934" s="176"/>
      <c r="BK934" s="177"/>
      <c r="BL934" s="175" t="s">
        <v>536</v>
      </c>
      <c r="BM934" s="176"/>
      <c r="BN934" s="176"/>
      <c r="BO934" s="176"/>
      <c r="BP934" s="176"/>
      <c r="BQ934" s="176"/>
      <c r="BR934" s="176"/>
      <c r="BS934" s="190" t="s">
        <v>537</v>
      </c>
      <c r="BT934" s="190"/>
      <c r="BU934" s="190"/>
      <c r="BV934" s="190"/>
      <c r="BW934" s="190"/>
      <c r="BX934" s="190"/>
      <c r="BY934" s="190"/>
      <c r="BZ934" s="190" t="s">
        <v>538</v>
      </c>
      <c r="CA934" s="190"/>
      <c r="CB934" s="190"/>
      <c r="CC934" s="190"/>
      <c r="CD934" s="190"/>
      <c r="CE934" s="190"/>
      <c r="CF934" s="190"/>
      <c r="CG934" s="175" t="s">
        <v>539</v>
      </c>
      <c r="CH934" s="176"/>
      <c r="CI934" s="176"/>
      <c r="CJ934" s="176"/>
      <c r="CK934" s="176"/>
      <c r="CL934" s="176"/>
      <c r="CM934" s="176"/>
      <c r="CN934" s="177"/>
    </row>
    <row r="935" spans="4:92" ht="14.25" customHeight="1" x14ac:dyDescent="0.35">
      <c r="D935" s="178"/>
      <c r="E935" s="179"/>
      <c r="F935" s="179"/>
      <c r="G935" s="179"/>
      <c r="H935" s="179"/>
      <c r="I935" s="179"/>
      <c r="J935" s="179"/>
      <c r="K935" s="179"/>
      <c r="L935" s="179"/>
      <c r="M935" s="179"/>
      <c r="N935" s="179"/>
      <c r="O935" s="179"/>
      <c r="P935" s="179"/>
      <c r="Q935" s="179"/>
      <c r="R935" s="179"/>
      <c r="S935" s="179"/>
      <c r="T935" s="179"/>
      <c r="U935" s="179"/>
      <c r="V935" s="179"/>
      <c r="W935" s="179"/>
      <c r="X935" s="179"/>
      <c r="Y935" s="180"/>
      <c r="Z935" s="190" t="s">
        <v>531</v>
      </c>
      <c r="AA935" s="190"/>
      <c r="AB935" s="190"/>
      <c r="AC935" s="190"/>
      <c r="AD935" s="190"/>
      <c r="AE935" s="190"/>
      <c r="AF935" s="190" t="s">
        <v>532</v>
      </c>
      <c r="AG935" s="190"/>
      <c r="AH935" s="190"/>
      <c r="AI935" s="190"/>
      <c r="AJ935" s="190"/>
      <c r="AK935" s="190"/>
      <c r="AL935" s="190"/>
      <c r="AM935" s="190"/>
      <c r="AN935" s="190" t="s">
        <v>533</v>
      </c>
      <c r="AO935" s="190"/>
      <c r="AP935" s="190"/>
      <c r="AQ935" s="190"/>
      <c r="AR935" s="190"/>
      <c r="AS935" s="190"/>
      <c r="AT935" s="190"/>
      <c r="AU935" s="7"/>
      <c r="AV935" s="178"/>
      <c r="AW935" s="179"/>
      <c r="AX935" s="179"/>
      <c r="AY935" s="179"/>
      <c r="AZ935" s="179"/>
      <c r="BA935" s="179"/>
      <c r="BB935" s="179"/>
      <c r="BC935" s="179"/>
      <c r="BD935" s="179"/>
      <c r="BE935" s="179"/>
      <c r="BF935" s="179"/>
      <c r="BG935" s="179"/>
      <c r="BH935" s="179"/>
      <c r="BI935" s="179"/>
      <c r="BJ935" s="179"/>
      <c r="BK935" s="180"/>
      <c r="BL935" s="206"/>
      <c r="BM935" s="207"/>
      <c r="BN935" s="207"/>
      <c r="BO935" s="207"/>
      <c r="BP935" s="207"/>
      <c r="BQ935" s="207"/>
      <c r="BR935" s="207"/>
      <c r="BS935" s="190"/>
      <c r="BT935" s="190"/>
      <c r="BU935" s="190"/>
      <c r="BV935" s="190"/>
      <c r="BW935" s="190"/>
      <c r="BX935" s="190"/>
      <c r="BY935" s="190"/>
      <c r="BZ935" s="190"/>
      <c r="CA935" s="190"/>
      <c r="CB935" s="190"/>
      <c r="CC935" s="190"/>
      <c r="CD935" s="190"/>
      <c r="CE935" s="190"/>
      <c r="CF935" s="190"/>
      <c r="CG935" s="178"/>
      <c r="CH935" s="179"/>
      <c r="CI935" s="179"/>
      <c r="CJ935" s="179"/>
      <c r="CK935" s="179"/>
      <c r="CL935" s="179"/>
      <c r="CM935" s="179"/>
      <c r="CN935" s="180"/>
    </row>
    <row r="936" spans="4:92" ht="14.25" customHeight="1" x14ac:dyDescent="0.35">
      <c r="D936" s="165" t="s">
        <v>762</v>
      </c>
      <c r="E936" s="165"/>
      <c r="F936" s="165"/>
      <c r="G936" s="165"/>
      <c r="H936" s="165"/>
      <c r="I936" s="165"/>
      <c r="J936" s="165"/>
      <c r="K936" s="165"/>
      <c r="L936" s="165"/>
      <c r="M936" s="165"/>
      <c r="N936" s="165"/>
      <c r="O936" s="165"/>
      <c r="P936" s="165"/>
      <c r="Q936" s="165"/>
      <c r="R936" s="165"/>
      <c r="S936" s="165"/>
      <c r="T936" s="165"/>
      <c r="U936" s="165"/>
      <c r="V936" s="165"/>
      <c r="W936" s="165"/>
      <c r="X936" s="165"/>
      <c r="Y936" s="165"/>
      <c r="Z936" s="165"/>
      <c r="AA936" s="165"/>
      <c r="AB936" s="165"/>
      <c r="AC936" s="165"/>
      <c r="AD936" s="165"/>
      <c r="AE936" s="165"/>
      <c r="AF936" s="165"/>
      <c r="AG936" s="165"/>
      <c r="AH936" s="165"/>
      <c r="AI936" s="165"/>
      <c r="AJ936" s="165"/>
      <c r="AK936" s="165"/>
      <c r="AL936" s="165"/>
      <c r="AM936" s="165"/>
      <c r="AN936" s="165"/>
      <c r="AO936" s="165"/>
      <c r="AP936" s="165"/>
      <c r="AQ936" s="165"/>
      <c r="AR936" s="165"/>
      <c r="AS936" s="165"/>
      <c r="AT936" s="165"/>
      <c r="AV936" s="181" t="s">
        <v>762</v>
      </c>
      <c r="AW936" s="181"/>
      <c r="AX936" s="181"/>
      <c r="AY936" s="181"/>
      <c r="AZ936" s="181"/>
      <c r="BA936" s="181"/>
      <c r="BB936" s="181"/>
      <c r="BC936" s="181"/>
      <c r="BD936" s="181"/>
      <c r="BE936" s="181"/>
      <c r="BF936" s="181"/>
      <c r="BG936" s="181"/>
      <c r="BH936" s="181"/>
      <c r="BI936" s="181"/>
      <c r="BJ936" s="181"/>
      <c r="BK936" s="181"/>
      <c r="BL936" s="165"/>
      <c r="BM936" s="165"/>
      <c r="BN936" s="165"/>
      <c r="BO936" s="165"/>
      <c r="BP936" s="165"/>
      <c r="BQ936" s="165"/>
      <c r="BR936" s="165"/>
      <c r="BS936" s="169"/>
      <c r="BT936" s="170"/>
      <c r="BU936" s="170"/>
      <c r="BV936" s="170"/>
      <c r="BW936" s="170"/>
      <c r="BX936" s="170"/>
      <c r="BY936" s="171"/>
      <c r="BZ936" s="169"/>
      <c r="CA936" s="170"/>
      <c r="CB936" s="170"/>
      <c r="CC936" s="170"/>
      <c r="CD936" s="170"/>
      <c r="CE936" s="170"/>
      <c r="CF936" s="171"/>
      <c r="CG936" s="165"/>
      <c r="CH936" s="165"/>
      <c r="CI936" s="165"/>
      <c r="CJ936" s="165"/>
      <c r="CK936" s="165"/>
      <c r="CL936" s="165"/>
      <c r="CM936" s="165"/>
      <c r="CN936" s="165"/>
    </row>
    <row r="937" spans="4:92" ht="14.25" customHeight="1" x14ac:dyDescent="0.35">
      <c r="D937" s="165"/>
      <c r="E937" s="165"/>
      <c r="F937" s="165"/>
      <c r="G937" s="165"/>
      <c r="H937" s="165"/>
      <c r="I937" s="165"/>
      <c r="J937" s="165"/>
      <c r="K937" s="165"/>
      <c r="L937" s="165"/>
      <c r="M937" s="165"/>
      <c r="N937" s="165"/>
      <c r="O937" s="165"/>
      <c r="P937" s="165"/>
      <c r="Q937" s="165"/>
      <c r="R937" s="165"/>
      <c r="S937" s="165"/>
      <c r="T937" s="165"/>
      <c r="U937" s="165"/>
      <c r="V937" s="165"/>
      <c r="W937" s="165"/>
      <c r="X937" s="165"/>
      <c r="Y937" s="165"/>
      <c r="Z937" s="165"/>
      <c r="AA937" s="165"/>
      <c r="AB937" s="165"/>
      <c r="AC937" s="165"/>
      <c r="AD937" s="165"/>
      <c r="AE937" s="165"/>
      <c r="AF937" s="165"/>
      <c r="AG937" s="165"/>
      <c r="AH937" s="165"/>
      <c r="AI937" s="165"/>
      <c r="AJ937" s="165"/>
      <c r="AK937" s="165"/>
      <c r="AL937" s="165"/>
      <c r="AM937" s="165"/>
      <c r="AN937" s="165"/>
      <c r="AO937" s="165"/>
      <c r="AP937" s="165"/>
      <c r="AQ937" s="165"/>
      <c r="AR937" s="165"/>
      <c r="AS937" s="165"/>
      <c r="AT937" s="165"/>
      <c r="AV937" s="181"/>
      <c r="AW937" s="181"/>
      <c r="AX937" s="181"/>
      <c r="AY937" s="181"/>
      <c r="AZ937" s="181"/>
      <c r="BA937" s="181"/>
      <c r="BB937" s="181"/>
      <c r="BC937" s="181"/>
      <c r="BD937" s="181"/>
      <c r="BE937" s="181"/>
      <c r="BF937" s="181"/>
      <c r="BG937" s="181"/>
      <c r="BH937" s="181"/>
      <c r="BI937" s="181"/>
      <c r="BJ937" s="181"/>
      <c r="BK937" s="181"/>
      <c r="BL937" s="165"/>
      <c r="BM937" s="165"/>
      <c r="BN937" s="165"/>
      <c r="BO937" s="165"/>
      <c r="BP937" s="165"/>
      <c r="BQ937" s="165"/>
      <c r="BR937" s="165"/>
      <c r="BS937" s="169"/>
      <c r="BT937" s="170"/>
      <c r="BU937" s="170"/>
      <c r="BV937" s="170"/>
      <c r="BW937" s="170"/>
      <c r="BX937" s="170"/>
      <c r="BY937" s="171"/>
      <c r="BZ937" s="169"/>
      <c r="CA937" s="170"/>
      <c r="CB937" s="170"/>
      <c r="CC937" s="170"/>
      <c r="CD937" s="170"/>
      <c r="CE937" s="170"/>
      <c r="CF937" s="171"/>
      <c r="CG937" s="165"/>
      <c r="CH937" s="165"/>
      <c r="CI937" s="165"/>
      <c r="CJ937" s="165"/>
      <c r="CK937" s="165"/>
      <c r="CL937" s="165"/>
      <c r="CM937" s="165"/>
      <c r="CN937" s="165"/>
    </row>
    <row r="938" spans="4:92" ht="14.25" customHeight="1" x14ac:dyDescent="0.35">
      <c r="D938" s="165"/>
      <c r="E938" s="165"/>
      <c r="F938" s="165"/>
      <c r="G938" s="165"/>
      <c r="H938" s="165"/>
      <c r="I938" s="165"/>
      <c r="J938" s="165"/>
      <c r="K938" s="165"/>
      <c r="L938" s="165"/>
      <c r="M938" s="165"/>
      <c r="N938" s="165"/>
      <c r="O938" s="165"/>
      <c r="P938" s="165"/>
      <c r="Q938" s="165"/>
      <c r="R938" s="165"/>
      <c r="S938" s="165"/>
      <c r="T938" s="165"/>
      <c r="U938" s="165"/>
      <c r="V938" s="165"/>
      <c r="W938" s="165"/>
      <c r="X938" s="165"/>
      <c r="Y938" s="165"/>
      <c r="Z938" s="165"/>
      <c r="AA938" s="165"/>
      <c r="AB938" s="165"/>
      <c r="AC938" s="165"/>
      <c r="AD938" s="165"/>
      <c r="AE938" s="165"/>
      <c r="AF938" s="165"/>
      <c r="AG938" s="165"/>
      <c r="AH938" s="165"/>
      <c r="AI938" s="165"/>
      <c r="AJ938" s="165"/>
      <c r="AK938" s="165"/>
      <c r="AL938" s="165"/>
      <c r="AM938" s="165"/>
      <c r="AN938" s="165"/>
      <c r="AO938" s="165"/>
      <c r="AP938" s="165"/>
      <c r="AQ938" s="165"/>
      <c r="AR938" s="165"/>
      <c r="AS938" s="165"/>
      <c r="AT938" s="165"/>
      <c r="AV938" s="181"/>
      <c r="AW938" s="181"/>
      <c r="AX938" s="181"/>
      <c r="AY938" s="181"/>
      <c r="AZ938" s="181"/>
      <c r="BA938" s="181"/>
      <c r="BB938" s="181"/>
      <c r="BC938" s="181"/>
      <c r="BD938" s="181"/>
      <c r="BE938" s="181"/>
      <c r="BF938" s="181"/>
      <c r="BG938" s="181"/>
      <c r="BH938" s="181"/>
      <c r="BI938" s="181"/>
      <c r="BJ938" s="181"/>
      <c r="BK938" s="181"/>
      <c r="BL938" s="165"/>
      <c r="BM938" s="165"/>
      <c r="BN938" s="165"/>
      <c r="BO938" s="165"/>
      <c r="BP938" s="165"/>
      <c r="BQ938" s="165"/>
      <c r="BR938" s="165"/>
      <c r="BS938" s="169"/>
      <c r="BT938" s="170"/>
      <c r="BU938" s="170"/>
      <c r="BV938" s="170"/>
      <c r="BW938" s="170"/>
      <c r="BX938" s="170"/>
      <c r="BY938" s="171"/>
      <c r="BZ938" s="169"/>
      <c r="CA938" s="170"/>
      <c r="CB938" s="170"/>
      <c r="CC938" s="170"/>
      <c r="CD938" s="170"/>
      <c r="CE938" s="170"/>
      <c r="CF938" s="171"/>
      <c r="CG938" s="165"/>
      <c r="CH938" s="165"/>
      <c r="CI938" s="165"/>
      <c r="CJ938" s="165"/>
      <c r="CK938" s="165"/>
      <c r="CL938" s="165"/>
      <c r="CM938" s="165"/>
      <c r="CN938" s="165"/>
    </row>
    <row r="939" spans="4:92" ht="14.25" customHeight="1" x14ac:dyDescent="0.35">
      <c r="D939" s="165"/>
      <c r="E939" s="165"/>
      <c r="F939" s="165"/>
      <c r="G939" s="165"/>
      <c r="H939" s="165"/>
      <c r="I939" s="165"/>
      <c r="J939" s="165"/>
      <c r="K939" s="165"/>
      <c r="L939" s="165"/>
      <c r="M939" s="165"/>
      <c r="N939" s="165"/>
      <c r="O939" s="165"/>
      <c r="P939" s="165"/>
      <c r="Q939" s="165"/>
      <c r="R939" s="165"/>
      <c r="S939" s="165"/>
      <c r="T939" s="165"/>
      <c r="U939" s="165"/>
      <c r="V939" s="165"/>
      <c r="W939" s="165"/>
      <c r="X939" s="165"/>
      <c r="Y939" s="165"/>
      <c r="Z939" s="165"/>
      <c r="AA939" s="165"/>
      <c r="AB939" s="165"/>
      <c r="AC939" s="165"/>
      <c r="AD939" s="165"/>
      <c r="AE939" s="165"/>
      <c r="AF939" s="165"/>
      <c r="AG939" s="165"/>
      <c r="AH939" s="165"/>
      <c r="AI939" s="165"/>
      <c r="AJ939" s="165"/>
      <c r="AK939" s="165"/>
      <c r="AL939" s="165"/>
      <c r="AM939" s="165"/>
      <c r="AN939" s="165"/>
      <c r="AO939" s="165"/>
      <c r="AP939" s="165"/>
      <c r="AQ939" s="165"/>
      <c r="AR939" s="165"/>
      <c r="AS939" s="165"/>
      <c r="AT939" s="165"/>
      <c r="AV939" s="181"/>
      <c r="AW939" s="181"/>
      <c r="AX939" s="181"/>
      <c r="AY939" s="181"/>
      <c r="AZ939" s="181"/>
      <c r="BA939" s="181"/>
      <c r="BB939" s="181"/>
      <c r="BC939" s="181"/>
      <c r="BD939" s="181"/>
      <c r="BE939" s="181"/>
      <c r="BF939" s="181"/>
      <c r="BG939" s="181"/>
      <c r="BH939" s="181"/>
      <c r="BI939" s="181"/>
      <c r="BJ939" s="181"/>
      <c r="BK939" s="181"/>
      <c r="BL939" s="165"/>
      <c r="BM939" s="165"/>
      <c r="BN939" s="165"/>
      <c r="BO939" s="165"/>
      <c r="BP939" s="165"/>
      <c r="BQ939" s="165"/>
      <c r="BR939" s="165"/>
      <c r="BS939" s="169"/>
      <c r="BT939" s="170"/>
      <c r="BU939" s="170"/>
      <c r="BV939" s="170"/>
      <c r="BW939" s="170"/>
      <c r="BX939" s="170"/>
      <c r="BY939" s="171"/>
      <c r="BZ939" s="169"/>
      <c r="CA939" s="170"/>
      <c r="CB939" s="170"/>
      <c r="CC939" s="170"/>
      <c r="CD939" s="170"/>
      <c r="CE939" s="170"/>
      <c r="CF939" s="171"/>
      <c r="CG939" s="165"/>
      <c r="CH939" s="165"/>
      <c r="CI939" s="165"/>
      <c r="CJ939" s="165"/>
      <c r="CK939" s="165"/>
      <c r="CL939" s="165"/>
      <c r="CM939" s="165"/>
      <c r="CN939" s="165"/>
    </row>
    <row r="940" spans="4:92" ht="14.25" customHeight="1" x14ac:dyDescent="0.35">
      <c r="D940" s="165"/>
      <c r="E940" s="165"/>
      <c r="F940" s="165"/>
      <c r="G940" s="165"/>
      <c r="H940" s="165"/>
      <c r="I940" s="165"/>
      <c r="J940" s="165"/>
      <c r="K940" s="165"/>
      <c r="L940" s="165"/>
      <c r="M940" s="165"/>
      <c r="N940" s="165"/>
      <c r="O940" s="165"/>
      <c r="P940" s="165"/>
      <c r="Q940" s="165"/>
      <c r="R940" s="165"/>
      <c r="S940" s="165"/>
      <c r="T940" s="165"/>
      <c r="U940" s="165"/>
      <c r="V940" s="165"/>
      <c r="W940" s="165"/>
      <c r="X940" s="165"/>
      <c r="Y940" s="165"/>
      <c r="Z940" s="165"/>
      <c r="AA940" s="165"/>
      <c r="AB940" s="165"/>
      <c r="AC940" s="165"/>
      <c r="AD940" s="165"/>
      <c r="AE940" s="165"/>
      <c r="AF940" s="165"/>
      <c r="AG940" s="165"/>
      <c r="AH940" s="165"/>
      <c r="AI940" s="165"/>
      <c r="AJ940" s="165"/>
      <c r="AK940" s="165"/>
      <c r="AL940" s="165"/>
      <c r="AM940" s="165"/>
      <c r="AN940" s="165"/>
      <c r="AO940" s="165"/>
      <c r="AP940" s="165"/>
      <c r="AQ940" s="165"/>
      <c r="AR940" s="165"/>
      <c r="AS940" s="165"/>
      <c r="AT940" s="165"/>
      <c r="AV940" s="181"/>
      <c r="AW940" s="181"/>
      <c r="AX940" s="181"/>
      <c r="AY940" s="181"/>
      <c r="AZ940" s="181"/>
      <c r="BA940" s="181"/>
      <c r="BB940" s="181"/>
      <c r="BC940" s="181"/>
      <c r="BD940" s="181"/>
      <c r="BE940" s="181"/>
      <c r="BF940" s="181"/>
      <c r="BG940" s="181"/>
      <c r="BH940" s="181"/>
      <c r="BI940" s="181"/>
      <c r="BJ940" s="181"/>
      <c r="BK940" s="181"/>
      <c r="BL940" s="165"/>
      <c r="BM940" s="165"/>
      <c r="BN940" s="165"/>
      <c r="BO940" s="165"/>
      <c r="BP940" s="165"/>
      <c r="BQ940" s="165"/>
      <c r="BR940" s="165"/>
      <c r="BS940" s="169"/>
      <c r="BT940" s="170"/>
      <c r="BU940" s="170"/>
      <c r="BV940" s="170"/>
      <c r="BW940" s="170"/>
      <c r="BX940" s="170"/>
      <c r="BY940" s="171"/>
      <c r="BZ940" s="169"/>
      <c r="CA940" s="170"/>
      <c r="CB940" s="170"/>
      <c r="CC940" s="170"/>
      <c r="CD940" s="170"/>
      <c r="CE940" s="170"/>
      <c r="CF940" s="171"/>
      <c r="CG940" s="165"/>
      <c r="CH940" s="165"/>
      <c r="CI940" s="165"/>
      <c r="CJ940" s="165"/>
      <c r="CK940" s="165"/>
      <c r="CL940" s="165"/>
      <c r="CM940" s="165"/>
      <c r="CN940" s="165"/>
    </row>
    <row r="941" spans="4:92" ht="14.25" customHeight="1" x14ac:dyDescent="0.35">
      <c r="D941" s="165"/>
      <c r="E941" s="165"/>
      <c r="F941" s="165"/>
      <c r="G941" s="165"/>
      <c r="H941" s="165"/>
      <c r="I941" s="165"/>
      <c r="J941" s="165"/>
      <c r="K941" s="165"/>
      <c r="L941" s="165"/>
      <c r="M941" s="165"/>
      <c r="N941" s="165"/>
      <c r="O941" s="165"/>
      <c r="P941" s="165"/>
      <c r="Q941" s="165"/>
      <c r="R941" s="165"/>
      <c r="S941" s="165"/>
      <c r="T941" s="165"/>
      <c r="U941" s="165"/>
      <c r="V941" s="165"/>
      <c r="W941" s="165"/>
      <c r="X941" s="165"/>
      <c r="Y941" s="165"/>
      <c r="Z941" s="165"/>
      <c r="AA941" s="165"/>
      <c r="AB941" s="165"/>
      <c r="AC941" s="165"/>
      <c r="AD941" s="165"/>
      <c r="AE941" s="165"/>
      <c r="AF941" s="165"/>
      <c r="AG941" s="165"/>
      <c r="AH941" s="165"/>
      <c r="AI941" s="165"/>
      <c r="AJ941" s="165"/>
      <c r="AK941" s="165"/>
      <c r="AL941" s="165"/>
      <c r="AM941" s="165"/>
      <c r="AN941" s="165"/>
      <c r="AO941" s="165"/>
      <c r="AP941" s="165"/>
      <c r="AQ941" s="165"/>
      <c r="AR941" s="165"/>
      <c r="AS941" s="165"/>
      <c r="AT941" s="165"/>
      <c r="AV941" s="181"/>
      <c r="AW941" s="181"/>
      <c r="AX941" s="181"/>
      <c r="AY941" s="181"/>
      <c r="AZ941" s="181"/>
      <c r="BA941" s="181"/>
      <c r="BB941" s="181"/>
      <c r="BC941" s="181"/>
      <c r="BD941" s="181"/>
      <c r="BE941" s="181"/>
      <c r="BF941" s="181"/>
      <c r="BG941" s="181"/>
      <c r="BH941" s="181"/>
      <c r="BI941" s="181"/>
      <c r="BJ941" s="181"/>
      <c r="BK941" s="181"/>
      <c r="BL941" s="165"/>
      <c r="BM941" s="165"/>
      <c r="BN941" s="165"/>
      <c r="BO941" s="165"/>
      <c r="BP941" s="165"/>
      <c r="BQ941" s="165"/>
      <c r="BR941" s="165"/>
      <c r="BS941" s="169"/>
      <c r="BT941" s="170"/>
      <c r="BU941" s="170"/>
      <c r="BV941" s="170"/>
      <c r="BW941" s="170"/>
      <c r="BX941" s="170"/>
      <c r="BY941" s="171"/>
      <c r="BZ941" s="169"/>
      <c r="CA941" s="170"/>
      <c r="CB941" s="170"/>
      <c r="CC941" s="170"/>
      <c r="CD941" s="170"/>
      <c r="CE941" s="170"/>
      <c r="CF941" s="171"/>
      <c r="CG941" s="165"/>
      <c r="CH941" s="165"/>
      <c r="CI941" s="165"/>
      <c r="CJ941" s="165"/>
      <c r="CK941" s="165"/>
      <c r="CL941" s="165"/>
      <c r="CM941" s="165"/>
      <c r="CN941" s="165"/>
    </row>
    <row r="942" spans="4:92" ht="14.25" customHeight="1" x14ac:dyDescent="0.35">
      <c r="D942" s="165"/>
      <c r="E942" s="165"/>
      <c r="F942" s="165"/>
      <c r="G942" s="165"/>
      <c r="H942" s="165"/>
      <c r="I942" s="165"/>
      <c r="J942" s="165"/>
      <c r="K942" s="165"/>
      <c r="L942" s="165"/>
      <c r="M942" s="165"/>
      <c r="N942" s="165"/>
      <c r="O942" s="165"/>
      <c r="P942" s="165"/>
      <c r="Q942" s="165"/>
      <c r="R942" s="165"/>
      <c r="S942" s="165"/>
      <c r="T942" s="165"/>
      <c r="U942" s="165"/>
      <c r="V942" s="165"/>
      <c r="W942" s="165"/>
      <c r="X942" s="165"/>
      <c r="Y942" s="165"/>
      <c r="Z942" s="165"/>
      <c r="AA942" s="165"/>
      <c r="AB942" s="165"/>
      <c r="AC942" s="165"/>
      <c r="AD942" s="165"/>
      <c r="AE942" s="165"/>
      <c r="AF942" s="165"/>
      <c r="AG942" s="165"/>
      <c r="AH942" s="165"/>
      <c r="AI942" s="165"/>
      <c r="AJ942" s="165"/>
      <c r="AK942" s="165"/>
      <c r="AL942" s="165"/>
      <c r="AM942" s="165"/>
      <c r="AN942" s="165"/>
      <c r="AO942" s="165"/>
      <c r="AP942" s="165"/>
      <c r="AQ942" s="165"/>
      <c r="AR942" s="165"/>
      <c r="AS942" s="165"/>
      <c r="AT942" s="165"/>
      <c r="AV942" s="181"/>
      <c r="AW942" s="181"/>
      <c r="AX942" s="181"/>
      <c r="AY942" s="181"/>
      <c r="AZ942" s="181"/>
      <c r="BA942" s="181"/>
      <c r="BB942" s="181"/>
      <c r="BC942" s="181"/>
      <c r="BD942" s="181"/>
      <c r="BE942" s="181"/>
      <c r="BF942" s="181"/>
      <c r="BG942" s="181"/>
      <c r="BH942" s="181"/>
      <c r="BI942" s="181"/>
      <c r="BJ942" s="181"/>
      <c r="BK942" s="181"/>
      <c r="BL942" s="165"/>
      <c r="BM942" s="165"/>
      <c r="BN942" s="165"/>
      <c r="BO942" s="165"/>
      <c r="BP942" s="165"/>
      <c r="BQ942" s="165"/>
      <c r="BR942" s="165"/>
      <c r="BS942" s="169"/>
      <c r="BT942" s="170"/>
      <c r="BU942" s="170"/>
      <c r="BV942" s="170"/>
      <c r="BW942" s="170"/>
      <c r="BX942" s="170"/>
      <c r="BY942" s="171"/>
      <c r="BZ942" s="169"/>
      <c r="CA942" s="170"/>
      <c r="CB942" s="170"/>
      <c r="CC942" s="170"/>
      <c r="CD942" s="170"/>
      <c r="CE942" s="170"/>
      <c r="CF942" s="171"/>
      <c r="CG942" s="165"/>
      <c r="CH942" s="165"/>
      <c r="CI942" s="165"/>
      <c r="CJ942" s="165"/>
      <c r="CK942" s="165"/>
      <c r="CL942" s="165"/>
      <c r="CM942" s="165"/>
      <c r="CN942" s="165"/>
    </row>
    <row r="943" spans="4:92" ht="14.25" customHeight="1" x14ac:dyDescent="0.35">
      <c r="D943" s="165"/>
      <c r="E943" s="165"/>
      <c r="F943" s="165"/>
      <c r="G943" s="165"/>
      <c r="H943" s="165"/>
      <c r="I943" s="165"/>
      <c r="J943" s="165"/>
      <c r="K943" s="165"/>
      <c r="L943" s="165"/>
      <c r="M943" s="165"/>
      <c r="N943" s="165"/>
      <c r="O943" s="165"/>
      <c r="P943" s="165"/>
      <c r="Q943" s="165"/>
      <c r="R943" s="165"/>
      <c r="S943" s="165"/>
      <c r="T943" s="165"/>
      <c r="U943" s="165"/>
      <c r="V943" s="165"/>
      <c r="W943" s="165"/>
      <c r="X943" s="165"/>
      <c r="Y943" s="165"/>
      <c r="Z943" s="165"/>
      <c r="AA943" s="165"/>
      <c r="AB943" s="165"/>
      <c r="AC943" s="165"/>
      <c r="AD943" s="165"/>
      <c r="AE943" s="165"/>
      <c r="AF943" s="165"/>
      <c r="AG943" s="165"/>
      <c r="AH943" s="165"/>
      <c r="AI943" s="165"/>
      <c r="AJ943" s="165"/>
      <c r="AK943" s="165"/>
      <c r="AL943" s="165"/>
      <c r="AM943" s="165"/>
      <c r="AN943" s="165"/>
      <c r="AO943" s="165"/>
      <c r="AP943" s="165"/>
      <c r="AQ943" s="165"/>
      <c r="AR943" s="165"/>
      <c r="AS943" s="165"/>
      <c r="AT943" s="165"/>
      <c r="AV943" s="181"/>
      <c r="AW943" s="181"/>
      <c r="AX943" s="181"/>
      <c r="AY943" s="181"/>
      <c r="AZ943" s="181"/>
      <c r="BA943" s="181"/>
      <c r="BB943" s="181"/>
      <c r="BC943" s="181"/>
      <c r="BD943" s="181"/>
      <c r="BE943" s="181"/>
      <c r="BF943" s="181"/>
      <c r="BG943" s="181"/>
      <c r="BH943" s="181"/>
      <c r="BI943" s="181"/>
      <c r="BJ943" s="181"/>
      <c r="BK943" s="181"/>
      <c r="BL943" s="165"/>
      <c r="BM943" s="165"/>
      <c r="BN943" s="165"/>
      <c r="BO943" s="165"/>
      <c r="BP943" s="165"/>
      <c r="BQ943" s="165"/>
      <c r="BR943" s="165"/>
      <c r="BS943" s="169"/>
      <c r="BT943" s="170"/>
      <c r="BU943" s="170"/>
      <c r="BV943" s="170"/>
      <c r="BW943" s="170"/>
      <c r="BX943" s="170"/>
      <c r="BY943" s="171"/>
      <c r="BZ943" s="169"/>
      <c r="CA943" s="170"/>
      <c r="CB943" s="170"/>
      <c r="CC943" s="170"/>
      <c r="CD943" s="170"/>
      <c r="CE943" s="170"/>
      <c r="CF943" s="171"/>
      <c r="CG943" s="165"/>
      <c r="CH943" s="165"/>
      <c r="CI943" s="165"/>
      <c r="CJ943" s="165"/>
      <c r="CK943" s="165"/>
      <c r="CL943" s="165"/>
      <c r="CM943" s="165"/>
      <c r="CN943" s="165"/>
    </row>
    <row r="944" spans="4:92" ht="14.25" customHeight="1" x14ac:dyDescent="0.35">
      <c r="D944" s="165"/>
      <c r="E944" s="165"/>
      <c r="F944" s="165"/>
      <c r="G944" s="165"/>
      <c r="H944" s="165"/>
      <c r="I944" s="165"/>
      <c r="J944" s="165"/>
      <c r="K944" s="165"/>
      <c r="L944" s="165"/>
      <c r="M944" s="165"/>
      <c r="N944" s="165"/>
      <c r="O944" s="165"/>
      <c r="P944" s="165"/>
      <c r="Q944" s="165"/>
      <c r="R944" s="165"/>
      <c r="S944" s="165"/>
      <c r="T944" s="165"/>
      <c r="U944" s="165"/>
      <c r="V944" s="165"/>
      <c r="W944" s="165"/>
      <c r="X944" s="165"/>
      <c r="Y944" s="165"/>
      <c r="Z944" s="165"/>
      <c r="AA944" s="165"/>
      <c r="AB944" s="165"/>
      <c r="AC944" s="165"/>
      <c r="AD944" s="165"/>
      <c r="AE944" s="165"/>
      <c r="AF944" s="165"/>
      <c r="AG944" s="165"/>
      <c r="AH944" s="165"/>
      <c r="AI944" s="165"/>
      <c r="AJ944" s="165"/>
      <c r="AK944" s="165"/>
      <c r="AL944" s="165"/>
      <c r="AM944" s="165"/>
      <c r="AN944" s="165"/>
      <c r="AO944" s="165"/>
      <c r="AP944" s="165"/>
      <c r="AQ944" s="165"/>
      <c r="AR944" s="165"/>
      <c r="AS944" s="165"/>
      <c r="AT944" s="165"/>
      <c r="AV944" s="181"/>
      <c r="AW944" s="181"/>
      <c r="AX944" s="181"/>
      <c r="AY944" s="181"/>
      <c r="AZ944" s="181"/>
      <c r="BA944" s="181"/>
      <c r="BB944" s="181"/>
      <c r="BC944" s="181"/>
      <c r="BD944" s="181"/>
      <c r="BE944" s="181"/>
      <c r="BF944" s="181"/>
      <c r="BG944" s="181"/>
      <c r="BH944" s="181"/>
      <c r="BI944" s="181"/>
      <c r="BJ944" s="181"/>
      <c r="BK944" s="181"/>
      <c r="BL944" s="165"/>
      <c r="BM944" s="165"/>
      <c r="BN944" s="165"/>
      <c r="BO944" s="165"/>
      <c r="BP944" s="165"/>
      <c r="BQ944" s="165"/>
      <c r="BR944" s="165"/>
      <c r="BS944" s="169"/>
      <c r="BT944" s="170"/>
      <c r="BU944" s="170"/>
      <c r="BV944" s="170"/>
      <c r="BW944" s="170"/>
      <c r="BX944" s="170"/>
      <c r="BY944" s="171"/>
      <c r="BZ944" s="169"/>
      <c r="CA944" s="170"/>
      <c r="CB944" s="170"/>
      <c r="CC944" s="170"/>
      <c r="CD944" s="170"/>
      <c r="CE944" s="170"/>
      <c r="CF944" s="171"/>
      <c r="CG944" s="165"/>
      <c r="CH944" s="165"/>
      <c r="CI944" s="165"/>
      <c r="CJ944" s="165"/>
      <c r="CK944" s="165"/>
      <c r="CL944" s="165"/>
      <c r="CM944" s="165"/>
      <c r="CN944" s="165"/>
    </row>
    <row r="945" spans="4:144" ht="14.25" customHeight="1" x14ac:dyDescent="0.35">
      <c r="D945" s="165"/>
      <c r="E945" s="165"/>
      <c r="F945" s="165"/>
      <c r="G945" s="165"/>
      <c r="H945" s="165"/>
      <c r="I945" s="165"/>
      <c r="J945" s="165"/>
      <c r="K945" s="165"/>
      <c r="L945" s="165"/>
      <c r="M945" s="165"/>
      <c r="N945" s="165"/>
      <c r="O945" s="165"/>
      <c r="P945" s="165"/>
      <c r="Q945" s="165"/>
      <c r="R945" s="165"/>
      <c r="S945" s="165"/>
      <c r="T945" s="165"/>
      <c r="U945" s="165"/>
      <c r="V945" s="165"/>
      <c r="W945" s="165"/>
      <c r="X945" s="165"/>
      <c r="Y945" s="165"/>
      <c r="Z945" s="165"/>
      <c r="AA945" s="165"/>
      <c r="AB945" s="165"/>
      <c r="AC945" s="165"/>
      <c r="AD945" s="165"/>
      <c r="AE945" s="165"/>
      <c r="AF945" s="165"/>
      <c r="AG945" s="165"/>
      <c r="AH945" s="165"/>
      <c r="AI945" s="165"/>
      <c r="AJ945" s="165"/>
      <c r="AK945" s="165"/>
      <c r="AL945" s="165"/>
      <c r="AM945" s="165"/>
      <c r="AN945" s="165"/>
      <c r="AO945" s="165"/>
      <c r="AP945" s="165"/>
      <c r="AQ945" s="165"/>
      <c r="AR945" s="165"/>
      <c r="AS945" s="165"/>
      <c r="AT945" s="165"/>
      <c r="AV945" s="181"/>
      <c r="AW945" s="181"/>
      <c r="AX945" s="181"/>
      <c r="AY945" s="181"/>
      <c r="AZ945" s="181"/>
      <c r="BA945" s="181"/>
      <c r="BB945" s="181"/>
      <c r="BC945" s="181"/>
      <c r="BD945" s="181"/>
      <c r="BE945" s="181"/>
      <c r="BF945" s="181"/>
      <c r="BG945" s="181"/>
      <c r="BH945" s="181"/>
      <c r="BI945" s="181"/>
      <c r="BJ945" s="181"/>
      <c r="BK945" s="181"/>
      <c r="BL945" s="165"/>
      <c r="BM945" s="165"/>
      <c r="BN945" s="165"/>
      <c r="BO945" s="165"/>
      <c r="BP945" s="165"/>
      <c r="BQ945" s="165"/>
      <c r="BR945" s="165"/>
      <c r="BS945" s="169"/>
      <c r="BT945" s="170"/>
      <c r="BU945" s="170"/>
      <c r="BV945" s="170"/>
      <c r="BW945" s="170"/>
      <c r="BX945" s="170"/>
      <c r="BY945" s="171"/>
      <c r="BZ945" s="169"/>
      <c r="CA945" s="170"/>
      <c r="CB945" s="170"/>
      <c r="CC945" s="170"/>
      <c r="CD945" s="170"/>
      <c r="CE945" s="170"/>
      <c r="CF945" s="171"/>
      <c r="CG945" s="165"/>
      <c r="CH945" s="165"/>
      <c r="CI945" s="165"/>
      <c r="CJ945" s="165"/>
      <c r="CK945" s="165"/>
      <c r="CL945" s="165"/>
      <c r="CM945" s="165"/>
      <c r="CN945" s="165"/>
    </row>
    <row r="946" spans="4:144" ht="14.25" customHeight="1" x14ac:dyDescent="0.35">
      <c r="D946" s="165"/>
      <c r="E946" s="165"/>
      <c r="F946" s="165"/>
      <c r="G946" s="165"/>
      <c r="H946" s="165"/>
      <c r="I946" s="165"/>
      <c r="J946" s="165"/>
      <c r="K946" s="165"/>
      <c r="L946" s="165"/>
      <c r="M946" s="165"/>
      <c r="N946" s="165"/>
      <c r="O946" s="165"/>
      <c r="P946" s="165"/>
      <c r="Q946" s="165"/>
      <c r="R946" s="165"/>
      <c r="S946" s="165"/>
      <c r="T946" s="165"/>
      <c r="U946" s="165"/>
      <c r="V946" s="165"/>
      <c r="W946" s="165"/>
      <c r="X946" s="165"/>
      <c r="Y946" s="165"/>
      <c r="Z946" s="165"/>
      <c r="AA946" s="165"/>
      <c r="AB946" s="165"/>
      <c r="AC946" s="165"/>
      <c r="AD946" s="165"/>
      <c r="AE946" s="165"/>
      <c r="AF946" s="165"/>
      <c r="AG946" s="165"/>
      <c r="AH946" s="165"/>
      <c r="AI946" s="165"/>
      <c r="AJ946" s="165"/>
      <c r="AK946" s="165"/>
      <c r="AL946" s="165"/>
      <c r="AM946" s="165"/>
      <c r="AN946" s="165"/>
      <c r="AO946" s="165"/>
      <c r="AP946" s="165"/>
      <c r="AQ946" s="165"/>
      <c r="AR946" s="165"/>
      <c r="AS946" s="165"/>
      <c r="AT946" s="165"/>
      <c r="AV946" s="181"/>
      <c r="AW946" s="181"/>
      <c r="AX946" s="181"/>
      <c r="AY946" s="181"/>
      <c r="AZ946" s="181"/>
      <c r="BA946" s="181"/>
      <c r="BB946" s="181"/>
      <c r="BC946" s="181"/>
      <c r="BD946" s="181"/>
      <c r="BE946" s="181"/>
      <c r="BF946" s="181"/>
      <c r="BG946" s="181"/>
      <c r="BH946" s="181"/>
      <c r="BI946" s="181"/>
      <c r="BJ946" s="181"/>
      <c r="BK946" s="181"/>
      <c r="BL946" s="165"/>
      <c r="BM946" s="165"/>
      <c r="BN946" s="165"/>
      <c r="BO946" s="165"/>
      <c r="BP946" s="165"/>
      <c r="BQ946" s="165"/>
      <c r="BR946" s="165"/>
      <c r="BS946" s="169"/>
      <c r="BT946" s="170"/>
      <c r="BU946" s="170"/>
      <c r="BV946" s="170"/>
      <c r="BW946" s="170"/>
      <c r="BX946" s="170"/>
      <c r="BY946" s="171"/>
      <c r="BZ946" s="169"/>
      <c r="CA946" s="170"/>
      <c r="CB946" s="170"/>
      <c r="CC946" s="170"/>
      <c r="CD946" s="170"/>
      <c r="CE946" s="170"/>
      <c r="CF946" s="171"/>
      <c r="CG946" s="165"/>
      <c r="CH946" s="165"/>
      <c r="CI946" s="165"/>
      <c r="CJ946" s="165"/>
      <c r="CK946" s="165"/>
      <c r="CL946" s="165"/>
      <c r="CM946" s="165"/>
      <c r="CN946" s="165"/>
    </row>
    <row r="947" spans="4:144" ht="14.25" customHeight="1" x14ac:dyDescent="0.35">
      <c r="D947" s="182" t="s">
        <v>540</v>
      </c>
      <c r="E947" s="182"/>
      <c r="F947" s="182"/>
      <c r="G947" s="182"/>
      <c r="H947" s="182"/>
      <c r="I947" s="182"/>
      <c r="J947" s="182"/>
      <c r="K947" s="182"/>
      <c r="L947" s="182"/>
      <c r="M947" s="182"/>
      <c r="N947" s="182"/>
      <c r="O947" s="182"/>
      <c r="P947" s="182"/>
      <c r="Q947" s="182"/>
      <c r="R947" s="182"/>
      <c r="S947" s="182"/>
      <c r="T947" s="182"/>
      <c r="U947" s="182"/>
      <c r="V947" s="182"/>
      <c r="W947" s="182"/>
      <c r="X947" s="182"/>
      <c r="Y947" s="182"/>
      <c r="Z947" s="182"/>
      <c r="AA947" s="182"/>
      <c r="AB947" s="182"/>
      <c r="AC947" s="182"/>
      <c r="AD947" s="182"/>
      <c r="AE947" s="182"/>
      <c r="AF947" s="182"/>
      <c r="AG947" s="182"/>
      <c r="AH947" s="182"/>
      <c r="AI947" s="182"/>
      <c r="AJ947" s="182"/>
      <c r="AK947" s="182"/>
      <c r="AL947" s="182"/>
      <c r="AM947" s="182"/>
      <c r="AN947" s="182"/>
      <c r="AO947" s="182"/>
      <c r="AP947" s="182"/>
      <c r="AQ947" s="182"/>
      <c r="AR947" s="182"/>
      <c r="AS947" s="182"/>
      <c r="AT947" s="182"/>
      <c r="AU947" s="95"/>
      <c r="AV947" s="182" t="s">
        <v>540</v>
      </c>
      <c r="AW947" s="182"/>
      <c r="AX947" s="182"/>
      <c r="AY947" s="182"/>
      <c r="AZ947" s="182"/>
      <c r="BA947" s="182"/>
      <c r="BB947" s="182"/>
      <c r="BC947" s="182"/>
      <c r="BD947" s="182"/>
      <c r="BE947" s="182"/>
      <c r="BF947" s="182"/>
      <c r="BG947" s="182"/>
      <c r="BH947" s="182"/>
      <c r="BI947" s="182"/>
      <c r="BJ947" s="182"/>
      <c r="BK947" s="182"/>
      <c r="BL947" s="182"/>
      <c r="BM947" s="182"/>
      <c r="BN947" s="182"/>
      <c r="BO947" s="182"/>
      <c r="BP947" s="182"/>
      <c r="BQ947" s="182"/>
      <c r="BR947" s="182"/>
      <c r="BS947" s="182"/>
      <c r="BT947" s="182"/>
      <c r="BU947" s="182"/>
      <c r="BV947" s="182"/>
      <c r="BW947" s="182"/>
      <c r="BX947" s="182"/>
      <c r="BY947" s="182"/>
      <c r="BZ947" s="182"/>
      <c r="CA947" s="182"/>
      <c r="CB947" s="182"/>
      <c r="CC947" s="182"/>
      <c r="CD947" s="182"/>
      <c r="CE947" s="182"/>
      <c r="CF947" s="182"/>
      <c r="CG947" s="182"/>
      <c r="CH947" s="182"/>
      <c r="CI947" s="182"/>
      <c r="CJ947" s="182"/>
      <c r="CK947" s="182"/>
      <c r="CL947" s="182"/>
      <c r="CM947" s="182"/>
      <c r="CN947" s="95"/>
    </row>
    <row r="948" spans="4:144" ht="14.25" customHeight="1" x14ac:dyDescent="0.35">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4"/>
      <c r="AL948" s="114"/>
      <c r="AM948" s="114"/>
      <c r="AN948" s="114"/>
      <c r="AO948" s="114"/>
      <c r="AP948" s="114"/>
      <c r="AQ948" s="114"/>
      <c r="AR948" s="114"/>
      <c r="AS948" s="114"/>
      <c r="AT948" s="114"/>
      <c r="AU948" s="95"/>
      <c r="AV948" s="114"/>
      <c r="AW948" s="114"/>
      <c r="AX948" s="114"/>
      <c r="AY948" s="114"/>
      <c r="AZ948" s="114"/>
      <c r="BA948" s="114"/>
      <c r="BB948" s="114"/>
      <c r="BC948" s="114"/>
      <c r="BD948" s="114"/>
      <c r="BE948" s="114"/>
      <c r="BF948" s="114"/>
      <c r="BG948" s="114"/>
      <c r="BH948" s="114"/>
      <c r="BI948" s="114"/>
      <c r="BJ948" s="114"/>
      <c r="BK948" s="114"/>
      <c r="BL948" s="114"/>
      <c r="BM948" s="114"/>
      <c r="BN948" s="114"/>
      <c r="BO948" s="114"/>
      <c r="BP948" s="114"/>
      <c r="BQ948" s="114"/>
      <c r="BR948" s="114"/>
      <c r="BS948" s="114"/>
      <c r="BT948" s="114"/>
      <c r="BU948" s="114"/>
      <c r="BV948" s="114"/>
      <c r="BW948" s="114"/>
      <c r="BX948" s="114"/>
      <c r="BY948" s="114"/>
      <c r="BZ948" s="114"/>
      <c r="CA948" s="114"/>
      <c r="CB948" s="114"/>
      <c r="CC948" s="114"/>
      <c r="CD948" s="114"/>
      <c r="CE948" s="114"/>
      <c r="CF948" s="114"/>
      <c r="CG948" s="114"/>
      <c r="CH948" s="114"/>
      <c r="CI948" s="114"/>
      <c r="CJ948" s="114"/>
      <c r="CK948" s="114"/>
      <c r="CL948" s="114"/>
      <c r="CM948" s="114"/>
      <c r="CN948" s="95"/>
    </row>
    <row r="949" spans="4:144" ht="14.25" customHeight="1" x14ac:dyDescent="0.35">
      <c r="D949" s="236" t="s">
        <v>541</v>
      </c>
      <c r="E949" s="236"/>
      <c r="F949" s="236"/>
      <c r="G949" s="236"/>
      <c r="H949" s="236"/>
      <c r="I949" s="236"/>
      <c r="J949" s="236"/>
      <c r="K949" s="236"/>
      <c r="L949" s="236"/>
      <c r="M949" s="236"/>
      <c r="N949" s="236"/>
      <c r="O949" s="236"/>
      <c r="P949" s="236"/>
      <c r="Q949" s="236"/>
      <c r="R949" s="236"/>
      <c r="S949" s="236"/>
      <c r="T949" s="236"/>
      <c r="U949" s="236"/>
      <c r="V949" s="236"/>
      <c r="W949" s="236"/>
      <c r="X949" s="236"/>
      <c r="Y949" s="236"/>
      <c r="Z949" s="236"/>
      <c r="AA949" s="236"/>
      <c r="AB949" s="236"/>
      <c r="AC949" s="236"/>
      <c r="AD949" s="236"/>
      <c r="AE949" s="236"/>
      <c r="AF949" s="236"/>
      <c r="AG949" s="236"/>
      <c r="AH949" s="236"/>
      <c r="AI949" s="236"/>
      <c r="AJ949" s="236"/>
      <c r="AK949" s="236"/>
      <c r="AL949" s="236"/>
      <c r="AM949" s="236"/>
      <c r="AN949" s="236"/>
      <c r="AO949" s="236"/>
      <c r="AP949" s="236"/>
      <c r="AQ949" s="236"/>
      <c r="AR949" s="236"/>
      <c r="AS949" s="236"/>
      <c r="AT949" s="236"/>
    </row>
    <row r="950" spans="4:144" ht="14.25" customHeight="1" x14ac:dyDescent="0.35">
      <c r="D950" s="236"/>
      <c r="E950" s="236"/>
      <c r="F950" s="236"/>
      <c r="G950" s="236"/>
      <c r="H950" s="236"/>
      <c r="I950" s="236"/>
      <c r="J950" s="236"/>
      <c r="K950" s="236"/>
      <c r="L950" s="236"/>
      <c r="M950" s="236"/>
      <c r="N950" s="236"/>
      <c r="O950" s="236"/>
      <c r="P950" s="236"/>
      <c r="Q950" s="236"/>
      <c r="R950" s="236"/>
      <c r="S950" s="236"/>
      <c r="T950" s="236"/>
      <c r="U950" s="236"/>
      <c r="V950" s="236"/>
      <c r="W950" s="236"/>
      <c r="X950" s="236"/>
      <c r="Y950" s="236"/>
      <c r="Z950" s="236"/>
      <c r="AA950" s="236"/>
      <c r="AB950" s="236"/>
      <c r="AC950" s="236"/>
      <c r="AD950" s="236"/>
      <c r="AE950" s="236"/>
      <c r="AF950" s="236"/>
      <c r="AG950" s="236"/>
      <c r="AH950" s="236"/>
      <c r="AI950" s="236"/>
      <c r="AJ950" s="236"/>
      <c r="AK950" s="236"/>
      <c r="AL950" s="236"/>
      <c r="AM950" s="236"/>
      <c r="AN950" s="236"/>
      <c r="AO950" s="236"/>
      <c r="AP950" s="236"/>
      <c r="AQ950" s="236"/>
      <c r="AR950" s="236"/>
      <c r="AS950" s="236"/>
      <c r="AT950" s="236"/>
      <c r="EM950" s="128" t="s">
        <v>568</v>
      </c>
      <c r="EN950" s="128" t="e">
        <f>AA955/$AA$954*100</f>
        <v>#VALUE!</v>
      </c>
    </row>
    <row r="951" spans="4:144" ht="14.25" customHeight="1" x14ac:dyDescent="0.35">
      <c r="D951" s="237"/>
      <c r="E951" s="237"/>
      <c r="F951" s="237"/>
      <c r="G951" s="237"/>
      <c r="H951" s="237"/>
      <c r="I951" s="237"/>
      <c r="J951" s="237"/>
      <c r="K951" s="237"/>
      <c r="L951" s="237"/>
      <c r="M951" s="237"/>
      <c r="N951" s="237"/>
      <c r="O951" s="237"/>
      <c r="P951" s="237"/>
      <c r="Q951" s="237"/>
      <c r="R951" s="237"/>
      <c r="S951" s="237"/>
      <c r="T951" s="237"/>
      <c r="U951" s="237"/>
      <c r="V951" s="237"/>
      <c r="W951" s="237"/>
      <c r="X951" s="237"/>
      <c r="Y951" s="237"/>
      <c r="Z951" s="237"/>
      <c r="AA951" s="237"/>
      <c r="AB951" s="237"/>
      <c r="AC951" s="237"/>
      <c r="AD951" s="237"/>
      <c r="AE951" s="237"/>
      <c r="AF951" s="237"/>
      <c r="AG951" s="237"/>
      <c r="AH951" s="237"/>
      <c r="AI951" s="237"/>
      <c r="AJ951" s="237"/>
      <c r="AK951" s="237"/>
      <c r="AL951" s="237"/>
      <c r="AM951" s="237"/>
      <c r="AN951" s="237"/>
      <c r="AO951" s="237"/>
      <c r="AP951" s="237"/>
      <c r="AQ951" s="237"/>
      <c r="AR951" s="237"/>
      <c r="AS951" s="237"/>
      <c r="AT951" s="237"/>
      <c r="EM951" s="128" t="s">
        <v>566</v>
      </c>
      <c r="EN951" s="128" t="e">
        <f>AA956/$AA$954*100</f>
        <v>#VALUE!</v>
      </c>
    </row>
    <row r="952" spans="4:144" ht="14.25" customHeight="1" x14ac:dyDescent="0.35">
      <c r="D952" s="190" t="s">
        <v>542</v>
      </c>
      <c r="E952" s="190"/>
      <c r="F952" s="190"/>
      <c r="G952" s="190"/>
      <c r="H952" s="190"/>
      <c r="I952" s="190"/>
      <c r="J952" s="190"/>
      <c r="K952" s="190"/>
      <c r="L952" s="190"/>
      <c r="M952" s="190"/>
      <c r="N952" s="190"/>
      <c r="O952" s="190"/>
      <c r="P952" s="190"/>
      <c r="Q952" s="190"/>
      <c r="R952" s="190"/>
      <c r="S952" s="190"/>
      <c r="T952" s="190"/>
      <c r="U952" s="190"/>
      <c r="V952" s="190"/>
      <c r="W952" s="190"/>
      <c r="X952" s="190"/>
      <c r="Y952" s="190"/>
      <c r="Z952" s="190"/>
      <c r="AA952" s="190" t="s">
        <v>543</v>
      </c>
      <c r="AB952" s="190"/>
      <c r="AC952" s="190"/>
      <c r="AD952" s="190"/>
      <c r="AE952" s="190"/>
      <c r="AF952" s="190"/>
      <c r="AG952" s="190"/>
      <c r="AH952" s="190"/>
      <c r="AI952" s="190"/>
      <c r="AJ952" s="190"/>
      <c r="AK952" s="190"/>
      <c r="AL952" s="190"/>
      <c r="AM952" s="190"/>
      <c r="AN952" s="190"/>
      <c r="AO952" s="190"/>
      <c r="AP952" s="190"/>
      <c r="AQ952" s="190"/>
      <c r="AR952" s="190"/>
      <c r="AS952" s="190"/>
      <c r="AT952" s="190"/>
      <c r="EM952" s="128" t="s">
        <v>567</v>
      </c>
      <c r="EN952" s="128" t="e">
        <f>AA957/$AA$954*100</f>
        <v>#VALUE!</v>
      </c>
    </row>
    <row r="953" spans="4:144" ht="14.25" customHeight="1" x14ac:dyDescent="0.35">
      <c r="D953" s="190"/>
      <c r="E953" s="190"/>
      <c r="F953" s="190"/>
      <c r="G953" s="190"/>
      <c r="H953" s="190"/>
      <c r="I953" s="190"/>
      <c r="J953" s="190"/>
      <c r="K953" s="190"/>
      <c r="L953" s="190"/>
      <c r="M953" s="190"/>
      <c r="N953" s="190"/>
      <c r="O953" s="190"/>
      <c r="P953" s="190"/>
      <c r="Q953" s="190"/>
      <c r="R953" s="190"/>
      <c r="S953" s="190"/>
      <c r="T953" s="190"/>
      <c r="U953" s="190"/>
      <c r="V953" s="190"/>
      <c r="W953" s="190"/>
      <c r="X953" s="190"/>
      <c r="Y953" s="190"/>
      <c r="Z953" s="190"/>
      <c r="AA953" s="190"/>
      <c r="AB953" s="190"/>
      <c r="AC953" s="190"/>
      <c r="AD953" s="190"/>
      <c r="AE953" s="190"/>
      <c r="AF953" s="190"/>
      <c r="AG953" s="190"/>
      <c r="AH953" s="190"/>
      <c r="AI953" s="190"/>
      <c r="AJ953" s="190"/>
      <c r="AK953" s="190"/>
      <c r="AL953" s="190"/>
      <c r="AM953" s="190"/>
      <c r="AN953" s="190"/>
      <c r="AO953" s="190"/>
      <c r="AP953" s="190"/>
      <c r="AQ953" s="190"/>
      <c r="AR953" s="190"/>
      <c r="AS953" s="190"/>
      <c r="AT953" s="190"/>
    </row>
    <row r="954" spans="4:144" ht="14.25" customHeight="1" x14ac:dyDescent="0.35">
      <c r="D954" s="165" t="s">
        <v>544</v>
      </c>
      <c r="E954" s="165"/>
      <c r="F954" s="165"/>
      <c r="G954" s="165"/>
      <c r="H954" s="165"/>
      <c r="I954" s="165"/>
      <c r="J954" s="165"/>
      <c r="K954" s="165"/>
      <c r="L954" s="165"/>
      <c r="M954" s="165"/>
      <c r="N954" s="165"/>
      <c r="O954" s="165"/>
      <c r="P954" s="165"/>
      <c r="Q954" s="165"/>
      <c r="R954" s="165"/>
      <c r="S954" s="165"/>
      <c r="T954" s="165"/>
      <c r="U954" s="165"/>
      <c r="V954" s="165"/>
      <c r="W954" s="165"/>
      <c r="X954" s="165"/>
      <c r="Y954" s="165"/>
      <c r="Z954" s="165"/>
      <c r="AA954" s="244" t="s">
        <v>762</v>
      </c>
      <c r="AB954" s="244"/>
      <c r="AC954" s="244"/>
      <c r="AD954" s="244"/>
      <c r="AE954" s="244"/>
      <c r="AF954" s="244"/>
      <c r="AG954" s="244"/>
      <c r="AH954" s="244"/>
      <c r="AI954" s="244"/>
      <c r="AJ954" s="244"/>
      <c r="AK954" s="244"/>
      <c r="AL954" s="244"/>
      <c r="AM954" s="244"/>
      <c r="AN954" s="244"/>
      <c r="AO954" s="244"/>
      <c r="AP954" s="244"/>
      <c r="AQ954" s="244"/>
      <c r="AR954" s="244"/>
      <c r="AS954" s="244"/>
      <c r="AT954" s="244"/>
    </row>
    <row r="955" spans="4:144" ht="14.25" customHeight="1" x14ac:dyDescent="0.35">
      <c r="D955" s="165" t="s">
        <v>545</v>
      </c>
      <c r="E955" s="165"/>
      <c r="F955" s="165"/>
      <c r="G955" s="165"/>
      <c r="H955" s="165"/>
      <c r="I955" s="165"/>
      <c r="J955" s="165"/>
      <c r="K955" s="165"/>
      <c r="L955" s="165"/>
      <c r="M955" s="165"/>
      <c r="N955" s="165"/>
      <c r="O955" s="165"/>
      <c r="P955" s="165"/>
      <c r="Q955" s="165"/>
      <c r="R955" s="165"/>
      <c r="S955" s="165"/>
      <c r="T955" s="165"/>
      <c r="U955" s="165"/>
      <c r="V955" s="165"/>
      <c r="W955" s="165"/>
      <c r="X955" s="165"/>
      <c r="Y955" s="165"/>
      <c r="Z955" s="165"/>
      <c r="AA955" s="244"/>
      <c r="AB955" s="244"/>
      <c r="AC955" s="244"/>
      <c r="AD955" s="244"/>
      <c r="AE955" s="244"/>
      <c r="AF955" s="244"/>
      <c r="AG955" s="244"/>
      <c r="AH955" s="244"/>
      <c r="AI955" s="244"/>
      <c r="AJ955" s="244"/>
      <c r="AK955" s="244"/>
      <c r="AL955" s="244"/>
      <c r="AM955" s="244"/>
      <c r="AN955" s="244"/>
      <c r="AO955" s="244"/>
      <c r="AP955" s="244"/>
      <c r="AQ955" s="244"/>
      <c r="AR955" s="244"/>
      <c r="AS955" s="244"/>
      <c r="AT955" s="244"/>
    </row>
    <row r="956" spans="4:144" ht="14.25" customHeight="1" x14ac:dyDescent="0.35">
      <c r="D956" s="165" t="s">
        <v>546</v>
      </c>
      <c r="E956" s="165"/>
      <c r="F956" s="165"/>
      <c r="G956" s="165"/>
      <c r="H956" s="165"/>
      <c r="I956" s="165"/>
      <c r="J956" s="165"/>
      <c r="K956" s="165"/>
      <c r="L956" s="165"/>
      <c r="M956" s="165"/>
      <c r="N956" s="165"/>
      <c r="O956" s="165"/>
      <c r="P956" s="165"/>
      <c r="Q956" s="165"/>
      <c r="R956" s="165"/>
      <c r="S956" s="165"/>
      <c r="T956" s="165"/>
      <c r="U956" s="165"/>
      <c r="V956" s="165"/>
      <c r="W956" s="165"/>
      <c r="X956" s="165"/>
      <c r="Y956" s="165"/>
      <c r="Z956" s="165"/>
      <c r="AA956" s="244"/>
      <c r="AB956" s="244"/>
      <c r="AC956" s="244"/>
      <c r="AD956" s="244"/>
      <c r="AE956" s="244"/>
      <c r="AF956" s="244"/>
      <c r="AG956" s="244"/>
      <c r="AH956" s="244"/>
      <c r="AI956" s="244"/>
      <c r="AJ956" s="244"/>
      <c r="AK956" s="244"/>
      <c r="AL956" s="244"/>
      <c r="AM956" s="244"/>
      <c r="AN956" s="244"/>
      <c r="AO956" s="244"/>
      <c r="AP956" s="244"/>
      <c r="AQ956" s="244"/>
      <c r="AR956" s="244"/>
      <c r="AS956" s="244"/>
      <c r="AT956" s="244"/>
    </row>
    <row r="957" spans="4:144" ht="14.25" customHeight="1" x14ac:dyDescent="0.35">
      <c r="D957" s="165" t="s">
        <v>547</v>
      </c>
      <c r="E957" s="165"/>
      <c r="F957" s="165"/>
      <c r="G957" s="165"/>
      <c r="H957" s="165"/>
      <c r="I957" s="165"/>
      <c r="J957" s="165"/>
      <c r="K957" s="165"/>
      <c r="L957" s="165"/>
      <c r="M957" s="165"/>
      <c r="N957" s="165"/>
      <c r="O957" s="165"/>
      <c r="P957" s="165"/>
      <c r="Q957" s="165"/>
      <c r="R957" s="165"/>
      <c r="S957" s="165"/>
      <c r="T957" s="165"/>
      <c r="U957" s="165"/>
      <c r="V957" s="165"/>
      <c r="W957" s="165"/>
      <c r="X957" s="165"/>
      <c r="Y957" s="165"/>
      <c r="Z957" s="165"/>
      <c r="AA957" s="244"/>
      <c r="AB957" s="244"/>
      <c r="AC957" s="244"/>
      <c r="AD957" s="244"/>
      <c r="AE957" s="244"/>
      <c r="AF957" s="244"/>
      <c r="AG957" s="244"/>
      <c r="AH957" s="244"/>
      <c r="AI957" s="244"/>
      <c r="AJ957" s="244"/>
      <c r="AK957" s="244"/>
      <c r="AL957" s="244"/>
      <c r="AM957" s="244"/>
      <c r="AN957" s="244"/>
      <c r="AO957" s="244"/>
      <c r="AP957" s="244"/>
      <c r="AQ957" s="244"/>
      <c r="AR957" s="244"/>
      <c r="AS957" s="244"/>
      <c r="AT957" s="244"/>
    </row>
    <row r="958" spans="4:144" ht="14.25" customHeight="1" x14ac:dyDescent="0.35">
      <c r="D958" s="182" t="s">
        <v>540</v>
      </c>
      <c r="E958" s="182"/>
      <c r="F958" s="182"/>
      <c r="G958" s="182"/>
      <c r="H958" s="182"/>
      <c r="I958" s="182"/>
      <c r="J958" s="182"/>
      <c r="K958" s="182"/>
      <c r="L958" s="182"/>
      <c r="M958" s="182"/>
      <c r="N958" s="182"/>
      <c r="O958" s="182"/>
      <c r="P958" s="182"/>
      <c r="Q958" s="182"/>
      <c r="R958" s="182"/>
      <c r="S958" s="182"/>
      <c r="T958" s="182"/>
      <c r="U958" s="182"/>
      <c r="V958" s="182"/>
      <c r="W958" s="182"/>
      <c r="X958" s="182"/>
      <c r="Y958" s="182"/>
      <c r="Z958" s="182"/>
      <c r="AA958" s="182"/>
      <c r="AB958" s="182"/>
      <c r="AC958" s="182"/>
      <c r="AD958" s="182"/>
      <c r="AE958" s="182"/>
      <c r="AF958" s="182"/>
      <c r="AG958" s="182"/>
      <c r="AH958" s="182"/>
      <c r="AI958" s="182"/>
      <c r="AJ958" s="182"/>
      <c r="AK958" s="182"/>
      <c r="AL958" s="182"/>
      <c r="AM958" s="182"/>
      <c r="AN958" s="182"/>
      <c r="AO958" s="182"/>
      <c r="AP958" s="182"/>
      <c r="AQ958" s="182"/>
      <c r="AR958" s="182"/>
      <c r="AS958" s="182"/>
      <c r="AT958" s="182"/>
    </row>
    <row r="959" spans="4:144" ht="14.25" customHeight="1" x14ac:dyDescent="0.35">
      <c r="D959" s="37"/>
      <c r="E959" s="37"/>
      <c r="F959" s="37"/>
      <c r="G959" s="37"/>
      <c r="H959" s="37"/>
      <c r="I959" s="37"/>
      <c r="J959" s="37"/>
      <c r="K959" s="37"/>
      <c r="L959" s="37"/>
      <c r="M959" s="37"/>
      <c r="N959" s="37"/>
      <c r="O959" s="37"/>
      <c r="P959" s="37"/>
      <c r="Q959" s="37"/>
      <c r="R959" s="37"/>
      <c r="S959" s="37"/>
      <c r="T959" s="37"/>
      <c r="U959" s="37"/>
      <c r="V959" s="37"/>
      <c r="W959" s="37"/>
      <c r="X959" s="37"/>
      <c r="Y959" s="37"/>
      <c r="Z959" s="37"/>
      <c r="AA959" s="37"/>
      <c r="AB959" s="37"/>
      <c r="AC959" s="37"/>
      <c r="AD959" s="37"/>
      <c r="AE959" s="37"/>
      <c r="AF959" s="37"/>
      <c r="AG959" s="37"/>
      <c r="AH959" s="37"/>
      <c r="AI959" s="37"/>
      <c r="AJ959" s="37"/>
      <c r="AK959" s="37"/>
      <c r="AL959" s="37"/>
      <c r="AM959" s="37"/>
      <c r="AN959" s="37"/>
      <c r="AO959" s="37"/>
      <c r="AP959" s="37"/>
      <c r="AQ959" s="37"/>
      <c r="AR959" s="37"/>
      <c r="AS959" s="37"/>
      <c r="AT959" s="37"/>
    </row>
    <row r="960" spans="4:144" ht="14.25" customHeight="1" x14ac:dyDescent="0.35">
      <c r="D960" s="236" t="s">
        <v>548</v>
      </c>
      <c r="E960" s="236"/>
      <c r="F960" s="236"/>
      <c r="G960" s="236"/>
      <c r="H960" s="236"/>
      <c r="I960" s="236"/>
      <c r="J960" s="236"/>
      <c r="K960" s="236"/>
      <c r="L960" s="236"/>
      <c r="M960" s="236"/>
      <c r="N960" s="236"/>
      <c r="O960" s="236"/>
      <c r="P960" s="236"/>
      <c r="Q960" s="236"/>
      <c r="R960" s="236"/>
      <c r="S960" s="236"/>
      <c r="T960" s="236"/>
      <c r="U960" s="236"/>
      <c r="V960" s="236"/>
      <c r="W960" s="236"/>
      <c r="X960" s="236"/>
      <c r="Y960" s="236"/>
      <c r="Z960" s="236"/>
      <c r="AA960" s="236"/>
      <c r="AB960" s="236"/>
      <c r="AC960" s="236"/>
      <c r="AD960" s="236"/>
      <c r="AE960" s="236"/>
      <c r="AF960" s="236"/>
      <c r="AG960" s="236"/>
      <c r="AH960" s="236"/>
      <c r="AI960" s="236"/>
      <c r="AJ960" s="236"/>
      <c r="AK960" s="236"/>
      <c r="AL960" s="236"/>
      <c r="AM960" s="236"/>
      <c r="AN960" s="236"/>
      <c r="AO960" s="236"/>
      <c r="AP960" s="236"/>
      <c r="AQ960" s="236"/>
      <c r="AR960" s="236"/>
      <c r="AS960" s="236"/>
      <c r="AT960" s="236"/>
    </row>
    <row r="961" spans="4:145" ht="14.25" customHeight="1" x14ac:dyDescent="0.35">
      <c r="D961" s="237"/>
      <c r="E961" s="237"/>
      <c r="F961" s="237"/>
      <c r="G961" s="237"/>
      <c r="H961" s="237"/>
      <c r="I961" s="237"/>
      <c r="J961" s="237"/>
      <c r="K961" s="237"/>
      <c r="L961" s="237"/>
      <c r="M961" s="237"/>
      <c r="N961" s="237"/>
      <c r="O961" s="237"/>
      <c r="P961" s="237"/>
      <c r="Q961" s="237"/>
      <c r="R961" s="237"/>
      <c r="S961" s="237"/>
      <c r="T961" s="237"/>
      <c r="U961" s="237"/>
      <c r="V961" s="237"/>
      <c r="W961" s="237"/>
      <c r="X961" s="237"/>
      <c r="Y961" s="237"/>
      <c r="Z961" s="237"/>
      <c r="AA961" s="237"/>
      <c r="AB961" s="237"/>
      <c r="AC961" s="237"/>
      <c r="AD961" s="237"/>
      <c r="AE961" s="237"/>
      <c r="AF961" s="237"/>
      <c r="AG961" s="237"/>
      <c r="AH961" s="237"/>
      <c r="AI961" s="237"/>
      <c r="AJ961" s="237"/>
      <c r="AK961" s="237"/>
      <c r="AL961" s="237"/>
      <c r="AM961" s="237"/>
      <c r="AN961" s="237"/>
      <c r="AO961" s="237"/>
      <c r="AP961" s="237"/>
      <c r="AQ961" s="237"/>
      <c r="AR961" s="237"/>
      <c r="AS961" s="237"/>
      <c r="AT961" s="237"/>
    </row>
    <row r="962" spans="4:145" ht="14.25" customHeight="1" x14ac:dyDescent="0.35">
      <c r="D962" s="175" t="s">
        <v>549</v>
      </c>
      <c r="E962" s="176"/>
      <c r="F962" s="176"/>
      <c r="G962" s="176"/>
      <c r="H962" s="176"/>
      <c r="I962" s="176"/>
      <c r="J962" s="176"/>
      <c r="K962" s="176"/>
      <c r="L962" s="176"/>
      <c r="M962" s="176"/>
      <c r="N962" s="176"/>
      <c r="O962" s="176"/>
      <c r="P962" s="176"/>
      <c r="Q962" s="176"/>
      <c r="R962" s="176"/>
      <c r="S962" s="176"/>
      <c r="T962" s="176"/>
      <c r="U962" s="176"/>
      <c r="V962" s="176"/>
      <c r="W962" s="176"/>
      <c r="X962" s="176"/>
      <c r="Y962" s="176"/>
      <c r="Z962" s="177"/>
      <c r="AA962" s="175" t="s">
        <v>550</v>
      </c>
      <c r="AB962" s="176"/>
      <c r="AC962" s="176"/>
      <c r="AD962" s="176"/>
      <c r="AE962" s="176"/>
      <c r="AF962" s="176"/>
      <c r="AG962" s="176"/>
      <c r="AH962" s="176"/>
      <c r="AI962" s="176"/>
      <c r="AJ962" s="176"/>
      <c r="AK962" s="176"/>
      <c r="AL962" s="176"/>
      <c r="AM962" s="176"/>
      <c r="AN962" s="176"/>
      <c r="AO962" s="176"/>
      <c r="AP962" s="176"/>
      <c r="AQ962" s="176"/>
      <c r="AR962" s="176"/>
      <c r="AS962" s="176"/>
      <c r="AT962" s="177"/>
    </row>
    <row r="963" spans="4:145" ht="14.25" customHeight="1" x14ac:dyDescent="0.35">
      <c r="D963" s="178"/>
      <c r="E963" s="179"/>
      <c r="F963" s="179"/>
      <c r="G963" s="179"/>
      <c r="H963" s="179"/>
      <c r="I963" s="179"/>
      <c r="J963" s="179"/>
      <c r="K963" s="179"/>
      <c r="L963" s="179"/>
      <c r="M963" s="179"/>
      <c r="N963" s="179"/>
      <c r="O963" s="179"/>
      <c r="P963" s="179"/>
      <c r="Q963" s="179"/>
      <c r="R963" s="179"/>
      <c r="S963" s="179"/>
      <c r="T963" s="179"/>
      <c r="U963" s="179"/>
      <c r="V963" s="179"/>
      <c r="W963" s="179"/>
      <c r="X963" s="179"/>
      <c r="Y963" s="179"/>
      <c r="Z963" s="180"/>
      <c r="AA963" s="178"/>
      <c r="AB963" s="179"/>
      <c r="AC963" s="179"/>
      <c r="AD963" s="179"/>
      <c r="AE963" s="179"/>
      <c r="AF963" s="179"/>
      <c r="AG963" s="179"/>
      <c r="AH963" s="179"/>
      <c r="AI963" s="179"/>
      <c r="AJ963" s="179"/>
      <c r="AK963" s="179"/>
      <c r="AL963" s="179"/>
      <c r="AM963" s="179"/>
      <c r="AN963" s="179"/>
      <c r="AO963" s="179"/>
      <c r="AP963" s="179"/>
      <c r="AQ963" s="179"/>
      <c r="AR963" s="179"/>
      <c r="AS963" s="179"/>
      <c r="AT963" s="180"/>
    </row>
    <row r="964" spans="4:145" ht="14.25" customHeight="1" x14ac:dyDescent="0.35">
      <c r="D964" s="169" t="s">
        <v>551</v>
      </c>
      <c r="E964" s="170"/>
      <c r="F964" s="170"/>
      <c r="G964" s="170"/>
      <c r="H964" s="170"/>
      <c r="I964" s="170"/>
      <c r="J964" s="170"/>
      <c r="K964" s="170"/>
      <c r="L964" s="170"/>
      <c r="M964" s="170"/>
      <c r="N964" s="170"/>
      <c r="O964" s="170"/>
      <c r="P964" s="170"/>
      <c r="Q964" s="170"/>
      <c r="R964" s="170"/>
      <c r="S964" s="170"/>
      <c r="T964" s="170"/>
      <c r="U964" s="170"/>
      <c r="V964" s="170"/>
      <c r="W964" s="170"/>
      <c r="X964" s="170"/>
      <c r="Y964" s="170"/>
      <c r="Z964" s="171"/>
      <c r="AA964" s="165"/>
      <c r="AB964" s="165"/>
      <c r="AC964" s="165"/>
      <c r="AD964" s="165"/>
      <c r="AE964" s="165"/>
      <c r="AF964" s="165"/>
      <c r="AG964" s="165"/>
      <c r="AH964" s="165"/>
      <c r="AI964" s="165"/>
      <c r="AJ964" s="165"/>
      <c r="AK964" s="165"/>
      <c r="AL964" s="165"/>
      <c r="AM964" s="165"/>
      <c r="AN964" s="165"/>
      <c r="AO964" s="165"/>
      <c r="AP964" s="165"/>
      <c r="AQ964" s="165"/>
      <c r="AR964" s="165"/>
      <c r="AS964" s="165"/>
      <c r="AT964" s="165"/>
    </row>
    <row r="965" spans="4:145" ht="14.25" customHeight="1" x14ac:dyDescent="0.35">
      <c r="D965" s="169" t="s">
        <v>552</v>
      </c>
      <c r="E965" s="170"/>
      <c r="F965" s="170"/>
      <c r="G965" s="170"/>
      <c r="H965" s="170"/>
      <c r="I965" s="170"/>
      <c r="J965" s="170"/>
      <c r="K965" s="170"/>
      <c r="L965" s="170"/>
      <c r="M965" s="170"/>
      <c r="N965" s="170"/>
      <c r="O965" s="170"/>
      <c r="P965" s="170"/>
      <c r="Q965" s="170"/>
      <c r="R965" s="170"/>
      <c r="S965" s="170"/>
      <c r="T965" s="170"/>
      <c r="U965" s="170"/>
      <c r="V965" s="170"/>
      <c r="W965" s="170"/>
      <c r="X965" s="170"/>
      <c r="Y965" s="170"/>
      <c r="Z965" s="171"/>
      <c r="AA965" s="165"/>
      <c r="AB965" s="165"/>
      <c r="AC965" s="165"/>
      <c r="AD965" s="165"/>
      <c r="AE965" s="165"/>
      <c r="AF965" s="165"/>
      <c r="AG965" s="165"/>
      <c r="AH965" s="165"/>
      <c r="AI965" s="165"/>
      <c r="AJ965" s="165"/>
      <c r="AK965" s="165"/>
      <c r="AL965" s="165"/>
      <c r="AM965" s="165"/>
      <c r="AN965" s="165"/>
      <c r="AO965" s="165"/>
      <c r="AP965" s="165"/>
      <c r="AQ965" s="165"/>
      <c r="AR965" s="165"/>
      <c r="AS965" s="165"/>
      <c r="AT965" s="165"/>
      <c r="AV965" s="243" t="s">
        <v>540</v>
      </c>
      <c r="AW965" s="243"/>
      <c r="AX965" s="243"/>
      <c r="AY965" s="243"/>
      <c r="AZ965" s="243"/>
      <c r="BA965" s="243"/>
      <c r="BB965" s="243"/>
      <c r="BC965" s="243"/>
      <c r="BD965" s="243"/>
      <c r="BE965" s="243"/>
      <c r="BF965" s="243"/>
      <c r="BG965" s="243"/>
      <c r="BH965" s="243"/>
      <c r="BI965" s="243"/>
      <c r="BJ965" s="243"/>
      <c r="BK965" s="243"/>
      <c r="BL965" s="243"/>
      <c r="BM965" s="243"/>
      <c r="BN965" s="243"/>
      <c r="BO965" s="243"/>
      <c r="BP965" s="243"/>
      <c r="BQ965" s="243"/>
      <c r="BR965" s="243"/>
      <c r="BS965" s="243"/>
      <c r="BT965" s="243"/>
      <c r="BU965" s="243"/>
      <c r="BV965" s="243"/>
      <c r="BW965" s="243"/>
      <c r="BX965" s="243"/>
      <c r="BY965" s="243"/>
      <c r="BZ965" s="243"/>
      <c r="CA965" s="243"/>
      <c r="CB965" s="243"/>
      <c r="CC965" s="243"/>
      <c r="CD965" s="243"/>
      <c r="CE965" s="243"/>
      <c r="CF965" s="243"/>
      <c r="CG965" s="243"/>
      <c r="CH965" s="243"/>
      <c r="CI965" s="243"/>
      <c r="CJ965" s="243"/>
      <c r="CK965" s="243"/>
      <c r="CL965" s="243"/>
    </row>
    <row r="966" spans="4:145" ht="14.25" customHeight="1" x14ac:dyDescent="0.35">
      <c r="D966" s="169" t="s">
        <v>553</v>
      </c>
      <c r="E966" s="170"/>
      <c r="F966" s="170"/>
      <c r="G966" s="170"/>
      <c r="H966" s="170"/>
      <c r="I966" s="170"/>
      <c r="J966" s="170"/>
      <c r="K966" s="170"/>
      <c r="L966" s="170"/>
      <c r="M966" s="170"/>
      <c r="N966" s="170"/>
      <c r="O966" s="170"/>
      <c r="P966" s="170"/>
      <c r="Q966" s="170"/>
      <c r="R966" s="170"/>
      <c r="S966" s="170"/>
      <c r="T966" s="170"/>
      <c r="U966" s="170"/>
      <c r="V966" s="170"/>
      <c r="W966" s="170"/>
      <c r="X966" s="170"/>
      <c r="Y966" s="170"/>
      <c r="Z966" s="171"/>
      <c r="AA966" s="165"/>
      <c r="AB966" s="165"/>
      <c r="AC966" s="165"/>
      <c r="AD966" s="165"/>
      <c r="AE966" s="165"/>
      <c r="AF966" s="165"/>
      <c r="AG966" s="165"/>
      <c r="AH966" s="165"/>
      <c r="AI966" s="165"/>
      <c r="AJ966" s="165"/>
      <c r="AK966" s="165"/>
      <c r="AL966" s="165"/>
      <c r="AM966" s="165"/>
      <c r="AN966" s="165"/>
      <c r="AO966" s="165"/>
      <c r="AP966" s="165"/>
      <c r="AQ966" s="165"/>
      <c r="AR966" s="165"/>
      <c r="AS966" s="165"/>
      <c r="AT966" s="165"/>
    </row>
    <row r="967" spans="4:145" ht="14.25" customHeight="1" x14ac:dyDescent="0.35">
      <c r="D967" s="169" t="s">
        <v>554</v>
      </c>
      <c r="E967" s="170"/>
      <c r="F967" s="170"/>
      <c r="G967" s="170"/>
      <c r="H967" s="170"/>
      <c r="I967" s="170"/>
      <c r="J967" s="170"/>
      <c r="K967" s="170"/>
      <c r="L967" s="170"/>
      <c r="M967" s="170"/>
      <c r="N967" s="170"/>
      <c r="O967" s="170"/>
      <c r="P967" s="170"/>
      <c r="Q967" s="170"/>
      <c r="R967" s="170"/>
      <c r="S967" s="170"/>
      <c r="T967" s="170"/>
      <c r="U967" s="170"/>
      <c r="V967" s="170"/>
      <c r="W967" s="170"/>
      <c r="X967" s="170"/>
      <c r="Y967" s="170"/>
      <c r="Z967" s="171"/>
      <c r="AA967" s="165"/>
      <c r="AB967" s="165"/>
      <c r="AC967" s="165"/>
      <c r="AD967" s="165"/>
      <c r="AE967" s="165"/>
      <c r="AF967" s="165"/>
      <c r="AG967" s="165"/>
      <c r="AH967" s="165"/>
      <c r="AI967" s="165"/>
      <c r="AJ967" s="165"/>
      <c r="AK967" s="165"/>
      <c r="AL967" s="165"/>
      <c r="AM967" s="165"/>
      <c r="AN967" s="165"/>
      <c r="AO967" s="165"/>
      <c r="AP967" s="165"/>
      <c r="AQ967" s="165"/>
      <c r="AR967" s="165"/>
      <c r="AS967" s="165"/>
      <c r="AT967" s="165"/>
    </row>
    <row r="968" spans="4:145" ht="14.25" customHeight="1" x14ac:dyDescent="0.35">
      <c r="D968" s="169" t="s">
        <v>555</v>
      </c>
      <c r="E968" s="170"/>
      <c r="F968" s="170"/>
      <c r="G968" s="170"/>
      <c r="H968" s="170"/>
      <c r="I968" s="170"/>
      <c r="J968" s="170"/>
      <c r="K968" s="170"/>
      <c r="L968" s="170"/>
      <c r="M968" s="170"/>
      <c r="N968" s="170"/>
      <c r="O968" s="170"/>
      <c r="P968" s="170"/>
      <c r="Q968" s="170"/>
      <c r="R968" s="170"/>
      <c r="S968" s="170"/>
      <c r="T968" s="170"/>
      <c r="U968" s="170"/>
      <c r="V968" s="170"/>
      <c r="W968" s="170"/>
      <c r="X968" s="170"/>
      <c r="Y968" s="170"/>
      <c r="Z968" s="171"/>
      <c r="AA968" s="165"/>
      <c r="AB968" s="165"/>
      <c r="AC968" s="165"/>
      <c r="AD968" s="165"/>
      <c r="AE968" s="165"/>
      <c r="AF968" s="165"/>
      <c r="AG968" s="165"/>
      <c r="AH968" s="165"/>
      <c r="AI968" s="165"/>
      <c r="AJ968" s="165"/>
      <c r="AK968" s="165"/>
      <c r="AL968" s="165"/>
      <c r="AM968" s="165"/>
      <c r="AN968" s="165"/>
      <c r="AO968" s="165"/>
      <c r="AP968" s="165"/>
      <c r="AQ968" s="165"/>
      <c r="AR968" s="165"/>
      <c r="AS968" s="165"/>
      <c r="AT968" s="165"/>
      <c r="EM968" s="128" t="s">
        <v>569</v>
      </c>
      <c r="EN968" s="162" t="e">
        <f>EO968/$EO$971*100</f>
        <v>#VALUE!</v>
      </c>
      <c r="EO968" s="128" t="str">
        <f>AA981</f>
        <v>N/A</v>
      </c>
    </row>
    <row r="969" spans="4:145" ht="14.25" customHeight="1" x14ac:dyDescent="0.35">
      <c r="D969" s="169" t="s">
        <v>556</v>
      </c>
      <c r="E969" s="170"/>
      <c r="F969" s="170"/>
      <c r="G969" s="170"/>
      <c r="H969" s="170"/>
      <c r="I969" s="170"/>
      <c r="J969" s="170"/>
      <c r="K969" s="170"/>
      <c r="L969" s="170"/>
      <c r="M969" s="170"/>
      <c r="N969" s="170"/>
      <c r="O969" s="170"/>
      <c r="P969" s="170"/>
      <c r="Q969" s="170"/>
      <c r="R969" s="170"/>
      <c r="S969" s="170"/>
      <c r="T969" s="170"/>
      <c r="U969" s="170"/>
      <c r="V969" s="170"/>
      <c r="W969" s="170"/>
      <c r="X969" s="170"/>
      <c r="Y969" s="170"/>
      <c r="Z969" s="171"/>
      <c r="AA969" s="165"/>
      <c r="AB969" s="165"/>
      <c r="AC969" s="165"/>
      <c r="AD969" s="165"/>
      <c r="AE969" s="165"/>
      <c r="AF969" s="165"/>
      <c r="AG969" s="165"/>
      <c r="AH969" s="165"/>
      <c r="AI969" s="165"/>
      <c r="AJ969" s="165"/>
      <c r="AK969" s="165"/>
      <c r="AL969" s="165"/>
      <c r="AM969" s="165"/>
      <c r="AN969" s="165"/>
      <c r="AO969" s="165"/>
      <c r="AP969" s="165"/>
      <c r="AQ969" s="165"/>
      <c r="AR969" s="165"/>
      <c r="AS969" s="165"/>
      <c r="AT969" s="165"/>
      <c r="EM969" s="128" t="s">
        <v>570</v>
      </c>
      <c r="EN969" s="162" t="e">
        <f t="shared" ref="EN969:EN970" si="34">EO969/$EO$971*100</f>
        <v>#VALUE!</v>
      </c>
      <c r="EO969" s="128">
        <f>AA982</f>
        <v>0</v>
      </c>
    </row>
    <row r="970" spans="4:145" ht="14.25" customHeight="1" x14ac:dyDescent="0.35">
      <c r="D970" s="169" t="s">
        <v>557</v>
      </c>
      <c r="E970" s="170"/>
      <c r="F970" s="170"/>
      <c r="G970" s="170"/>
      <c r="H970" s="170"/>
      <c r="I970" s="170"/>
      <c r="J970" s="170"/>
      <c r="K970" s="170"/>
      <c r="L970" s="170"/>
      <c r="M970" s="170"/>
      <c r="N970" s="170"/>
      <c r="O970" s="170"/>
      <c r="P970" s="170"/>
      <c r="Q970" s="170"/>
      <c r="R970" s="170"/>
      <c r="S970" s="170"/>
      <c r="T970" s="170"/>
      <c r="U970" s="170"/>
      <c r="V970" s="170"/>
      <c r="W970" s="170"/>
      <c r="X970" s="170"/>
      <c r="Y970" s="170"/>
      <c r="Z970" s="171"/>
      <c r="AA970" s="165"/>
      <c r="AB970" s="165"/>
      <c r="AC970" s="165"/>
      <c r="AD970" s="165"/>
      <c r="AE970" s="165"/>
      <c r="AF970" s="165"/>
      <c r="AG970" s="165"/>
      <c r="AH970" s="165"/>
      <c r="AI970" s="165"/>
      <c r="AJ970" s="165"/>
      <c r="AK970" s="165"/>
      <c r="AL970" s="165"/>
      <c r="AM970" s="165"/>
      <c r="AN970" s="165"/>
      <c r="AO970" s="165"/>
      <c r="AP970" s="165"/>
      <c r="AQ970" s="165"/>
      <c r="AR970" s="165"/>
      <c r="AS970" s="165"/>
      <c r="AT970" s="165"/>
      <c r="EM970" s="128" t="s">
        <v>571</v>
      </c>
      <c r="EN970" s="162" t="e">
        <f t="shared" si="34"/>
        <v>#VALUE!</v>
      </c>
      <c r="EO970" s="128">
        <f>AA983</f>
        <v>0</v>
      </c>
    </row>
    <row r="971" spans="4:145" ht="14.25" customHeight="1" x14ac:dyDescent="0.35">
      <c r="D971" s="169" t="s">
        <v>558</v>
      </c>
      <c r="E971" s="170"/>
      <c r="F971" s="170"/>
      <c r="G971" s="170"/>
      <c r="H971" s="170"/>
      <c r="I971" s="170"/>
      <c r="J971" s="170"/>
      <c r="K971" s="170"/>
      <c r="L971" s="170"/>
      <c r="M971" s="170"/>
      <c r="N971" s="170"/>
      <c r="O971" s="170"/>
      <c r="P971" s="170"/>
      <c r="Q971" s="170"/>
      <c r="R971" s="170"/>
      <c r="S971" s="170"/>
      <c r="T971" s="170"/>
      <c r="U971" s="170"/>
      <c r="V971" s="170"/>
      <c r="W971" s="170"/>
      <c r="X971" s="170"/>
      <c r="Y971" s="170"/>
      <c r="Z971" s="171"/>
      <c r="AA971" s="165"/>
      <c r="AB971" s="165"/>
      <c r="AC971" s="165"/>
      <c r="AD971" s="165"/>
      <c r="AE971" s="165"/>
      <c r="AF971" s="165"/>
      <c r="AG971" s="165"/>
      <c r="AH971" s="165"/>
      <c r="AI971" s="165"/>
      <c r="AJ971" s="165"/>
      <c r="AK971" s="165"/>
      <c r="AL971" s="165"/>
      <c r="AM971" s="165"/>
      <c r="AN971" s="165"/>
      <c r="AO971" s="165"/>
      <c r="AP971" s="165"/>
      <c r="AQ971" s="165"/>
      <c r="AR971" s="165"/>
      <c r="AS971" s="165"/>
      <c r="AT971" s="165"/>
      <c r="EM971" s="128" t="s">
        <v>539</v>
      </c>
      <c r="EO971" s="128" t="e">
        <f>EO968+EO969+EO970</f>
        <v>#VALUE!</v>
      </c>
    </row>
    <row r="972" spans="4:145" ht="14.25" customHeight="1" x14ac:dyDescent="0.35">
      <c r="D972" s="169" t="s">
        <v>559</v>
      </c>
      <c r="E972" s="170"/>
      <c r="F972" s="170"/>
      <c r="G972" s="170"/>
      <c r="H972" s="170"/>
      <c r="I972" s="170"/>
      <c r="J972" s="170"/>
      <c r="K972" s="170"/>
      <c r="L972" s="170"/>
      <c r="M972" s="170"/>
      <c r="N972" s="170"/>
      <c r="O972" s="170"/>
      <c r="P972" s="170"/>
      <c r="Q972" s="170"/>
      <c r="R972" s="170"/>
      <c r="S972" s="170"/>
      <c r="T972" s="170"/>
      <c r="U972" s="170"/>
      <c r="V972" s="170"/>
      <c r="W972" s="170"/>
      <c r="X972" s="170"/>
      <c r="Y972" s="170"/>
      <c r="Z972" s="171"/>
      <c r="AA972" s="165"/>
      <c r="AB972" s="165"/>
      <c r="AC972" s="165"/>
      <c r="AD972" s="165"/>
      <c r="AE972" s="165"/>
      <c r="AF972" s="165"/>
      <c r="AG972" s="165"/>
      <c r="AH972" s="165"/>
      <c r="AI972" s="165"/>
      <c r="AJ972" s="165"/>
      <c r="AK972" s="165"/>
      <c r="AL972" s="165"/>
      <c r="AM972" s="165"/>
      <c r="AN972" s="165"/>
      <c r="AO972" s="165"/>
      <c r="AP972" s="165"/>
      <c r="AQ972" s="165"/>
      <c r="AR972" s="165"/>
      <c r="AS972" s="165"/>
      <c r="AT972" s="165"/>
    </row>
    <row r="973" spans="4:145" ht="14.25" customHeight="1" x14ac:dyDescent="0.35">
      <c r="D973" s="169" t="s">
        <v>560</v>
      </c>
      <c r="E973" s="170"/>
      <c r="F973" s="170"/>
      <c r="G973" s="170"/>
      <c r="H973" s="170"/>
      <c r="I973" s="170"/>
      <c r="J973" s="170"/>
      <c r="K973" s="170"/>
      <c r="L973" s="170"/>
      <c r="M973" s="170"/>
      <c r="N973" s="170"/>
      <c r="O973" s="170"/>
      <c r="P973" s="170"/>
      <c r="Q973" s="170"/>
      <c r="R973" s="170"/>
      <c r="S973" s="170"/>
      <c r="T973" s="170"/>
      <c r="U973" s="170"/>
      <c r="V973" s="170"/>
      <c r="W973" s="170"/>
      <c r="X973" s="170"/>
      <c r="Y973" s="170"/>
      <c r="Z973" s="171"/>
      <c r="AA973" s="165"/>
      <c r="AB973" s="165"/>
      <c r="AC973" s="165"/>
      <c r="AD973" s="165"/>
      <c r="AE973" s="165"/>
      <c r="AF973" s="165"/>
      <c r="AG973" s="165"/>
      <c r="AH973" s="165"/>
      <c r="AI973" s="165"/>
      <c r="AJ973" s="165"/>
      <c r="AK973" s="165"/>
      <c r="AL973" s="165"/>
      <c r="AM973" s="165"/>
      <c r="AN973" s="165"/>
      <c r="AO973" s="165"/>
      <c r="AP973" s="165"/>
      <c r="AQ973" s="165"/>
      <c r="AR973" s="165"/>
      <c r="AS973" s="165"/>
      <c r="AT973" s="165"/>
    </row>
    <row r="974" spans="4:145" ht="14.25" customHeight="1" x14ac:dyDescent="0.35">
      <c r="D974" s="182" t="s">
        <v>540</v>
      </c>
      <c r="E974" s="182"/>
      <c r="F974" s="182"/>
      <c r="G974" s="182"/>
      <c r="H974" s="182"/>
      <c r="I974" s="182"/>
      <c r="J974" s="182"/>
      <c r="K974" s="182"/>
      <c r="L974" s="182"/>
      <c r="M974" s="182"/>
      <c r="N974" s="182"/>
      <c r="O974" s="182"/>
      <c r="P974" s="182"/>
      <c r="Q974" s="182"/>
      <c r="R974" s="182"/>
      <c r="S974" s="182"/>
      <c r="T974" s="182"/>
      <c r="U974" s="182"/>
      <c r="V974" s="182"/>
      <c r="W974" s="182"/>
      <c r="X974" s="182"/>
      <c r="Y974" s="182"/>
      <c r="Z974" s="182"/>
      <c r="AA974" s="182"/>
      <c r="AB974" s="182"/>
      <c r="AC974" s="182"/>
      <c r="AD974" s="182"/>
      <c r="AE974" s="182"/>
      <c r="AF974" s="182"/>
      <c r="AG974" s="182"/>
      <c r="AH974" s="182"/>
      <c r="AI974" s="182"/>
      <c r="AJ974" s="182"/>
      <c r="AK974" s="182"/>
      <c r="AL974" s="182"/>
      <c r="AM974" s="182"/>
      <c r="AN974" s="182"/>
      <c r="AO974" s="182"/>
      <c r="AP974" s="182"/>
      <c r="AQ974" s="182"/>
      <c r="AR974" s="182"/>
      <c r="AS974" s="182"/>
      <c r="AT974" s="182"/>
    </row>
    <row r="975" spans="4:145" ht="14.25" customHeight="1" x14ac:dyDescent="0.35"/>
    <row r="976" spans="4:145" ht="14.25" customHeight="1" x14ac:dyDescent="0.35">
      <c r="D976" s="236" t="s">
        <v>561</v>
      </c>
      <c r="E976" s="236"/>
      <c r="F976" s="236"/>
      <c r="G976" s="236"/>
      <c r="H976" s="236"/>
      <c r="I976" s="236"/>
      <c r="J976" s="236"/>
      <c r="K976" s="236"/>
      <c r="L976" s="236"/>
      <c r="M976" s="236"/>
      <c r="N976" s="236"/>
      <c r="O976" s="236"/>
      <c r="P976" s="236"/>
      <c r="Q976" s="236"/>
      <c r="R976" s="236"/>
      <c r="S976" s="236"/>
      <c r="T976" s="236"/>
      <c r="U976" s="236"/>
      <c r="V976" s="236"/>
      <c r="W976" s="236"/>
      <c r="X976" s="236"/>
      <c r="Y976" s="236"/>
      <c r="Z976" s="236"/>
      <c r="AA976" s="236"/>
      <c r="AB976" s="236"/>
      <c r="AC976" s="236"/>
      <c r="AD976" s="236"/>
      <c r="AE976" s="236"/>
      <c r="AF976" s="236"/>
      <c r="AG976" s="236"/>
      <c r="AH976" s="236"/>
      <c r="AI976" s="236"/>
      <c r="AJ976" s="236"/>
      <c r="AK976" s="236"/>
      <c r="AL976" s="236"/>
      <c r="AM976" s="236"/>
      <c r="AN976" s="236"/>
      <c r="AO976" s="236"/>
      <c r="AP976" s="236"/>
      <c r="AQ976" s="236"/>
      <c r="AR976" s="236"/>
      <c r="AS976" s="236"/>
      <c r="AT976" s="236"/>
    </row>
    <row r="977" spans="1:110" ht="14.25" customHeight="1" x14ac:dyDescent="0.35">
      <c r="D977" s="236"/>
      <c r="E977" s="236"/>
      <c r="F977" s="236"/>
      <c r="G977" s="236"/>
      <c r="H977" s="236"/>
      <c r="I977" s="236"/>
      <c r="J977" s="236"/>
      <c r="K977" s="236"/>
      <c r="L977" s="236"/>
      <c r="M977" s="236"/>
      <c r="N977" s="236"/>
      <c r="O977" s="236"/>
      <c r="P977" s="236"/>
      <c r="Q977" s="236"/>
      <c r="R977" s="236"/>
      <c r="S977" s="236"/>
      <c r="T977" s="236"/>
      <c r="U977" s="236"/>
      <c r="V977" s="236"/>
      <c r="W977" s="236"/>
      <c r="X977" s="236"/>
      <c r="Y977" s="236"/>
      <c r="Z977" s="236"/>
      <c r="AA977" s="236"/>
      <c r="AB977" s="236"/>
      <c r="AC977" s="236"/>
      <c r="AD977" s="236"/>
      <c r="AE977" s="236"/>
      <c r="AF977" s="236"/>
      <c r="AG977" s="236"/>
      <c r="AH977" s="236"/>
      <c r="AI977" s="236"/>
      <c r="AJ977" s="236"/>
      <c r="AK977" s="236"/>
      <c r="AL977" s="236"/>
      <c r="AM977" s="236"/>
      <c r="AN977" s="236"/>
      <c r="AO977" s="236"/>
      <c r="AP977" s="236"/>
      <c r="AQ977" s="236"/>
      <c r="AR977" s="236"/>
      <c r="AS977" s="236"/>
      <c r="AT977" s="236"/>
    </row>
    <row r="978" spans="1:110" ht="14.25" customHeight="1" x14ac:dyDescent="0.35">
      <c r="D978" s="237"/>
      <c r="E978" s="237"/>
      <c r="F978" s="237"/>
      <c r="G978" s="237"/>
      <c r="H978" s="237"/>
      <c r="I978" s="237"/>
      <c r="J978" s="237"/>
      <c r="K978" s="237"/>
      <c r="L978" s="237"/>
      <c r="M978" s="237"/>
      <c r="N978" s="237"/>
      <c r="O978" s="237"/>
      <c r="P978" s="237"/>
      <c r="Q978" s="237"/>
      <c r="R978" s="237"/>
      <c r="S978" s="237"/>
      <c r="T978" s="237"/>
      <c r="U978" s="237"/>
      <c r="V978" s="237"/>
      <c r="W978" s="237"/>
      <c r="X978" s="237"/>
      <c r="Y978" s="237"/>
      <c r="Z978" s="237"/>
      <c r="AA978" s="237"/>
      <c r="AB978" s="237"/>
      <c r="AC978" s="237"/>
      <c r="AD978" s="237"/>
      <c r="AE978" s="237"/>
      <c r="AF978" s="237"/>
      <c r="AG978" s="237"/>
      <c r="AH978" s="237"/>
      <c r="AI978" s="237"/>
      <c r="AJ978" s="237"/>
      <c r="AK978" s="237"/>
      <c r="AL978" s="237"/>
      <c r="AM978" s="237"/>
      <c r="AN978" s="237"/>
      <c r="AO978" s="237"/>
      <c r="AP978" s="237"/>
      <c r="AQ978" s="237"/>
      <c r="AR978" s="237"/>
      <c r="AS978" s="237"/>
      <c r="AT978" s="237"/>
    </row>
    <row r="979" spans="1:110" ht="14.25" customHeight="1" x14ac:dyDescent="0.35">
      <c r="D979" s="190" t="s">
        <v>563</v>
      </c>
      <c r="E979" s="190"/>
      <c r="F979" s="190"/>
      <c r="G979" s="190"/>
      <c r="H979" s="190"/>
      <c r="I979" s="190"/>
      <c r="J979" s="190"/>
      <c r="K979" s="190"/>
      <c r="L979" s="190"/>
      <c r="M979" s="190"/>
      <c r="N979" s="190"/>
      <c r="O979" s="190"/>
      <c r="P979" s="190"/>
      <c r="Q979" s="190"/>
      <c r="R979" s="190"/>
      <c r="S979" s="190"/>
      <c r="T979" s="190"/>
      <c r="U979" s="190"/>
      <c r="V979" s="190"/>
      <c r="W979" s="190"/>
      <c r="X979" s="190"/>
      <c r="Y979" s="190"/>
      <c r="Z979" s="190"/>
      <c r="AA979" s="190" t="s">
        <v>562</v>
      </c>
      <c r="AB979" s="190"/>
      <c r="AC979" s="190"/>
      <c r="AD979" s="190"/>
      <c r="AE979" s="190"/>
      <c r="AF979" s="190"/>
      <c r="AG979" s="190"/>
      <c r="AH979" s="190"/>
      <c r="AI979" s="190"/>
      <c r="AJ979" s="190"/>
      <c r="AK979" s="190"/>
      <c r="AL979" s="190"/>
      <c r="AM979" s="190"/>
      <c r="AN979" s="190"/>
      <c r="AO979" s="190"/>
      <c r="AP979" s="190"/>
      <c r="AQ979" s="190"/>
      <c r="AR979" s="190"/>
      <c r="AS979" s="190"/>
      <c r="AT979" s="190"/>
    </row>
    <row r="980" spans="1:110" ht="14.25" customHeight="1" x14ac:dyDescent="0.35">
      <c r="D980" s="190"/>
      <c r="E980" s="190"/>
      <c r="F980" s="190"/>
      <c r="G980" s="190"/>
      <c r="H980" s="190"/>
      <c r="I980" s="190"/>
      <c r="J980" s="190"/>
      <c r="K980" s="190"/>
      <c r="L980" s="190"/>
      <c r="M980" s="190"/>
      <c r="N980" s="190"/>
      <c r="O980" s="190"/>
      <c r="P980" s="190"/>
      <c r="Q980" s="190"/>
      <c r="R980" s="190"/>
      <c r="S980" s="190"/>
      <c r="T980" s="190"/>
      <c r="U980" s="190"/>
      <c r="V980" s="190"/>
      <c r="W980" s="190"/>
      <c r="X980" s="190"/>
      <c r="Y980" s="190"/>
      <c r="Z980" s="190"/>
      <c r="AA980" s="190"/>
      <c r="AB980" s="190"/>
      <c r="AC980" s="190"/>
      <c r="AD980" s="190"/>
      <c r="AE980" s="190"/>
      <c r="AF980" s="190"/>
      <c r="AG980" s="190"/>
      <c r="AH980" s="190"/>
      <c r="AI980" s="190"/>
      <c r="AJ980" s="190"/>
      <c r="AK980" s="190"/>
      <c r="AL980" s="190"/>
      <c r="AM980" s="190"/>
      <c r="AN980" s="190"/>
      <c r="AO980" s="190"/>
      <c r="AP980" s="190"/>
      <c r="AQ980" s="190"/>
      <c r="AR980" s="190"/>
      <c r="AS980" s="190"/>
      <c r="AT980" s="190"/>
    </row>
    <row r="981" spans="1:110" ht="14.25" customHeight="1" x14ac:dyDescent="0.35">
      <c r="D981" s="165" t="s">
        <v>565</v>
      </c>
      <c r="E981" s="165"/>
      <c r="F981" s="165"/>
      <c r="G981" s="165"/>
      <c r="H981" s="165"/>
      <c r="I981" s="165"/>
      <c r="J981" s="165"/>
      <c r="K981" s="165"/>
      <c r="L981" s="165"/>
      <c r="M981" s="165"/>
      <c r="N981" s="165"/>
      <c r="O981" s="165"/>
      <c r="P981" s="165"/>
      <c r="Q981" s="165"/>
      <c r="R981" s="165"/>
      <c r="S981" s="165"/>
      <c r="T981" s="165"/>
      <c r="U981" s="165"/>
      <c r="V981" s="165"/>
      <c r="W981" s="165"/>
      <c r="X981" s="165"/>
      <c r="Y981" s="165"/>
      <c r="Z981" s="165"/>
      <c r="AA981" s="244" t="s">
        <v>762</v>
      </c>
      <c r="AB981" s="244"/>
      <c r="AC981" s="244"/>
      <c r="AD981" s="244"/>
      <c r="AE981" s="244"/>
      <c r="AF981" s="244"/>
      <c r="AG981" s="244"/>
      <c r="AH981" s="244"/>
      <c r="AI981" s="244"/>
      <c r="AJ981" s="244"/>
      <c r="AK981" s="244"/>
      <c r="AL981" s="244"/>
      <c r="AM981" s="244"/>
      <c r="AN981" s="244"/>
      <c r="AO981" s="244"/>
      <c r="AP981" s="244"/>
      <c r="AQ981" s="244"/>
      <c r="AR981" s="244"/>
      <c r="AS981" s="244"/>
      <c r="AT981" s="244"/>
    </row>
    <row r="982" spans="1:110" ht="14.25" customHeight="1" x14ac:dyDescent="0.35">
      <c r="D982" s="165" t="s">
        <v>564</v>
      </c>
      <c r="E982" s="165"/>
      <c r="F982" s="165"/>
      <c r="G982" s="165"/>
      <c r="H982" s="165"/>
      <c r="I982" s="165"/>
      <c r="J982" s="165"/>
      <c r="K982" s="165"/>
      <c r="L982" s="165"/>
      <c r="M982" s="165"/>
      <c r="N982" s="165"/>
      <c r="O982" s="165"/>
      <c r="P982" s="165"/>
      <c r="Q982" s="165"/>
      <c r="R982" s="165"/>
      <c r="S982" s="165"/>
      <c r="T982" s="165"/>
      <c r="U982" s="165"/>
      <c r="V982" s="165"/>
      <c r="W982" s="165"/>
      <c r="X982" s="165"/>
      <c r="Y982" s="165"/>
      <c r="Z982" s="165"/>
      <c r="AA982" s="244"/>
      <c r="AB982" s="244"/>
      <c r="AC982" s="244"/>
      <c r="AD982" s="244"/>
      <c r="AE982" s="244"/>
      <c r="AF982" s="244"/>
      <c r="AG982" s="244"/>
      <c r="AH982" s="244"/>
      <c r="AI982" s="244"/>
      <c r="AJ982" s="244"/>
      <c r="AK982" s="244"/>
      <c r="AL982" s="244"/>
      <c r="AM982" s="244"/>
      <c r="AN982" s="244"/>
      <c r="AO982" s="244"/>
      <c r="AP982" s="244"/>
      <c r="AQ982" s="244"/>
      <c r="AR982" s="244"/>
      <c r="AS982" s="244"/>
      <c r="AT982" s="244"/>
    </row>
    <row r="983" spans="1:110" ht="14.25" customHeight="1" x14ac:dyDescent="0.35">
      <c r="D983" s="165" t="s">
        <v>571</v>
      </c>
      <c r="E983" s="165"/>
      <c r="F983" s="165"/>
      <c r="G983" s="165"/>
      <c r="H983" s="165"/>
      <c r="I983" s="165"/>
      <c r="J983" s="165"/>
      <c r="K983" s="165"/>
      <c r="L983" s="165"/>
      <c r="M983" s="165"/>
      <c r="N983" s="165"/>
      <c r="O983" s="165"/>
      <c r="P983" s="165"/>
      <c r="Q983" s="165"/>
      <c r="R983" s="165"/>
      <c r="S983" s="165"/>
      <c r="T983" s="165"/>
      <c r="U983" s="165"/>
      <c r="V983" s="165"/>
      <c r="W983" s="165"/>
      <c r="X983" s="165"/>
      <c r="Y983" s="165"/>
      <c r="Z983" s="165"/>
      <c r="AA983" s="244"/>
      <c r="AB983" s="244"/>
      <c r="AC983" s="244"/>
      <c r="AD983" s="244"/>
      <c r="AE983" s="244"/>
      <c r="AF983" s="244"/>
      <c r="AG983" s="244"/>
      <c r="AH983" s="244"/>
      <c r="AI983" s="244"/>
      <c r="AJ983" s="244"/>
      <c r="AK983" s="244"/>
      <c r="AL983" s="244"/>
      <c r="AM983" s="244"/>
      <c r="AN983" s="244"/>
      <c r="AO983" s="244"/>
      <c r="AP983" s="244"/>
      <c r="AQ983" s="244"/>
      <c r="AR983" s="244"/>
      <c r="AS983" s="244"/>
      <c r="AT983" s="244"/>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c r="CG983" s="3"/>
      <c r="CH983" s="3"/>
      <c r="CI983" s="3"/>
      <c r="CJ983" s="3"/>
      <c r="CK983" s="3"/>
      <c r="CL983" s="3"/>
    </row>
    <row r="984" spans="1:110" ht="14.25" customHeight="1" x14ac:dyDescent="0.35">
      <c r="D984" s="182" t="s">
        <v>540</v>
      </c>
      <c r="E984" s="182"/>
      <c r="F984" s="182"/>
      <c r="G984" s="182"/>
      <c r="H984" s="182"/>
      <c r="I984" s="182"/>
      <c r="J984" s="182"/>
      <c r="K984" s="182"/>
      <c r="L984" s="182"/>
      <c r="M984" s="182"/>
      <c r="N984" s="182"/>
      <c r="O984" s="182"/>
      <c r="P984" s="182"/>
      <c r="Q984" s="182"/>
      <c r="R984" s="182"/>
      <c r="S984" s="182"/>
      <c r="T984" s="182"/>
      <c r="U984" s="182"/>
      <c r="V984" s="182"/>
      <c r="W984" s="182"/>
      <c r="X984" s="182"/>
      <c r="Y984" s="182"/>
      <c r="Z984" s="182"/>
      <c r="AA984" s="182"/>
      <c r="AB984" s="182"/>
      <c r="AC984" s="182"/>
      <c r="AD984" s="182"/>
      <c r="AE984" s="182"/>
      <c r="AF984" s="182"/>
      <c r="AG984" s="182"/>
      <c r="AH984" s="182"/>
      <c r="AI984" s="182"/>
      <c r="AJ984" s="182"/>
      <c r="AK984" s="182"/>
      <c r="AL984" s="182"/>
      <c r="AM984" s="182"/>
      <c r="AN984" s="182"/>
      <c r="AO984" s="182"/>
      <c r="AP984" s="182"/>
      <c r="AQ984" s="182"/>
      <c r="AR984" s="182"/>
      <c r="AS984" s="182"/>
      <c r="AT984" s="182"/>
      <c r="AV984" s="243" t="s">
        <v>540</v>
      </c>
      <c r="AW984" s="243"/>
      <c r="AX984" s="243"/>
      <c r="AY984" s="243"/>
      <c r="AZ984" s="243"/>
      <c r="BA984" s="243"/>
      <c r="BB984" s="243"/>
      <c r="BC984" s="243"/>
      <c r="BD984" s="243"/>
      <c r="BE984" s="243"/>
      <c r="BF984" s="243"/>
      <c r="BG984" s="243"/>
      <c r="BH984" s="243"/>
      <c r="BI984" s="243"/>
      <c r="BJ984" s="243"/>
      <c r="BK984" s="243"/>
      <c r="BL984" s="243"/>
      <c r="BM984" s="243"/>
      <c r="BN984" s="243"/>
      <c r="BO984" s="243"/>
      <c r="BP984" s="243"/>
      <c r="BQ984" s="243"/>
      <c r="BR984" s="243"/>
      <c r="BS984" s="243"/>
      <c r="BT984" s="243"/>
      <c r="BU984" s="243"/>
      <c r="BV984" s="243"/>
      <c r="BW984" s="243"/>
      <c r="BX984" s="243"/>
      <c r="BY984" s="243"/>
      <c r="BZ984" s="243"/>
      <c r="CA984" s="243"/>
      <c r="CB984" s="243"/>
      <c r="CC984" s="243"/>
      <c r="CD984" s="243"/>
      <c r="CE984" s="243"/>
      <c r="CF984" s="243"/>
      <c r="CG984" s="243"/>
      <c r="CH984" s="243"/>
      <c r="CI984" s="243"/>
      <c r="CJ984" s="243"/>
      <c r="CK984" s="243"/>
      <c r="CL984" s="243"/>
    </row>
    <row r="985" spans="1:110" ht="14.25" customHeight="1" x14ac:dyDescent="0.35">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row>
    <row r="986" spans="1:110" ht="14.25" customHeight="1" x14ac:dyDescent="0.35">
      <c r="A986" s="231"/>
      <c r="B986" s="231"/>
      <c r="C986" s="231"/>
      <c r="D986" s="231"/>
      <c r="E986" s="231"/>
      <c r="F986" s="231"/>
      <c r="G986" s="231"/>
      <c r="H986" s="231"/>
      <c r="I986" s="231"/>
      <c r="J986" s="231"/>
      <c r="K986" s="231"/>
      <c r="L986" s="231"/>
      <c r="M986" s="231"/>
      <c r="N986" s="231"/>
      <c r="O986" s="231"/>
      <c r="P986" s="231"/>
      <c r="Q986" s="231"/>
      <c r="R986" s="231"/>
      <c r="S986" s="231"/>
      <c r="T986" s="231"/>
      <c r="U986" s="231"/>
      <c r="V986" s="231"/>
      <c r="W986" s="231"/>
      <c r="X986" s="231"/>
      <c r="Y986" s="231"/>
      <c r="Z986" s="231"/>
      <c r="AA986" s="231"/>
      <c r="AB986" s="231"/>
      <c r="AC986" s="231"/>
      <c r="AD986" s="231"/>
      <c r="AE986" s="231"/>
      <c r="AF986" s="231"/>
      <c r="AG986" s="231"/>
      <c r="AH986" s="231"/>
      <c r="AI986" s="231"/>
      <c r="AJ986" s="231"/>
      <c r="AK986" s="231"/>
      <c r="AL986" s="231"/>
      <c r="AM986" s="231"/>
      <c r="AN986" s="231"/>
      <c r="AO986" s="231"/>
      <c r="AP986" s="231"/>
      <c r="AQ986" s="231"/>
      <c r="AR986" s="231"/>
      <c r="AS986" s="231"/>
      <c r="AT986" s="231"/>
      <c r="AU986" s="231"/>
      <c r="AV986" s="231"/>
      <c r="AW986" s="231"/>
      <c r="AX986" s="231"/>
      <c r="AY986" s="231"/>
      <c r="AZ986" s="231"/>
      <c r="BA986" s="231"/>
      <c r="BB986" s="231"/>
      <c r="BC986" s="231"/>
      <c r="BD986" s="231"/>
      <c r="BE986" s="231"/>
      <c r="BF986" s="231"/>
      <c r="BG986" s="231"/>
      <c r="BH986" s="231"/>
      <c r="BI986" s="231"/>
      <c r="BJ986" s="231"/>
      <c r="BK986" s="231"/>
      <c r="BL986" s="231"/>
      <c r="BM986" s="231"/>
      <c r="BN986" s="231"/>
      <c r="BO986" s="231"/>
      <c r="BP986" s="231"/>
      <c r="BQ986" s="231"/>
      <c r="BR986" s="231"/>
      <c r="BS986" s="231"/>
      <c r="BT986" s="231"/>
      <c r="BU986" s="231"/>
      <c r="BV986" s="231"/>
      <c r="BW986" s="231"/>
      <c r="BX986" s="231"/>
      <c r="BY986" s="231"/>
      <c r="BZ986" s="231"/>
      <c r="CA986" s="231"/>
      <c r="CB986" s="231"/>
      <c r="CC986" s="231"/>
      <c r="CD986" s="231"/>
      <c r="CE986" s="231"/>
      <c r="CF986" s="231"/>
      <c r="CG986" s="231"/>
      <c r="CH986" s="231"/>
      <c r="CI986" s="231"/>
      <c r="CJ986" s="231"/>
      <c r="CK986" s="231"/>
      <c r="CL986" s="231"/>
      <c r="CM986" s="231"/>
      <c r="CN986" s="231"/>
      <c r="CO986" s="2"/>
      <c r="CP986" s="142"/>
      <c r="CQ986" s="142"/>
      <c r="CR986" s="142"/>
      <c r="CS986" s="142"/>
      <c r="CT986" s="142"/>
      <c r="CU986" s="142"/>
    </row>
    <row r="987" spans="1:110" ht="14.25" customHeight="1" x14ac:dyDescent="0.35">
      <c r="A987" s="231"/>
      <c r="B987" s="231"/>
      <c r="C987" s="231"/>
      <c r="D987" s="231"/>
      <c r="E987" s="231"/>
      <c r="F987" s="231"/>
      <c r="G987" s="231"/>
      <c r="H987" s="231"/>
      <c r="I987" s="231"/>
      <c r="J987" s="231"/>
      <c r="K987" s="231"/>
      <c r="L987" s="231"/>
      <c r="M987" s="231"/>
      <c r="N987" s="231"/>
      <c r="O987" s="231"/>
      <c r="P987" s="231"/>
      <c r="Q987" s="231"/>
      <c r="R987" s="231"/>
      <c r="S987" s="231"/>
      <c r="T987" s="231"/>
      <c r="U987" s="231"/>
      <c r="V987" s="231"/>
      <c r="W987" s="231"/>
      <c r="X987" s="231"/>
      <c r="Y987" s="231"/>
      <c r="Z987" s="231"/>
      <c r="AA987" s="231"/>
      <c r="AB987" s="231"/>
      <c r="AC987" s="231"/>
      <c r="AD987" s="231"/>
      <c r="AE987" s="231"/>
      <c r="AF987" s="231"/>
      <c r="AG987" s="231"/>
      <c r="AH987" s="231"/>
      <c r="AI987" s="231"/>
      <c r="AJ987" s="231"/>
      <c r="AK987" s="231"/>
      <c r="AL987" s="231"/>
      <c r="AM987" s="231"/>
      <c r="AN987" s="231"/>
      <c r="AO987" s="231"/>
      <c r="AP987" s="231"/>
      <c r="AQ987" s="231"/>
      <c r="AR987" s="231"/>
      <c r="AS987" s="231"/>
      <c r="AT987" s="231"/>
      <c r="AU987" s="231"/>
      <c r="AV987" s="231"/>
      <c r="AW987" s="231"/>
      <c r="AX987" s="231"/>
      <c r="AY987" s="231"/>
      <c r="AZ987" s="231"/>
      <c r="BA987" s="231"/>
      <c r="BB987" s="231"/>
      <c r="BC987" s="231"/>
      <c r="BD987" s="231"/>
      <c r="BE987" s="231"/>
      <c r="BF987" s="231"/>
      <c r="BG987" s="231"/>
      <c r="BH987" s="231"/>
      <c r="BI987" s="231"/>
      <c r="BJ987" s="231"/>
      <c r="BK987" s="231"/>
      <c r="BL987" s="231"/>
      <c r="BM987" s="231"/>
      <c r="BN987" s="231"/>
      <c r="BO987" s="231"/>
      <c r="BP987" s="231"/>
      <c r="BQ987" s="231"/>
      <c r="BR987" s="231"/>
      <c r="BS987" s="231"/>
      <c r="BT987" s="231"/>
      <c r="BU987" s="231"/>
      <c r="BV987" s="231"/>
      <c r="BW987" s="231"/>
      <c r="BX987" s="231"/>
      <c r="BY987" s="231"/>
      <c r="BZ987" s="231"/>
      <c r="CA987" s="231"/>
      <c r="CB987" s="231"/>
      <c r="CC987" s="231"/>
      <c r="CD987" s="231"/>
      <c r="CE987" s="231"/>
      <c r="CF987" s="231"/>
      <c r="CG987" s="231"/>
      <c r="CH987" s="231"/>
      <c r="CI987" s="231"/>
      <c r="CJ987" s="231"/>
      <c r="CK987" s="231"/>
      <c r="CL987" s="231"/>
      <c r="CM987" s="231"/>
      <c r="CN987" s="231"/>
      <c r="CO987" s="2"/>
      <c r="CP987" s="142"/>
      <c r="CQ987" s="142"/>
      <c r="CR987" s="142"/>
      <c r="CS987" s="142"/>
      <c r="CT987" s="142"/>
      <c r="CU987" s="142"/>
    </row>
    <row r="988" spans="1:110" ht="14.25" customHeight="1" x14ac:dyDescent="0.35">
      <c r="CM988" s="242"/>
      <c r="CN988" s="242"/>
    </row>
    <row r="989" spans="1:110" ht="14.25" customHeight="1" x14ac:dyDescent="0.35">
      <c r="D989" s="191" t="s">
        <v>572</v>
      </c>
      <c r="E989" s="191"/>
      <c r="F989" s="191"/>
      <c r="G989" s="191"/>
      <c r="H989" s="191"/>
      <c r="I989" s="191"/>
      <c r="J989" s="191"/>
      <c r="K989" s="191"/>
      <c r="L989" s="191"/>
      <c r="M989" s="191"/>
      <c r="N989" s="191"/>
      <c r="O989" s="191"/>
      <c r="P989" s="191"/>
      <c r="Q989" s="191"/>
      <c r="R989" s="191"/>
      <c r="S989" s="191"/>
      <c r="T989" s="191"/>
      <c r="U989" s="191"/>
      <c r="V989" s="191"/>
      <c r="W989" s="191"/>
      <c r="X989" s="191"/>
      <c r="Y989" s="191"/>
      <c r="Z989" s="191"/>
      <c r="AA989" s="191"/>
      <c r="AB989" s="191"/>
      <c r="AC989" s="191"/>
      <c r="AD989" s="191"/>
      <c r="AE989" s="191"/>
      <c r="AF989" s="191"/>
      <c r="AG989" s="191"/>
      <c r="AH989" s="191"/>
      <c r="AI989" s="191"/>
      <c r="AJ989" s="191"/>
      <c r="AK989" s="191"/>
      <c r="AL989" s="191"/>
      <c r="AM989" s="191"/>
      <c r="AN989" s="191"/>
      <c r="AO989" s="191"/>
      <c r="AP989" s="191"/>
      <c r="AQ989" s="191"/>
      <c r="AR989" s="191"/>
      <c r="AS989" s="191"/>
      <c r="AT989" s="191"/>
      <c r="AU989" s="2"/>
      <c r="AV989" s="191" t="s">
        <v>575</v>
      </c>
      <c r="AW989" s="191"/>
      <c r="AX989" s="191"/>
      <c r="AY989" s="191"/>
      <c r="AZ989" s="191"/>
      <c r="BA989" s="191"/>
      <c r="BB989" s="191"/>
      <c r="BC989" s="191"/>
      <c r="BD989" s="191"/>
      <c r="BE989" s="191"/>
      <c r="BF989" s="191"/>
      <c r="BG989" s="191"/>
      <c r="BH989" s="191"/>
      <c r="BI989" s="191"/>
      <c r="BJ989" s="191"/>
      <c r="BK989" s="191"/>
      <c r="BL989" s="191"/>
      <c r="BM989" s="191"/>
      <c r="BN989" s="191"/>
      <c r="BO989" s="191"/>
      <c r="BP989" s="191"/>
      <c r="BQ989" s="191"/>
      <c r="BR989" s="191"/>
      <c r="BS989" s="191"/>
      <c r="BT989" s="191"/>
      <c r="BU989" s="191"/>
      <c r="BV989" s="191"/>
      <c r="BW989" s="191"/>
      <c r="BX989" s="191"/>
      <c r="BY989" s="191"/>
      <c r="BZ989" s="191"/>
      <c r="CA989" s="191"/>
      <c r="CB989" s="191"/>
      <c r="CC989" s="191"/>
      <c r="CD989" s="191"/>
      <c r="CE989" s="191"/>
      <c r="CF989" s="191"/>
      <c r="CG989" s="191"/>
      <c r="CH989" s="191"/>
      <c r="CI989" s="191"/>
      <c r="CJ989" s="191"/>
      <c r="CK989" s="191"/>
      <c r="CL989" s="191"/>
      <c r="CM989" s="191"/>
      <c r="CN989" s="191"/>
      <c r="CO989" s="2"/>
    </row>
    <row r="990" spans="1:110" ht="14.25" customHeight="1" x14ac:dyDescent="0.35">
      <c r="D990" s="191"/>
      <c r="E990" s="191"/>
      <c r="F990" s="191"/>
      <c r="G990" s="191"/>
      <c r="H990" s="191"/>
      <c r="I990" s="191"/>
      <c r="J990" s="191"/>
      <c r="K990" s="191"/>
      <c r="L990" s="191"/>
      <c r="M990" s="191"/>
      <c r="N990" s="191"/>
      <c r="O990" s="191"/>
      <c r="P990" s="191"/>
      <c r="Q990" s="191"/>
      <c r="R990" s="191"/>
      <c r="S990" s="191"/>
      <c r="T990" s="191"/>
      <c r="U990" s="191"/>
      <c r="V990" s="191"/>
      <c r="W990" s="191"/>
      <c r="X990" s="191"/>
      <c r="Y990" s="191"/>
      <c r="Z990" s="191"/>
      <c r="AA990" s="191"/>
      <c r="AB990" s="191"/>
      <c r="AC990" s="191"/>
      <c r="AD990" s="191"/>
      <c r="AE990" s="191"/>
      <c r="AF990" s="191"/>
      <c r="AG990" s="191"/>
      <c r="AH990" s="191"/>
      <c r="AI990" s="191"/>
      <c r="AJ990" s="191"/>
      <c r="AK990" s="191"/>
      <c r="AL990" s="191"/>
      <c r="AM990" s="191"/>
      <c r="AN990" s="191"/>
      <c r="AO990" s="191"/>
      <c r="AP990" s="191"/>
      <c r="AQ990" s="191"/>
      <c r="AR990" s="191"/>
      <c r="AS990" s="191"/>
      <c r="AT990" s="191"/>
      <c r="AU990" s="2"/>
      <c r="AV990" s="226"/>
      <c r="AW990" s="226"/>
      <c r="AX990" s="226"/>
      <c r="AY990" s="226"/>
      <c r="AZ990" s="226"/>
      <c r="BA990" s="226"/>
      <c r="BB990" s="226"/>
      <c r="BC990" s="226"/>
      <c r="BD990" s="226"/>
      <c r="BE990" s="226"/>
      <c r="BF990" s="226"/>
      <c r="BG990" s="226"/>
      <c r="BH990" s="226"/>
      <c r="BI990" s="226"/>
      <c r="BJ990" s="226"/>
      <c r="BK990" s="226"/>
      <c r="BL990" s="226"/>
      <c r="BM990" s="226"/>
      <c r="BN990" s="226"/>
      <c r="BO990" s="226"/>
      <c r="BP990" s="226"/>
      <c r="BQ990" s="226"/>
      <c r="BR990" s="226"/>
      <c r="BS990" s="226"/>
      <c r="BT990" s="226"/>
      <c r="BU990" s="226"/>
      <c r="BV990" s="226"/>
      <c r="BW990" s="226"/>
      <c r="BX990" s="226"/>
      <c r="BY990" s="226"/>
      <c r="BZ990" s="226"/>
      <c r="CA990" s="226"/>
      <c r="CB990" s="226"/>
      <c r="CC990" s="226"/>
      <c r="CD990" s="226"/>
      <c r="CE990" s="226"/>
      <c r="CF990" s="226"/>
      <c r="CG990" s="226"/>
      <c r="CH990" s="226"/>
      <c r="CI990" s="226"/>
      <c r="CJ990" s="226"/>
      <c r="CK990" s="226"/>
      <c r="CL990" s="226"/>
      <c r="CM990" s="226"/>
      <c r="CN990" s="226"/>
      <c r="CO990" s="2"/>
    </row>
    <row r="991" spans="1:110" ht="14.25" customHeight="1" x14ac:dyDescent="0.35">
      <c r="D991" s="175" t="s">
        <v>24</v>
      </c>
      <c r="E991" s="176"/>
      <c r="F991" s="176"/>
      <c r="G991" s="176"/>
      <c r="H991" s="176"/>
      <c r="I991" s="176"/>
      <c r="J991" s="176"/>
      <c r="K991" s="176"/>
      <c r="L991" s="176"/>
      <c r="M991" s="176"/>
      <c r="N991" s="176"/>
      <c r="O991" s="176"/>
      <c r="P991" s="176"/>
      <c r="Q991" s="176"/>
      <c r="R991" s="176"/>
      <c r="S991" s="176"/>
      <c r="T991" s="176"/>
      <c r="U991" s="176"/>
      <c r="V991" s="176"/>
      <c r="W991" s="176"/>
      <c r="X991" s="176"/>
      <c r="Y991" s="177"/>
      <c r="Z991" s="228" t="s">
        <v>46</v>
      </c>
      <c r="AA991" s="229"/>
      <c r="AB991" s="229"/>
      <c r="AC991" s="229"/>
      <c r="AD991" s="229"/>
      <c r="AE991" s="229"/>
      <c r="AF991" s="229"/>
      <c r="AG991" s="229"/>
      <c r="AH991" s="229"/>
      <c r="AI991" s="229"/>
      <c r="AJ991" s="229"/>
      <c r="AK991" s="229"/>
      <c r="AL991" s="229"/>
      <c r="AM991" s="229"/>
      <c r="AN991" s="175" t="s">
        <v>505</v>
      </c>
      <c r="AO991" s="176"/>
      <c r="AP991" s="176"/>
      <c r="AQ991" s="176"/>
      <c r="AR991" s="176"/>
      <c r="AS991" s="176"/>
      <c r="AT991" s="177"/>
      <c r="AU991" s="2"/>
      <c r="AV991" s="175" t="s">
        <v>24</v>
      </c>
      <c r="AW991" s="176"/>
      <c r="AX991" s="176"/>
      <c r="AY991" s="176"/>
      <c r="AZ991" s="176"/>
      <c r="BA991" s="176"/>
      <c r="BB991" s="176"/>
      <c r="BC991" s="176"/>
      <c r="BD991" s="176"/>
      <c r="BE991" s="176"/>
      <c r="BF991" s="176"/>
      <c r="BG991" s="176"/>
      <c r="BH991" s="176"/>
      <c r="BI991" s="176"/>
      <c r="BJ991" s="176"/>
      <c r="BK991" s="176"/>
      <c r="BL991" s="176"/>
      <c r="BM991" s="176"/>
      <c r="BN991" s="176"/>
      <c r="BO991" s="176"/>
      <c r="BP991" s="176"/>
      <c r="BQ991" s="177"/>
      <c r="BR991" s="228" t="s">
        <v>46</v>
      </c>
      <c r="BS991" s="229"/>
      <c r="BT991" s="229"/>
      <c r="BU991" s="229"/>
      <c r="BV991" s="229"/>
      <c r="BW991" s="229"/>
      <c r="BX991" s="229"/>
      <c r="BY991" s="229"/>
      <c r="BZ991" s="229"/>
      <c r="CA991" s="229"/>
      <c r="CB991" s="229"/>
      <c r="CC991" s="229"/>
      <c r="CD991" s="229"/>
      <c r="CE991" s="229"/>
      <c r="CF991" s="190" t="s">
        <v>505</v>
      </c>
      <c r="CG991" s="190"/>
      <c r="CH991" s="190"/>
      <c r="CI991" s="190"/>
      <c r="CJ991" s="190"/>
      <c r="CK991" s="190"/>
      <c r="CL991" s="190"/>
      <c r="CM991" s="190"/>
      <c r="CN991" s="190"/>
      <c r="CO991" s="2"/>
      <c r="CP991" s="142"/>
      <c r="CQ991" s="142"/>
      <c r="CR991" s="142"/>
      <c r="CS991" s="142"/>
      <c r="CT991" s="142"/>
      <c r="CU991" s="142"/>
      <c r="CV991" s="142"/>
      <c r="CW991" s="142"/>
      <c r="CX991" s="142"/>
      <c r="CY991" s="142"/>
      <c r="CZ991" s="142"/>
      <c r="DA991" s="142"/>
      <c r="DB991" s="142"/>
      <c r="DC991" s="142"/>
      <c r="DD991" s="142"/>
      <c r="DE991" s="142"/>
      <c r="DF991" s="142"/>
    </row>
    <row r="992" spans="1:110" ht="14.25" customHeight="1" x14ac:dyDescent="0.35">
      <c r="D992" s="178"/>
      <c r="E992" s="179"/>
      <c r="F992" s="179"/>
      <c r="G992" s="179"/>
      <c r="H992" s="179"/>
      <c r="I992" s="179"/>
      <c r="J992" s="179"/>
      <c r="K992" s="179"/>
      <c r="L992" s="179"/>
      <c r="M992" s="179"/>
      <c r="N992" s="179"/>
      <c r="O992" s="179"/>
      <c r="P992" s="179"/>
      <c r="Q992" s="179"/>
      <c r="R992" s="179"/>
      <c r="S992" s="179"/>
      <c r="T992" s="179"/>
      <c r="U992" s="179"/>
      <c r="V992" s="179"/>
      <c r="W992" s="179"/>
      <c r="X992" s="179"/>
      <c r="Y992" s="180"/>
      <c r="Z992" s="190" t="s">
        <v>573</v>
      </c>
      <c r="AA992" s="190"/>
      <c r="AB992" s="190"/>
      <c r="AC992" s="190"/>
      <c r="AD992" s="190"/>
      <c r="AE992" s="190"/>
      <c r="AF992" s="190" t="s">
        <v>127</v>
      </c>
      <c r="AG992" s="190"/>
      <c r="AH992" s="190"/>
      <c r="AI992" s="190"/>
      <c r="AJ992" s="190"/>
      <c r="AK992" s="190"/>
      <c r="AL992" s="190"/>
      <c r="AM992" s="190"/>
      <c r="AN992" s="178"/>
      <c r="AO992" s="179"/>
      <c r="AP992" s="179"/>
      <c r="AQ992" s="179"/>
      <c r="AR992" s="179"/>
      <c r="AS992" s="179"/>
      <c r="AT992" s="180"/>
      <c r="AU992" s="2"/>
      <c r="AV992" s="178"/>
      <c r="AW992" s="179"/>
      <c r="AX992" s="179"/>
      <c r="AY992" s="179"/>
      <c r="AZ992" s="179"/>
      <c r="BA992" s="179"/>
      <c r="BB992" s="179"/>
      <c r="BC992" s="179"/>
      <c r="BD992" s="179"/>
      <c r="BE992" s="179"/>
      <c r="BF992" s="179"/>
      <c r="BG992" s="179"/>
      <c r="BH992" s="179"/>
      <c r="BI992" s="179"/>
      <c r="BJ992" s="179"/>
      <c r="BK992" s="179"/>
      <c r="BL992" s="179"/>
      <c r="BM992" s="179"/>
      <c r="BN992" s="179"/>
      <c r="BO992" s="179"/>
      <c r="BP992" s="179"/>
      <c r="BQ992" s="180"/>
      <c r="BR992" s="190" t="s">
        <v>573</v>
      </c>
      <c r="BS992" s="190"/>
      <c r="BT992" s="190"/>
      <c r="BU992" s="190"/>
      <c r="BV992" s="190"/>
      <c r="BW992" s="190"/>
      <c r="BX992" s="190" t="s">
        <v>127</v>
      </c>
      <c r="BY992" s="190"/>
      <c r="BZ992" s="190"/>
      <c r="CA992" s="190"/>
      <c r="CB992" s="190"/>
      <c r="CC992" s="190"/>
      <c r="CD992" s="190"/>
      <c r="CE992" s="190"/>
      <c r="CF992" s="190"/>
      <c r="CG992" s="190"/>
      <c r="CH992" s="190"/>
      <c r="CI992" s="190"/>
      <c r="CJ992" s="190"/>
      <c r="CK992" s="190"/>
      <c r="CL992" s="190"/>
      <c r="CM992" s="190"/>
      <c r="CN992" s="190"/>
      <c r="CO992" s="2"/>
      <c r="CP992" s="142"/>
      <c r="CQ992" s="142"/>
      <c r="CR992" s="142"/>
      <c r="CS992" s="142"/>
      <c r="CT992" s="142"/>
      <c r="CU992" s="142"/>
      <c r="CV992" s="142"/>
      <c r="CW992" s="142"/>
      <c r="CX992" s="142"/>
      <c r="CY992" s="142"/>
      <c r="CZ992" s="142"/>
      <c r="DA992" s="142"/>
      <c r="DB992" s="142"/>
      <c r="DC992" s="142"/>
      <c r="DD992" s="142"/>
      <c r="DE992" s="142"/>
      <c r="DF992" s="142"/>
    </row>
    <row r="993" spans="4:110" ht="14.25" customHeight="1" x14ac:dyDescent="0.35">
      <c r="D993" s="165" t="s">
        <v>873</v>
      </c>
      <c r="E993" s="165"/>
      <c r="F993" s="165"/>
      <c r="G993" s="165"/>
      <c r="H993" s="165"/>
      <c r="I993" s="165"/>
      <c r="J993" s="165"/>
      <c r="K993" s="165"/>
      <c r="L993" s="165"/>
      <c r="M993" s="165"/>
      <c r="N993" s="165"/>
      <c r="O993" s="165"/>
      <c r="P993" s="165"/>
      <c r="Q993" s="165"/>
      <c r="R993" s="165"/>
      <c r="S993" s="165"/>
      <c r="T993" s="165"/>
      <c r="U993" s="165"/>
      <c r="V993" s="165"/>
      <c r="W993" s="165"/>
      <c r="X993" s="165"/>
      <c r="Y993" s="165"/>
      <c r="Z993" s="165" t="s">
        <v>400</v>
      </c>
      <c r="AA993" s="165"/>
      <c r="AB993" s="165"/>
      <c r="AC993" s="165"/>
      <c r="AD993" s="165"/>
      <c r="AE993" s="165"/>
      <c r="AF993" s="165"/>
      <c r="AG993" s="165"/>
      <c r="AH993" s="165"/>
      <c r="AI993" s="165"/>
      <c r="AJ993" s="165"/>
      <c r="AK993" s="165"/>
      <c r="AL993" s="165"/>
      <c r="AM993" s="165"/>
      <c r="AN993" s="165" t="s">
        <v>886</v>
      </c>
      <c r="AO993" s="165"/>
      <c r="AP993" s="165"/>
      <c r="AQ993" s="165"/>
      <c r="AR993" s="165"/>
      <c r="AS993" s="165"/>
      <c r="AT993" s="165"/>
      <c r="AU993" s="2"/>
      <c r="AV993" s="165" t="s">
        <v>621</v>
      </c>
      <c r="AW993" s="165"/>
      <c r="AX993" s="165"/>
      <c r="AY993" s="165"/>
      <c r="AZ993" s="165"/>
      <c r="BA993" s="165"/>
      <c r="BB993" s="165"/>
      <c r="BC993" s="165"/>
      <c r="BD993" s="165"/>
      <c r="BE993" s="165"/>
      <c r="BF993" s="165"/>
      <c r="BG993" s="165"/>
      <c r="BH993" s="165"/>
      <c r="BI993" s="165"/>
      <c r="BJ993" s="165"/>
      <c r="BK993" s="165"/>
      <c r="BL993" s="165"/>
      <c r="BM993" s="165"/>
      <c r="BN993" s="165"/>
      <c r="BO993" s="165"/>
      <c r="BP993" s="165"/>
      <c r="BQ993" s="165"/>
      <c r="BR993" s="165" t="s">
        <v>400</v>
      </c>
      <c r="BS993" s="165"/>
      <c r="BT993" s="165"/>
      <c r="BU993" s="165"/>
      <c r="BV993" s="165"/>
      <c r="BW993" s="165"/>
      <c r="BX993" s="165"/>
      <c r="BY993" s="165"/>
      <c r="BZ993" s="165"/>
      <c r="CA993" s="165"/>
      <c r="CB993" s="165"/>
      <c r="CC993" s="165"/>
      <c r="CD993" s="165"/>
      <c r="CE993" s="165"/>
      <c r="CF993" s="165" t="s">
        <v>503</v>
      </c>
      <c r="CG993" s="165"/>
      <c r="CH993" s="165"/>
      <c r="CI993" s="165"/>
      <c r="CJ993" s="165"/>
      <c r="CK993" s="165"/>
      <c r="CL993" s="165"/>
      <c r="CM993" s="165"/>
      <c r="CN993" s="165"/>
      <c r="CO993" s="2"/>
      <c r="CP993" s="142"/>
      <c r="CQ993" s="142"/>
      <c r="CR993" s="142"/>
      <c r="CS993" s="142"/>
      <c r="CT993" s="142"/>
      <c r="CU993" s="142"/>
      <c r="CV993" s="142"/>
      <c r="CW993" s="142"/>
      <c r="CX993" s="142"/>
      <c r="CY993" s="142"/>
      <c r="CZ993" s="142"/>
      <c r="DA993" s="142"/>
      <c r="DB993" s="142"/>
      <c r="DC993" s="142"/>
      <c r="DD993" s="142"/>
      <c r="DE993" s="142"/>
      <c r="DF993" s="142"/>
    </row>
    <row r="994" spans="4:110" ht="14.25" customHeight="1" x14ac:dyDescent="0.35">
      <c r="D994" s="165" t="s">
        <v>874</v>
      </c>
      <c r="E994" s="165"/>
      <c r="F994" s="165"/>
      <c r="G994" s="165"/>
      <c r="H994" s="165"/>
      <c r="I994" s="165"/>
      <c r="J994" s="165"/>
      <c r="K994" s="165"/>
      <c r="L994" s="165"/>
      <c r="M994" s="165"/>
      <c r="N994" s="165"/>
      <c r="O994" s="165"/>
      <c r="P994" s="165"/>
      <c r="Q994" s="165"/>
      <c r="R994" s="165"/>
      <c r="S994" s="165"/>
      <c r="T994" s="165"/>
      <c r="U994" s="165"/>
      <c r="V994" s="165"/>
      <c r="W994" s="165"/>
      <c r="X994" s="165"/>
      <c r="Y994" s="165"/>
      <c r="Z994" s="165" t="s">
        <v>400</v>
      </c>
      <c r="AA994" s="165"/>
      <c r="AB994" s="165"/>
      <c r="AC994" s="165"/>
      <c r="AD994" s="165"/>
      <c r="AE994" s="165"/>
      <c r="AF994" s="165"/>
      <c r="AG994" s="165"/>
      <c r="AH994" s="165"/>
      <c r="AI994" s="165"/>
      <c r="AJ994" s="165"/>
      <c r="AK994" s="165"/>
      <c r="AL994" s="165"/>
      <c r="AM994" s="165"/>
      <c r="AN994" s="165" t="s">
        <v>887</v>
      </c>
      <c r="AO994" s="165"/>
      <c r="AP994" s="165"/>
      <c r="AQ994" s="165"/>
      <c r="AR994" s="165"/>
      <c r="AS994" s="165"/>
      <c r="AT994" s="165"/>
      <c r="AU994" s="2"/>
      <c r="AV994" s="165" t="s">
        <v>890</v>
      </c>
      <c r="AW994" s="165"/>
      <c r="AX994" s="165"/>
      <c r="AY994" s="165"/>
      <c r="AZ994" s="165"/>
      <c r="BA994" s="165"/>
      <c r="BB994" s="165"/>
      <c r="BC994" s="165"/>
      <c r="BD994" s="165"/>
      <c r="BE994" s="165"/>
      <c r="BF994" s="165"/>
      <c r="BG994" s="165"/>
      <c r="BH994" s="165"/>
      <c r="BI994" s="165"/>
      <c r="BJ994" s="165"/>
      <c r="BK994" s="165"/>
      <c r="BL994" s="165"/>
      <c r="BM994" s="165"/>
      <c r="BN994" s="165"/>
      <c r="BO994" s="165"/>
      <c r="BP994" s="165"/>
      <c r="BQ994" s="165"/>
      <c r="BR994" s="165" t="s">
        <v>400</v>
      </c>
      <c r="BS994" s="165"/>
      <c r="BT994" s="165"/>
      <c r="BU994" s="165"/>
      <c r="BV994" s="165"/>
      <c r="BW994" s="165"/>
      <c r="BX994" s="165"/>
      <c r="BY994" s="165"/>
      <c r="BZ994" s="165"/>
      <c r="CA994" s="165"/>
      <c r="CB994" s="165"/>
      <c r="CC994" s="165"/>
      <c r="CD994" s="165"/>
      <c r="CE994" s="165"/>
      <c r="CF994" s="165" t="s">
        <v>891</v>
      </c>
      <c r="CG994" s="165"/>
      <c r="CH994" s="165"/>
      <c r="CI994" s="165"/>
      <c r="CJ994" s="165"/>
      <c r="CK994" s="165"/>
      <c r="CL994" s="165"/>
      <c r="CM994" s="165"/>
      <c r="CN994" s="165"/>
      <c r="CO994" s="2"/>
      <c r="CP994" s="142"/>
      <c r="CQ994" s="142"/>
      <c r="CR994" s="142"/>
      <c r="CS994" s="142"/>
      <c r="CT994" s="142"/>
      <c r="CU994" s="142"/>
      <c r="CV994" s="142"/>
      <c r="CW994" s="142"/>
      <c r="CX994" s="142"/>
      <c r="CY994" s="142"/>
      <c r="CZ994" s="142"/>
      <c r="DA994" s="142"/>
      <c r="DB994" s="142"/>
      <c r="DC994" s="142"/>
      <c r="DD994" s="142"/>
      <c r="DE994" s="142"/>
      <c r="DF994" s="142"/>
    </row>
    <row r="995" spans="4:110" ht="14.25" customHeight="1" x14ac:dyDescent="0.35">
      <c r="D995" s="165" t="s">
        <v>875</v>
      </c>
      <c r="E995" s="165"/>
      <c r="F995" s="165"/>
      <c r="G995" s="165"/>
      <c r="H995" s="165"/>
      <c r="I995" s="165"/>
      <c r="J995" s="165"/>
      <c r="K995" s="165"/>
      <c r="L995" s="165"/>
      <c r="M995" s="165"/>
      <c r="N995" s="165"/>
      <c r="O995" s="165"/>
      <c r="P995" s="165"/>
      <c r="Q995" s="165"/>
      <c r="R995" s="165"/>
      <c r="S995" s="165"/>
      <c r="T995" s="165"/>
      <c r="U995" s="165"/>
      <c r="V995" s="165"/>
      <c r="W995" s="165"/>
      <c r="X995" s="165"/>
      <c r="Y995" s="165"/>
      <c r="Z995" s="165" t="s">
        <v>400</v>
      </c>
      <c r="AA995" s="165"/>
      <c r="AB995" s="165"/>
      <c r="AC995" s="165"/>
      <c r="AD995" s="165"/>
      <c r="AE995" s="165"/>
      <c r="AF995" s="165"/>
      <c r="AG995" s="165"/>
      <c r="AH995" s="165"/>
      <c r="AI995" s="165"/>
      <c r="AJ995" s="165"/>
      <c r="AK995" s="165"/>
      <c r="AL995" s="165"/>
      <c r="AM995" s="165"/>
      <c r="AN995" s="165" t="s">
        <v>886</v>
      </c>
      <c r="AO995" s="165"/>
      <c r="AP995" s="165"/>
      <c r="AQ995" s="165"/>
      <c r="AR995" s="165"/>
      <c r="AS995" s="165"/>
      <c r="AT995" s="165"/>
      <c r="AU995" s="2"/>
      <c r="AV995" s="165"/>
      <c r="AW995" s="165"/>
      <c r="AX995" s="165"/>
      <c r="AY995" s="165"/>
      <c r="AZ995" s="165"/>
      <c r="BA995" s="165"/>
      <c r="BB995" s="165"/>
      <c r="BC995" s="165"/>
      <c r="BD995" s="165"/>
      <c r="BE995" s="165"/>
      <c r="BF995" s="165"/>
      <c r="BG995" s="165"/>
      <c r="BH995" s="165"/>
      <c r="BI995" s="165"/>
      <c r="BJ995" s="165"/>
      <c r="BK995" s="165"/>
      <c r="BL995" s="165"/>
      <c r="BM995" s="165"/>
      <c r="BN995" s="165"/>
      <c r="BO995" s="165"/>
      <c r="BP995" s="165"/>
      <c r="BQ995" s="165"/>
      <c r="BR995" s="165"/>
      <c r="BS995" s="165"/>
      <c r="BT995" s="165"/>
      <c r="BU995" s="165"/>
      <c r="BV995" s="165"/>
      <c r="BW995" s="165"/>
      <c r="BX995" s="165"/>
      <c r="BY995" s="165"/>
      <c r="BZ995" s="165"/>
      <c r="CA995" s="165"/>
      <c r="CB995" s="165"/>
      <c r="CC995" s="165"/>
      <c r="CD995" s="165"/>
      <c r="CE995" s="165"/>
      <c r="CF995" s="165"/>
      <c r="CG995" s="165"/>
      <c r="CH995" s="165"/>
      <c r="CI995" s="165"/>
      <c r="CJ995" s="165"/>
      <c r="CK995" s="165"/>
      <c r="CL995" s="165"/>
      <c r="CM995" s="165"/>
      <c r="CN995" s="165"/>
      <c r="CO995" s="2"/>
      <c r="CP995" s="142"/>
      <c r="CQ995" s="142"/>
      <c r="CR995" s="142"/>
      <c r="CS995" s="142"/>
      <c r="CT995" s="142"/>
      <c r="CU995" s="142"/>
      <c r="CV995" s="142"/>
      <c r="CW995" s="142"/>
      <c r="CX995" s="142"/>
      <c r="CY995" s="142"/>
      <c r="CZ995" s="142"/>
      <c r="DA995" s="142"/>
      <c r="DB995" s="142"/>
      <c r="DC995" s="142"/>
      <c r="DD995" s="142"/>
      <c r="DE995" s="142"/>
      <c r="DF995" s="142"/>
    </row>
    <row r="996" spans="4:110" ht="14.25" customHeight="1" x14ac:dyDescent="0.35">
      <c r="D996" s="165" t="s">
        <v>876</v>
      </c>
      <c r="E996" s="165"/>
      <c r="F996" s="165"/>
      <c r="G996" s="165"/>
      <c r="H996" s="165"/>
      <c r="I996" s="165"/>
      <c r="J996" s="165"/>
      <c r="K996" s="165"/>
      <c r="L996" s="165"/>
      <c r="M996" s="165"/>
      <c r="N996" s="165"/>
      <c r="O996" s="165"/>
      <c r="P996" s="165"/>
      <c r="Q996" s="165"/>
      <c r="R996" s="165"/>
      <c r="S996" s="165"/>
      <c r="T996" s="165"/>
      <c r="U996" s="165"/>
      <c r="V996" s="165"/>
      <c r="W996" s="165"/>
      <c r="X996" s="165"/>
      <c r="Y996" s="165"/>
      <c r="Z996" s="165" t="s">
        <v>400</v>
      </c>
      <c r="AA996" s="165"/>
      <c r="AB996" s="165"/>
      <c r="AC996" s="165"/>
      <c r="AD996" s="165"/>
      <c r="AE996" s="165"/>
      <c r="AF996" s="165"/>
      <c r="AG996" s="165"/>
      <c r="AH996" s="165"/>
      <c r="AI996" s="165"/>
      <c r="AJ996" s="165"/>
      <c r="AK996" s="165"/>
      <c r="AL996" s="165"/>
      <c r="AM996" s="165"/>
      <c r="AN996" s="165" t="s">
        <v>886</v>
      </c>
      <c r="AO996" s="165"/>
      <c r="AP996" s="165"/>
      <c r="AQ996" s="165"/>
      <c r="AR996" s="165"/>
      <c r="AS996" s="165"/>
      <c r="AT996" s="165"/>
      <c r="AU996" s="2"/>
      <c r="AV996" s="165"/>
      <c r="AW996" s="165"/>
      <c r="AX996" s="165"/>
      <c r="AY996" s="165"/>
      <c r="AZ996" s="165"/>
      <c r="BA996" s="165"/>
      <c r="BB996" s="165"/>
      <c r="BC996" s="165"/>
      <c r="BD996" s="165"/>
      <c r="BE996" s="165"/>
      <c r="BF996" s="165"/>
      <c r="BG996" s="165"/>
      <c r="BH996" s="165"/>
      <c r="BI996" s="165"/>
      <c r="BJ996" s="165"/>
      <c r="BK996" s="165"/>
      <c r="BL996" s="165"/>
      <c r="BM996" s="165"/>
      <c r="BN996" s="165"/>
      <c r="BO996" s="165"/>
      <c r="BP996" s="165"/>
      <c r="BQ996" s="165"/>
      <c r="BR996" s="165"/>
      <c r="BS996" s="165"/>
      <c r="BT996" s="165"/>
      <c r="BU996" s="165"/>
      <c r="BV996" s="165"/>
      <c r="BW996" s="165"/>
      <c r="BX996" s="165"/>
      <c r="BY996" s="165"/>
      <c r="BZ996" s="165"/>
      <c r="CA996" s="165"/>
      <c r="CB996" s="165"/>
      <c r="CC996" s="165"/>
      <c r="CD996" s="165"/>
      <c r="CE996" s="165"/>
      <c r="CF996" s="165"/>
      <c r="CG996" s="165"/>
      <c r="CH996" s="165"/>
      <c r="CI996" s="165"/>
      <c r="CJ996" s="165"/>
      <c r="CK996" s="165"/>
      <c r="CL996" s="165"/>
      <c r="CM996" s="165"/>
      <c r="CN996" s="165"/>
      <c r="CO996" s="2"/>
      <c r="CP996" s="142"/>
      <c r="CQ996" s="142"/>
      <c r="CR996" s="142"/>
      <c r="CS996" s="142"/>
      <c r="CT996" s="142"/>
      <c r="CU996" s="142"/>
      <c r="CV996" s="142"/>
      <c r="CW996" s="142"/>
      <c r="CX996" s="142"/>
      <c r="CY996" s="142"/>
      <c r="CZ996" s="142"/>
      <c r="DA996" s="142"/>
      <c r="DB996" s="142"/>
      <c r="DC996" s="142"/>
      <c r="DD996" s="142"/>
      <c r="DE996" s="142"/>
      <c r="DF996" s="142"/>
    </row>
    <row r="997" spans="4:110" ht="14.25" customHeight="1" x14ac:dyDescent="0.35">
      <c r="D997" s="165" t="s">
        <v>877</v>
      </c>
      <c r="E997" s="165"/>
      <c r="F997" s="165"/>
      <c r="G997" s="165"/>
      <c r="H997" s="165"/>
      <c r="I997" s="165"/>
      <c r="J997" s="165"/>
      <c r="K997" s="165"/>
      <c r="L997" s="165"/>
      <c r="M997" s="165"/>
      <c r="N997" s="165"/>
      <c r="O997" s="165"/>
      <c r="P997" s="165"/>
      <c r="Q997" s="165"/>
      <c r="R997" s="165"/>
      <c r="S997" s="165"/>
      <c r="T997" s="165"/>
      <c r="U997" s="165"/>
      <c r="V997" s="165"/>
      <c r="W997" s="165"/>
      <c r="X997" s="165"/>
      <c r="Y997" s="165"/>
      <c r="Z997" s="165" t="s">
        <v>400</v>
      </c>
      <c r="AA997" s="165"/>
      <c r="AB997" s="165"/>
      <c r="AC997" s="165"/>
      <c r="AD997" s="165"/>
      <c r="AE997" s="165"/>
      <c r="AF997" s="165"/>
      <c r="AG997" s="165"/>
      <c r="AH997" s="165"/>
      <c r="AI997" s="165"/>
      <c r="AJ997" s="165"/>
      <c r="AK997" s="165"/>
      <c r="AL997" s="165"/>
      <c r="AM997" s="165"/>
      <c r="AN997" s="165" t="s">
        <v>888</v>
      </c>
      <c r="AO997" s="165"/>
      <c r="AP997" s="165"/>
      <c r="AQ997" s="165"/>
      <c r="AR997" s="165"/>
      <c r="AS997" s="165"/>
      <c r="AT997" s="165"/>
      <c r="AU997" s="2"/>
      <c r="AV997" s="165"/>
      <c r="AW997" s="165"/>
      <c r="AX997" s="165"/>
      <c r="AY997" s="165"/>
      <c r="AZ997" s="165"/>
      <c r="BA997" s="165"/>
      <c r="BB997" s="165"/>
      <c r="BC997" s="165"/>
      <c r="BD997" s="165"/>
      <c r="BE997" s="165"/>
      <c r="BF997" s="165"/>
      <c r="BG997" s="165"/>
      <c r="BH997" s="165"/>
      <c r="BI997" s="165"/>
      <c r="BJ997" s="165"/>
      <c r="BK997" s="165"/>
      <c r="BL997" s="165"/>
      <c r="BM997" s="165"/>
      <c r="BN997" s="165"/>
      <c r="BO997" s="165"/>
      <c r="BP997" s="165"/>
      <c r="BQ997" s="165"/>
      <c r="BR997" s="165"/>
      <c r="BS997" s="165"/>
      <c r="BT997" s="165"/>
      <c r="BU997" s="165"/>
      <c r="BV997" s="165"/>
      <c r="BW997" s="165"/>
      <c r="BX997" s="165"/>
      <c r="BY997" s="165"/>
      <c r="BZ997" s="165"/>
      <c r="CA997" s="165"/>
      <c r="CB997" s="165"/>
      <c r="CC997" s="165"/>
      <c r="CD997" s="165"/>
      <c r="CE997" s="165"/>
      <c r="CF997" s="165"/>
      <c r="CG997" s="165"/>
      <c r="CH997" s="165"/>
      <c r="CI997" s="165"/>
      <c r="CJ997" s="165"/>
      <c r="CK997" s="165"/>
      <c r="CL997" s="165"/>
      <c r="CM997" s="165"/>
      <c r="CN997" s="165"/>
      <c r="CO997" s="2"/>
      <c r="CP997" s="142"/>
      <c r="CQ997" s="142"/>
      <c r="CR997" s="142"/>
      <c r="CS997" s="142"/>
      <c r="CT997" s="142"/>
      <c r="CU997" s="142"/>
      <c r="CV997" s="142"/>
      <c r="CW997" s="142"/>
      <c r="CX997" s="142"/>
      <c r="CY997" s="142"/>
      <c r="CZ997" s="142"/>
      <c r="DA997" s="142"/>
      <c r="DB997" s="142"/>
      <c r="DC997" s="142"/>
      <c r="DD997" s="142"/>
      <c r="DE997" s="142"/>
      <c r="DF997" s="142"/>
    </row>
    <row r="998" spans="4:110" ht="14.25" customHeight="1" x14ac:dyDescent="0.35">
      <c r="D998" s="165" t="s">
        <v>878</v>
      </c>
      <c r="E998" s="165"/>
      <c r="F998" s="165"/>
      <c r="G998" s="165"/>
      <c r="H998" s="165"/>
      <c r="I998" s="165"/>
      <c r="J998" s="165"/>
      <c r="K998" s="165"/>
      <c r="L998" s="165"/>
      <c r="M998" s="165"/>
      <c r="N998" s="165"/>
      <c r="O998" s="165"/>
      <c r="P998" s="165"/>
      <c r="Q998" s="165"/>
      <c r="R998" s="165"/>
      <c r="S998" s="165"/>
      <c r="T998" s="165"/>
      <c r="U998" s="165"/>
      <c r="V998" s="165"/>
      <c r="W998" s="165"/>
      <c r="X998" s="165"/>
      <c r="Y998" s="165"/>
      <c r="Z998" s="165" t="s">
        <v>400</v>
      </c>
      <c r="AA998" s="165"/>
      <c r="AB998" s="165"/>
      <c r="AC998" s="165"/>
      <c r="AD998" s="165"/>
      <c r="AE998" s="165"/>
      <c r="AF998" s="165"/>
      <c r="AG998" s="165"/>
      <c r="AH998" s="165"/>
      <c r="AI998" s="165"/>
      <c r="AJ998" s="165"/>
      <c r="AK998" s="165"/>
      <c r="AL998" s="165"/>
      <c r="AM998" s="165"/>
      <c r="AN998" s="165" t="s">
        <v>888</v>
      </c>
      <c r="AO998" s="165"/>
      <c r="AP998" s="165"/>
      <c r="AQ998" s="165"/>
      <c r="AR998" s="165"/>
      <c r="AS998" s="165"/>
      <c r="AT998" s="165"/>
      <c r="AU998" s="2"/>
      <c r="AV998" s="165"/>
      <c r="AW998" s="165"/>
      <c r="AX998" s="165"/>
      <c r="AY998" s="165"/>
      <c r="AZ998" s="165"/>
      <c r="BA998" s="165"/>
      <c r="BB998" s="165"/>
      <c r="BC998" s="165"/>
      <c r="BD998" s="165"/>
      <c r="BE998" s="165"/>
      <c r="BF998" s="165"/>
      <c r="BG998" s="165"/>
      <c r="BH998" s="165"/>
      <c r="BI998" s="165"/>
      <c r="BJ998" s="165"/>
      <c r="BK998" s="165"/>
      <c r="BL998" s="165"/>
      <c r="BM998" s="165"/>
      <c r="BN998" s="165"/>
      <c r="BO998" s="165"/>
      <c r="BP998" s="165"/>
      <c r="BQ998" s="165"/>
      <c r="BR998" s="165"/>
      <c r="BS998" s="165"/>
      <c r="BT998" s="165"/>
      <c r="BU998" s="165"/>
      <c r="BV998" s="165"/>
      <c r="BW998" s="165"/>
      <c r="BX998" s="165"/>
      <c r="BY998" s="165"/>
      <c r="BZ998" s="165"/>
      <c r="CA998" s="165"/>
      <c r="CB998" s="165"/>
      <c r="CC998" s="165"/>
      <c r="CD998" s="165"/>
      <c r="CE998" s="165"/>
      <c r="CF998" s="165"/>
      <c r="CG998" s="165"/>
      <c r="CH998" s="165"/>
      <c r="CI998" s="165"/>
      <c r="CJ998" s="165"/>
      <c r="CK998" s="165"/>
      <c r="CL998" s="165"/>
      <c r="CM998" s="165"/>
      <c r="CN998" s="165"/>
      <c r="CO998" s="2"/>
      <c r="CP998" s="142"/>
      <c r="CQ998" s="142"/>
      <c r="CR998" s="142"/>
      <c r="CS998" s="142"/>
      <c r="CT998" s="142"/>
      <c r="CU998" s="142"/>
      <c r="CV998" s="142"/>
      <c r="CW998" s="142"/>
      <c r="CX998" s="142"/>
      <c r="CY998" s="142"/>
      <c r="CZ998" s="142"/>
      <c r="DA998" s="142"/>
      <c r="DB998" s="142"/>
      <c r="DC998" s="142"/>
      <c r="DD998" s="142"/>
      <c r="DE998" s="142"/>
      <c r="DF998" s="142"/>
    </row>
    <row r="999" spans="4:110" ht="14.25" customHeight="1" x14ac:dyDescent="0.35">
      <c r="D999" s="165" t="s">
        <v>879</v>
      </c>
      <c r="E999" s="165"/>
      <c r="F999" s="165"/>
      <c r="G999" s="165"/>
      <c r="H999" s="165"/>
      <c r="I999" s="165"/>
      <c r="J999" s="165"/>
      <c r="K999" s="165"/>
      <c r="L999" s="165"/>
      <c r="M999" s="165"/>
      <c r="N999" s="165"/>
      <c r="O999" s="165"/>
      <c r="P999" s="165"/>
      <c r="Q999" s="165"/>
      <c r="R999" s="165"/>
      <c r="S999" s="165"/>
      <c r="T999" s="165"/>
      <c r="U999" s="165"/>
      <c r="V999" s="165"/>
      <c r="W999" s="165"/>
      <c r="X999" s="165"/>
      <c r="Y999" s="165"/>
      <c r="Z999" s="165" t="s">
        <v>400</v>
      </c>
      <c r="AA999" s="165"/>
      <c r="AB999" s="165"/>
      <c r="AC999" s="165"/>
      <c r="AD999" s="165"/>
      <c r="AE999" s="165"/>
      <c r="AF999" s="165"/>
      <c r="AG999" s="165"/>
      <c r="AH999" s="165"/>
      <c r="AI999" s="165"/>
      <c r="AJ999" s="165"/>
      <c r="AK999" s="165"/>
      <c r="AL999" s="165"/>
      <c r="AM999" s="165"/>
      <c r="AN999" s="165" t="s">
        <v>888</v>
      </c>
      <c r="AO999" s="165"/>
      <c r="AP999" s="165"/>
      <c r="AQ999" s="165"/>
      <c r="AR999" s="165"/>
      <c r="AS999" s="165"/>
      <c r="AT999" s="165"/>
      <c r="AU999" s="2"/>
      <c r="AV999" s="165"/>
      <c r="AW999" s="165"/>
      <c r="AX999" s="165"/>
      <c r="AY999" s="165"/>
      <c r="AZ999" s="165"/>
      <c r="BA999" s="165"/>
      <c r="BB999" s="165"/>
      <c r="BC999" s="165"/>
      <c r="BD999" s="165"/>
      <c r="BE999" s="165"/>
      <c r="BF999" s="165"/>
      <c r="BG999" s="165"/>
      <c r="BH999" s="165"/>
      <c r="BI999" s="165"/>
      <c r="BJ999" s="165"/>
      <c r="BK999" s="165"/>
      <c r="BL999" s="165"/>
      <c r="BM999" s="165"/>
      <c r="BN999" s="165"/>
      <c r="BO999" s="165"/>
      <c r="BP999" s="165"/>
      <c r="BQ999" s="165"/>
      <c r="BR999" s="165"/>
      <c r="BS999" s="165"/>
      <c r="BT999" s="165"/>
      <c r="BU999" s="165"/>
      <c r="BV999" s="165"/>
      <c r="BW999" s="165"/>
      <c r="BX999" s="165"/>
      <c r="BY999" s="165"/>
      <c r="BZ999" s="165"/>
      <c r="CA999" s="165"/>
      <c r="CB999" s="165"/>
      <c r="CC999" s="165"/>
      <c r="CD999" s="165"/>
      <c r="CE999" s="165"/>
      <c r="CF999" s="165"/>
      <c r="CG999" s="165"/>
      <c r="CH999" s="165"/>
      <c r="CI999" s="165"/>
      <c r="CJ999" s="165"/>
      <c r="CK999" s="165"/>
      <c r="CL999" s="165"/>
      <c r="CM999" s="165"/>
      <c r="CN999" s="165"/>
      <c r="CO999" s="2"/>
      <c r="CP999" s="142"/>
      <c r="CQ999" s="142"/>
      <c r="CR999" s="142"/>
      <c r="CS999" s="142"/>
      <c r="CT999" s="142"/>
      <c r="CU999" s="142"/>
      <c r="CV999" s="142"/>
      <c r="CW999" s="142"/>
      <c r="CX999" s="142"/>
      <c r="CY999" s="142"/>
      <c r="CZ999" s="142"/>
      <c r="DA999" s="142"/>
      <c r="DB999" s="142"/>
      <c r="DC999" s="142"/>
      <c r="DD999" s="142"/>
      <c r="DE999" s="142"/>
      <c r="DF999" s="142"/>
    </row>
    <row r="1000" spans="4:110" ht="14.25" customHeight="1" x14ac:dyDescent="0.35">
      <c r="D1000" s="165" t="s">
        <v>880</v>
      </c>
      <c r="E1000" s="165"/>
      <c r="F1000" s="165"/>
      <c r="G1000" s="165"/>
      <c r="H1000" s="165"/>
      <c r="I1000" s="165"/>
      <c r="J1000" s="165"/>
      <c r="K1000" s="165"/>
      <c r="L1000" s="165"/>
      <c r="M1000" s="165"/>
      <c r="N1000" s="165"/>
      <c r="O1000" s="165"/>
      <c r="P1000" s="165"/>
      <c r="Q1000" s="165"/>
      <c r="R1000" s="165"/>
      <c r="S1000" s="165"/>
      <c r="T1000" s="165"/>
      <c r="U1000" s="165"/>
      <c r="V1000" s="165"/>
      <c r="W1000" s="165"/>
      <c r="X1000" s="165"/>
      <c r="Y1000" s="165"/>
      <c r="Z1000" s="165" t="s">
        <v>400</v>
      </c>
      <c r="AA1000" s="165"/>
      <c r="AB1000" s="165"/>
      <c r="AC1000" s="165"/>
      <c r="AD1000" s="165"/>
      <c r="AE1000" s="165"/>
      <c r="AF1000" s="165"/>
      <c r="AG1000" s="165"/>
      <c r="AH1000" s="165"/>
      <c r="AI1000" s="165"/>
      <c r="AJ1000" s="165"/>
      <c r="AK1000" s="165"/>
      <c r="AL1000" s="165"/>
      <c r="AM1000" s="165"/>
      <c r="AN1000" s="165" t="s">
        <v>889</v>
      </c>
      <c r="AO1000" s="165"/>
      <c r="AP1000" s="165"/>
      <c r="AQ1000" s="165"/>
      <c r="AR1000" s="165"/>
      <c r="AS1000" s="165"/>
      <c r="AT1000" s="165"/>
      <c r="AU1000" s="2"/>
      <c r="AV1000" s="165"/>
      <c r="AW1000" s="165"/>
      <c r="AX1000" s="165"/>
      <c r="AY1000" s="165"/>
      <c r="AZ1000" s="165"/>
      <c r="BA1000" s="165"/>
      <c r="BB1000" s="165"/>
      <c r="BC1000" s="165"/>
      <c r="BD1000" s="165"/>
      <c r="BE1000" s="165"/>
      <c r="BF1000" s="165"/>
      <c r="BG1000" s="165"/>
      <c r="BH1000" s="165"/>
      <c r="BI1000" s="165"/>
      <c r="BJ1000" s="165"/>
      <c r="BK1000" s="165"/>
      <c r="BL1000" s="165"/>
      <c r="BM1000" s="165"/>
      <c r="BN1000" s="165"/>
      <c r="BO1000" s="165"/>
      <c r="BP1000" s="165"/>
      <c r="BQ1000" s="165"/>
      <c r="BR1000" s="165"/>
      <c r="BS1000" s="165"/>
      <c r="BT1000" s="165"/>
      <c r="BU1000" s="165"/>
      <c r="BV1000" s="165"/>
      <c r="BW1000" s="165"/>
      <c r="BX1000" s="165"/>
      <c r="BY1000" s="165"/>
      <c r="BZ1000" s="165"/>
      <c r="CA1000" s="165"/>
      <c r="CB1000" s="165"/>
      <c r="CC1000" s="165"/>
      <c r="CD1000" s="165"/>
      <c r="CE1000" s="165"/>
      <c r="CF1000" s="165"/>
      <c r="CG1000" s="165"/>
      <c r="CH1000" s="165"/>
      <c r="CI1000" s="165"/>
      <c r="CJ1000" s="165"/>
      <c r="CK1000" s="165"/>
      <c r="CL1000" s="165"/>
      <c r="CM1000" s="165"/>
      <c r="CN1000" s="165"/>
      <c r="CO1000" s="2"/>
      <c r="CP1000" s="142"/>
      <c r="CQ1000" s="142"/>
      <c r="CR1000" s="142"/>
      <c r="CS1000" s="142"/>
      <c r="CT1000" s="142"/>
      <c r="CU1000" s="142"/>
      <c r="CV1000" s="142"/>
      <c r="CW1000" s="142"/>
      <c r="CX1000" s="142"/>
      <c r="CY1000" s="142"/>
      <c r="CZ1000" s="142"/>
      <c r="DA1000" s="142"/>
      <c r="DB1000" s="142"/>
      <c r="DC1000" s="142"/>
      <c r="DD1000" s="142"/>
      <c r="DE1000" s="142"/>
      <c r="DF1000" s="142"/>
    </row>
    <row r="1001" spans="4:110" ht="14.25" customHeight="1" x14ac:dyDescent="0.35">
      <c r="D1001" s="165" t="s">
        <v>881</v>
      </c>
      <c r="E1001" s="165"/>
      <c r="F1001" s="165"/>
      <c r="G1001" s="165"/>
      <c r="H1001" s="165"/>
      <c r="I1001" s="165"/>
      <c r="J1001" s="165"/>
      <c r="K1001" s="165"/>
      <c r="L1001" s="165"/>
      <c r="M1001" s="165"/>
      <c r="N1001" s="165"/>
      <c r="O1001" s="165"/>
      <c r="P1001" s="165"/>
      <c r="Q1001" s="165"/>
      <c r="R1001" s="165"/>
      <c r="S1001" s="165"/>
      <c r="T1001" s="165"/>
      <c r="U1001" s="165"/>
      <c r="V1001" s="165"/>
      <c r="W1001" s="165"/>
      <c r="X1001" s="165"/>
      <c r="Y1001" s="165"/>
      <c r="Z1001" s="165" t="s">
        <v>400</v>
      </c>
      <c r="AA1001" s="165"/>
      <c r="AB1001" s="165"/>
      <c r="AC1001" s="165"/>
      <c r="AD1001" s="165"/>
      <c r="AE1001" s="165"/>
      <c r="AF1001" s="165"/>
      <c r="AG1001" s="165"/>
      <c r="AH1001" s="165"/>
      <c r="AI1001" s="165"/>
      <c r="AJ1001" s="165"/>
      <c r="AK1001" s="165"/>
      <c r="AL1001" s="165"/>
      <c r="AM1001" s="165"/>
      <c r="AN1001" s="165" t="s">
        <v>888</v>
      </c>
      <c r="AO1001" s="165"/>
      <c r="AP1001" s="165"/>
      <c r="AQ1001" s="165"/>
      <c r="AR1001" s="165"/>
      <c r="AS1001" s="165"/>
      <c r="AT1001" s="165"/>
      <c r="AU1001" s="2"/>
      <c r="AV1001" s="165"/>
      <c r="AW1001" s="165"/>
      <c r="AX1001" s="165"/>
      <c r="AY1001" s="165"/>
      <c r="AZ1001" s="165"/>
      <c r="BA1001" s="165"/>
      <c r="BB1001" s="165"/>
      <c r="BC1001" s="165"/>
      <c r="BD1001" s="165"/>
      <c r="BE1001" s="165"/>
      <c r="BF1001" s="165"/>
      <c r="BG1001" s="165"/>
      <c r="BH1001" s="165"/>
      <c r="BI1001" s="165"/>
      <c r="BJ1001" s="165"/>
      <c r="BK1001" s="165"/>
      <c r="BL1001" s="165"/>
      <c r="BM1001" s="165"/>
      <c r="BN1001" s="165"/>
      <c r="BO1001" s="165"/>
      <c r="BP1001" s="165"/>
      <c r="BQ1001" s="165"/>
      <c r="BR1001" s="165"/>
      <c r="BS1001" s="165"/>
      <c r="BT1001" s="165"/>
      <c r="BU1001" s="165"/>
      <c r="BV1001" s="165"/>
      <c r="BW1001" s="165"/>
      <c r="BX1001" s="165"/>
      <c r="BY1001" s="165"/>
      <c r="BZ1001" s="165"/>
      <c r="CA1001" s="165"/>
      <c r="CB1001" s="165"/>
      <c r="CC1001" s="165"/>
      <c r="CD1001" s="165"/>
      <c r="CE1001" s="165"/>
      <c r="CF1001" s="165"/>
      <c r="CG1001" s="165"/>
      <c r="CH1001" s="165"/>
      <c r="CI1001" s="165"/>
      <c r="CJ1001" s="165"/>
      <c r="CK1001" s="165"/>
      <c r="CL1001" s="165"/>
      <c r="CM1001" s="165"/>
      <c r="CN1001" s="165"/>
      <c r="CO1001" s="2"/>
      <c r="CP1001" s="142"/>
      <c r="CQ1001" s="142"/>
      <c r="CR1001" s="142"/>
      <c r="CS1001" s="142"/>
      <c r="CT1001" s="142"/>
      <c r="CU1001" s="142"/>
      <c r="CV1001" s="142"/>
      <c r="CW1001" s="142"/>
      <c r="CX1001" s="142"/>
      <c r="CY1001" s="142"/>
      <c r="CZ1001" s="142"/>
      <c r="DA1001" s="142"/>
      <c r="DB1001" s="142"/>
      <c r="DC1001" s="142"/>
      <c r="DD1001" s="142"/>
      <c r="DE1001" s="142"/>
      <c r="DF1001" s="142"/>
    </row>
    <row r="1002" spans="4:110" ht="14.25" customHeight="1" x14ac:dyDescent="0.35">
      <c r="D1002" s="165" t="s">
        <v>882</v>
      </c>
      <c r="E1002" s="165"/>
      <c r="F1002" s="165"/>
      <c r="G1002" s="165"/>
      <c r="H1002" s="165"/>
      <c r="I1002" s="165"/>
      <c r="J1002" s="165"/>
      <c r="K1002" s="165"/>
      <c r="L1002" s="165"/>
      <c r="M1002" s="165"/>
      <c r="N1002" s="165"/>
      <c r="O1002" s="165"/>
      <c r="P1002" s="165"/>
      <c r="Q1002" s="165"/>
      <c r="R1002" s="165"/>
      <c r="S1002" s="165"/>
      <c r="T1002" s="165"/>
      <c r="U1002" s="165"/>
      <c r="V1002" s="165"/>
      <c r="W1002" s="165"/>
      <c r="X1002" s="165"/>
      <c r="Y1002" s="165"/>
      <c r="Z1002" s="165" t="s">
        <v>400</v>
      </c>
      <c r="AA1002" s="165"/>
      <c r="AB1002" s="165"/>
      <c r="AC1002" s="165"/>
      <c r="AD1002" s="165"/>
      <c r="AE1002" s="165"/>
      <c r="AF1002" s="165"/>
      <c r="AG1002" s="165"/>
      <c r="AH1002" s="165"/>
      <c r="AI1002" s="165"/>
      <c r="AJ1002" s="165"/>
      <c r="AK1002" s="165"/>
      <c r="AL1002" s="165"/>
      <c r="AM1002" s="165"/>
      <c r="AN1002" s="165" t="s">
        <v>888</v>
      </c>
      <c r="AO1002" s="165"/>
      <c r="AP1002" s="165"/>
      <c r="AQ1002" s="165"/>
      <c r="AR1002" s="165"/>
      <c r="AS1002" s="165"/>
      <c r="AT1002" s="165"/>
      <c r="AU1002" s="2"/>
      <c r="AV1002" s="165"/>
      <c r="AW1002" s="165"/>
      <c r="AX1002" s="165"/>
      <c r="AY1002" s="165"/>
      <c r="AZ1002" s="165"/>
      <c r="BA1002" s="165"/>
      <c r="BB1002" s="165"/>
      <c r="BC1002" s="165"/>
      <c r="BD1002" s="165"/>
      <c r="BE1002" s="165"/>
      <c r="BF1002" s="165"/>
      <c r="BG1002" s="165"/>
      <c r="BH1002" s="165"/>
      <c r="BI1002" s="165"/>
      <c r="BJ1002" s="165"/>
      <c r="BK1002" s="165"/>
      <c r="BL1002" s="165"/>
      <c r="BM1002" s="165"/>
      <c r="BN1002" s="165"/>
      <c r="BO1002" s="165"/>
      <c r="BP1002" s="165"/>
      <c r="BQ1002" s="165"/>
      <c r="BR1002" s="165"/>
      <c r="BS1002" s="165"/>
      <c r="BT1002" s="165"/>
      <c r="BU1002" s="165"/>
      <c r="BV1002" s="165"/>
      <c r="BW1002" s="165"/>
      <c r="BX1002" s="165"/>
      <c r="BY1002" s="165"/>
      <c r="BZ1002" s="165"/>
      <c r="CA1002" s="165"/>
      <c r="CB1002" s="165"/>
      <c r="CC1002" s="165"/>
      <c r="CD1002" s="165"/>
      <c r="CE1002" s="165"/>
      <c r="CF1002" s="165"/>
      <c r="CG1002" s="165"/>
      <c r="CH1002" s="165"/>
      <c r="CI1002" s="165"/>
      <c r="CJ1002" s="165"/>
      <c r="CK1002" s="165"/>
      <c r="CL1002" s="165"/>
      <c r="CM1002" s="165"/>
      <c r="CN1002" s="165"/>
      <c r="CO1002" s="2"/>
      <c r="CP1002" s="142"/>
      <c r="CQ1002" s="142"/>
      <c r="CR1002" s="142"/>
      <c r="CS1002" s="142"/>
      <c r="CT1002" s="142"/>
      <c r="CU1002" s="142"/>
      <c r="CV1002" s="142"/>
      <c r="CW1002" s="142"/>
      <c r="CX1002" s="142"/>
      <c r="CY1002" s="142"/>
      <c r="CZ1002" s="142"/>
      <c r="DA1002" s="142"/>
      <c r="DB1002" s="142"/>
      <c r="DC1002" s="142"/>
      <c r="DD1002" s="142"/>
      <c r="DE1002" s="142"/>
      <c r="DF1002" s="142"/>
    </row>
    <row r="1003" spans="4:110" ht="14.25" customHeight="1" x14ac:dyDescent="0.35">
      <c r="D1003" s="165" t="s">
        <v>883</v>
      </c>
      <c r="E1003" s="165"/>
      <c r="F1003" s="165"/>
      <c r="G1003" s="165"/>
      <c r="H1003" s="165"/>
      <c r="I1003" s="165"/>
      <c r="J1003" s="165"/>
      <c r="K1003" s="165"/>
      <c r="L1003" s="165"/>
      <c r="M1003" s="165"/>
      <c r="N1003" s="165"/>
      <c r="O1003" s="165"/>
      <c r="P1003" s="165"/>
      <c r="Q1003" s="165"/>
      <c r="R1003" s="165"/>
      <c r="S1003" s="165"/>
      <c r="T1003" s="165"/>
      <c r="U1003" s="165"/>
      <c r="V1003" s="165"/>
      <c r="W1003" s="165"/>
      <c r="X1003" s="165"/>
      <c r="Y1003" s="165"/>
      <c r="Z1003" s="165" t="s">
        <v>400</v>
      </c>
      <c r="AA1003" s="165"/>
      <c r="AB1003" s="165"/>
      <c r="AC1003" s="165"/>
      <c r="AD1003" s="165"/>
      <c r="AE1003" s="165"/>
      <c r="AF1003" s="165"/>
      <c r="AG1003" s="165"/>
      <c r="AH1003" s="165"/>
      <c r="AI1003" s="165"/>
      <c r="AJ1003" s="165"/>
      <c r="AK1003" s="165"/>
      <c r="AL1003" s="165"/>
      <c r="AM1003" s="165"/>
      <c r="AN1003" s="165" t="s">
        <v>888</v>
      </c>
      <c r="AO1003" s="165"/>
      <c r="AP1003" s="165"/>
      <c r="AQ1003" s="165"/>
      <c r="AR1003" s="165"/>
      <c r="AS1003" s="165"/>
      <c r="AT1003" s="165"/>
      <c r="AU1003" s="2"/>
      <c r="AV1003" s="165"/>
      <c r="AW1003" s="165"/>
      <c r="AX1003" s="165"/>
      <c r="AY1003" s="165"/>
      <c r="AZ1003" s="165"/>
      <c r="BA1003" s="165"/>
      <c r="BB1003" s="165"/>
      <c r="BC1003" s="165"/>
      <c r="BD1003" s="165"/>
      <c r="BE1003" s="165"/>
      <c r="BF1003" s="165"/>
      <c r="BG1003" s="165"/>
      <c r="BH1003" s="165"/>
      <c r="BI1003" s="165"/>
      <c r="BJ1003" s="165"/>
      <c r="BK1003" s="165"/>
      <c r="BL1003" s="165"/>
      <c r="BM1003" s="165"/>
      <c r="BN1003" s="165"/>
      <c r="BO1003" s="165"/>
      <c r="BP1003" s="165"/>
      <c r="BQ1003" s="165"/>
      <c r="BR1003" s="165"/>
      <c r="BS1003" s="165"/>
      <c r="BT1003" s="165"/>
      <c r="BU1003" s="165"/>
      <c r="BV1003" s="165"/>
      <c r="BW1003" s="165"/>
      <c r="BX1003" s="165"/>
      <c r="BY1003" s="165"/>
      <c r="BZ1003" s="165"/>
      <c r="CA1003" s="165"/>
      <c r="CB1003" s="165"/>
      <c r="CC1003" s="165"/>
      <c r="CD1003" s="165"/>
      <c r="CE1003" s="165"/>
      <c r="CF1003" s="165"/>
      <c r="CG1003" s="165"/>
      <c r="CH1003" s="165"/>
      <c r="CI1003" s="165"/>
      <c r="CJ1003" s="165"/>
      <c r="CK1003" s="165"/>
      <c r="CL1003" s="165"/>
      <c r="CM1003" s="165"/>
      <c r="CN1003" s="165"/>
      <c r="CO1003" s="2"/>
      <c r="CP1003" s="142"/>
      <c r="CQ1003" s="142"/>
      <c r="CR1003" s="142"/>
      <c r="CS1003" s="142"/>
      <c r="CT1003" s="142"/>
      <c r="CU1003" s="142"/>
      <c r="CV1003" s="142"/>
      <c r="CW1003" s="142"/>
      <c r="CX1003" s="142"/>
      <c r="CY1003" s="142"/>
      <c r="CZ1003" s="142"/>
      <c r="DA1003" s="142"/>
      <c r="DB1003" s="142"/>
      <c r="DC1003" s="142"/>
      <c r="DD1003" s="142"/>
      <c r="DE1003" s="142"/>
      <c r="DF1003" s="142"/>
    </row>
    <row r="1004" spans="4:110" ht="14.25" customHeight="1" x14ac:dyDescent="0.35">
      <c r="D1004" s="165" t="s">
        <v>884</v>
      </c>
      <c r="E1004" s="165"/>
      <c r="F1004" s="165"/>
      <c r="G1004" s="165"/>
      <c r="H1004" s="165"/>
      <c r="I1004" s="165"/>
      <c r="J1004" s="165"/>
      <c r="K1004" s="165"/>
      <c r="L1004" s="165"/>
      <c r="M1004" s="165"/>
      <c r="N1004" s="165"/>
      <c r="O1004" s="165"/>
      <c r="P1004" s="165"/>
      <c r="Q1004" s="165"/>
      <c r="R1004" s="165"/>
      <c r="S1004" s="165"/>
      <c r="T1004" s="165"/>
      <c r="U1004" s="165"/>
      <c r="V1004" s="165"/>
      <c r="W1004" s="165"/>
      <c r="X1004" s="165"/>
      <c r="Y1004" s="165"/>
      <c r="Z1004" s="165" t="s">
        <v>400</v>
      </c>
      <c r="AA1004" s="165"/>
      <c r="AB1004" s="165"/>
      <c r="AC1004" s="165"/>
      <c r="AD1004" s="165"/>
      <c r="AE1004" s="165"/>
      <c r="AF1004" s="165"/>
      <c r="AG1004" s="165"/>
      <c r="AH1004" s="165"/>
      <c r="AI1004" s="165"/>
      <c r="AJ1004" s="165"/>
      <c r="AK1004" s="165"/>
      <c r="AL1004" s="165"/>
      <c r="AM1004" s="165"/>
      <c r="AN1004" s="165" t="s">
        <v>887</v>
      </c>
      <c r="AO1004" s="165"/>
      <c r="AP1004" s="165"/>
      <c r="AQ1004" s="165"/>
      <c r="AR1004" s="165"/>
      <c r="AS1004" s="165"/>
      <c r="AT1004" s="165"/>
      <c r="AU1004" s="2"/>
      <c r="AV1004" s="165"/>
      <c r="AW1004" s="165"/>
      <c r="AX1004" s="165"/>
      <c r="AY1004" s="165"/>
      <c r="AZ1004" s="165"/>
      <c r="BA1004" s="165"/>
      <c r="BB1004" s="165"/>
      <c r="BC1004" s="165"/>
      <c r="BD1004" s="165"/>
      <c r="BE1004" s="165"/>
      <c r="BF1004" s="165"/>
      <c r="BG1004" s="165"/>
      <c r="BH1004" s="165"/>
      <c r="BI1004" s="165"/>
      <c r="BJ1004" s="165"/>
      <c r="BK1004" s="165"/>
      <c r="BL1004" s="165"/>
      <c r="BM1004" s="165"/>
      <c r="BN1004" s="165"/>
      <c r="BO1004" s="165"/>
      <c r="BP1004" s="165"/>
      <c r="BQ1004" s="165"/>
      <c r="BR1004" s="165"/>
      <c r="BS1004" s="165"/>
      <c r="BT1004" s="165"/>
      <c r="BU1004" s="165"/>
      <c r="BV1004" s="165"/>
      <c r="BW1004" s="165"/>
      <c r="BX1004" s="165"/>
      <c r="BY1004" s="165"/>
      <c r="BZ1004" s="165"/>
      <c r="CA1004" s="165"/>
      <c r="CB1004" s="165"/>
      <c r="CC1004" s="165"/>
      <c r="CD1004" s="165"/>
      <c r="CE1004" s="165"/>
      <c r="CF1004" s="165"/>
      <c r="CG1004" s="165"/>
      <c r="CH1004" s="165"/>
      <c r="CI1004" s="165"/>
      <c r="CJ1004" s="165"/>
      <c r="CK1004" s="165"/>
      <c r="CL1004" s="165"/>
      <c r="CM1004" s="165"/>
      <c r="CN1004" s="165"/>
      <c r="CO1004" s="2"/>
      <c r="CP1004" s="142"/>
      <c r="CQ1004" s="142"/>
      <c r="CR1004" s="142"/>
      <c r="CS1004" s="142"/>
      <c r="CT1004" s="142"/>
      <c r="CU1004" s="142"/>
      <c r="CV1004" s="142"/>
      <c r="CW1004" s="142"/>
      <c r="CX1004" s="142"/>
      <c r="CY1004" s="142"/>
      <c r="CZ1004" s="142"/>
      <c r="DA1004" s="142"/>
      <c r="DB1004" s="142"/>
      <c r="DC1004" s="142"/>
      <c r="DD1004" s="142"/>
      <c r="DE1004" s="142"/>
      <c r="DF1004" s="142"/>
    </row>
    <row r="1005" spans="4:110" ht="14.25" customHeight="1" x14ac:dyDescent="0.35">
      <c r="D1005" s="165" t="s">
        <v>885</v>
      </c>
      <c r="E1005" s="165"/>
      <c r="F1005" s="165"/>
      <c r="G1005" s="165"/>
      <c r="H1005" s="165"/>
      <c r="I1005" s="165"/>
      <c r="J1005" s="165"/>
      <c r="K1005" s="165"/>
      <c r="L1005" s="165"/>
      <c r="M1005" s="165"/>
      <c r="N1005" s="165"/>
      <c r="O1005" s="165"/>
      <c r="P1005" s="165"/>
      <c r="Q1005" s="165"/>
      <c r="R1005" s="165"/>
      <c r="S1005" s="165"/>
      <c r="T1005" s="165"/>
      <c r="U1005" s="165"/>
      <c r="V1005" s="165"/>
      <c r="W1005" s="165"/>
      <c r="X1005" s="165"/>
      <c r="Y1005" s="165"/>
      <c r="Z1005" s="165"/>
      <c r="AA1005" s="165"/>
      <c r="AB1005" s="165"/>
      <c r="AC1005" s="165"/>
      <c r="AD1005" s="165"/>
      <c r="AE1005" s="165"/>
      <c r="AF1005" s="165" t="s">
        <v>400</v>
      </c>
      <c r="AG1005" s="165"/>
      <c r="AH1005" s="165"/>
      <c r="AI1005" s="165"/>
      <c r="AJ1005" s="165"/>
      <c r="AK1005" s="165"/>
      <c r="AL1005" s="165"/>
      <c r="AM1005" s="165"/>
      <c r="AN1005" s="165" t="s">
        <v>888</v>
      </c>
      <c r="AO1005" s="165"/>
      <c r="AP1005" s="165"/>
      <c r="AQ1005" s="165"/>
      <c r="AR1005" s="165"/>
      <c r="AS1005" s="165"/>
      <c r="AT1005" s="165"/>
      <c r="AU1005" s="2"/>
      <c r="AV1005" s="415"/>
      <c r="AW1005" s="415"/>
      <c r="AX1005" s="415"/>
      <c r="AY1005" s="415"/>
      <c r="AZ1005" s="415"/>
      <c r="BA1005" s="415"/>
      <c r="BB1005" s="415"/>
      <c r="BC1005" s="415"/>
      <c r="BD1005" s="415"/>
      <c r="BE1005" s="415"/>
      <c r="BF1005" s="415"/>
      <c r="BG1005" s="415"/>
      <c r="BH1005" s="415"/>
      <c r="BI1005" s="415"/>
      <c r="BJ1005" s="415"/>
      <c r="BK1005" s="415"/>
      <c r="BL1005" s="415"/>
      <c r="BM1005" s="415"/>
      <c r="BN1005" s="415"/>
      <c r="BO1005" s="415"/>
      <c r="BP1005" s="415"/>
      <c r="BQ1005" s="415"/>
      <c r="BR1005" s="165"/>
      <c r="BS1005" s="165"/>
      <c r="BT1005" s="165"/>
      <c r="BU1005" s="165"/>
      <c r="BV1005" s="165"/>
      <c r="BW1005" s="165"/>
      <c r="BX1005" s="165"/>
      <c r="BY1005" s="165"/>
      <c r="BZ1005" s="165"/>
      <c r="CA1005" s="165"/>
      <c r="CB1005" s="165"/>
      <c r="CC1005" s="165"/>
      <c r="CD1005" s="165"/>
      <c r="CE1005" s="165"/>
      <c r="CF1005" s="165"/>
      <c r="CG1005" s="165"/>
      <c r="CH1005" s="165"/>
      <c r="CI1005" s="165"/>
      <c r="CJ1005" s="165"/>
      <c r="CK1005" s="165"/>
      <c r="CL1005" s="165"/>
      <c r="CM1005" s="165"/>
      <c r="CN1005" s="165"/>
      <c r="CO1005" s="2"/>
      <c r="CP1005" s="142"/>
      <c r="CQ1005" s="142"/>
      <c r="CR1005" s="142"/>
      <c r="CS1005" s="142"/>
      <c r="CT1005" s="142"/>
      <c r="CU1005" s="142"/>
      <c r="CV1005" s="142"/>
      <c r="CW1005" s="142"/>
      <c r="CX1005" s="142"/>
      <c r="CY1005" s="142"/>
      <c r="CZ1005" s="142"/>
      <c r="DA1005" s="142"/>
      <c r="DB1005" s="142"/>
      <c r="DC1005" s="142"/>
      <c r="DD1005" s="142"/>
      <c r="DE1005" s="142"/>
      <c r="DF1005" s="142"/>
    </row>
    <row r="1006" spans="4:110" ht="14.25" customHeight="1" x14ac:dyDescent="0.35">
      <c r="D1006" s="182" t="s">
        <v>574</v>
      </c>
      <c r="E1006" s="182"/>
      <c r="F1006" s="182"/>
      <c r="G1006" s="182"/>
      <c r="H1006" s="182"/>
      <c r="I1006" s="182"/>
      <c r="J1006" s="182"/>
      <c r="K1006" s="182"/>
      <c r="L1006" s="182"/>
      <c r="M1006" s="182"/>
      <c r="N1006" s="182"/>
      <c r="O1006" s="182"/>
      <c r="P1006" s="182"/>
      <c r="Q1006" s="182"/>
      <c r="R1006" s="182"/>
      <c r="S1006" s="182"/>
      <c r="T1006" s="182"/>
      <c r="U1006" s="182"/>
      <c r="V1006" s="182"/>
      <c r="W1006" s="182"/>
      <c r="X1006" s="182"/>
      <c r="Y1006" s="182"/>
      <c r="Z1006" s="182"/>
      <c r="AA1006" s="182"/>
      <c r="AB1006" s="182"/>
      <c r="AC1006" s="182"/>
      <c r="AD1006" s="182"/>
      <c r="AE1006" s="182"/>
      <c r="AF1006" s="182"/>
      <c r="AG1006" s="182"/>
      <c r="AH1006" s="182"/>
      <c r="AI1006" s="182"/>
      <c r="AJ1006" s="182"/>
      <c r="AK1006" s="182"/>
      <c r="AL1006" s="182"/>
      <c r="AM1006" s="182"/>
      <c r="AN1006" s="182"/>
      <c r="AO1006" s="182"/>
      <c r="AP1006" s="182"/>
      <c r="AQ1006" s="182"/>
      <c r="AR1006" s="182"/>
      <c r="AS1006" s="182"/>
      <c r="AT1006" s="182"/>
      <c r="AU1006" s="2"/>
      <c r="AV1006" s="417" t="s">
        <v>583</v>
      </c>
      <c r="AW1006" s="417"/>
      <c r="AX1006" s="417"/>
      <c r="AY1006" s="417"/>
      <c r="AZ1006" s="417"/>
      <c r="BA1006" s="417"/>
      <c r="BB1006" s="417"/>
      <c r="BC1006" s="417"/>
      <c r="BD1006" s="417"/>
      <c r="BE1006" s="417"/>
      <c r="BF1006" s="417"/>
      <c r="BG1006" s="417"/>
      <c r="BH1006" s="417"/>
      <c r="BI1006" s="417"/>
      <c r="BJ1006" s="417"/>
      <c r="BK1006" s="417"/>
      <c r="BL1006" s="417"/>
      <c r="BM1006" s="417"/>
      <c r="BN1006" s="417"/>
      <c r="BO1006" s="417"/>
      <c r="BP1006" s="417"/>
      <c r="BQ1006" s="417"/>
      <c r="BR1006" s="95"/>
      <c r="BS1006" s="95"/>
      <c r="BT1006" s="95"/>
      <c r="BU1006" s="95"/>
      <c r="BV1006" s="95"/>
      <c r="BW1006" s="95"/>
      <c r="BX1006" s="95"/>
      <c r="BY1006" s="95"/>
      <c r="BZ1006" s="95"/>
      <c r="CA1006" s="95"/>
      <c r="CB1006" s="95"/>
      <c r="CC1006" s="95"/>
      <c r="CD1006" s="95"/>
      <c r="CE1006" s="95"/>
      <c r="CF1006" s="95"/>
      <c r="CG1006" s="95"/>
      <c r="CH1006" s="95"/>
      <c r="CI1006" s="95"/>
      <c r="CJ1006" s="95"/>
      <c r="CK1006" s="95"/>
      <c r="CL1006" s="95"/>
      <c r="CM1006" s="95"/>
      <c r="CN1006" s="95"/>
      <c r="CO1006" s="2"/>
      <c r="CP1006" s="142"/>
      <c r="CQ1006" s="142"/>
      <c r="CR1006" s="142"/>
      <c r="CS1006" s="142"/>
      <c r="CT1006" s="142"/>
      <c r="CU1006" s="142"/>
      <c r="CV1006" s="142"/>
      <c r="CW1006" s="142"/>
      <c r="CX1006" s="142"/>
      <c r="CY1006" s="142"/>
      <c r="CZ1006" s="142"/>
      <c r="DA1006" s="142"/>
      <c r="DB1006" s="142"/>
      <c r="DC1006" s="142"/>
      <c r="DD1006" s="142"/>
      <c r="DE1006" s="142"/>
      <c r="DF1006" s="142"/>
    </row>
    <row r="1007" spans="4:110" ht="14.25" customHeight="1" x14ac:dyDescent="0.35">
      <c r="AV1007" s="96"/>
      <c r="AW1007" s="96"/>
      <c r="AX1007" s="96"/>
      <c r="AY1007" s="96"/>
      <c r="AZ1007" s="96"/>
      <c r="BA1007" s="96"/>
      <c r="BB1007" s="96"/>
      <c r="BC1007" s="96"/>
      <c r="BD1007" s="96"/>
      <c r="BE1007" s="96"/>
      <c r="BF1007" s="96"/>
      <c r="BG1007" s="96"/>
      <c r="BH1007" s="96"/>
      <c r="BI1007" s="96"/>
      <c r="BJ1007" s="96"/>
      <c r="BK1007" s="96"/>
      <c r="BL1007" s="96"/>
      <c r="BM1007" s="96"/>
      <c r="BN1007" s="96"/>
      <c r="BO1007" s="96"/>
      <c r="BP1007" s="96"/>
      <c r="BQ1007" s="96"/>
      <c r="BR1007" s="96"/>
      <c r="BS1007" s="96"/>
      <c r="BT1007" s="96"/>
      <c r="BU1007" s="96"/>
      <c r="BV1007" s="96"/>
      <c r="BW1007" s="96"/>
      <c r="BX1007" s="96"/>
      <c r="BY1007" s="96"/>
      <c r="BZ1007" s="96"/>
      <c r="CA1007" s="96"/>
      <c r="CB1007" s="96"/>
      <c r="CC1007" s="96"/>
      <c r="CD1007" s="96"/>
      <c r="CE1007" s="96"/>
      <c r="CF1007" s="96"/>
      <c r="CG1007" s="96"/>
      <c r="CH1007" s="96"/>
      <c r="CI1007" s="96"/>
      <c r="CJ1007" s="96"/>
      <c r="CK1007" s="96"/>
      <c r="CL1007" s="96"/>
      <c r="CM1007" s="96"/>
      <c r="CN1007" s="96"/>
    </row>
    <row r="1008" spans="4:110" ht="14.25" customHeight="1" x14ac:dyDescent="0.35">
      <c r="D1008" s="191" t="s">
        <v>576</v>
      </c>
      <c r="E1008" s="191"/>
      <c r="F1008" s="191"/>
      <c r="G1008" s="191"/>
      <c r="H1008" s="191"/>
      <c r="I1008" s="191"/>
      <c r="J1008" s="191"/>
      <c r="K1008" s="191"/>
      <c r="L1008" s="191"/>
      <c r="M1008" s="191"/>
      <c r="N1008" s="191"/>
      <c r="O1008" s="191"/>
      <c r="P1008" s="191"/>
      <c r="Q1008" s="191"/>
      <c r="R1008" s="191"/>
      <c r="S1008" s="191"/>
      <c r="T1008" s="191"/>
      <c r="U1008" s="191"/>
      <c r="V1008" s="191"/>
      <c r="W1008" s="191"/>
      <c r="X1008" s="191"/>
      <c r="Y1008" s="191"/>
      <c r="Z1008" s="191"/>
      <c r="AA1008" s="191"/>
      <c r="AB1008" s="191"/>
      <c r="AC1008" s="191"/>
      <c r="AD1008" s="191"/>
      <c r="AE1008" s="191"/>
      <c r="AF1008" s="191"/>
      <c r="AG1008" s="191"/>
      <c r="AH1008" s="191"/>
      <c r="AI1008" s="191"/>
      <c r="AJ1008" s="191"/>
      <c r="AK1008" s="191"/>
      <c r="AL1008" s="191"/>
      <c r="AM1008" s="191"/>
      <c r="AN1008" s="191"/>
      <c r="AO1008" s="191"/>
      <c r="AP1008" s="191"/>
      <c r="AQ1008" s="191"/>
      <c r="AR1008" s="191"/>
      <c r="AS1008" s="191"/>
      <c r="AT1008" s="191"/>
      <c r="AV1008" s="191" t="s">
        <v>582</v>
      </c>
      <c r="AW1008" s="191"/>
      <c r="AX1008" s="191"/>
      <c r="AY1008" s="191"/>
      <c r="AZ1008" s="191"/>
      <c r="BA1008" s="191"/>
      <c r="BB1008" s="191"/>
      <c r="BC1008" s="191"/>
      <c r="BD1008" s="191"/>
      <c r="BE1008" s="191"/>
      <c r="BF1008" s="191"/>
      <c r="BG1008" s="191"/>
      <c r="BH1008" s="191"/>
      <c r="BI1008" s="191"/>
      <c r="BJ1008" s="191"/>
      <c r="BK1008" s="191"/>
      <c r="BL1008" s="191"/>
      <c r="BM1008" s="191"/>
      <c r="BN1008" s="191"/>
      <c r="BO1008" s="191"/>
      <c r="BP1008" s="191"/>
      <c r="BQ1008" s="191"/>
      <c r="BR1008" s="191"/>
      <c r="BS1008" s="191"/>
      <c r="BT1008" s="191"/>
      <c r="BU1008" s="191"/>
      <c r="BV1008" s="191"/>
      <c r="BW1008" s="191"/>
      <c r="BX1008" s="191"/>
      <c r="BY1008" s="191"/>
      <c r="BZ1008" s="191"/>
      <c r="CA1008" s="191"/>
      <c r="CB1008" s="191"/>
      <c r="CC1008" s="191"/>
      <c r="CD1008" s="191"/>
      <c r="CE1008" s="191"/>
      <c r="CF1008" s="191"/>
      <c r="CG1008" s="191"/>
      <c r="CH1008" s="191"/>
      <c r="CI1008" s="191"/>
      <c r="CJ1008" s="191"/>
      <c r="CK1008" s="191"/>
      <c r="CL1008" s="191"/>
      <c r="CM1008" s="191"/>
      <c r="CN1008" s="191"/>
    </row>
    <row r="1009" spans="1:102" ht="14.25" customHeight="1" x14ac:dyDescent="0.35">
      <c r="D1009" s="226"/>
      <c r="E1009" s="226"/>
      <c r="F1009" s="226"/>
      <c r="G1009" s="226"/>
      <c r="H1009" s="226"/>
      <c r="I1009" s="226"/>
      <c r="J1009" s="226"/>
      <c r="K1009" s="226"/>
      <c r="L1009" s="226"/>
      <c r="M1009" s="226"/>
      <c r="N1009" s="226"/>
      <c r="O1009" s="226"/>
      <c r="P1009" s="226"/>
      <c r="Q1009" s="226"/>
      <c r="R1009" s="226"/>
      <c r="S1009" s="226"/>
      <c r="T1009" s="226"/>
      <c r="U1009" s="226"/>
      <c r="V1009" s="226"/>
      <c r="W1009" s="226"/>
      <c r="X1009" s="226"/>
      <c r="Y1009" s="226"/>
      <c r="Z1009" s="226"/>
      <c r="AA1009" s="226"/>
      <c r="AB1009" s="226"/>
      <c r="AC1009" s="226"/>
      <c r="AD1009" s="226"/>
      <c r="AE1009" s="226"/>
      <c r="AF1009" s="191"/>
      <c r="AG1009" s="191"/>
      <c r="AH1009" s="191"/>
      <c r="AI1009" s="191"/>
      <c r="AJ1009" s="191"/>
      <c r="AK1009" s="191"/>
      <c r="AL1009" s="191"/>
      <c r="AM1009" s="191"/>
      <c r="AN1009" s="191"/>
      <c r="AO1009" s="191"/>
      <c r="AP1009" s="191"/>
      <c r="AQ1009" s="191"/>
      <c r="AR1009" s="191"/>
      <c r="AS1009" s="191"/>
      <c r="AT1009" s="191"/>
      <c r="AV1009" s="226"/>
      <c r="AW1009" s="226"/>
      <c r="AX1009" s="226"/>
      <c r="AY1009" s="226"/>
      <c r="AZ1009" s="226"/>
      <c r="BA1009" s="226"/>
      <c r="BB1009" s="226"/>
      <c r="BC1009" s="226"/>
      <c r="BD1009" s="226"/>
      <c r="BE1009" s="226"/>
      <c r="BF1009" s="226"/>
      <c r="BG1009" s="226"/>
      <c r="BH1009" s="226"/>
      <c r="BI1009" s="226"/>
      <c r="BJ1009" s="226"/>
      <c r="BK1009" s="226"/>
      <c r="BL1009" s="226"/>
      <c r="BM1009" s="226"/>
      <c r="BN1009" s="226"/>
      <c r="BO1009" s="226"/>
      <c r="BP1009" s="226"/>
      <c r="BQ1009" s="226"/>
      <c r="BR1009" s="226"/>
      <c r="BS1009" s="226"/>
      <c r="BT1009" s="226"/>
      <c r="BU1009" s="226"/>
      <c r="BV1009" s="226"/>
      <c r="BW1009" s="226"/>
      <c r="BX1009" s="226"/>
      <c r="BY1009" s="226"/>
      <c r="BZ1009" s="226"/>
      <c r="CA1009" s="226"/>
      <c r="CB1009" s="226"/>
      <c r="CC1009" s="226"/>
      <c r="CD1009" s="226"/>
      <c r="CE1009" s="226"/>
      <c r="CF1009" s="226"/>
      <c r="CG1009" s="226"/>
      <c r="CH1009" s="226"/>
      <c r="CI1009" s="226"/>
      <c r="CJ1009" s="226"/>
      <c r="CK1009" s="226"/>
      <c r="CL1009" s="226"/>
      <c r="CM1009" s="226"/>
      <c r="CN1009" s="226"/>
    </row>
    <row r="1010" spans="1:102" ht="14.25" customHeight="1" x14ac:dyDescent="0.35">
      <c r="D1010" s="175" t="s">
        <v>577</v>
      </c>
      <c r="E1010" s="176"/>
      <c r="F1010" s="176"/>
      <c r="G1010" s="176"/>
      <c r="H1010" s="176"/>
      <c r="I1010" s="176"/>
      <c r="J1010" s="176"/>
      <c r="K1010" s="176"/>
      <c r="L1010" s="176"/>
      <c r="M1010" s="176"/>
      <c r="N1010" s="176"/>
      <c r="O1010" s="176"/>
      <c r="P1010" s="176"/>
      <c r="Q1010" s="176"/>
      <c r="R1010" s="176"/>
      <c r="S1010" s="176"/>
      <c r="T1010" s="176"/>
      <c r="U1010" s="176"/>
      <c r="V1010" s="176"/>
      <c r="W1010" s="176"/>
      <c r="X1010" s="176"/>
      <c r="Y1010" s="177"/>
      <c r="Z1010" s="175" t="s">
        <v>579</v>
      </c>
      <c r="AA1010" s="176"/>
      <c r="AB1010" s="176"/>
      <c r="AC1010" s="176"/>
      <c r="AD1010" s="176"/>
      <c r="AE1010" s="177"/>
      <c r="AF1010" s="228" t="s">
        <v>46</v>
      </c>
      <c r="AG1010" s="229"/>
      <c r="AH1010" s="229"/>
      <c r="AI1010" s="229"/>
      <c r="AJ1010" s="229"/>
      <c r="AK1010" s="229"/>
      <c r="AL1010" s="229"/>
      <c r="AM1010" s="229"/>
      <c r="AN1010" s="229"/>
      <c r="AO1010" s="229"/>
      <c r="AP1010" s="229"/>
      <c r="AQ1010" s="229"/>
      <c r="AR1010" s="229"/>
      <c r="AS1010" s="229"/>
      <c r="AT1010" s="230"/>
      <c r="AV1010" s="175" t="s">
        <v>24</v>
      </c>
      <c r="AW1010" s="176"/>
      <c r="AX1010" s="176"/>
      <c r="AY1010" s="176"/>
      <c r="AZ1010" s="176"/>
      <c r="BA1010" s="176"/>
      <c r="BB1010" s="176"/>
      <c r="BC1010" s="176"/>
      <c r="BD1010" s="176"/>
      <c r="BE1010" s="176"/>
      <c r="BF1010" s="176"/>
      <c r="BG1010" s="176"/>
      <c r="BH1010" s="176"/>
      <c r="BI1010" s="176"/>
      <c r="BJ1010" s="176"/>
      <c r="BK1010" s="176"/>
      <c r="BL1010" s="176"/>
      <c r="BM1010" s="176"/>
      <c r="BN1010" s="176"/>
      <c r="BO1010" s="176"/>
      <c r="BP1010" s="176"/>
      <c r="BQ1010" s="176"/>
      <c r="BR1010" s="190" t="s">
        <v>580</v>
      </c>
      <c r="BS1010" s="190"/>
      <c r="BT1010" s="190"/>
      <c r="BU1010" s="190"/>
      <c r="BV1010" s="190"/>
      <c r="BW1010" s="190"/>
      <c r="BX1010" s="190" t="s">
        <v>581</v>
      </c>
      <c r="BY1010" s="190"/>
      <c r="BZ1010" s="190"/>
      <c r="CA1010" s="190"/>
      <c r="CB1010" s="190"/>
      <c r="CC1010" s="190"/>
      <c r="CD1010" s="190" t="s">
        <v>46</v>
      </c>
      <c r="CE1010" s="190"/>
      <c r="CF1010" s="190"/>
      <c r="CG1010" s="190"/>
      <c r="CH1010" s="190"/>
      <c r="CI1010" s="190"/>
      <c r="CJ1010" s="190"/>
      <c r="CK1010" s="190"/>
      <c r="CL1010" s="190"/>
      <c r="CM1010" s="190"/>
      <c r="CN1010" s="190"/>
      <c r="CO1010" s="115"/>
    </row>
    <row r="1011" spans="1:102" ht="14.25" customHeight="1" x14ac:dyDescent="0.35">
      <c r="D1011" s="178"/>
      <c r="E1011" s="179"/>
      <c r="F1011" s="179"/>
      <c r="G1011" s="179"/>
      <c r="H1011" s="179"/>
      <c r="I1011" s="179"/>
      <c r="J1011" s="179"/>
      <c r="K1011" s="179"/>
      <c r="L1011" s="179"/>
      <c r="M1011" s="179"/>
      <c r="N1011" s="179"/>
      <c r="O1011" s="179"/>
      <c r="P1011" s="179"/>
      <c r="Q1011" s="179"/>
      <c r="R1011" s="179"/>
      <c r="S1011" s="179"/>
      <c r="T1011" s="179"/>
      <c r="U1011" s="179"/>
      <c r="V1011" s="179"/>
      <c r="W1011" s="179"/>
      <c r="X1011" s="179"/>
      <c r="Y1011" s="180"/>
      <c r="Z1011" s="178"/>
      <c r="AA1011" s="179"/>
      <c r="AB1011" s="179"/>
      <c r="AC1011" s="179"/>
      <c r="AD1011" s="179"/>
      <c r="AE1011" s="180"/>
      <c r="AF1011" s="178" t="s">
        <v>578</v>
      </c>
      <c r="AG1011" s="179"/>
      <c r="AH1011" s="179"/>
      <c r="AI1011" s="179"/>
      <c r="AJ1011" s="179"/>
      <c r="AK1011" s="179"/>
      <c r="AL1011" s="179"/>
      <c r="AM1011" s="180"/>
      <c r="AN1011" s="416" t="s">
        <v>127</v>
      </c>
      <c r="AO1011" s="416"/>
      <c r="AP1011" s="416"/>
      <c r="AQ1011" s="416"/>
      <c r="AR1011" s="416"/>
      <c r="AS1011" s="416"/>
      <c r="AT1011" s="416"/>
      <c r="AV1011" s="178"/>
      <c r="AW1011" s="179"/>
      <c r="AX1011" s="179"/>
      <c r="AY1011" s="179"/>
      <c r="AZ1011" s="179"/>
      <c r="BA1011" s="179"/>
      <c r="BB1011" s="179"/>
      <c r="BC1011" s="179"/>
      <c r="BD1011" s="179"/>
      <c r="BE1011" s="179"/>
      <c r="BF1011" s="179"/>
      <c r="BG1011" s="179"/>
      <c r="BH1011" s="179"/>
      <c r="BI1011" s="179"/>
      <c r="BJ1011" s="179"/>
      <c r="BK1011" s="179"/>
      <c r="BL1011" s="179"/>
      <c r="BM1011" s="179"/>
      <c r="BN1011" s="179"/>
      <c r="BO1011" s="179"/>
      <c r="BP1011" s="179"/>
      <c r="BQ1011" s="179"/>
      <c r="BR1011" s="190"/>
      <c r="BS1011" s="190"/>
      <c r="BT1011" s="190"/>
      <c r="BU1011" s="190"/>
      <c r="BV1011" s="190"/>
      <c r="BW1011" s="190"/>
      <c r="BX1011" s="190"/>
      <c r="BY1011" s="190"/>
      <c r="BZ1011" s="190"/>
      <c r="CA1011" s="190"/>
      <c r="CB1011" s="190"/>
      <c r="CC1011" s="190"/>
      <c r="CD1011" s="190" t="s">
        <v>187</v>
      </c>
      <c r="CE1011" s="190"/>
      <c r="CF1011" s="190"/>
      <c r="CG1011" s="190"/>
      <c r="CH1011" s="190"/>
      <c r="CI1011" s="190"/>
      <c r="CJ1011" s="190" t="s">
        <v>127</v>
      </c>
      <c r="CK1011" s="190"/>
      <c r="CL1011" s="190"/>
      <c r="CM1011" s="190"/>
      <c r="CN1011" s="190"/>
    </row>
    <row r="1012" spans="1:102" ht="14.25" customHeight="1" x14ac:dyDescent="0.35">
      <c r="D1012" s="169" t="s">
        <v>622</v>
      </c>
      <c r="E1012" s="170"/>
      <c r="F1012" s="170"/>
      <c r="G1012" s="170"/>
      <c r="H1012" s="170"/>
      <c r="I1012" s="170"/>
      <c r="J1012" s="170"/>
      <c r="K1012" s="170"/>
      <c r="L1012" s="170"/>
      <c r="M1012" s="170"/>
      <c r="N1012" s="170"/>
      <c r="O1012" s="170"/>
      <c r="P1012" s="170"/>
      <c r="Q1012" s="170"/>
      <c r="R1012" s="170"/>
      <c r="S1012" s="170"/>
      <c r="T1012" s="170"/>
      <c r="U1012" s="170"/>
      <c r="V1012" s="170"/>
      <c r="W1012" s="170"/>
      <c r="X1012" s="170"/>
      <c r="Y1012" s="171"/>
      <c r="Z1012" s="169">
        <v>15</v>
      </c>
      <c r="AA1012" s="170"/>
      <c r="AB1012" s="170"/>
      <c r="AC1012" s="170"/>
      <c r="AD1012" s="170"/>
      <c r="AE1012" s="171"/>
      <c r="AF1012" s="169" t="s">
        <v>400</v>
      </c>
      <c r="AG1012" s="170"/>
      <c r="AH1012" s="170"/>
      <c r="AI1012" s="170"/>
      <c r="AJ1012" s="170"/>
      <c r="AK1012" s="170"/>
      <c r="AL1012" s="170"/>
      <c r="AM1012" s="171"/>
      <c r="AN1012" s="169"/>
      <c r="AO1012" s="170"/>
      <c r="AP1012" s="170"/>
      <c r="AQ1012" s="170"/>
      <c r="AR1012" s="170"/>
      <c r="AS1012" s="170"/>
      <c r="AT1012" s="171"/>
      <c r="AV1012" s="169"/>
      <c r="AW1012" s="170"/>
      <c r="AX1012" s="170"/>
      <c r="AY1012" s="170"/>
      <c r="AZ1012" s="170"/>
      <c r="BA1012" s="170"/>
      <c r="BB1012" s="170"/>
      <c r="BC1012" s="170"/>
      <c r="BD1012" s="170"/>
      <c r="BE1012" s="170"/>
      <c r="BF1012" s="170"/>
      <c r="BG1012" s="170"/>
      <c r="BH1012" s="170"/>
      <c r="BI1012" s="170"/>
      <c r="BJ1012" s="170"/>
      <c r="BK1012" s="170"/>
      <c r="BL1012" s="170"/>
      <c r="BM1012" s="170"/>
      <c r="BN1012" s="170"/>
      <c r="BO1012" s="170"/>
      <c r="BP1012" s="170"/>
      <c r="BQ1012" s="170"/>
      <c r="BR1012" s="165"/>
      <c r="BS1012" s="165"/>
      <c r="BT1012" s="165"/>
      <c r="BU1012" s="165"/>
      <c r="BV1012" s="165"/>
      <c r="BW1012" s="165"/>
      <c r="BX1012" s="165"/>
      <c r="BY1012" s="165"/>
      <c r="BZ1012" s="165"/>
      <c r="CA1012" s="165"/>
      <c r="CB1012" s="165"/>
      <c r="CC1012" s="165"/>
      <c r="CD1012" s="165"/>
      <c r="CE1012" s="165"/>
      <c r="CF1012" s="165"/>
      <c r="CG1012" s="165"/>
      <c r="CH1012" s="165"/>
      <c r="CI1012" s="165"/>
      <c r="CJ1012" s="165"/>
      <c r="CK1012" s="165"/>
      <c r="CL1012" s="165"/>
      <c r="CM1012" s="165"/>
      <c r="CN1012" s="165"/>
    </row>
    <row r="1013" spans="1:102" ht="14.25" customHeight="1" x14ac:dyDescent="0.35">
      <c r="D1013" s="169" t="s">
        <v>1031</v>
      </c>
      <c r="E1013" s="170"/>
      <c r="F1013" s="170"/>
      <c r="G1013" s="170"/>
      <c r="H1013" s="170"/>
      <c r="I1013" s="170"/>
      <c r="J1013" s="170"/>
      <c r="K1013" s="170"/>
      <c r="L1013" s="170"/>
      <c r="M1013" s="170"/>
      <c r="N1013" s="170"/>
      <c r="O1013" s="170"/>
      <c r="P1013" s="170"/>
      <c r="Q1013" s="170"/>
      <c r="R1013" s="170"/>
      <c r="S1013" s="170"/>
      <c r="T1013" s="170"/>
      <c r="U1013" s="170"/>
      <c r="V1013" s="170"/>
      <c r="W1013" s="170"/>
      <c r="X1013" s="170"/>
      <c r="Y1013" s="171"/>
      <c r="Z1013" s="169">
        <v>1</v>
      </c>
      <c r="AA1013" s="170"/>
      <c r="AB1013" s="170"/>
      <c r="AC1013" s="170"/>
      <c r="AD1013" s="170"/>
      <c r="AE1013" s="171"/>
      <c r="AF1013" s="169" t="s">
        <v>400</v>
      </c>
      <c r="AG1013" s="170"/>
      <c r="AH1013" s="170"/>
      <c r="AI1013" s="170"/>
      <c r="AJ1013" s="170"/>
      <c r="AK1013" s="170"/>
      <c r="AL1013" s="170"/>
      <c r="AM1013" s="171"/>
      <c r="AN1013" s="169"/>
      <c r="AO1013" s="170"/>
      <c r="AP1013" s="170"/>
      <c r="AQ1013" s="170"/>
      <c r="AR1013" s="170"/>
      <c r="AS1013" s="170"/>
      <c r="AT1013" s="171"/>
      <c r="AV1013" s="169"/>
      <c r="AW1013" s="170"/>
      <c r="AX1013" s="170"/>
      <c r="AY1013" s="170"/>
      <c r="AZ1013" s="170"/>
      <c r="BA1013" s="170"/>
      <c r="BB1013" s="170"/>
      <c r="BC1013" s="170"/>
      <c r="BD1013" s="170"/>
      <c r="BE1013" s="170"/>
      <c r="BF1013" s="170"/>
      <c r="BG1013" s="170"/>
      <c r="BH1013" s="170"/>
      <c r="BI1013" s="170"/>
      <c r="BJ1013" s="170"/>
      <c r="BK1013" s="170"/>
      <c r="BL1013" s="170"/>
      <c r="BM1013" s="170"/>
      <c r="BN1013" s="170"/>
      <c r="BO1013" s="170"/>
      <c r="BP1013" s="170"/>
      <c r="BQ1013" s="170"/>
      <c r="BR1013" s="165"/>
      <c r="BS1013" s="165"/>
      <c r="BT1013" s="165"/>
      <c r="BU1013" s="165"/>
      <c r="BV1013" s="165"/>
      <c r="BW1013" s="165"/>
      <c r="BX1013" s="165"/>
      <c r="BY1013" s="165"/>
      <c r="BZ1013" s="165"/>
      <c r="CA1013" s="165"/>
      <c r="CB1013" s="165"/>
      <c r="CC1013" s="165"/>
      <c r="CD1013" s="165"/>
      <c r="CE1013" s="165"/>
      <c r="CF1013" s="165"/>
      <c r="CG1013" s="165"/>
      <c r="CH1013" s="165"/>
      <c r="CI1013" s="165"/>
      <c r="CJ1013" s="165"/>
      <c r="CK1013" s="165"/>
      <c r="CL1013" s="165"/>
      <c r="CM1013" s="165"/>
      <c r="CN1013" s="165"/>
    </row>
    <row r="1014" spans="1:102" ht="14.25" customHeight="1" x14ac:dyDescent="0.35">
      <c r="D1014" s="169"/>
      <c r="E1014" s="170"/>
      <c r="F1014" s="170"/>
      <c r="G1014" s="170"/>
      <c r="H1014" s="170"/>
      <c r="I1014" s="170"/>
      <c r="J1014" s="170"/>
      <c r="K1014" s="170"/>
      <c r="L1014" s="170"/>
      <c r="M1014" s="170"/>
      <c r="N1014" s="170"/>
      <c r="O1014" s="170"/>
      <c r="P1014" s="170"/>
      <c r="Q1014" s="170"/>
      <c r="R1014" s="170"/>
      <c r="S1014" s="170"/>
      <c r="T1014" s="170"/>
      <c r="U1014" s="170"/>
      <c r="V1014" s="170"/>
      <c r="W1014" s="170"/>
      <c r="X1014" s="170"/>
      <c r="Y1014" s="171"/>
      <c r="Z1014" s="169"/>
      <c r="AA1014" s="170"/>
      <c r="AB1014" s="170"/>
      <c r="AC1014" s="170"/>
      <c r="AD1014" s="170"/>
      <c r="AE1014" s="171"/>
      <c r="AF1014" s="169"/>
      <c r="AG1014" s="170"/>
      <c r="AH1014" s="170"/>
      <c r="AI1014" s="170"/>
      <c r="AJ1014" s="170"/>
      <c r="AK1014" s="170"/>
      <c r="AL1014" s="170"/>
      <c r="AM1014" s="171"/>
      <c r="AN1014" s="169"/>
      <c r="AO1014" s="170"/>
      <c r="AP1014" s="170"/>
      <c r="AQ1014" s="170"/>
      <c r="AR1014" s="170"/>
      <c r="AS1014" s="170"/>
      <c r="AT1014" s="171"/>
      <c r="AV1014" s="169"/>
      <c r="AW1014" s="170"/>
      <c r="AX1014" s="170"/>
      <c r="AY1014" s="170"/>
      <c r="AZ1014" s="170"/>
      <c r="BA1014" s="170"/>
      <c r="BB1014" s="170"/>
      <c r="BC1014" s="170"/>
      <c r="BD1014" s="170"/>
      <c r="BE1014" s="170"/>
      <c r="BF1014" s="170"/>
      <c r="BG1014" s="170"/>
      <c r="BH1014" s="170"/>
      <c r="BI1014" s="170"/>
      <c r="BJ1014" s="170"/>
      <c r="BK1014" s="170"/>
      <c r="BL1014" s="170"/>
      <c r="BM1014" s="170"/>
      <c r="BN1014" s="170"/>
      <c r="BO1014" s="170"/>
      <c r="BP1014" s="170"/>
      <c r="BQ1014" s="170"/>
      <c r="BR1014" s="165"/>
      <c r="BS1014" s="165"/>
      <c r="BT1014" s="165"/>
      <c r="BU1014" s="165"/>
      <c r="BV1014" s="165"/>
      <c r="BW1014" s="165"/>
      <c r="BX1014" s="165"/>
      <c r="BY1014" s="165"/>
      <c r="BZ1014" s="165"/>
      <c r="CA1014" s="165"/>
      <c r="CB1014" s="165"/>
      <c r="CC1014" s="165"/>
      <c r="CD1014" s="165"/>
      <c r="CE1014" s="165"/>
      <c r="CF1014" s="165"/>
      <c r="CG1014" s="165"/>
      <c r="CH1014" s="165"/>
      <c r="CI1014" s="165"/>
      <c r="CJ1014" s="165"/>
      <c r="CK1014" s="165"/>
      <c r="CL1014" s="165"/>
      <c r="CM1014" s="165"/>
      <c r="CN1014" s="165"/>
    </row>
    <row r="1015" spans="1:102" ht="14.25" customHeight="1" x14ac:dyDescent="0.35">
      <c r="D1015" s="169"/>
      <c r="E1015" s="170"/>
      <c r="F1015" s="170"/>
      <c r="G1015" s="170"/>
      <c r="H1015" s="170"/>
      <c r="I1015" s="170"/>
      <c r="J1015" s="170"/>
      <c r="K1015" s="170"/>
      <c r="L1015" s="170"/>
      <c r="M1015" s="170"/>
      <c r="N1015" s="170"/>
      <c r="O1015" s="170"/>
      <c r="P1015" s="170"/>
      <c r="Q1015" s="170"/>
      <c r="R1015" s="170"/>
      <c r="S1015" s="170"/>
      <c r="T1015" s="170"/>
      <c r="U1015" s="170"/>
      <c r="V1015" s="170"/>
      <c r="W1015" s="170"/>
      <c r="X1015" s="170"/>
      <c r="Y1015" s="171"/>
      <c r="Z1015" s="169"/>
      <c r="AA1015" s="170"/>
      <c r="AB1015" s="170"/>
      <c r="AC1015" s="170"/>
      <c r="AD1015" s="170"/>
      <c r="AE1015" s="171"/>
      <c r="AF1015" s="169"/>
      <c r="AG1015" s="170"/>
      <c r="AH1015" s="170"/>
      <c r="AI1015" s="170"/>
      <c r="AJ1015" s="170"/>
      <c r="AK1015" s="170"/>
      <c r="AL1015" s="170"/>
      <c r="AM1015" s="171"/>
      <c r="AN1015" s="169"/>
      <c r="AO1015" s="170"/>
      <c r="AP1015" s="170"/>
      <c r="AQ1015" s="170"/>
      <c r="AR1015" s="170"/>
      <c r="AS1015" s="170"/>
      <c r="AT1015" s="171"/>
      <c r="AV1015" s="169"/>
      <c r="AW1015" s="170"/>
      <c r="AX1015" s="170"/>
      <c r="AY1015" s="170"/>
      <c r="AZ1015" s="170"/>
      <c r="BA1015" s="170"/>
      <c r="BB1015" s="170"/>
      <c r="BC1015" s="170"/>
      <c r="BD1015" s="170"/>
      <c r="BE1015" s="170"/>
      <c r="BF1015" s="170"/>
      <c r="BG1015" s="170"/>
      <c r="BH1015" s="170"/>
      <c r="BI1015" s="170"/>
      <c r="BJ1015" s="170"/>
      <c r="BK1015" s="170"/>
      <c r="BL1015" s="170"/>
      <c r="BM1015" s="170"/>
      <c r="BN1015" s="170"/>
      <c r="BO1015" s="170"/>
      <c r="BP1015" s="170"/>
      <c r="BQ1015" s="170"/>
      <c r="BR1015" s="165"/>
      <c r="BS1015" s="165"/>
      <c r="BT1015" s="165"/>
      <c r="BU1015" s="165"/>
      <c r="BV1015" s="165"/>
      <c r="BW1015" s="165"/>
      <c r="BX1015" s="165"/>
      <c r="BY1015" s="165"/>
      <c r="BZ1015" s="165"/>
      <c r="CA1015" s="165"/>
      <c r="CB1015" s="165"/>
      <c r="CC1015" s="165"/>
      <c r="CD1015" s="165"/>
      <c r="CE1015" s="165"/>
      <c r="CF1015" s="165"/>
      <c r="CG1015" s="165"/>
      <c r="CH1015" s="165"/>
      <c r="CI1015" s="165"/>
      <c r="CJ1015" s="165"/>
      <c r="CK1015" s="165"/>
      <c r="CL1015" s="165"/>
      <c r="CM1015" s="165"/>
      <c r="CN1015" s="165"/>
    </row>
    <row r="1016" spans="1:102" ht="14.25" customHeight="1" x14ac:dyDescent="0.35">
      <c r="D1016" s="169"/>
      <c r="E1016" s="170"/>
      <c r="F1016" s="170"/>
      <c r="G1016" s="170"/>
      <c r="H1016" s="170"/>
      <c r="I1016" s="170"/>
      <c r="J1016" s="170"/>
      <c r="K1016" s="170"/>
      <c r="L1016" s="170"/>
      <c r="M1016" s="170"/>
      <c r="N1016" s="170"/>
      <c r="O1016" s="170"/>
      <c r="P1016" s="170"/>
      <c r="Q1016" s="170"/>
      <c r="R1016" s="170"/>
      <c r="S1016" s="170"/>
      <c r="T1016" s="170"/>
      <c r="U1016" s="170"/>
      <c r="V1016" s="170"/>
      <c r="W1016" s="170"/>
      <c r="X1016" s="170"/>
      <c r="Y1016" s="171"/>
      <c r="Z1016" s="169"/>
      <c r="AA1016" s="170"/>
      <c r="AB1016" s="170"/>
      <c r="AC1016" s="170"/>
      <c r="AD1016" s="170"/>
      <c r="AE1016" s="171"/>
      <c r="AF1016" s="169"/>
      <c r="AG1016" s="170"/>
      <c r="AH1016" s="170"/>
      <c r="AI1016" s="170"/>
      <c r="AJ1016" s="170"/>
      <c r="AK1016" s="170"/>
      <c r="AL1016" s="170"/>
      <c r="AM1016" s="171"/>
      <c r="AN1016" s="169"/>
      <c r="AO1016" s="170"/>
      <c r="AP1016" s="170"/>
      <c r="AQ1016" s="170"/>
      <c r="AR1016" s="170"/>
      <c r="AS1016" s="170"/>
      <c r="AT1016" s="171"/>
      <c r="AV1016" s="169"/>
      <c r="AW1016" s="170"/>
      <c r="AX1016" s="170"/>
      <c r="AY1016" s="170"/>
      <c r="AZ1016" s="170"/>
      <c r="BA1016" s="170"/>
      <c r="BB1016" s="170"/>
      <c r="BC1016" s="170"/>
      <c r="BD1016" s="170"/>
      <c r="BE1016" s="170"/>
      <c r="BF1016" s="170"/>
      <c r="BG1016" s="170"/>
      <c r="BH1016" s="170"/>
      <c r="BI1016" s="170"/>
      <c r="BJ1016" s="170"/>
      <c r="BK1016" s="170"/>
      <c r="BL1016" s="170"/>
      <c r="BM1016" s="170"/>
      <c r="BN1016" s="170"/>
      <c r="BO1016" s="170"/>
      <c r="BP1016" s="170"/>
      <c r="BQ1016" s="170"/>
      <c r="BR1016" s="165"/>
      <c r="BS1016" s="165"/>
      <c r="BT1016" s="165"/>
      <c r="BU1016" s="165"/>
      <c r="BV1016" s="165"/>
      <c r="BW1016" s="165"/>
      <c r="BX1016" s="165"/>
      <c r="BY1016" s="165"/>
      <c r="BZ1016" s="165"/>
      <c r="CA1016" s="165"/>
      <c r="CB1016" s="165"/>
      <c r="CC1016" s="165"/>
      <c r="CD1016" s="165"/>
      <c r="CE1016" s="165"/>
      <c r="CF1016" s="165"/>
      <c r="CG1016" s="165"/>
      <c r="CH1016" s="165"/>
      <c r="CI1016" s="165"/>
      <c r="CJ1016" s="165"/>
      <c r="CK1016" s="165"/>
      <c r="CL1016" s="165"/>
      <c r="CM1016" s="165"/>
      <c r="CN1016" s="165"/>
    </row>
    <row r="1017" spans="1:102" ht="14.25" customHeight="1" x14ac:dyDescent="0.35">
      <c r="D1017" s="182" t="s">
        <v>574</v>
      </c>
      <c r="E1017" s="182"/>
      <c r="F1017" s="182"/>
      <c r="G1017" s="182"/>
      <c r="H1017" s="182"/>
      <c r="I1017" s="182"/>
      <c r="J1017" s="182"/>
      <c r="K1017" s="182"/>
      <c r="L1017" s="182"/>
      <c r="M1017" s="182"/>
      <c r="N1017" s="182"/>
      <c r="O1017" s="182"/>
      <c r="P1017" s="182"/>
      <c r="Q1017" s="182"/>
      <c r="R1017" s="182"/>
      <c r="S1017" s="182"/>
      <c r="T1017" s="182"/>
      <c r="U1017" s="182"/>
      <c r="V1017" s="182"/>
      <c r="W1017" s="182"/>
      <c r="X1017" s="182"/>
      <c r="Y1017" s="182"/>
      <c r="Z1017" s="182"/>
      <c r="AA1017" s="182"/>
      <c r="AB1017" s="182"/>
      <c r="AC1017" s="182"/>
      <c r="AD1017" s="182"/>
      <c r="AE1017" s="182"/>
      <c r="AF1017" s="182"/>
      <c r="AG1017" s="182"/>
      <c r="AH1017" s="182"/>
      <c r="AI1017" s="182"/>
      <c r="AJ1017" s="182"/>
      <c r="AK1017" s="182"/>
      <c r="AL1017" s="182"/>
      <c r="AM1017" s="182"/>
      <c r="AN1017" s="182"/>
      <c r="AO1017" s="182"/>
      <c r="AP1017" s="182"/>
      <c r="AQ1017" s="182"/>
      <c r="AR1017" s="182"/>
      <c r="AS1017" s="182"/>
      <c r="AT1017" s="182"/>
      <c r="AV1017" s="182" t="s">
        <v>574</v>
      </c>
      <c r="AW1017" s="182"/>
      <c r="AX1017" s="182"/>
      <c r="AY1017" s="182"/>
      <c r="AZ1017" s="182"/>
      <c r="BA1017" s="182"/>
      <c r="BB1017" s="182"/>
      <c r="BC1017" s="182"/>
      <c r="BD1017" s="182"/>
      <c r="BE1017" s="182"/>
      <c r="BF1017" s="182"/>
      <c r="BG1017" s="182"/>
      <c r="BH1017" s="182"/>
      <c r="BI1017" s="182"/>
      <c r="BJ1017" s="182"/>
      <c r="BK1017" s="182"/>
      <c r="BL1017" s="182"/>
      <c r="BM1017" s="182"/>
      <c r="BN1017" s="182"/>
      <c r="BO1017" s="182"/>
      <c r="BP1017" s="182"/>
      <c r="BQ1017" s="182"/>
      <c r="BR1017" s="238"/>
      <c r="BS1017" s="238"/>
      <c r="BT1017" s="238"/>
      <c r="BU1017" s="238"/>
      <c r="BV1017" s="238"/>
      <c r="BW1017" s="238"/>
      <c r="BX1017" s="238"/>
      <c r="BY1017" s="238"/>
      <c r="BZ1017" s="238"/>
      <c r="CA1017" s="238"/>
      <c r="CB1017" s="238"/>
      <c r="CC1017" s="238"/>
      <c r="CD1017" s="238"/>
      <c r="CE1017" s="238"/>
      <c r="CF1017" s="238"/>
      <c r="CG1017" s="238"/>
      <c r="CH1017" s="238"/>
      <c r="CI1017" s="238"/>
      <c r="CJ1017" s="238"/>
      <c r="CK1017" s="238"/>
      <c r="CL1017" s="238"/>
    </row>
    <row r="1018" spans="1:102" ht="14.25" customHeight="1" x14ac:dyDescent="0.35"/>
    <row r="1019" spans="1:102" ht="14.25" customHeight="1" x14ac:dyDescent="0.35">
      <c r="A1019" s="231"/>
      <c r="B1019" s="231"/>
      <c r="C1019" s="231"/>
      <c r="D1019" s="231"/>
      <c r="E1019" s="231"/>
      <c r="F1019" s="231"/>
      <c r="G1019" s="231"/>
      <c r="H1019" s="231"/>
      <c r="I1019" s="231"/>
      <c r="J1019" s="231"/>
      <c r="K1019" s="231"/>
      <c r="L1019" s="231"/>
      <c r="M1019" s="231"/>
      <c r="N1019" s="231"/>
      <c r="O1019" s="231"/>
      <c r="P1019" s="231"/>
      <c r="Q1019" s="231"/>
      <c r="R1019" s="231"/>
      <c r="S1019" s="231"/>
      <c r="T1019" s="231"/>
      <c r="U1019" s="231"/>
      <c r="V1019" s="231"/>
      <c r="W1019" s="231"/>
      <c r="X1019" s="231"/>
      <c r="Y1019" s="231"/>
      <c r="Z1019" s="231"/>
      <c r="AA1019" s="231"/>
      <c r="AB1019" s="231"/>
      <c r="AC1019" s="231"/>
      <c r="AD1019" s="231"/>
      <c r="AE1019" s="231"/>
      <c r="AF1019" s="231"/>
      <c r="AG1019" s="231"/>
      <c r="AH1019" s="231"/>
      <c r="AI1019" s="231"/>
      <c r="AJ1019" s="231"/>
      <c r="AK1019" s="231"/>
      <c r="AL1019" s="231"/>
      <c r="AM1019" s="231"/>
      <c r="AN1019" s="231"/>
      <c r="AO1019" s="231"/>
      <c r="AP1019" s="231"/>
      <c r="AQ1019" s="231"/>
      <c r="AR1019" s="231"/>
      <c r="AS1019" s="231"/>
      <c r="AT1019" s="231"/>
      <c r="AU1019" s="231"/>
      <c r="AV1019" s="231"/>
      <c r="AW1019" s="231"/>
      <c r="AX1019" s="231"/>
      <c r="AY1019" s="231"/>
      <c r="AZ1019" s="231"/>
      <c r="BA1019" s="231"/>
      <c r="BB1019" s="231"/>
      <c r="BC1019" s="231"/>
      <c r="BD1019" s="231"/>
      <c r="BE1019" s="231"/>
      <c r="BF1019" s="231"/>
      <c r="BG1019" s="231"/>
      <c r="BH1019" s="231"/>
      <c r="BI1019" s="231"/>
      <c r="BJ1019" s="231"/>
      <c r="BK1019" s="231"/>
      <c r="BL1019" s="231"/>
      <c r="BM1019" s="231"/>
      <c r="BN1019" s="231"/>
      <c r="BO1019" s="231"/>
      <c r="BP1019" s="231"/>
      <c r="BQ1019" s="231"/>
      <c r="BR1019" s="231"/>
      <c r="BS1019" s="231"/>
      <c r="BT1019" s="231"/>
      <c r="BU1019" s="231"/>
      <c r="BV1019" s="231"/>
      <c r="BW1019" s="231"/>
      <c r="BX1019" s="231"/>
      <c r="BY1019" s="231"/>
      <c r="BZ1019" s="231"/>
      <c r="CA1019" s="231"/>
      <c r="CB1019" s="231"/>
      <c r="CC1019" s="231"/>
      <c r="CD1019" s="231"/>
      <c r="CE1019" s="231"/>
      <c r="CF1019" s="231"/>
      <c r="CG1019" s="231"/>
      <c r="CH1019" s="231"/>
      <c r="CI1019" s="231"/>
      <c r="CJ1019" s="231"/>
      <c r="CK1019" s="231"/>
      <c r="CL1019" s="231"/>
      <c r="CM1019" s="231"/>
      <c r="CN1019" s="231"/>
    </row>
    <row r="1020" spans="1:102" ht="14.25" customHeight="1" x14ac:dyDescent="0.35">
      <c r="A1020" s="231"/>
      <c r="B1020" s="231"/>
      <c r="C1020" s="231"/>
      <c r="D1020" s="231"/>
      <c r="E1020" s="231"/>
      <c r="F1020" s="231"/>
      <c r="G1020" s="231"/>
      <c r="H1020" s="231"/>
      <c r="I1020" s="231"/>
      <c r="J1020" s="231"/>
      <c r="K1020" s="231"/>
      <c r="L1020" s="231"/>
      <c r="M1020" s="231"/>
      <c r="N1020" s="231"/>
      <c r="O1020" s="231"/>
      <c r="P1020" s="231"/>
      <c r="Q1020" s="231"/>
      <c r="R1020" s="231"/>
      <c r="S1020" s="231"/>
      <c r="T1020" s="231"/>
      <c r="U1020" s="231"/>
      <c r="V1020" s="231"/>
      <c r="W1020" s="231"/>
      <c r="X1020" s="231"/>
      <c r="Y1020" s="231"/>
      <c r="Z1020" s="231"/>
      <c r="AA1020" s="231"/>
      <c r="AB1020" s="231"/>
      <c r="AC1020" s="231"/>
      <c r="AD1020" s="231"/>
      <c r="AE1020" s="231"/>
      <c r="AF1020" s="231"/>
      <c r="AG1020" s="231"/>
      <c r="AH1020" s="231"/>
      <c r="AI1020" s="231"/>
      <c r="AJ1020" s="231"/>
      <c r="AK1020" s="231"/>
      <c r="AL1020" s="231"/>
      <c r="AM1020" s="231"/>
      <c r="AN1020" s="231"/>
      <c r="AO1020" s="231"/>
      <c r="AP1020" s="231"/>
      <c r="AQ1020" s="231"/>
      <c r="AR1020" s="231"/>
      <c r="AS1020" s="231"/>
      <c r="AT1020" s="231"/>
      <c r="AU1020" s="231"/>
      <c r="AV1020" s="231"/>
      <c r="AW1020" s="231"/>
      <c r="AX1020" s="231"/>
      <c r="AY1020" s="231"/>
      <c r="AZ1020" s="231"/>
      <c r="BA1020" s="231"/>
      <c r="BB1020" s="231"/>
      <c r="BC1020" s="231"/>
      <c r="BD1020" s="231"/>
      <c r="BE1020" s="231"/>
      <c r="BF1020" s="231"/>
      <c r="BG1020" s="231"/>
      <c r="BH1020" s="231"/>
      <c r="BI1020" s="231"/>
      <c r="BJ1020" s="231"/>
      <c r="BK1020" s="231"/>
      <c r="BL1020" s="231"/>
      <c r="BM1020" s="231"/>
      <c r="BN1020" s="231"/>
      <c r="BO1020" s="231"/>
      <c r="BP1020" s="231"/>
      <c r="BQ1020" s="231"/>
      <c r="BR1020" s="231"/>
      <c r="BS1020" s="231"/>
      <c r="BT1020" s="231"/>
      <c r="BU1020" s="231"/>
      <c r="BV1020" s="231"/>
      <c r="BW1020" s="231"/>
      <c r="BX1020" s="231"/>
      <c r="BY1020" s="231"/>
      <c r="BZ1020" s="231"/>
      <c r="CA1020" s="231"/>
      <c r="CB1020" s="231"/>
      <c r="CC1020" s="231"/>
      <c r="CD1020" s="231"/>
      <c r="CE1020" s="231"/>
      <c r="CF1020" s="231"/>
      <c r="CG1020" s="231"/>
      <c r="CH1020" s="231"/>
      <c r="CI1020" s="231"/>
      <c r="CJ1020" s="231"/>
      <c r="CK1020" s="231"/>
      <c r="CL1020" s="231"/>
      <c r="CM1020" s="231"/>
      <c r="CN1020" s="231"/>
    </row>
    <row r="1021" spans="1:102" ht="14.25" customHeight="1" x14ac:dyDescent="0.35">
      <c r="AT1021" s="73"/>
      <c r="CM1021" s="242"/>
      <c r="CN1021" s="242"/>
    </row>
    <row r="1022" spans="1:102" ht="14.25" customHeight="1" x14ac:dyDescent="0.35">
      <c r="D1022" s="174" t="s">
        <v>602</v>
      </c>
      <c r="E1022" s="174"/>
      <c r="F1022" s="174"/>
      <c r="G1022" s="174"/>
      <c r="H1022" s="174"/>
      <c r="I1022" s="174"/>
      <c r="J1022" s="174"/>
      <c r="K1022" s="174"/>
      <c r="L1022" s="174"/>
      <c r="M1022" s="174"/>
      <c r="N1022" s="174"/>
      <c r="O1022" s="174"/>
      <c r="P1022" s="174"/>
      <c r="Q1022" s="174"/>
      <c r="R1022" s="174"/>
      <c r="S1022" s="174"/>
      <c r="T1022" s="174"/>
      <c r="U1022" s="174"/>
      <c r="V1022" s="174"/>
      <c r="W1022" s="174"/>
      <c r="X1022" s="174"/>
      <c r="Y1022" s="174"/>
      <c r="Z1022" s="174"/>
      <c r="AA1022" s="174"/>
      <c r="AB1022" s="174"/>
      <c r="AC1022" s="174"/>
      <c r="AD1022" s="174"/>
      <c r="AE1022" s="174"/>
      <c r="AF1022" s="174"/>
      <c r="AG1022" s="174"/>
      <c r="AH1022" s="174"/>
      <c r="AI1022" s="174"/>
      <c r="AJ1022" s="174"/>
      <c r="AK1022" s="174"/>
      <c r="AL1022" s="174"/>
      <c r="AM1022" s="174"/>
      <c r="AN1022" s="174"/>
      <c r="AO1022" s="174"/>
      <c r="AP1022" s="174"/>
      <c r="AQ1022" s="174"/>
      <c r="AR1022" s="174"/>
      <c r="AS1022" s="174"/>
      <c r="AT1022" s="174"/>
      <c r="AU1022" s="174"/>
      <c r="AV1022" s="174"/>
      <c r="AW1022" s="174"/>
      <c r="AX1022" s="174"/>
      <c r="AY1022" s="174"/>
      <c r="AZ1022" s="174"/>
      <c r="BA1022" s="174"/>
      <c r="BB1022" s="174"/>
      <c r="BC1022" s="174"/>
      <c r="BD1022" s="174"/>
      <c r="BE1022" s="174"/>
      <c r="BF1022" s="174"/>
      <c r="BG1022" s="174"/>
      <c r="BH1022" s="174"/>
      <c r="BI1022" s="174"/>
      <c r="BJ1022" s="174"/>
      <c r="BK1022" s="174"/>
      <c r="BL1022" s="174"/>
      <c r="BM1022" s="174"/>
      <c r="BN1022" s="174"/>
      <c r="BO1022" s="174"/>
      <c r="BP1022" s="174"/>
      <c r="BQ1022" s="174"/>
      <c r="BR1022" s="174"/>
      <c r="BS1022" s="174"/>
      <c r="BT1022" s="174"/>
      <c r="BU1022" s="174"/>
      <c r="BV1022" s="174"/>
      <c r="BW1022" s="174"/>
      <c r="BX1022" s="174"/>
      <c r="BY1022" s="174"/>
      <c r="BZ1022" s="174"/>
      <c r="CA1022" s="174"/>
      <c r="CB1022" s="174"/>
      <c r="CC1022" s="174"/>
      <c r="CD1022" s="174"/>
      <c r="CE1022" s="174"/>
      <c r="CF1022" s="174"/>
      <c r="CG1022" s="174"/>
      <c r="CH1022" s="174"/>
      <c r="CI1022" s="174"/>
      <c r="CJ1022" s="174"/>
      <c r="CK1022" s="174"/>
      <c r="CL1022" s="174"/>
      <c r="CM1022" s="174"/>
      <c r="CN1022" s="174"/>
    </row>
    <row r="1023" spans="1:102" ht="14.25" customHeight="1" x14ac:dyDescent="0.35">
      <c r="D1023" s="174"/>
      <c r="E1023" s="174"/>
      <c r="F1023" s="174"/>
      <c r="G1023" s="174"/>
      <c r="H1023" s="174"/>
      <c r="I1023" s="174"/>
      <c r="J1023" s="174"/>
      <c r="K1023" s="174"/>
      <c r="L1023" s="174"/>
      <c r="M1023" s="174"/>
      <c r="N1023" s="174"/>
      <c r="O1023" s="174"/>
      <c r="P1023" s="174"/>
      <c r="Q1023" s="174"/>
      <c r="R1023" s="174"/>
      <c r="S1023" s="174"/>
      <c r="T1023" s="174"/>
      <c r="U1023" s="174"/>
      <c r="V1023" s="174"/>
      <c r="W1023" s="174"/>
      <c r="X1023" s="174"/>
      <c r="Y1023" s="174"/>
      <c r="Z1023" s="174"/>
      <c r="AA1023" s="174"/>
      <c r="AB1023" s="174"/>
      <c r="AC1023" s="174"/>
      <c r="AD1023" s="174"/>
      <c r="AE1023" s="174"/>
      <c r="AF1023" s="174"/>
      <c r="AG1023" s="174"/>
      <c r="AH1023" s="174"/>
      <c r="AI1023" s="174"/>
      <c r="AJ1023" s="174"/>
      <c r="AK1023" s="174"/>
      <c r="AL1023" s="174"/>
      <c r="AM1023" s="174"/>
      <c r="AN1023" s="174"/>
      <c r="AO1023" s="174"/>
      <c r="AP1023" s="174"/>
      <c r="AQ1023" s="174"/>
      <c r="AR1023" s="174"/>
      <c r="AS1023" s="174"/>
      <c r="AT1023" s="174"/>
      <c r="AU1023" s="174"/>
      <c r="AV1023" s="174"/>
      <c r="AW1023" s="174"/>
      <c r="AX1023" s="174"/>
      <c r="AY1023" s="174"/>
      <c r="AZ1023" s="174"/>
      <c r="BA1023" s="174"/>
      <c r="BB1023" s="174"/>
      <c r="BC1023" s="174"/>
      <c r="BD1023" s="174"/>
      <c r="BE1023" s="174"/>
      <c r="BF1023" s="174"/>
      <c r="BG1023" s="174"/>
      <c r="BH1023" s="174"/>
      <c r="BI1023" s="174"/>
      <c r="BJ1023" s="174"/>
      <c r="BK1023" s="174"/>
      <c r="BL1023" s="174"/>
      <c r="BM1023" s="174"/>
      <c r="BN1023" s="174"/>
      <c r="BO1023" s="174"/>
      <c r="BP1023" s="174"/>
      <c r="BQ1023" s="174"/>
      <c r="BR1023" s="174"/>
      <c r="BS1023" s="174"/>
      <c r="BT1023" s="174"/>
      <c r="BU1023" s="174"/>
      <c r="BV1023" s="174"/>
      <c r="BW1023" s="174"/>
      <c r="BX1023" s="174"/>
      <c r="BY1023" s="174"/>
      <c r="BZ1023" s="174"/>
      <c r="CA1023" s="174"/>
      <c r="CB1023" s="174"/>
      <c r="CC1023" s="174"/>
      <c r="CD1023" s="174"/>
      <c r="CE1023" s="174"/>
      <c r="CF1023" s="174"/>
      <c r="CG1023" s="174"/>
      <c r="CH1023" s="174"/>
      <c r="CI1023" s="174"/>
      <c r="CJ1023" s="174"/>
      <c r="CK1023" s="174"/>
      <c r="CL1023" s="174"/>
      <c r="CM1023" s="174"/>
      <c r="CN1023" s="174"/>
    </row>
    <row r="1024" spans="1:102" ht="14.25" customHeight="1" x14ac:dyDescent="0.35">
      <c r="D1024" s="236" t="s">
        <v>592</v>
      </c>
      <c r="E1024" s="236"/>
      <c r="F1024" s="236"/>
      <c r="G1024" s="236"/>
      <c r="H1024" s="236"/>
      <c r="I1024" s="236"/>
      <c r="J1024" s="236"/>
      <c r="K1024" s="236"/>
      <c r="L1024" s="236"/>
      <c r="M1024" s="236"/>
      <c r="N1024" s="236"/>
      <c r="O1024" s="236"/>
      <c r="P1024" s="236"/>
      <c r="Q1024" s="236"/>
      <c r="R1024" s="236"/>
      <c r="S1024" s="236"/>
      <c r="T1024" s="236"/>
      <c r="U1024" s="236"/>
      <c r="V1024" s="236"/>
      <c r="W1024" s="236"/>
      <c r="X1024" s="236"/>
      <c r="Y1024" s="236"/>
      <c r="Z1024" s="236"/>
      <c r="AA1024" s="236"/>
      <c r="AB1024" s="236"/>
      <c r="AC1024" s="236"/>
      <c r="AD1024" s="236"/>
      <c r="AE1024" s="236"/>
      <c r="AF1024" s="236"/>
      <c r="AG1024" s="236"/>
      <c r="AH1024" s="236"/>
      <c r="AI1024" s="236"/>
      <c r="AJ1024" s="236"/>
      <c r="AK1024" s="236"/>
      <c r="AL1024" s="236"/>
      <c r="AM1024" s="236"/>
      <c r="AN1024" s="236"/>
      <c r="AO1024" s="236"/>
      <c r="AP1024" s="236"/>
      <c r="AQ1024" s="236"/>
      <c r="AR1024" s="236"/>
      <c r="AS1024" s="236"/>
      <c r="AT1024" s="236"/>
      <c r="AU1024" s="97"/>
      <c r="AV1024" s="191" t="s">
        <v>594</v>
      </c>
      <c r="AW1024" s="191"/>
      <c r="AX1024" s="191"/>
      <c r="AY1024" s="191"/>
      <c r="AZ1024" s="191"/>
      <c r="BA1024" s="191"/>
      <c r="BB1024" s="191"/>
      <c r="BC1024" s="191"/>
      <c r="BD1024" s="191"/>
      <c r="BE1024" s="191"/>
      <c r="BF1024" s="191"/>
      <c r="BG1024" s="191"/>
      <c r="BH1024" s="191"/>
      <c r="BI1024" s="191"/>
      <c r="BJ1024" s="191"/>
      <c r="BK1024" s="191"/>
      <c r="BL1024" s="191"/>
      <c r="BM1024" s="191"/>
      <c r="BN1024" s="191"/>
      <c r="BO1024" s="191"/>
      <c r="BP1024" s="191"/>
      <c r="BQ1024" s="191"/>
      <c r="BR1024" s="191"/>
      <c r="BS1024" s="191"/>
      <c r="BT1024" s="191"/>
      <c r="BU1024" s="191"/>
      <c r="BV1024" s="191"/>
      <c r="BW1024" s="191"/>
      <c r="BX1024" s="191"/>
      <c r="BY1024" s="191"/>
      <c r="BZ1024" s="191"/>
      <c r="CA1024" s="191"/>
      <c r="CB1024" s="191"/>
      <c r="CC1024" s="191"/>
      <c r="CD1024" s="191"/>
      <c r="CE1024" s="191"/>
      <c r="CF1024" s="191"/>
      <c r="CG1024" s="191"/>
      <c r="CH1024" s="191"/>
      <c r="CI1024" s="191"/>
      <c r="CJ1024" s="191"/>
      <c r="CK1024" s="191"/>
      <c r="CL1024" s="191"/>
      <c r="CM1024" s="191"/>
      <c r="CN1024" s="191"/>
      <c r="CO1024" s="98"/>
      <c r="CP1024" s="141"/>
      <c r="CQ1024" s="141"/>
      <c r="CR1024" s="141"/>
      <c r="CS1024" s="141"/>
      <c r="CT1024" s="141"/>
      <c r="CU1024" s="141"/>
      <c r="CV1024" s="141"/>
      <c r="CW1024" s="141"/>
      <c r="CX1024" s="141"/>
    </row>
    <row r="1025" spans="3:102" ht="14.25" customHeight="1" x14ac:dyDescent="0.35">
      <c r="D1025" s="237"/>
      <c r="E1025" s="237"/>
      <c r="F1025" s="237"/>
      <c r="G1025" s="237"/>
      <c r="H1025" s="237"/>
      <c r="I1025" s="237"/>
      <c r="J1025" s="237"/>
      <c r="K1025" s="237"/>
      <c r="L1025" s="237"/>
      <c r="M1025" s="237"/>
      <c r="N1025" s="237"/>
      <c r="O1025" s="237"/>
      <c r="P1025" s="237"/>
      <c r="Q1025" s="237"/>
      <c r="R1025" s="237"/>
      <c r="S1025" s="237"/>
      <c r="T1025" s="237"/>
      <c r="U1025" s="237"/>
      <c r="V1025" s="237"/>
      <c r="W1025" s="237"/>
      <c r="X1025" s="237"/>
      <c r="Y1025" s="237"/>
      <c r="Z1025" s="237"/>
      <c r="AA1025" s="237"/>
      <c r="AB1025" s="237"/>
      <c r="AC1025" s="237"/>
      <c r="AD1025" s="237"/>
      <c r="AE1025" s="237"/>
      <c r="AF1025" s="237"/>
      <c r="AG1025" s="237"/>
      <c r="AH1025" s="237"/>
      <c r="AI1025" s="237"/>
      <c r="AJ1025" s="237"/>
      <c r="AK1025" s="237"/>
      <c r="AL1025" s="237"/>
      <c r="AM1025" s="237"/>
      <c r="AN1025" s="237"/>
      <c r="AO1025" s="237"/>
      <c r="AP1025" s="237"/>
      <c r="AQ1025" s="237"/>
      <c r="AR1025" s="237"/>
      <c r="AS1025" s="237"/>
      <c r="AT1025" s="237"/>
      <c r="AU1025" s="97"/>
      <c r="AV1025" s="191"/>
      <c r="AW1025" s="191"/>
      <c r="AX1025" s="191"/>
      <c r="AY1025" s="191"/>
      <c r="AZ1025" s="191"/>
      <c r="BA1025" s="191"/>
      <c r="BB1025" s="191"/>
      <c r="BC1025" s="191"/>
      <c r="BD1025" s="191"/>
      <c r="BE1025" s="191"/>
      <c r="BF1025" s="191"/>
      <c r="BG1025" s="191"/>
      <c r="BH1025" s="191"/>
      <c r="BI1025" s="191"/>
      <c r="BJ1025" s="191"/>
      <c r="BK1025" s="191"/>
      <c r="BL1025" s="191"/>
      <c r="BM1025" s="191"/>
      <c r="BN1025" s="191"/>
      <c r="BO1025" s="191"/>
      <c r="BP1025" s="191"/>
      <c r="BQ1025" s="191"/>
      <c r="BR1025" s="191"/>
      <c r="BS1025" s="191"/>
      <c r="BT1025" s="191"/>
      <c r="BU1025" s="191"/>
      <c r="BV1025" s="191"/>
      <c r="BW1025" s="191"/>
      <c r="BX1025" s="191"/>
      <c r="BY1025" s="191"/>
      <c r="BZ1025" s="191"/>
      <c r="CA1025" s="191"/>
      <c r="CB1025" s="191"/>
      <c r="CC1025" s="191"/>
      <c r="CD1025" s="191"/>
      <c r="CE1025" s="191"/>
      <c r="CF1025" s="191"/>
      <c r="CG1025" s="191"/>
      <c r="CH1025" s="191"/>
      <c r="CI1025" s="191"/>
      <c r="CJ1025" s="191"/>
      <c r="CK1025" s="191"/>
      <c r="CL1025" s="191"/>
      <c r="CM1025" s="191"/>
      <c r="CN1025" s="191"/>
      <c r="CO1025" s="98"/>
      <c r="CP1025" s="141"/>
      <c r="CQ1025" s="141"/>
      <c r="CR1025" s="141"/>
      <c r="CS1025" s="141"/>
      <c r="CT1025" s="141"/>
      <c r="CU1025" s="141"/>
      <c r="CV1025" s="141"/>
      <c r="CW1025" s="141"/>
      <c r="CX1025" s="141"/>
    </row>
    <row r="1026" spans="3:102" ht="14.25" customHeight="1" x14ac:dyDescent="0.35">
      <c r="D1026" s="190" t="s">
        <v>627</v>
      </c>
      <c r="E1026" s="190"/>
      <c r="F1026" s="190"/>
      <c r="G1026" s="190"/>
      <c r="H1026" s="190"/>
      <c r="I1026" s="190"/>
      <c r="J1026" s="190"/>
      <c r="K1026" s="190"/>
      <c r="L1026" s="190"/>
      <c r="M1026" s="190"/>
      <c r="N1026" s="190"/>
      <c r="O1026" s="190" t="s">
        <v>625</v>
      </c>
      <c r="P1026" s="190"/>
      <c r="Q1026" s="190"/>
      <c r="R1026" s="190"/>
      <c r="S1026" s="190"/>
      <c r="T1026" s="190"/>
      <c r="U1026" s="190"/>
      <c r="V1026" s="190"/>
      <c r="W1026" s="190" t="s">
        <v>626</v>
      </c>
      <c r="X1026" s="190"/>
      <c r="Y1026" s="190"/>
      <c r="Z1026" s="190"/>
      <c r="AA1026" s="190"/>
      <c r="AB1026" s="190"/>
      <c r="AC1026" s="190"/>
      <c r="AD1026" s="190"/>
      <c r="AE1026" s="230" t="s">
        <v>624</v>
      </c>
      <c r="AF1026" s="190"/>
      <c r="AG1026" s="190"/>
      <c r="AH1026" s="190"/>
      <c r="AI1026" s="190"/>
      <c r="AJ1026" s="190"/>
      <c r="AK1026" s="190"/>
      <c r="AL1026" s="190"/>
      <c r="AM1026" s="190"/>
      <c r="AN1026" s="190"/>
      <c r="AO1026" s="190"/>
      <c r="AP1026" s="190"/>
      <c r="AQ1026" s="190"/>
      <c r="AR1026" s="190"/>
      <c r="AS1026" s="190"/>
      <c r="AT1026" s="190"/>
      <c r="AU1026" s="97"/>
      <c r="AV1026" s="175" t="s">
        <v>587</v>
      </c>
      <c r="AW1026" s="176"/>
      <c r="AX1026" s="176"/>
      <c r="AY1026" s="176"/>
      <c r="AZ1026" s="176"/>
      <c r="BA1026" s="176"/>
      <c r="BB1026" s="176"/>
      <c r="BC1026" s="176"/>
      <c r="BD1026" s="176"/>
      <c r="BE1026" s="176"/>
      <c r="BF1026" s="176"/>
      <c r="BG1026" s="176"/>
      <c r="BH1026" s="176"/>
      <c r="BI1026" s="176"/>
      <c r="BJ1026" s="176"/>
      <c r="BK1026" s="190" t="s">
        <v>584</v>
      </c>
      <c r="BL1026" s="190"/>
      <c r="BM1026" s="190"/>
      <c r="BN1026" s="190"/>
      <c r="BO1026" s="190"/>
      <c r="BP1026" s="190"/>
      <c r="BQ1026" s="190"/>
      <c r="BR1026" s="190" t="s">
        <v>585</v>
      </c>
      <c r="BS1026" s="190"/>
      <c r="BT1026" s="190"/>
      <c r="BU1026" s="190"/>
      <c r="BV1026" s="190"/>
      <c r="BW1026" s="190"/>
      <c r="BX1026" s="190"/>
      <c r="BY1026" s="228" t="s">
        <v>588</v>
      </c>
      <c r="BZ1026" s="229"/>
      <c r="CA1026" s="229"/>
      <c r="CB1026" s="229"/>
      <c r="CC1026" s="229"/>
      <c r="CD1026" s="229"/>
      <c r="CE1026" s="229"/>
      <c r="CF1026" s="229"/>
      <c r="CG1026" s="229"/>
      <c r="CH1026" s="229"/>
      <c r="CI1026" s="229"/>
      <c r="CJ1026" s="229"/>
      <c r="CK1026" s="229"/>
      <c r="CL1026" s="229"/>
      <c r="CM1026" s="229"/>
      <c r="CN1026" s="230"/>
      <c r="CO1026" s="7"/>
      <c r="CP1026" s="125"/>
      <c r="CQ1026" s="125"/>
      <c r="CR1026" s="125"/>
      <c r="CS1026" s="125"/>
      <c r="CT1026" s="125"/>
      <c r="CU1026" s="125"/>
      <c r="CV1026" s="125"/>
      <c r="CW1026" s="125"/>
      <c r="CX1026" s="125"/>
    </row>
    <row r="1027" spans="3:102" ht="14.25" customHeight="1" x14ac:dyDescent="0.35">
      <c r="D1027" s="190"/>
      <c r="E1027" s="190"/>
      <c r="F1027" s="190"/>
      <c r="G1027" s="190"/>
      <c r="H1027" s="190"/>
      <c r="I1027" s="190"/>
      <c r="J1027" s="190"/>
      <c r="K1027" s="190"/>
      <c r="L1027" s="190"/>
      <c r="M1027" s="190"/>
      <c r="N1027" s="190"/>
      <c r="O1027" s="190"/>
      <c r="P1027" s="190"/>
      <c r="Q1027" s="190"/>
      <c r="R1027" s="190"/>
      <c r="S1027" s="190"/>
      <c r="T1027" s="190"/>
      <c r="U1027" s="190"/>
      <c r="V1027" s="190"/>
      <c r="W1027" s="190"/>
      <c r="X1027" s="190"/>
      <c r="Y1027" s="190"/>
      <c r="Z1027" s="190"/>
      <c r="AA1027" s="190"/>
      <c r="AB1027" s="190"/>
      <c r="AC1027" s="190"/>
      <c r="AD1027" s="190"/>
      <c r="AE1027" s="230" t="s">
        <v>623</v>
      </c>
      <c r="AF1027" s="190"/>
      <c r="AG1027" s="190"/>
      <c r="AH1027" s="190"/>
      <c r="AI1027" s="190"/>
      <c r="AJ1027" s="190"/>
      <c r="AK1027" s="190"/>
      <c r="AL1027" s="190"/>
      <c r="AM1027" s="190" t="s">
        <v>586</v>
      </c>
      <c r="AN1027" s="190"/>
      <c r="AO1027" s="190"/>
      <c r="AP1027" s="190"/>
      <c r="AQ1027" s="190"/>
      <c r="AR1027" s="190"/>
      <c r="AS1027" s="190"/>
      <c r="AT1027" s="190"/>
      <c r="AU1027" s="97"/>
      <c r="AV1027" s="178"/>
      <c r="AW1027" s="179"/>
      <c r="AX1027" s="179"/>
      <c r="AY1027" s="179"/>
      <c r="AZ1027" s="179"/>
      <c r="BA1027" s="179"/>
      <c r="BB1027" s="179"/>
      <c r="BC1027" s="179"/>
      <c r="BD1027" s="179"/>
      <c r="BE1027" s="179"/>
      <c r="BF1027" s="179"/>
      <c r="BG1027" s="179"/>
      <c r="BH1027" s="179"/>
      <c r="BI1027" s="179"/>
      <c r="BJ1027" s="179"/>
      <c r="BK1027" s="190"/>
      <c r="BL1027" s="190"/>
      <c r="BM1027" s="190"/>
      <c r="BN1027" s="190"/>
      <c r="BO1027" s="190"/>
      <c r="BP1027" s="190"/>
      <c r="BQ1027" s="190"/>
      <c r="BR1027" s="190"/>
      <c r="BS1027" s="190"/>
      <c r="BT1027" s="190"/>
      <c r="BU1027" s="190"/>
      <c r="BV1027" s="190"/>
      <c r="BW1027" s="190"/>
      <c r="BX1027" s="190"/>
      <c r="BY1027" s="228" t="s">
        <v>589</v>
      </c>
      <c r="BZ1027" s="229"/>
      <c r="CA1027" s="230"/>
      <c r="CB1027" s="228" t="s">
        <v>590</v>
      </c>
      <c r="CC1027" s="229"/>
      <c r="CD1027" s="229"/>
      <c r="CE1027" s="229"/>
      <c r="CF1027" s="229"/>
      <c r="CG1027" s="229"/>
      <c r="CH1027" s="229"/>
      <c r="CI1027" s="229"/>
      <c r="CJ1027" s="230"/>
      <c r="CK1027" s="228" t="s">
        <v>591</v>
      </c>
      <c r="CL1027" s="229"/>
      <c r="CM1027" s="229"/>
      <c r="CN1027" s="230"/>
      <c r="CO1027" s="7"/>
      <c r="CP1027" s="125"/>
      <c r="CQ1027" s="125"/>
      <c r="CR1027" s="125"/>
      <c r="CS1027" s="125"/>
      <c r="CT1027" s="125"/>
      <c r="CU1027" s="125"/>
      <c r="CV1027" s="125"/>
      <c r="CW1027" s="125"/>
      <c r="CX1027" s="125"/>
    </row>
    <row r="1028" spans="3:102" ht="14.25" customHeight="1" x14ac:dyDescent="0.35">
      <c r="D1028" s="165" t="s">
        <v>762</v>
      </c>
      <c r="E1028" s="165"/>
      <c r="F1028" s="165"/>
      <c r="G1028" s="165"/>
      <c r="H1028" s="165"/>
      <c r="I1028" s="165"/>
      <c r="J1028" s="165"/>
      <c r="K1028" s="165"/>
      <c r="L1028" s="165"/>
      <c r="M1028" s="165"/>
      <c r="N1028" s="165"/>
      <c r="O1028" s="165"/>
      <c r="P1028" s="165"/>
      <c r="Q1028" s="165"/>
      <c r="R1028" s="165"/>
      <c r="S1028" s="165"/>
      <c r="T1028" s="165"/>
      <c r="U1028" s="165"/>
      <c r="V1028" s="165"/>
      <c r="W1028" s="165"/>
      <c r="X1028" s="165"/>
      <c r="Y1028" s="165"/>
      <c r="Z1028" s="165"/>
      <c r="AA1028" s="165"/>
      <c r="AB1028" s="165"/>
      <c r="AC1028" s="165"/>
      <c r="AD1028" s="165"/>
      <c r="AE1028" s="165"/>
      <c r="AF1028" s="165"/>
      <c r="AG1028" s="165"/>
      <c r="AH1028" s="165"/>
      <c r="AI1028" s="165"/>
      <c r="AJ1028" s="165"/>
      <c r="AK1028" s="165"/>
      <c r="AL1028" s="165"/>
      <c r="AM1028" s="165"/>
      <c r="AN1028" s="165"/>
      <c r="AO1028" s="165"/>
      <c r="AP1028" s="165"/>
      <c r="AQ1028" s="165"/>
      <c r="AR1028" s="165"/>
      <c r="AS1028" s="165"/>
      <c r="AT1028" s="165"/>
      <c r="AU1028" s="97"/>
      <c r="AV1028" s="239">
        <v>887</v>
      </c>
      <c r="AW1028" s="240"/>
      <c r="AX1028" s="240"/>
      <c r="AY1028" s="240"/>
      <c r="AZ1028" s="240"/>
      <c r="BA1028" s="240"/>
      <c r="BB1028" s="240"/>
      <c r="BC1028" s="240"/>
      <c r="BD1028" s="240"/>
      <c r="BE1028" s="240"/>
      <c r="BF1028" s="240"/>
      <c r="BG1028" s="240"/>
      <c r="BH1028" s="240"/>
      <c r="BI1028" s="240"/>
      <c r="BJ1028" s="241"/>
      <c r="BK1028" s="239">
        <v>450</v>
      </c>
      <c r="BL1028" s="240"/>
      <c r="BM1028" s="240"/>
      <c r="BN1028" s="240"/>
      <c r="BO1028" s="240"/>
      <c r="BP1028" s="240"/>
      <c r="BQ1028" s="241"/>
      <c r="BR1028" s="239">
        <v>437</v>
      </c>
      <c r="BS1028" s="240"/>
      <c r="BT1028" s="240"/>
      <c r="BU1028" s="240"/>
      <c r="BV1028" s="240"/>
      <c r="BW1028" s="240"/>
      <c r="BX1028" s="241"/>
      <c r="BY1028" s="239">
        <v>80</v>
      </c>
      <c r="BZ1028" s="240"/>
      <c r="CA1028" s="241"/>
      <c r="CB1028" s="239">
        <v>220</v>
      </c>
      <c r="CC1028" s="240"/>
      <c r="CD1028" s="240"/>
      <c r="CE1028" s="240"/>
      <c r="CF1028" s="240"/>
      <c r="CG1028" s="240"/>
      <c r="CH1028" s="240"/>
      <c r="CI1028" s="240"/>
      <c r="CJ1028" s="241"/>
      <c r="CK1028" s="239">
        <v>587</v>
      </c>
      <c r="CL1028" s="240"/>
      <c r="CM1028" s="240"/>
      <c r="CN1028" s="241"/>
      <c r="CO1028" s="8"/>
      <c r="CP1028" s="126"/>
      <c r="CQ1028" s="126"/>
      <c r="CR1028" s="126"/>
      <c r="CS1028" s="126"/>
      <c r="CT1028" s="126"/>
      <c r="CU1028" s="126"/>
      <c r="CV1028" s="126"/>
      <c r="CW1028" s="126"/>
      <c r="CX1028" s="126"/>
    </row>
    <row r="1029" spans="3:102" ht="14.25" customHeight="1" x14ac:dyDescent="0.35">
      <c r="D1029" s="165"/>
      <c r="E1029" s="165"/>
      <c r="F1029" s="165"/>
      <c r="G1029" s="165"/>
      <c r="H1029" s="165"/>
      <c r="I1029" s="165"/>
      <c r="J1029" s="165"/>
      <c r="K1029" s="165"/>
      <c r="L1029" s="165"/>
      <c r="M1029" s="165"/>
      <c r="N1029" s="165"/>
      <c r="O1029" s="165"/>
      <c r="P1029" s="165"/>
      <c r="Q1029" s="165"/>
      <c r="R1029" s="165"/>
      <c r="S1029" s="165"/>
      <c r="T1029" s="165"/>
      <c r="U1029" s="165"/>
      <c r="V1029" s="165"/>
      <c r="W1029" s="165"/>
      <c r="X1029" s="165"/>
      <c r="Y1029" s="165"/>
      <c r="Z1029" s="165"/>
      <c r="AA1029" s="165"/>
      <c r="AB1029" s="165"/>
      <c r="AC1029" s="165"/>
      <c r="AD1029" s="165"/>
      <c r="AE1029" s="165"/>
      <c r="AF1029" s="165"/>
      <c r="AG1029" s="165"/>
      <c r="AH1029" s="165"/>
      <c r="AI1029" s="165"/>
      <c r="AJ1029" s="165"/>
      <c r="AK1029" s="165"/>
      <c r="AL1029" s="165"/>
      <c r="AM1029" s="165"/>
      <c r="AN1029" s="165"/>
      <c r="AO1029" s="165"/>
      <c r="AP1029" s="165"/>
      <c r="AQ1029" s="165"/>
      <c r="AR1029" s="165"/>
      <c r="AS1029" s="165"/>
      <c r="AT1029" s="165"/>
      <c r="AU1029" s="97"/>
      <c r="AV1029" s="169"/>
      <c r="AW1029" s="170"/>
      <c r="AX1029" s="170"/>
      <c r="AY1029" s="170"/>
      <c r="AZ1029" s="170"/>
      <c r="BA1029" s="170"/>
      <c r="BB1029" s="170"/>
      <c r="BC1029" s="170"/>
      <c r="BD1029" s="170"/>
      <c r="BE1029" s="170"/>
      <c r="BF1029" s="170"/>
      <c r="BG1029" s="170"/>
      <c r="BH1029" s="170"/>
      <c r="BI1029" s="170"/>
      <c r="BJ1029" s="171"/>
      <c r="BK1029" s="169"/>
      <c r="BL1029" s="170"/>
      <c r="BM1029" s="170"/>
      <c r="BN1029" s="170"/>
      <c r="BO1029" s="170"/>
      <c r="BP1029" s="170"/>
      <c r="BQ1029" s="171"/>
      <c r="BR1029" s="169"/>
      <c r="BS1029" s="170"/>
      <c r="BT1029" s="170"/>
      <c r="BU1029" s="170"/>
      <c r="BV1029" s="170"/>
      <c r="BW1029" s="170"/>
      <c r="BX1029" s="171"/>
      <c r="BY1029" s="169"/>
      <c r="BZ1029" s="170"/>
      <c r="CA1029" s="171"/>
      <c r="CB1029" s="169"/>
      <c r="CC1029" s="170"/>
      <c r="CD1029" s="170"/>
      <c r="CE1029" s="170"/>
      <c r="CF1029" s="170"/>
      <c r="CG1029" s="170"/>
      <c r="CH1029" s="170"/>
      <c r="CI1029" s="170"/>
      <c r="CJ1029" s="171"/>
      <c r="CK1029" s="169"/>
      <c r="CL1029" s="170"/>
      <c r="CM1029" s="170"/>
      <c r="CN1029" s="171"/>
      <c r="CO1029" s="8"/>
      <c r="CP1029" s="126"/>
      <c r="CQ1029" s="126"/>
      <c r="CR1029" s="126"/>
      <c r="CS1029" s="126"/>
      <c r="CT1029" s="126"/>
      <c r="CU1029" s="126"/>
      <c r="CV1029" s="126"/>
      <c r="CW1029" s="126"/>
      <c r="CX1029" s="126"/>
    </row>
    <row r="1030" spans="3:102" ht="14.25" customHeight="1" x14ac:dyDescent="0.35">
      <c r="D1030" s="165"/>
      <c r="E1030" s="165"/>
      <c r="F1030" s="165"/>
      <c r="G1030" s="165"/>
      <c r="H1030" s="165"/>
      <c r="I1030" s="165"/>
      <c r="J1030" s="165"/>
      <c r="K1030" s="165"/>
      <c r="L1030" s="165"/>
      <c r="M1030" s="165"/>
      <c r="N1030" s="165"/>
      <c r="O1030" s="165"/>
      <c r="P1030" s="165"/>
      <c r="Q1030" s="165"/>
      <c r="R1030" s="165"/>
      <c r="S1030" s="165"/>
      <c r="T1030" s="165"/>
      <c r="U1030" s="165"/>
      <c r="V1030" s="165"/>
      <c r="W1030" s="165"/>
      <c r="X1030" s="165"/>
      <c r="Y1030" s="165"/>
      <c r="Z1030" s="165"/>
      <c r="AA1030" s="165"/>
      <c r="AB1030" s="165"/>
      <c r="AC1030" s="165"/>
      <c r="AD1030" s="165"/>
      <c r="AE1030" s="165"/>
      <c r="AF1030" s="165"/>
      <c r="AG1030" s="165"/>
      <c r="AH1030" s="165"/>
      <c r="AI1030" s="165"/>
      <c r="AJ1030" s="165"/>
      <c r="AK1030" s="165"/>
      <c r="AL1030" s="165"/>
      <c r="AM1030" s="165"/>
      <c r="AN1030" s="165"/>
      <c r="AO1030" s="165"/>
      <c r="AP1030" s="165"/>
      <c r="AQ1030" s="165"/>
      <c r="AR1030" s="165"/>
      <c r="AS1030" s="165"/>
      <c r="AT1030" s="165"/>
      <c r="AU1030" s="97"/>
      <c r="AV1030" s="169"/>
      <c r="AW1030" s="170"/>
      <c r="AX1030" s="170"/>
      <c r="AY1030" s="170"/>
      <c r="AZ1030" s="170"/>
      <c r="BA1030" s="170"/>
      <c r="BB1030" s="170"/>
      <c r="BC1030" s="170"/>
      <c r="BD1030" s="170"/>
      <c r="BE1030" s="170"/>
      <c r="BF1030" s="170"/>
      <c r="BG1030" s="170"/>
      <c r="BH1030" s="170"/>
      <c r="BI1030" s="170"/>
      <c r="BJ1030" s="171"/>
      <c r="BK1030" s="169"/>
      <c r="BL1030" s="170"/>
      <c r="BM1030" s="170"/>
      <c r="BN1030" s="170"/>
      <c r="BO1030" s="170"/>
      <c r="BP1030" s="170"/>
      <c r="BQ1030" s="171"/>
      <c r="BR1030" s="169"/>
      <c r="BS1030" s="170"/>
      <c r="BT1030" s="170"/>
      <c r="BU1030" s="170"/>
      <c r="BV1030" s="170"/>
      <c r="BW1030" s="170"/>
      <c r="BX1030" s="171"/>
      <c r="BY1030" s="169"/>
      <c r="BZ1030" s="170"/>
      <c r="CA1030" s="171"/>
      <c r="CB1030" s="169"/>
      <c r="CC1030" s="170"/>
      <c r="CD1030" s="170"/>
      <c r="CE1030" s="170"/>
      <c r="CF1030" s="170"/>
      <c r="CG1030" s="170"/>
      <c r="CH1030" s="170"/>
      <c r="CI1030" s="170"/>
      <c r="CJ1030" s="171"/>
      <c r="CK1030" s="169"/>
      <c r="CL1030" s="170"/>
      <c r="CM1030" s="170"/>
      <c r="CN1030" s="171"/>
      <c r="CO1030" s="8"/>
      <c r="CP1030" s="126"/>
      <c r="CQ1030" s="126"/>
      <c r="CR1030" s="126"/>
      <c r="CS1030" s="126"/>
      <c r="CT1030" s="126"/>
      <c r="CU1030" s="126"/>
      <c r="CV1030" s="126"/>
      <c r="CW1030" s="126"/>
      <c r="CX1030" s="126"/>
    </row>
    <row r="1031" spans="3:102" ht="14.25" customHeight="1" x14ac:dyDescent="0.35">
      <c r="D1031" s="165"/>
      <c r="E1031" s="165"/>
      <c r="F1031" s="165"/>
      <c r="G1031" s="165"/>
      <c r="H1031" s="165"/>
      <c r="I1031" s="165"/>
      <c r="J1031" s="165"/>
      <c r="K1031" s="165"/>
      <c r="L1031" s="165"/>
      <c r="M1031" s="165"/>
      <c r="N1031" s="165"/>
      <c r="O1031" s="165"/>
      <c r="P1031" s="165"/>
      <c r="Q1031" s="165"/>
      <c r="R1031" s="165"/>
      <c r="S1031" s="165"/>
      <c r="T1031" s="165"/>
      <c r="U1031" s="165"/>
      <c r="V1031" s="165"/>
      <c r="W1031" s="165"/>
      <c r="X1031" s="165"/>
      <c r="Y1031" s="165"/>
      <c r="Z1031" s="165"/>
      <c r="AA1031" s="165"/>
      <c r="AB1031" s="165"/>
      <c r="AC1031" s="165"/>
      <c r="AD1031" s="165"/>
      <c r="AE1031" s="165"/>
      <c r="AF1031" s="165"/>
      <c r="AG1031" s="165"/>
      <c r="AH1031" s="165"/>
      <c r="AI1031" s="165"/>
      <c r="AJ1031" s="165"/>
      <c r="AK1031" s="165"/>
      <c r="AL1031" s="165"/>
      <c r="AM1031" s="165"/>
      <c r="AN1031" s="165"/>
      <c r="AO1031" s="165"/>
      <c r="AP1031" s="165"/>
      <c r="AQ1031" s="165"/>
      <c r="AR1031" s="165"/>
      <c r="AS1031" s="165"/>
      <c r="AT1031" s="165"/>
      <c r="AU1031" s="97"/>
      <c r="AV1031" s="169"/>
      <c r="AW1031" s="170"/>
      <c r="AX1031" s="170"/>
      <c r="AY1031" s="170"/>
      <c r="AZ1031" s="170"/>
      <c r="BA1031" s="170"/>
      <c r="BB1031" s="170"/>
      <c r="BC1031" s="170"/>
      <c r="BD1031" s="170"/>
      <c r="BE1031" s="170"/>
      <c r="BF1031" s="170"/>
      <c r="BG1031" s="170"/>
      <c r="BH1031" s="170"/>
      <c r="BI1031" s="170"/>
      <c r="BJ1031" s="171"/>
      <c r="BK1031" s="169"/>
      <c r="BL1031" s="170"/>
      <c r="BM1031" s="170"/>
      <c r="BN1031" s="170"/>
      <c r="BO1031" s="170"/>
      <c r="BP1031" s="170"/>
      <c r="BQ1031" s="171"/>
      <c r="BR1031" s="169"/>
      <c r="BS1031" s="170"/>
      <c r="BT1031" s="170"/>
      <c r="BU1031" s="170"/>
      <c r="BV1031" s="170"/>
      <c r="BW1031" s="170"/>
      <c r="BX1031" s="171"/>
      <c r="BY1031" s="169"/>
      <c r="BZ1031" s="170"/>
      <c r="CA1031" s="171"/>
      <c r="CB1031" s="169"/>
      <c r="CC1031" s="170"/>
      <c r="CD1031" s="170"/>
      <c r="CE1031" s="170"/>
      <c r="CF1031" s="170"/>
      <c r="CG1031" s="170"/>
      <c r="CH1031" s="170"/>
      <c r="CI1031" s="170"/>
      <c r="CJ1031" s="171"/>
      <c r="CK1031" s="169"/>
      <c r="CL1031" s="170"/>
      <c r="CM1031" s="170"/>
      <c r="CN1031" s="171"/>
      <c r="CO1031" s="8"/>
      <c r="CP1031" s="126"/>
      <c r="CQ1031" s="126"/>
      <c r="CR1031" s="126"/>
      <c r="CS1031" s="126"/>
      <c r="CT1031" s="126"/>
      <c r="CU1031" s="126"/>
      <c r="CV1031" s="126"/>
      <c r="CW1031" s="126"/>
      <c r="CX1031" s="126"/>
    </row>
    <row r="1032" spans="3:102" ht="14.25" customHeight="1" x14ac:dyDescent="0.35">
      <c r="D1032" s="165"/>
      <c r="E1032" s="165"/>
      <c r="F1032" s="165"/>
      <c r="G1032" s="165"/>
      <c r="H1032" s="165"/>
      <c r="I1032" s="165"/>
      <c r="J1032" s="165"/>
      <c r="K1032" s="165"/>
      <c r="L1032" s="165"/>
      <c r="M1032" s="165"/>
      <c r="N1032" s="165"/>
      <c r="O1032" s="165"/>
      <c r="P1032" s="165"/>
      <c r="Q1032" s="165"/>
      <c r="R1032" s="165"/>
      <c r="S1032" s="165"/>
      <c r="T1032" s="165"/>
      <c r="U1032" s="165"/>
      <c r="V1032" s="165"/>
      <c r="W1032" s="165"/>
      <c r="X1032" s="165"/>
      <c r="Y1032" s="165"/>
      <c r="Z1032" s="165"/>
      <c r="AA1032" s="165"/>
      <c r="AB1032" s="165"/>
      <c r="AC1032" s="165"/>
      <c r="AD1032" s="165"/>
      <c r="AE1032" s="165"/>
      <c r="AF1032" s="165"/>
      <c r="AG1032" s="165"/>
      <c r="AH1032" s="165"/>
      <c r="AI1032" s="165"/>
      <c r="AJ1032" s="165"/>
      <c r="AK1032" s="165"/>
      <c r="AL1032" s="165"/>
      <c r="AM1032" s="165"/>
      <c r="AN1032" s="165"/>
      <c r="AO1032" s="165"/>
      <c r="AP1032" s="165"/>
      <c r="AQ1032" s="165"/>
      <c r="AR1032" s="165"/>
      <c r="AS1032" s="165"/>
      <c r="AT1032" s="165"/>
      <c r="AU1032" s="97"/>
      <c r="AV1032" s="169"/>
      <c r="AW1032" s="170"/>
      <c r="AX1032" s="170"/>
      <c r="AY1032" s="170"/>
      <c r="AZ1032" s="170"/>
      <c r="BA1032" s="170"/>
      <c r="BB1032" s="170"/>
      <c r="BC1032" s="170"/>
      <c r="BD1032" s="170"/>
      <c r="BE1032" s="170"/>
      <c r="BF1032" s="170"/>
      <c r="BG1032" s="170"/>
      <c r="BH1032" s="170"/>
      <c r="BI1032" s="170"/>
      <c r="BJ1032" s="171"/>
      <c r="BK1032" s="169"/>
      <c r="BL1032" s="170"/>
      <c r="BM1032" s="170"/>
      <c r="BN1032" s="170"/>
      <c r="BO1032" s="170"/>
      <c r="BP1032" s="170"/>
      <c r="BQ1032" s="171"/>
      <c r="BR1032" s="169"/>
      <c r="BS1032" s="170"/>
      <c r="BT1032" s="170"/>
      <c r="BU1032" s="170"/>
      <c r="BV1032" s="170"/>
      <c r="BW1032" s="170"/>
      <c r="BX1032" s="171"/>
      <c r="BY1032" s="169"/>
      <c r="BZ1032" s="170"/>
      <c r="CA1032" s="171"/>
      <c r="CB1032" s="169"/>
      <c r="CC1032" s="170"/>
      <c r="CD1032" s="170"/>
      <c r="CE1032" s="170"/>
      <c r="CF1032" s="170"/>
      <c r="CG1032" s="170"/>
      <c r="CH1032" s="170"/>
      <c r="CI1032" s="170"/>
      <c r="CJ1032" s="171"/>
      <c r="CK1032" s="169"/>
      <c r="CL1032" s="170"/>
      <c r="CM1032" s="170"/>
      <c r="CN1032" s="171"/>
      <c r="CO1032" s="8"/>
      <c r="CP1032" s="126"/>
      <c r="CQ1032" s="126"/>
      <c r="CR1032" s="126"/>
      <c r="CS1032" s="126"/>
      <c r="CT1032" s="126"/>
      <c r="CU1032" s="126"/>
      <c r="CV1032" s="126"/>
      <c r="CW1032" s="126"/>
      <c r="CX1032" s="126"/>
    </row>
    <row r="1033" spans="3:102" ht="14.25" customHeight="1" x14ac:dyDescent="0.35">
      <c r="D1033" s="108" t="s">
        <v>601</v>
      </c>
      <c r="AK1033" s="8"/>
      <c r="AL1033" s="8"/>
      <c r="AM1033" s="8"/>
      <c r="AN1033" s="8"/>
      <c r="AO1033" s="8"/>
      <c r="AP1033" s="8"/>
      <c r="AQ1033" s="8"/>
      <c r="AR1033" s="8"/>
      <c r="AS1033" s="8"/>
      <c r="AT1033" s="8"/>
      <c r="AU1033" s="97"/>
      <c r="AV1033" s="182" t="s">
        <v>601</v>
      </c>
      <c r="AW1033" s="182"/>
      <c r="AX1033" s="182"/>
      <c r="AY1033" s="182"/>
      <c r="AZ1033" s="182"/>
      <c r="BA1033" s="182"/>
      <c r="BB1033" s="182"/>
      <c r="BC1033" s="182"/>
      <c r="BD1033" s="182"/>
      <c r="BE1033" s="182"/>
      <c r="BF1033" s="182"/>
      <c r="BG1033" s="182"/>
      <c r="BH1033" s="182"/>
      <c r="BI1033" s="182"/>
      <c r="BJ1033" s="182"/>
      <c r="BK1033" s="182"/>
      <c r="BL1033" s="182"/>
      <c r="BM1033" s="182"/>
      <c r="BN1033" s="182"/>
      <c r="BO1033" s="182"/>
      <c r="BP1033" s="182"/>
      <c r="BQ1033" s="182"/>
      <c r="BR1033" s="182"/>
      <c r="BS1033" s="182"/>
      <c r="BT1033" s="182"/>
      <c r="BU1033" s="182"/>
      <c r="BV1033" s="182"/>
      <c r="BW1033" s="182"/>
      <c r="BX1033" s="182"/>
      <c r="BY1033" s="182"/>
      <c r="BZ1033" s="182"/>
      <c r="CA1033" s="182"/>
      <c r="CB1033" s="182"/>
      <c r="CC1033" s="182"/>
      <c r="CD1033" s="182"/>
      <c r="CE1033" s="182"/>
      <c r="CF1033" s="238"/>
      <c r="CG1033" s="238"/>
      <c r="CH1033" s="238"/>
      <c r="CI1033" s="238"/>
      <c r="CJ1033" s="238"/>
      <c r="CK1033" s="238"/>
      <c r="CL1033" s="238"/>
      <c r="CM1033" s="95"/>
      <c r="CN1033" s="95"/>
      <c r="CO1033" s="6"/>
    </row>
    <row r="1034" spans="3:102" ht="14.25" customHeight="1" x14ac:dyDescent="0.35">
      <c r="D1034" s="114"/>
      <c r="AK1034" s="8"/>
      <c r="AL1034" s="8"/>
      <c r="AM1034" s="8"/>
      <c r="AN1034" s="8"/>
      <c r="AO1034" s="8"/>
      <c r="AP1034" s="8"/>
      <c r="AQ1034" s="8"/>
      <c r="AR1034" s="8"/>
      <c r="AS1034" s="8"/>
      <c r="AT1034" s="8"/>
      <c r="AU1034" s="97"/>
      <c r="AV1034" s="114"/>
      <c r="AW1034" s="114"/>
      <c r="AX1034" s="114"/>
      <c r="AY1034" s="114"/>
      <c r="AZ1034" s="114"/>
      <c r="BA1034" s="114"/>
      <c r="BB1034" s="114"/>
      <c r="BC1034" s="114"/>
      <c r="BD1034" s="114"/>
      <c r="BE1034" s="114"/>
      <c r="BF1034" s="114"/>
      <c r="BG1034" s="114"/>
      <c r="BH1034" s="114"/>
      <c r="BI1034" s="114"/>
      <c r="BJ1034" s="114"/>
      <c r="BK1034" s="114"/>
      <c r="BL1034" s="114"/>
      <c r="BM1034" s="114"/>
      <c r="BN1034" s="114"/>
      <c r="BO1034" s="114"/>
      <c r="BP1034" s="114"/>
      <c r="BQ1034" s="114"/>
      <c r="BR1034" s="114"/>
      <c r="BS1034" s="114"/>
      <c r="BT1034" s="114"/>
      <c r="BU1034" s="114"/>
      <c r="BV1034" s="114"/>
      <c r="BW1034" s="114"/>
      <c r="BX1034" s="114"/>
      <c r="BY1034" s="114"/>
      <c r="BZ1034" s="114"/>
      <c r="CA1034" s="114"/>
      <c r="CB1034" s="114"/>
      <c r="CC1034" s="114"/>
      <c r="CD1034" s="114"/>
      <c r="CE1034" s="114"/>
      <c r="CF1034" s="114"/>
      <c r="CG1034" s="114"/>
      <c r="CH1034" s="114"/>
      <c r="CI1034" s="114"/>
      <c r="CJ1034" s="114"/>
      <c r="CK1034" s="114"/>
      <c r="CL1034" s="114"/>
      <c r="CM1034" s="95"/>
      <c r="CN1034" s="95"/>
      <c r="CO1034" s="6"/>
    </row>
    <row r="1035" spans="3:102" ht="14.25" customHeight="1" x14ac:dyDescent="0.35">
      <c r="C1035" s="14"/>
      <c r="D1035" s="236" t="s">
        <v>593</v>
      </c>
      <c r="E1035" s="236"/>
      <c r="F1035" s="236"/>
      <c r="G1035" s="236"/>
      <c r="H1035" s="236"/>
      <c r="I1035" s="236"/>
      <c r="J1035" s="236"/>
      <c r="K1035" s="236"/>
      <c r="L1035" s="236"/>
      <c r="M1035" s="236"/>
      <c r="N1035" s="236"/>
      <c r="O1035" s="236"/>
      <c r="P1035" s="236"/>
      <c r="Q1035" s="236"/>
      <c r="R1035" s="236"/>
      <c r="S1035" s="236"/>
      <c r="T1035" s="236"/>
      <c r="U1035" s="236"/>
      <c r="V1035" s="236"/>
      <c r="W1035" s="236"/>
      <c r="X1035" s="236"/>
      <c r="Y1035" s="236"/>
      <c r="Z1035" s="236"/>
      <c r="AA1035" s="236"/>
      <c r="AB1035" s="236"/>
      <c r="AC1035" s="236"/>
      <c r="AD1035" s="236"/>
      <c r="AE1035" s="236"/>
      <c r="AF1035" s="236"/>
      <c r="AG1035" s="236"/>
      <c r="AH1035" s="236"/>
      <c r="AI1035" s="236"/>
      <c r="AJ1035" s="236"/>
      <c r="AK1035" s="236"/>
      <c r="AL1035" s="236"/>
      <c r="AM1035" s="236"/>
      <c r="AN1035" s="236"/>
      <c r="AO1035" s="236"/>
      <c r="AP1035" s="236"/>
      <c r="AQ1035" s="236"/>
      <c r="AR1035" s="236"/>
      <c r="AS1035" s="236"/>
      <c r="AT1035" s="236"/>
      <c r="AU1035" s="97"/>
      <c r="AV1035" s="191" t="s">
        <v>595</v>
      </c>
      <c r="AW1035" s="191"/>
      <c r="AX1035" s="191"/>
      <c r="AY1035" s="191"/>
      <c r="AZ1035" s="191"/>
      <c r="BA1035" s="191"/>
      <c r="BB1035" s="191"/>
      <c r="BC1035" s="191"/>
      <c r="BD1035" s="191"/>
      <c r="BE1035" s="191"/>
      <c r="BF1035" s="191"/>
      <c r="BG1035" s="191"/>
      <c r="BH1035" s="191"/>
      <c r="BI1035" s="191"/>
      <c r="BJ1035" s="191"/>
      <c r="BK1035" s="191"/>
      <c r="BL1035" s="191"/>
      <c r="BM1035" s="191"/>
      <c r="BN1035" s="191"/>
      <c r="BO1035" s="191"/>
      <c r="BP1035" s="191"/>
      <c r="BQ1035" s="191"/>
      <c r="BR1035" s="191"/>
      <c r="BS1035" s="191"/>
      <c r="BT1035" s="191"/>
      <c r="BU1035" s="191"/>
      <c r="BV1035" s="191"/>
      <c r="BW1035" s="191"/>
      <c r="BX1035" s="191"/>
      <c r="BY1035" s="191"/>
      <c r="BZ1035" s="191"/>
      <c r="CA1035" s="191"/>
      <c r="CB1035" s="191"/>
      <c r="CC1035" s="191"/>
      <c r="CD1035" s="191"/>
      <c r="CE1035" s="191"/>
      <c r="CF1035" s="191"/>
      <c r="CG1035" s="191"/>
      <c r="CH1035" s="191"/>
      <c r="CI1035" s="191"/>
      <c r="CJ1035" s="191"/>
      <c r="CK1035" s="191"/>
      <c r="CL1035" s="191"/>
      <c r="CM1035" s="191"/>
      <c r="CN1035" s="191"/>
      <c r="CO1035" s="6"/>
    </row>
    <row r="1036" spans="3:102" ht="14.25" customHeight="1" x14ac:dyDescent="0.35">
      <c r="C1036" s="14"/>
      <c r="D1036" s="236"/>
      <c r="E1036" s="236"/>
      <c r="F1036" s="236"/>
      <c r="G1036" s="236"/>
      <c r="H1036" s="236"/>
      <c r="I1036" s="236"/>
      <c r="J1036" s="236"/>
      <c r="K1036" s="236"/>
      <c r="L1036" s="236"/>
      <c r="M1036" s="236"/>
      <c r="N1036" s="236"/>
      <c r="O1036" s="236"/>
      <c r="P1036" s="236"/>
      <c r="Q1036" s="236"/>
      <c r="R1036" s="236"/>
      <c r="S1036" s="236"/>
      <c r="T1036" s="236"/>
      <c r="U1036" s="236"/>
      <c r="V1036" s="236"/>
      <c r="W1036" s="236"/>
      <c r="X1036" s="236"/>
      <c r="Y1036" s="236"/>
      <c r="Z1036" s="236"/>
      <c r="AA1036" s="236"/>
      <c r="AB1036" s="236"/>
      <c r="AC1036" s="236"/>
      <c r="AD1036" s="236"/>
      <c r="AE1036" s="236"/>
      <c r="AF1036" s="236"/>
      <c r="AG1036" s="236"/>
      <c r="AH1036" s="236"/>
      <c r="AI1036" s="236"/>
      <c r="AJ1036" s="236"/>
      <c r="AK1036" s="236"/>
      <c r="AL1036" s="236"/>
      <c r="AM1036" s="236"/>
      <c r="AN1036" s="236"/>
      <c r="AO1036" s="236"/>
      <c r="AP1036" s="236"/>
      <c r="AQ1036" s="236"/>
      <c r="AR1036" s="236"/>
      <c r="AS1036" s="236"/>
      <c r="AT1036" s="236"/>
      <c r="AU1036" s="97"/>
      <c r="AV1036" s="191"/>
      <c r="AW1036" s="191"/>
      <c r="AX1036" s="191"/>
      <c r="AY1036" s="191"/>
      <c r="AZ1036" s="191"/>
      <c r="BA1036" s="191"/>
      <c r="BB1036" s="191"/>
      <c r="BC1036" s="191"/>
      <c r="BD1036" s="191"/>
      <c r="BE1036" s="191"/>
      <c r="BF1036" s="191"/>
      <c r="BG1036" s="191"/>
      <c r="BH1036" s="191"/>
      <c r="BI1036" s="191"/>
      <c r="BJ1036" s="191"/>
      <c r="BK1036" s="191"/>
      <c r="BL1036" s="191"/>
      <c r="BM1036" s="191"/>
      <c r="BN1036" s="191"/>
      <c r="BO1036" s="191"/>
      <c r="BP1036" s="191"/>
      <c r="BQ1036" s="191"/>
      <c r="BR1036" s="191"/>
      <c r="BS1036" s="191"/>
      <c r="BT1036" s="191"/>
      <c r="BU1036" s="191"/>
      <c r="BV1036" s="191"/>
      <c r="BW1036" s="191"/>
      <c r="BX1036" s="191"/>
      <c r="BY1036" s="191"/>
      <c r="BZ1036" s="191"/>
      <c r="CA1036" s="191"/>
      <c r="CB1036" s="191"/>
      <c r="CC1036" s="191"/>
      <c r="CD1036" s="191"/>
      <c r="CE1036" s="191"/>
      <c r="CF1036" s="191"/>
      <c r="CG1036" s="191"/>
      <c r="CH1036" s="191"/>
      <c r="CI1036" s="191"/>
      <c r="CJ1036" s="191"/>
      <c r="CK1036" s="191"/>
      <c r="CL1036" s="191"/>
      <c r="CM1036" s="191"/>
      <c r="CN1036" s="191"/>
      <c r="CO1036" s="6"/>
    </row>
    <row r="1037" spans="3:102" ht="14.25" customHeight="1" x14ac:dyDescent="0.35">
      <c r="C1037" s="7"/>
      <c r="D1037" s="190" t="s">
        <v>627</v>
      </c>
      <c r="E1037" s="190"/>
      <c r="F1037" s="190"/>
      <c r="G1037" s="190"/>
      <c r="H1037" s="190"/>
      <c r="I1037" s="190"/>
      <c r="J1037" s="190"/>
      <c r="K1037" s="190"/>
      <c r="L1037" s="190"/>
      <c r="M1037" s="190"/>
      <c r="N1037" s="190"/>
      <c r="O1037" s="190" t="s">
        <v>625</v>
      </c>
      <c r="P1037" s="190"/>
      <c r="Q1037" s="190"/>
      <c r="R1037" s="190"/>
      <c r="S1037" s="190"/>
      <c r="T1037" s="190"/>
      <c r="U1037" s="190"/>
      <c r="V1037" s="190"/>
      <c r="W1037" s="190" t="s">
        <v>626</v>
      </c>
      <c r="X1037" s="190"/>
      <c r="Y1037" s="190"/>
      <c r="Z1037" s="190"/>
      <c r="AA1037" s="190"/>
      <c r="AB1037" s="190"/>
      <c r="AC1037" s="190"/>
      <c r="AD1037" s="190"/>
      <c r="AE1037" s="230" t="s">
        <v>624</v>
      </c>
      <c r="AF1037" s="190"/>
      <c r="AG1037" s="190"/>
      <c r="AH1037" s="190"/>
      <c r="AI1037" s="190"/>
      <c r="AJ1037" s="190"/>
      <c r="AK1037" s="190"/>
      <c r="AL1037" s="190"/>
      <c r="AM1037" s="190"/>
      <c r="AN1037" s="190"/>
      <c r="AO1037" s="190"/>
      <c r="AP1037" s="190"/>
      <c r="AQ1037" s="190"/>
      <c r="AR1037" s="190"/>
      <c r="AS1037" s="190"/>
      <c r="AT1037" s="190"/>
      <c r="AU1037" s="97"/>
      <c r="AV1037" s="175" t="s">
        <v>587</v>
      </c>
      <c r="AW1037" s="176"/>
      <c r="AX1037" s="176"/>
      <c r="AY1037" s="176"/>
      <c r="AZ1037" s="176"/>
      <c r="BA1037" s="176"/>
      <c r="BB1037" s="176"/>
      <c r="BC1037" s="176"/>
      <c r="BD1037" s="176"/>
      <c r="BE1037" s="176"/>
      <c r="BF1037" s="176"/>
      <c r="BG1037" s="176"/>
      <c r="BH1037" s="176"/>
      <c r="BI1037" s="176"/>
      <c r="BJ1037" s="176"/>
      <c r="BK1037" s="190" t="s">
        <v>584</v>
      </c>
      <c r="BL1037" s="190"/>
      <c r="BM1037" s="190"/>
      <c r="BN1037" s="190"/>
      <c r="BO1037" s="190"/>
      <c r="BP1037" s="190"/>
      <c r="BQ1037" s="190"/>
      <c r="BR1037" s="190" t="s">
        <v>585</v>
      </c>
      <c r="BS1037" s="190"/>
      <c r="BT1037" s="190"/>
      <c r="BU1037" s="190"/>
      <c r="BV1037" s="190"/>
      <c r="BW1037" s="190"/>
      <c r="BX1037" s="190"/>
      <c r="BY1037" s="228" t="s">
        <v>588</v>
      </c>
      <c r="BZ1037" s="229"/>
      <c r="CA1037" s="229"/>
      <c r="CB1037" s="229"/>
      <c r="CC1037" s="229"/>
      <c r="CD1037" s="229"/>
      <c r="CE1037" s="229"/>
      <c r="CF1037" s="229"/>
      <c r="CG1037" s="229"/>
      <c r="CH1037" s="229"/>
      <c r="CI1037" s="229"/>
      <c r="CJ1037" s="229"/>
      <c r="CK1037" s="229"/>
      <c r="CL1037" s="229"/>
      <c r="CM1037" s="229"/>
      <c r="CN1037" s="230"/>
      <c r="CO1037" s="6"/>
    </row>
    <row r="1038" spans="3:102" ht="14.25" customHeight="1" x14ac:dyDescent="0.35">
      <c r="C1038" s="7"/>
      <c r="D1038" s="190"/>
      <c r="E1038" s="190"/>
      <c r="F1038" s="190"/>
      <c r="G1038" s="190"/>
      <c r="H1038" s="190"/>
      <c r="I1038" s="190"/>
      <c r="J1038" s="190"/>
      <c r="K1038" s="190"/>
      <c r="L1038" s="190"/>
      <c r="M1038" s="190"/>
      <c r="N1038" s="190"/>
      <c r="O1038" s="190"/>
      <c r="P1038" s="190"/>
      <c r="Q1038" s="190"/>
      <c r="R1038" s="190"/>
      <c r="S1038" s="190"/>
      <c r="T1038" s="190"/>
      <c r="U1038" s="190"/>
      <c r="V1038" s="190"/>
      <c r="W1038" s="190"/>
      <c r="X1038" s="190"/>
      <c r="Y1038" s="190"/>
      <c r="Z1038" s="190"/>
      <c r="AA1038" s="190"/>
      <c r="AB1038" s="190"/>
      <c r="AC1038" s="190"/>
      <c r="AD1038" s="190"/>
      <c r="AE1038" s="230" t="s">
        <v>623</v>
      </c>
      <c r="AF1038" s="190"/>
      <c r="AG1038" s="190"/>
      <c r="AH1038" s="190"/>
      <c r="AI1038" s="190"/>
      <c r="AJ1038" s="190"/>
      <c r="AK1038" s="190"/>
      <c r="AL1038" s="190"/>
      <c r="AM1038" s="190" t="s">
        <v>586</v>
      </c>
      <c r="AN1038" s="190"/>
      <c r="AO1038" s="190"/>
      <c r="AP1038" s="190"/>
      <c r="AQ1038" s="190"/>
      <c r="AR1038" s="190"/>
      <c r="AS1038" s="190"/>
      <c r="AT1038" s="190"/>
      <c r="AU1038" s="97"/>
      <c r="AV1038" s="178"/>
      <c r="AW1038" s="179"/>
      <c r="AX1038" s="179"/>
      <c r="AY1038" s="179"/>
      <c r="AZ1038" s="179"/>
      <c r="BA1038" s="179"/>
      <c r="BB1038" s="179"/>
      <c r="BC1038" s="179"/>
      <c r="BD1038" s="179"/>
      <c r="BE1038" s="179"/>
      <c r="BF1038" s="179"/>
      <c r="BG1038" s="179"/>
      <c r="BH1038" s="179"/>
      <c r="BI1038" s="179"/>
      <c r="BJ1038" s="179"/>
      <c r="BK1038" s="190"/>
      <c r="BL1038" s="190"/>
      <c r="BM1038" s="190"/>
      <c r="BN1038" s="190"/>
      <c r="BO1038" s="190"/>
      <c r="BP1038" s="190"/>
      <c r="BQ1038" s="190"/>
      <c r="BR1038" s="190"/>
      <c r="BS1038" s="190"/>
      <c r="BT1038" s="190"/>
      <c r="BU1038" s="190"/>
      <c r="BV1038" s="190"/>
      <c r="BW1038" s="190"/>
      <c r="BX1038" s="190"/>
      <c r="BY1038" s="228" t="s">
        <v>892</v>
      </c>
      <c r="BZ1038" s="229"/>
      <c r="CA1038" s="230"/>
      <c r="CB1038" s="228" t="s">
        <v>590</v>
      </c>
      <c r="CC1038" s="229"/>
      <c r="CD1038" s="229"/>
      <c r="CE1038" s="229"/>
      <c r="CF1038" s="229"/>
      <c r="CG1038" s="229"/>
      <c r="CH1038" s="229"/>
      <c r="CI1038" s="229"/>
      <c r="CJ1038" s="230"/>
      <c r="CK1038" s="228" t="s">
        <v>591</v>
      </c>
      <c r="CL1038" s="229"/>
      <c r="CM1038" s="229"/>
      <c r="CN1038" s="230"/>
      <c r="CO1038" s="6"/>
    </row>
    <row r="1039" spans="3:102" ht="14.25" customHeight="1" x14ac:dyDescent="0.35">
      <c r="C1039" s="8"/>
      <c r="D1039" s="165" t="s">
        <v>762</v>
      </c>
      <c r="E1039" s="165"/>
      <c r="F1039" s="165"/>
      <c r="G1039" s="165"/>
      <c r="H1039" s="165"/>
      <c r="I1039" s="165"/>
      <c r="J1039" s="165"/>
      <c r="K1039" s="165"/>
      <c r="L1039" s="165"/>
      <c r="M1039" s="165"/>
      <c r="N1039" s="165"/>
      <c r="O1039" s="165"/>
      <c r="P1039" s="165"/>
      <c r="Q1039" s="165"/>
      <c r="R1039" s="165"/>
      <c r="S1039" s="165"/>
      <c r="T1039" s="165"/>
      <c r="U1039" s="165"/>
      <c r="V1039" s="165"/>
      <c r="W1039" s="165"/>
      <c r="X1039" s="165"/>
      <c r="Y1039" s="165"/>
      <c r="Z1039" s="165"/>
      <c r="AA1039" s="165"/>
      <c r="AB1039" s="165"/>
      <c r="AC1039" s="165"/>
      <c r="AD1039" s="165"/>
      <c r="AE1039" s="165"/>
      <c r="AF1039" s="165"/>
      <c r="AG1039" s="165"/>
      <c r="AH1039" s="165"/>
      <c r="AI1039" s="165"/>
      <c r="AJ1039" s="165"/>
      <c r="AK1039" s="165"/>
      <c r="AL1039" s="165"/>
      <c r="AM1039" s="165"/>
      <c r="AN1039" s="165"/>
      <c r="AO1039" s="165"/>
      <c r="AP1039" s="165"/>
      <c r="AQ1039" s="165"/>
      <c r="AR1039" s="165"/>
      <c r="AS1039" s="165"/>
      <c r="AT1039" s="165"/>
      <c r="AU1039" s="97"/>
      <c r="AV1039" s="239">
        <v>1.1379999999999999</v>
      </c>
      <c r="AW1039" s="240"/>
      <c r="AX1039" s="240"/>
      <c r="AY1039" s="240"/>
      <c r="AZ1039" s="240"/>
      <c r="BA1039" s="240"/>
      <c r="BB1039" s="240"/>
      <c r="BC1039" s="240"/>
      <c r="BD1039" s="240"/>
      <c r="BE1039" s="240"/>
      <c r="BF1039" s="240"/>
      <c r="BG1039" s="240"/>
      <c r="BH1039" s="240"/>
      <c r="BI1039" s="240"/>
      <c r="BJ1039" s="241"/>
      <c r="BK1039" s="239">
        <v>538</v>
      </c>
      <c r="BL1039" s="240"/>
      <c r="BM1039" s="240"/>
      <c r="BN1039" s="240"/>
      <c r="BO1039" s="240"/>
      <c r="BP1039" s="240"/>
      <c r="BQ1039" s="241"/>
      <c r="BR1039" s="239">
        <v>600</v>
      </c>
      <c r="BS1039" s="240"/>
      <c r="BT1039" s="240"/>
      <c r="BU1039" s="240"/>
      <c r="BV1039" s="240"/>
      <c r="BW1039" s="240"/>
      <c r="BX1039" s="241"/>
      <c r="BY1039" s="239">
        <v>338</v>
      </c>
      <c r="BZ1039" s="240"/>
      <c r="CA1039" s="241"/>
      <c r="CB1039" s="239">
        <v>500</v>
      </c>
      <c r="CC1039" s="240"/>
      <c r="CD1039" s="240"/>
      <c r="CE1039" s="240"/>
      <c r="CF1039" s="240"/>
      <c r="CG1039" s="240"/>
      <c r="CH1039" s="240"/>
      <c r="CI1039" s="240"/>
      <c r="CJ1039" s="241"/>
      <c r="CK1039" s="239">
        <v>300</v>
      </c>
      <c r="CL1039" s="240"/>
      <c r="CM1039" s="240"/>
      <c r="CN1039" s="241"/>
      <c r="CO1039" s="6"/>
    </row>
    <row r="1040" spans="3:102" ht="14.25" customHeight="1" x14ac:dyDescent="0.35">
      <c r="C1040" s="8"/>
      <c r="D1040" s="165"/>
      <c r="E1040" s="165"/>
      <c r="F1040" s="165"/>
      <c r="G1040" s="165"/>
      <c r="H1040" s="165"/>
      <c r="I1040" s="165"/>
      <c r="J1040" s="165"/>
      <c r="K1040" s="165"/>
      <c r="L1040" s="165"/>
      <c r="M1040" s="165"/>
      <c r="N1040" s="165"/>
      <c r="O1040" s="165"/>
      <c r="P1040" s="165"/>
      <c r="Q1040" s="165"/>
      <c r="R1040" s="165"/>
      <c r="S1040" s="165"/>
      <c r="T1040" s="165"/>
      <c r="U1040" s="165"/>
      <c r="V1040" s="165"/>
      <c r="W1040" s="165"/>
      <c r="X1040" s="165"/>
      <c r="Y1040" s="165"/>
      <c r="Z1040" s="165"/>
      <c r="AA1040" s="165"/>
      <c r="AB1040" s="165"/>
      <c r="AC1040" s="165"/>
      <c r="AD1040" s="165"/>
      <c r="AE1040" s="165"/>
      <c r="AF1040" s="165"/>
      <c r="AG1040" s="165"/>
      <c r="AH1040" s="165"/>
      <c r="AI1040" s="165"/>
      <c r="AJ1040" s="165"/>
      <c r="AK1040" s="165"/>
      <c r="AL1040" s="165"/>
      <c r="AM1040" s="165"/>
      <c r="AN1040" s="165"/>
      <c r="AO1040" s="165"/>
      <c r="AP1040" s="165"/>
      <c r="AQ1040" s="165"/>
      <c r="AR1040" s="165"/>
      <c r="AS1040" s="165"/>
      <c r="AT1040" s="165"/>
      <c r="AU1040" s="6"/>
      <c r="AV1040" s="169"/>
      <c r="AW1040" s="170"/>
      <c r="AX1040" s="170"/>
      <c r="AY1040" s="170"/>
      <c r="AZ1040" s="170"/>
      <c r="BA1040" s="170"/>
      <c r="BB1040" s="170"/>
      <c r="BC1040" s="170"/>
      <c r="BD1040" s="170"/>
      <c r="BE1040" s="170"/>
      <c r="BF1040" s="170"/>
      <c r="BG1040" s="170"/>
      <c r="BH1040" s="170"/>
      <c r="BI1040" s="170"/>
      <c r="BJ1040" s="171"/>
      <c r="BK1040" s="169"/>
      <c r="BL1040" s="170"/>
      <c r="BM1040" s="170"/>
      <c r="BN1040" s="170"/>
      <c r="BO1040" s="170"/>
      <c r="BP1040" s="170"/>
      <c r="BQ1040" s="171"/>
      <c r="BR1040" s="169"/>
      <c r="BS1040" s="170"/>
      <c r="BT1040" s="170"/>
      <c r="BU1040" s="170"/>
      <c r="BV1040" s="170"/>
      <c r="BW1040" s="170"/>
      <c r="BX1040" s="171"/>
      <c r="BY1040" s="169"/>
      <c r="BZ1040" s="170"/>
      <c r="CA1040" s="171"/>
      <c r="CB1040" s="169"/>
      <c r="CC1040" s="170"/>
      <c r="CD1040" s="170"/>
      <c r="CE1040" s="170"/>
      <c r="CF1040" s="170"/>
      <c r="CG1040" s="170"/>
      <c r="CH1040" s="170"/>
      <c r="CI1040" s="170"/>
      <c r="CJ1040" s="171"/>
      <c r="CK1040" s="169"/>
      <c r="CL1040" s="170"/>
      <c r="CM1040" s="170"/>
      <c r="CN1040" s="171"/>
    </row>
    <row r="1041" spans="3:92" ht="14.25" customHeight="1" x14ac:dyDescent="0.35">
      <c r="C1041" s="8"/>
      <c r="D1041" s="165"/>
      <c r="E1041" s="165"/>
      <c r="F1041" s="165"/>
      <c r="G1041" s="165"/>
      <c r="H1041" s="165"/>
      <c r="I1041" s="165"/>
      <c r="J1041" s="165"/>
      <c r="K1041" s="165"/>
      <c r="L1041" s="165"/>
      <c r="M1041" s="165"/>
      <c r="N1041" s="165"/>
      <c r="O1041" s="165"/>
      <c r="P1041" s="165"/>
      <c r="Q1041" s="165"/>
      <c r="R1041" s="165"/>
      <c r="S1041" s="165"/>
      <c r="T1041" s="165"/>
      <c r="U1041" s="165"/>
      <c r="V1041" s="165"/>
      <c r="W1041" s="165"/>
      <c r="X1041" s="165"/>
      <c r="Y1041" s="165"/>
      <c r="Z1041" s="165"/>
      <c r="AA1041" s="165"/>
      <c r="AB1041" s="165"/>
      <c r="AC1041" s="165"/>
      <c r="AD1041" s="165"/>
      <c r="AE1041" s="165"/>
      <c r="AF1041" s="165"/>
      <c r="AG1041" s="165"/>
      <c r="AH1041" s="165"/>
      <c r="AI1041" s="165"/>
      <c r="AJ1041" s="165"/>
      <c r="AK1041" s="165"/>
      <c r="AL1041" s="165"/>
      <c r="AM1041" s="165"/>
      <c r="AN1041" s="165"/>
      <c r="AO1041" s="165"/>
      <c r="AP1041" s="165"/>
      <c r="AQ1041" s="165"/>
      <c r="AR1041" s="165"/>
      <c r="AS1041" s="165"/>
      <c r="AT1041" s="165"/>
      <c r="AU1041" s="6"/>
      <c r="AV1041" s="169"/>
      <c r="AW1041" s="170"/>
      <c r="AX1041" s="170"/>
      <c r="AY1041" s="170"/>
      <c r="AZ1041" s="170"/>
      <c r="BA1041" s="170"/>
      <c r="BB1041" s="170"/>
      <c r="BC1041" s="170"/>
      <c r="BD1041" s="170"/>
      <c r="BE1041" s="170"/>
      <c r="BF1041" s="170"/>
      <c r="BG1041" s="170"/>
      <c r="BH1041" s="170"/>
      <c r="BI1041" s="170"/>
      <c r="BJ1041" s="171"/>
      <c r="BK1041" s="169"/>
      <c r="BL1041" s="170"/>
      <c r="BM1041" s="170"/>
      <c r="BN1041" s="170"/>
      <c r="BO1041" s="170"/>
      <c r="BP1041" s="170"/>
      <c r="BQ1041" s="171"/>
      <c r="BR1041" s="169"/>
      <c r="BS1041" s="170"/>
      <c r="BT1041" s="170"/>
      <c r="BU1041" s="170"/>
      <c r="BV1041" s="170"/>
      <c r="BW1041" s="170"/>
      <c r="BX1041" s="171"/>
      <c r="BY1041" s="169"/>
      <c r="BZ1041" s="170"/>
      <c r="CA1041" s="171"/>
      <c r="CB1041" s="169"/>
      <c r="CC1041" s="170"/>
      <c r="CD1041" s="170"/>
      <c r="CE1041" s="170"/>
      <c r="CF1041" s="170"/>
      <c r="CG1041" s="170"/>
      <c r="CH1041" s="170"/>
      <c r="CI1041" s="170"/>
      <c r="CJ1041" s="171"/>
      <c r="CK1041" s="169"/>
      <c r="CL1041" s="170"/>
      <c r="CM1041" s="170"/>
      <c r="CN1041" s="171"/>
    </row>
    <row r="1042" spans="3:92" ht="14.25" customHeight="1" x14ac:dyDescent="0.35">
      <c r="C1042" s="8"/>
      <c r="D1042" s="165"/>
      <c r="E1042" s="165"/>
      <c r="F1042" s="165"/>
      <c r="G1042" s="165"/>
      <c r="H1042" s="165"/>
      <c r="I1042" s="165"/>
      <c r="J1042" s="165"/>
      <c r="K1042" s="165"/>
      <c r="L1042" s="165"/>
      <c r="M1042" s="165"/>
      <c r="N1042" s="165"/>
      <c r="O1042" s="165"/>
      <c r="P1042" s="165"/>
      <c r="Q1042" s="165"/>
      <c r="R1042" s="165"/>
      <c r="S1042" s="165"/>
      <c r="T1042" s="165"/>
      <c r="U1042" s="165"/>
      <c r="V1042" s="165"/>
      <c r="W1042" s="165"/>
      <c r="X1042" s="165"/>
      <c r="Y1042" s="165"/>
      <c r="Z1042" s="165"/>
      <c r="AA1042" s="165"/>
      <c r="AB1042" s="165"/>
      <c r="AC1042" s="165"/>
      <c r="AD1042" s="165"/>
      <c r="AE1042" s="165"/>
      <c r="AF1042" s="165"/>
      <c r="AG1042" s="165"/>
      <c r="AH1042" s="165"/>
      <c r="AI1042" s="165"/>
      <c r="AJ1042" s="165"/>
      <c r="AK1042" s="165"/>
      <c r="AL1042" s="165"/>
      <c r="AM1042" s="165"/>
      <c r="AN1042" s="165"/>
      <c r="AO1042" s="165"/>
      <c r="AP1042" s="165"/>
      <c r="AQ1042" s="165"/>
      <c r="AR1042" s="165"/>
      <c r="AS1042" s="165"/>
      <c r="AT1042" s="165"/>
      <c r="AU1042" s="6"/>
      <c r="AV1042" s="169"/>
      <c r="AW1042" s="170"/>
      <c r="AX1042" s="170"/>
      <c r="AY1042" s="170"/>
      <c r="AZ1042" s="170"/>
      <c r="BA1042" s="170"/>
      <c r="BB1042" s="170"/>
      <c r="BC1042" s="170"/>
      <c r="BD1042" s="170"/>
      <c r="BE1042" s="170"/>
      <c r="BF1042" s="170"/>
      <c r="BG1042" s="170"/>
      <c r="BH1042" s="170"/>
      <c r="BI1042" s="170"/>
      <c r="BJ1042" s="171"/>
      <c r="BK1042" s="169"/>
      <c r="BL1042" s="170"/>
      <c r="BM1042" s="170"/>
      <c r="BN1042" s="170"/>
      <c r="BO1042" s="170"/>
      <c r="BP1042" s="170"/>
      <c r="BQ1042" s="171"/>
      <c r="BR1042" s="169"/>
      <c r="BS1042" s="170"/>
      <c r="BT1042" s="170"/>
      <c r="BU1042" s="170"/>
      <c r="BV1042" s="170"/>
      <c r="BW1042" s="170"/>
      <c r="BX1042" s="171"/>
      <c r="BY1042" s="169"/>
      <c r="BZ1042" s="170"/>
      <c r="CA1042" s="171"/>
      <c r="CB1042" s="169"/>
      <c r="CC1042" s="170"/>
      <c r="CD1042" s="170"/>
      <c r="CE1042" s="170"/>
      <c r="CF1042" s="170"/>
      <c r="CG1042" s="170"/>
      <c r="CH1042" s="170"/>
      <c r="CI1042" s="170"/>
      <c r="CJ1042" s="171"/>
      <c r="CK1042" s="169"/>
      <c r="CL1042" s="170"/>
      <c r="CM1042" s="170"/>
      <c r="CN1042" s="171"/>
    </row>
    <row r="1043" spans="3:92" ht="14.25" customHeight="1" x14ac:dyDescent="0.35">
      <c r="C1043" s="8"/>
      <c r="D1043" s="165"/>
      <c r="E1043" s="165"/>
      <c r="F1043" s="165"/>
      <c r="G1043" s="165"/>
      <c r="H1043" s="165"/>
      <c r="I1043" s="165"/>
      <c r="J1043" s="165"/>
      <c r="K1043" s="165"/>
      <c r="L1043" s="165"/>
      <c r="M1043" s="165"/>
      <c r="N1043" s="165"/>
      <c r="O1043" s="165"/>
      <c r="P1043" s="165"/>
      <c r="Q1043" s="165"/>
      <c r="R1043" s="165"/>
      <c r="S1043" s="165"/>
      <c r="T1043" s="165"/>
      <c r="U1043" s="165"/>
      <c r="V1043" s="165"/>
      <c r="W1043" s="165"/>
      <c r="X1043" s="165"/>
      <c r="Y1043" s="165"/>
      <c r="Z1043" s="165"/>
      <c r="AA1043" s="165"/>
      <c r="AB1043" s="165"/>
      <c r="AC1043" s="165"/>
      <c r="AD1043" s="165"/>
      <c r="AE1043" s="165"/>
      <c r="AF1043" s="165"/>
      <c r="AG1043" s="165"/>
      <c r="AH1043" s="165"/>
      <c r="AI1043" s="165"/>
      <c r="AJ1043" s="165"/>
      <c r="AK1043" s="165"/>
      <c r="AL1043" s="165"/>
      <c r="AM1043" s="165"/>
      <c r="AN1043" s="165"/>
      <c r="AO1043" s="165"/>
      <c r="AP1043" s="165"/>
      <c r="AQ1043" s="165"/>
      <c r="AR1043" s="165"/>
      <c r="AS1043" s="165"/>
      <c r="AT1043" s="165"/>
      <c r="AU1043" s="6"/>
      <c r="AV1043" s="169"/>
      <c r="AW1043" s="170"/>
      <c r="AX1043" s="170"/>
      <c r="AY1043" s="170"/>
      <c r="AZ1043" s="170"/>
      <c r="BA1043" s="170"/>
      <c r="BB1043" s="170"/>
      <c r="BC1043" s="170"/>
      <c r="BD1043" s="170"/>
      <c r="BE1043" s="170"/>
      <c r="BF1043" s="170"/>
      <c r="BG1043" s="170"/>
      <c r="BH1043" s="170"/>
      <c r="BI1043" s="170"/>
      <c r="BJ1043" s="171"/>
      <c r="BK1043" s="169"/>
      <c r="BL1043" s="170"/>
      <c r="BM1043" s="170"/>
      <c r="BN1043" s="170"/>
      <c r="BO1043" s="170"/>
      <c r="BP1043" s="170"/>
      <c r="BQ1043" s="171"/>
      <c r="BR1043" s="169"/>
      <c r="BS1043" s="170"/>
      <c r="BT1043" s="170"/>
      <c r="BU1043" s="170"/>
      <c r="BV1043" s="170"/>
      <c r="BW1043" s="170"/>
      <c r="BX1043" s="171"/>
      <c r="BY1043" s="169"/>
      <c r="BZ1043" s="170"/>
      <c r="CA1043" s="171"/>
      <c r="CB1043" s="169"/>
      <c r="CC1043" s="170"/>
      <c r="CD1043" s="170"/>
      <c r="CE1043" s="170"/>
      <c r="CF1043" s="170"/>
      <c r="CG1043" s="170"/>
      <c r="CH1043" s="170"/>
      <c r="CI1043" s="170"/>
      <c r="CJ1043" s="171"/>
      <c r="CK1043" s="169"/>
      <c r="CL1043" s="170"/>
      <c r="CM1043" s="170"/>
      <c r="CN1043" s="171"/>
    </row>
    <row r="1044" spans="3:92" ht="14.25" customHeight="1" x14ac:dyDescent="0.35">
      <c r="C1044" s="8"/>
      <c r="D1044" s="182" t="s">
        <v>601</v>
      </c>
      <c r="E1044" s="182"/>
      <c r="F1044" s="182"/>
      <c r="G1044" s="182"/>
      <c r="H1044" s="182"/>
      <c r="I1044" s="182"/>
      <c r="J1044" s="182"/>
      <c r="K1044" s="182"/>
      <c r="L1044" s="182"/>
      <c r="M1044" s="182"/>
      <c r="N1044" s="182"/>
      <c r="O1044" s="182"/>
      <c r="P1044" s="182"/>
      <c r="Q1044" s="182"/>
      <c r="R1044" s="182"/>
      <c r="S1044" s="182"/>
      <c r="T1044" s="182"/>
      <c r="U1044" s="182"/>
      <c r="V1044" s="182"/>
      <c r="W1044" s="182"/>
      <c r="X1044" s="182"/>
      <c r="Y1044" s="182"/>
      <c r="Z1044" s="182"/>
      <c r="AA1044" s="182"/>
      <c r="AB1044" s="182"/>
      <c r="AC1044" s="182"/>
      <c r="AD1044" s="182"/>
      <c r="AE1044" s="182"/>
      <c r="AF1044" s="182"/>
      <c r="AG1044" s="182"/>
      <c r="AH1044" s="182"/>
      <c r="AI1044" s="182"/>
      <c r="AJ1044" s="182"/>
      <c r="AK1044" s="238"/>
      <c r="AL1044" s="238"/>
      <c r="AM1044" s="238"/>
      <c r="AN1044" s="238"/>
      <c r="AO1044" s="238"/>
      <c r="AP1044" s="238"/>
      <c r="AQ1044" s="238"/>
      <c r="AR1044" s="238"/>
      <c r="AS1044" s="238"/>
      <c r="AT1044" s="238"/>
      <c r="AU1044" s="6"/>
      <c r="AV1044" s="182" t="s">
        <v>601</v>
      </c>
      <c r="AW1044" s="182"/>
      <c r="AX1044" s="182"/>
      <c r="AY1044" s="182"/>
      <c r="AZ1044" s="182"/>
      <c r="BA1044" s="182"/>
      <c r="BB1044" s="182"/>
      <c r="BC1044" s="182"/>
      <c r="BD1044" s="182"/>
      <c r="BE1044" s="182"/>
      <c r="BF1044" s="182"/>
      <c r="BG1044" s="182"/>
      <c r="BH1044" s="182"/>
      <c r="BI1044" s="182"/>
      <c r="BJ1044" s="182"/>
      <c r="BK1044" s="182"/>
      <c r="BL1044" s="182"/>
      <c r="BM1044" s="182"/>
      <c r="BN1044" s="182"/>
      <c r="BO1044" s="182"/>
      <c r="BP1044" s="182"/>
      <c r="BQ1044" s="182"/>
      <c r="BR1044" s="182"/>
      <c r="BS1044" s="182"/>
      <c r="BT1044" s="182"/>
      <c r="BU1044" s="182"/>
      <c r="BV1044" s="182"/>
      <c r="BW1044" s="182"/>
      <c r="BX1044" s="182"/>
      <c r="BY1044" s="182"/>
      <c r="BZ1044" s="182"/>
      <c r="CA1044" s="182"/>
      <c r="CB1044" s="182"/>
      <c r="CC1044" s="182"/>
      <c r="CD1044" s="182"/>
      <c r="CE1044" s="182"/>
      <c r="CF1044" s="238"/>
      <c r="CG1044" s="238"/>
      <c r="CH1044" s="238"/>
      <c r="CI1044" s="238"/>
      <c r="CJ1044" s="238"/>
      <c r="CK1044" s="238"/>
      <c r="CL1044" s="238"/>
      <c r="CM1044" s="95"/>
      <c r="CN1044" s="95"/>
    </row>
    <row r="1045" spans="3:92" ht="14.25" customHeight="1" x14ac:dyDescent="0.35">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119"/>
      <c r="AG1045" s="119"/>
      <c r="AH1045" s="119"/>
      <c r="AI1045" s="119"/>
      <c r="AJ1045" s="119"/>
      <c r="AK1045" s="119"/>
      <c r="AL1045" s="119"/>
      <c r="AM1045" s="119"/>
      <c r="AN1045" s="8"/>
      <c r="AO1045" s="8"/>
      <c r="AP1045" s="8"/>
      <c r="AQ1045" s="8"/>
      <c r="AR1045" s="8"/>
      <c r="AS1045" s="8"/>
      <c r="AT1045" s="8"/>
      <c r="AU1045" s="6"/>
      <c r="AV1045" s="6"/>
      <c r="AW1045" s="6"/>
      <c r="AX1045" s="6"/>
      <c r="AY1045" s="6"/>
      <c r="AZ1045" s="6"/>
      <c r="BA1045" s="6"/>
      <c r="BB1045" s="6"/>
      <c r="BC1045" s="6"/>
      <c r="BD1045" s="6"/>
      <c r="BE1045" s="6"/>
      <c r="BF1045" s="6"/>
      <c r="BG1045" s="6"/>
      <c r="BH1045" s="6"/>
      <c r="BI1045" s="6"/>
      <c r="BJ1045" s="6"/>
      <c r="BK1045" s="6"/>
      <c r="BL1045" s="6"/>
      <c r="BM1045" s="6"/>
      <c r="BN1045" s="6"/>
      <c r="BO1045" s="6"/>
      <c r="BP1045" s="6"/>
      <c r="BQ1045" s="6"/>
      <c r="BR1045" s="6"/>
      <c r="BS1045" s="6"/>
      <c r="BT1045" s="6"/>
      <c r="BU1045" s="6"/>
      <c r="BV1045" s="6"/>
      <c r="BW1045" s="6"/>
      <c r="BX1045" s="6"/>
      <c r="BY1045" s="6"/>
      <c r="BZ1045" s="6"/>
      <c r="CA1045" s="6"/>
      <c r="CB1045" s="6"/>
      <c r="CC1045" s="6"/>
      <c r="CD1045" s="6"/>
      <c r="CE1045" s="6"/>
      <c r="CF1045" s="6"/>
      <c r="CG1045" s="6"/>
      <c r="CH1045" s="6"/>
      <c r="CI1045" s="6"/>
      <c r="CJ1045" s="6"/>
      <c r="CK1045" s="6"/>
      <c r="CL1045" s="6"/>
      <c r="CM1045" s="6"/>
      <c r="CN1045" s="6"/>
    </row>
    <row r="1046" spans="3:92" ht="14.25" customHeight="1" x14ac:dyDescent="0.35">
      <c r="D1046" s="236" t="s">
        <v>596</v>
      </c>
      <c r="E1046" s="236"/>
      <c r="F1046" s="236"/>
      <c r="G1046" s="236"/>
      <c r="H1046" s="236"/>
      <c r="I1046" s="236"/>
      <c r="J1046" s="236"/>
      <c r="K1046" s="236"/>
      <c r="L1046" s="236"/>
      <c r="M1046" s="236"/>
      <c r="N1046" s="236"/>
      <c r="O1046" s="236"/>
      <c r="P1046" s="236"/>
      <c r="Q1046" s="236"/>
      <c r="R1046" s="236"/>
      <c r="S1046" s="236"/>
      <c r="T1046" s="236"/>
      <c r="U1046" s="236"/>
      <c r="V1046" s="236"/>
      <c r="W1046" s="236"/>
      <c r="X1046" s="236"/>
      <c r="Y1046" s="236"/>
      <c r="Z1046" s="236"/>
      <c r="AA1046" s="236"/>
      <c r="AB1046" s="236"/>
      <c r="AC1046" s="236"/>
      <c r="AD1046" s="236"/>
      <c r="AE1046" s="236"/>
      <c r="AF1046" s="236"/>
      <c r="AG1046" s="236"/>
      <c r="AH1046" s="236"/>
      <c r="AI1046" s="236"/>
      <c r="AJ1046" s="236"/>
      <c r="AK1046" s="236"/>
      <c r="AL1046" s="236"/>
      <c r="AM1046" s="236"/>
      <c r="AN1046" s="236"/>
      <c r="AO1046" s="236"/>
      <c r="AP1046" s="236"/>
      <c r="AQ1046" s="236"/>
      <c r="AR1046" s="236"/>
      <c r="AS1046" s="236"/>
      <c r="AT1046" s="236"/>
      <c r="AU1046" s="6"/>
      <c r="AV1046" s="236" t="s">
        <v>600</v>
      </c>
      <c r="AW1046" s="236"/>
      <c r="AX1046" s="236"/>
      <c r="AY1046" s="236"/>
      <c r="AZ1046" s="236"/>
      <c r="BA1046" s="236"/>
      <c r="BB1046" s="236"/>
      <c r="BC1046" s="236"/>
      <c r="BD1046" s="236"/>
      <c r="BE1046" s="236"/>
      <c r="BF1046" s="236"/>
      <c r="BG1046" s="236"/>
      <c r="BH1046" s="236"/>
      <c r="BI1046" s="236"/>
      <c r="BJ1046" s="236"/>
      <c r="BK1046" s="236"/>
      <c r="BL1046" s="236"/>
      <c r="BM1046" s="236"/>
      <c r="BN1046" s="236"/>
      <c r="BO1046" s="236"/>
      <c r="BP1046" s="236"/>
      <c r="BQ1046" s="236"/>
      <c r="BR1046" s="236"/>
      <c r="BS1046" s="236"/>
      <c r="BT1046" s="236"/>
      <c r="BU1046" s="236"/>
      <c r="BV1046" s="236"/>
      <c r="BW1046" s="236"/>
      <c r="BX1046" s="236"/>
      <c r="BY1046" s="236"/>
      <c r="BZ1046" s="236"/>
      <c r="CA1046" s="236"/>
      <c r="CB1046" s="236"/>
      <c r="CC1046" s="236"/>
      <c r="CD1046" s="236"/>
      <c r="CE1046" s="236"/>
      <c r="CF1046" s="236"/>
      <c r="CG1046" s="236"/>
      <c r="CH1046" s="236"/>
      <c r="CI1046" s="236"/>
      <c r="CJ1046" s="236"/>
      <c r="CK1046" s="236"/>
      <c r="CL1046" s="236"/>
      <c r="CM1046" s="236"/>
      <c r="CN1046" s="236"/>
    </row>
    <row r="1047" spans="3:92" ht="14.25" customHeight="1" x14ac:dyDescent="0.35">
      <c r="D1047" s="237"/>
      <c r="E1047" s="237"/>
      <c r="F1047" s="237"/>
      <c r="G1047" s="237"/>
      <c r="H1047" s="237"/>
      <c r="I1047" s="237"/>
      <c r="J1047" s="237"/>
      <c r="K1047" s="237"/>
      <c r="L1047" s="237"/>
      <c r="M1047" s="237"/>
      <c r="N1047" s="237"/>
      <c r="O1047" s="237"/>
      <c r="P1047" s="237"/>
      <c r="Q1047" s="237"/>
      <c r="R1047" s="237"/>
      <c r="S1047" s="237"/>
      <c r="T1047" s="237"/>
      <c r="U1047" s="237"/>
      <c r="V1047" s="237"/>
      <c r="W1047" s="237"/>
      <c r="X1047" s="237"/>
      <c r="Y1047" s="237"/>
      <c r="Z1047" s="237"/>
      <c r="AA1047" s="237"/>
      <c r="AB1047" s="237"/>
      <c r="AC1047" s="237"/>
      <c r="AD1047" s="237"/>
      <c r="AE1047" s="237"/>
      <c r="AF1047" s="237"/>
      <c r="AG1047" s="237"/>
      <c r="AH1047" s="237"/>
      <c r="AI1047" s="237"/>
      <c r="AJ1047" s="237"/>
      <c r="AK1047" s="237"/>
      <c r="AL1047" s="237"/>
      <c r="AM1047" s="237"/>
      <c r="AN1047" s="237"/>
      <c r="AO1047" s="237"/>
      <c r="AP1047" s="237"/>
      <c r="AQ1047" s="237"/>
      <c r="AR1047" s="237"/>
      <c r="AS1047" s="237"/>
      <c r="AT1047" s="237"/>
      <c r="AU1047" s="6"/>
      <c r="AV1047" s="237"/>
      <c r="AW1047" s="237"/>
      <c r="AX1047" s="237"/>
      <c r="AY1047" s="237"/>
      <c r="AZ1047" s="237"/>
      <c r="BA1047" s="237"/>
      <c r="BB1047" s="237"/>
      <c r="BC1047" s="237"/>
      <c r="BD1047" s="237"/>
      <c r="BE1047" s="237"/>
      <c r="BF1047" s="237"/>
      <c r="BG1047" s="237"/>
      <c r="BH1047" s="237"/>
      <c r="BI1047" s="237"/>
      <c r="BJ1047" s="237"/>
      <c r="BK1047" s="237"/>
      <c r="BL1047" s="237"/>
      <c r="BM1047" s="237"/>
      <c r="BN1047" s="237"/>
      <c r="BO1047" s="237"/>
      <c r="BP1047" s="237"/>
      <c r="BQ1047" s="237"/>
      <c r="BR1047" s="237"/>
      <c r="BS1047" s="237"/>
      <c r="BT1047" s="237"/>
      <c r="BU1047" s="237"/>
      <c r="BV1047" s="237"/>
      <c r="BW1047" s="237"/>
      <c r="BX1047" s="237"/>
      <c r="BY1047" s="237"/>
      <c r="BZ1047" s="237"/>
      <c r="CA1047" s="237"/>
      <c r="CB1047" s="237"/>
      <c r="CC1047" s="237"/>
      <c r="CD1047" s="237"/>
      <c r="CE1047" s="237"/>
      <c r="CF1047" s="237"/>
      <c r="CG1047" s="237"/>
      <c r="CH1047" s="237"/>
      <c r="CI1047" s="237"/>
      <c r="CJ1047" s="237"/>
      <c r="CK1047" s="237"/>
      <c r="CL1047" s="237"/>
      <c r="CM1047" s="237"/>
      <c r="CN1047" s="237"/>
    </row>
    <row r="1048" spans="3:92" ht="14.25" customHeight="1" x14ac:dyDescent="0.35">
      <c r="D1048" s="190" t="s">
        <v>597</v>
      </c>
      <c r="E1048" s="190"/>
      <c r="F1048" s="190"/>
      <c r="G1048" s="190"/>
      <c r="H1048" s="190"/>
      <c r="I1048" s="190"/>
      <c r="J1048" s="190"/>
      <c r="K1048" s="190"/>
      <c r="L1048" s="190"/>
      <c r="M1048" s="190"/>
      <c r="N1048" s="190"/>
      <c r="O1048" s="190"/>
      <c r="P1048" s="190"/>
      <c r="Q1048" s="190"/>
      <c r="R1048" s="190"/>
      <c r="S1048" s="190"/>
      <c r="T1048" s="190"/>
      <c r="U1048" s="190"/>
      <c r="V1048" s="190"/>
      <c r="W1048" s="190"/>
      <c r="X1048" s="190"/>
      <c r="Y1048" s="190" t="s">
        <v>628</v>
      </c>
      <c r="Z1048" s="190"/>
      <c r="AA1048" s="190"/>
      <c r="AB1048" s="190"/>
      <c r="AC1048" s="190"/>
      <c r="AD1048" s="190"/>
      <c r="AE1048" s="190"/>
      <c r="AF1048" s="190"/>
      <c r="AG1048" s="190"/>
      <c r="AH1048" s="190"/>
      <c r="AI1048" s="190"/>
      <c r="AJ1048" s="190"/>
      <c r="AK1048" s="190"/>
      <c r="AL1048" s="190"/>
      <c r="AM1048" s="190"/>
      <c r="AN1048" s="190"/>
      <c r="AO1048" s="190"/>
      <c r="AP1048" s="190"/>
      <c r="AQ1048" s="190"/>
      <c r="AR1048" s="190"/>
      <c r="AS1048" s="190"/>
      <c r="AT1048" s="190"/>
      <c r="AU1048" s="6"/>
      <c r="AV1048" s="175" t="s">
        <v>599</v>
      </c>
      <c r="AW1048" s="176"/>
      <c r="AX1048" s="176"/>
      <c r="AY1048" s="176"/>
      <c r="AZ1048" s="176"/>
      <c r="BA1048" s="176"/>
      <c r="BB1048" s="176"/>
      <c r="BC1048" s="176"/>
      <c r="BD1048" s="176"/>
      <c r="BE1048" s="176"/>
      <c r="BF1048" s="176"/>
      <c r="BG1048" s="176"/>
      <c r="BH1048" s="176"/>
      <c r="BI1048" s="176"/>
      <c r="BJ1048" s="176"/>
      <c r="BK1048" s="176"/>
      <c r="BL1048" s="176"/>
      <c r="BM1048" s="176"/>
      <c r="BN1048" s="176"/>
      <c r="BO1048" s="176"/>
      <c r="BP1048" s="177"/>
      <c r="BQ1048" s="190" t="s">
        <v>124</v>
      </c>
      <c r="BR1048" s="190"/>
      <c r="BS1048" s="190"/>
      <c r="BT1048" s="190"/>
      <c r="BU1048" s="190"/>
      <c r="BV1048" s="190"/>
      <c r="BW1048" s="190"/>
      <c r="BX1048" s="190"/>
      <c r="BY1048" s="190" t="s">
        <v>588</v>
      </c>
      <c r="BZ1048" s="190"/>
      <c r="CA1048" s="190"/>
      <c r="CB1048" s="190"/>
      <c r="CC1048" s="190"/>
      <c r="CD1048" s="190"/>
      <c r="CE1048" s="190"/>
      <c r="CF1048" s="190"/>
      <c r="CG1048" s="190"/>
      <c r="CH1048" s="190"/>
      <c r="CI1048" s="190"/>
      <c r="CJ1048" s="190"/>
      <c r="CK1048" s="190"/>
      <c r="CL1048" s="190"/>
      <c r="CM1048" s="190"/>
      <c r="CN1048" s="190"/>
    </row>
    <row r="1049" spans="3:92" ht="14.25" customHeight="1" x14ac:dyDescent="0.35">
      <c r="D1049" s="190"/>
      <c r="E1049" s="190"/>
      <c r="F1049" s="190"/>
      <c r="G1049" s="190"/>
      <c r="H1049" s="190"/>
      <c r="I1049" s="190"/>
      <c r="J1049" s="190"/>
      <c r="K1049" s="190"/>
      <c r="L1049" s="190"/>
      <c r="M1049" s="190"/>
      <c r="N1049" s="190"/>
      <c r="O1049" s="190"/>
      <c r="P1049" s="190"/>
      <c r="Q1049" s="190"/>
      <c r="R1049" s="190"/>
      <c r="S1049" s="190"/>
      <c r="T1049" s="190"/>
      <c r="U1049" s="190"/>
      <c r="V1049" s="190"/>
      <c r="W1049" s="190"/>
      <c r="X1049" s="190"/>
      <c r="Y1049" s="190" t="s">
        <v>629</v>
      </c>
      <c r="Z1049" s="190"/>
      <c r="AA1049" s="190"/>
      <c r="AB1049" s="190"/>
      <c r="AC1049" s="190"/>
      <c r="AD1049" s="190"/>
      <c r="AE1049" s="190"/>
      <c r="AF1049" s="190"/>
      <c r="AG1049" s="190"/>
      <c r="AH1049" s="190"/>
      <c r="AI1049" s="190"/>
      <c r="AJ1049" s="190" t="s">
        <v>598</v>
      </c>
      <c r="AK1049" s="190"/>
      <c r="AL1049" s="190"/>
      <c r="AM1049" s="190"/>
      <c r="AN1049" s="190"/>
      <c r="AO1049" s="190"/>
      <c r="AP1049" s="190"/>
      <c r="AQ1049" s="190"/>
      <c r="AR1049" s="190"/>
      <c r="AS1049" s="190"/>
      <c r="AT1049" s="190"/>
      <c r="AU1049" s="6"/>
      <c r="AV1049" s="178"/>
      <c r="AW1049" s="179"/>
      <c r="AX1049" s="179"/>
      <c r="AY1049" s="179"/>
      <c r="AZ1049" s="179"/>
      <c r="BA1049" s="179"/>
      <c r="BB1049" s="179"/>
      <c r="BC1049" s="179"/>
      <c r="BD1049" s="179"/>
      <c r="BE1049" s="179"/>
      <c r="BF1049" s="179"/>
      <c r="BG1049" s="179"/>
      <c r="BH1049" s="179"/>
      <c r="BI1049" s="179"/>
      <c r="BJ1049" s="179"/>
      <c r="BK1049" s="179"/>
      <c r="BL1049" s="179"/>
      <c r="BM1049" s="179"/>
      <c r="BN1049" s="179"/>
      <c r="BO1049" s="179"/>
      <c r="BP1049" s="180"/>
      <c r="BQ1049" s="190"/>
      <c r="BR1049" s="190"/>
      <c r="BS1049" s="190"/>
      <c r="BT1049" s="190"/>
      <c r="BU1049" s="190"/>
      <c r="BV1049" s="190"/>
      <c r="BW1049" s="190"/>
      <c r="BX1049" s="190"/>
      <c r="BY1049" s="190"/>
      <c r="BZ1049" s="190"/>
      <c r="CA1049" s="190"/>
      <c r="CB1049" s="190"/>
      <c r="CC1049" s="190"/>
      <c r="CD1049" s="190"/>
      <c r="CE1049" s="190"/>
      <c r="CF1049" s="190"/>
      <c r="CG1049" s="190"/>
      <c r="CH1049" s="190"/>
      <c r="CI1049" s="190"/>
      <c r="CJ1049" s="190"/>
      <c r="CK1049" s="190"/>
      <c r="CL1049" s="190"/>
      <c r="CM1049" s="190"/>
      <c r="CN1049" s="190"/>
    </row>
    <row r="1050" spans="3:92" ht="14.25" customHeight="1" x14ac:dyDescent="0.35">
      <c r="D1050" s="418">
        <v>38.1</v>
      </c>
      <c r="E1050" s="418"/>
      <c r="F1050" s="418"/>
      <c r="G1050" s="418"/>
      <c r="H1050" s="418"/>
      <c r="I1050" s="418"/>
      <c r="J1050" s="418"/>
      <c r="K1050" s="418"/>
      <c r="L1050" s="418"/>
      <c r="M1050" s="418"/>
      <c r="N1050" s="418"/>
      <c r="O1050" s="418"/>
      <c r="P1050" s="418"/>
      <c r="Q1050" s="418"/>
      <c r="R1050" s="418"/>
      <c r="S1050" s="418"/>
      <c r="T1050" s="418"/>
      <c r="U1050" s="418"/>
      <c r="V1050" s="418"/>
      <c r="W1050" s="418"/>
      <c r="X1050" s="418"/>
      <c r="Y1050" s="418">
        <v>34.5</v>
      </c>
      <c r="Z1050" s="418"/>
      <c r="AA1050" s="418"/>
      <c r="AB1050" s="418"/>
      <c r="AC1050" s="418"/>
      <c r="AD1050" s="418"/>
      <c r="AE1050" s="418"/>
      <c r="AF1050" s="418"/>
      <c r="AG1050" s="418"/>
      <c r="AH1050" s="418"/>
      <c r="AI1050" s="418"/>
      <c r="AJ1050" s="418">
        <v>3.6</v>
      </c>
      <c r="AK1050" s="418"/>
      <c r="AL1050" s="418"/>
      <c r="AM1050" s="418"/>
      <c r="AN1050" s="418"/>
      <c r="AO1050" s="418"/>
      <c r="AP1050" s="418"/>
      <c r="AQ1050" s="418"/>
      <c r="AR1050" s="418"/>
      <c r="AS1050" s="418"/>
      <c r="AT1050" s="418"/>
      <c r="AU1050" s="6"/>
      <c r="AV1050" s="169" t="s">
        <v>893</v>
      </c>
      <c r="AW1050" s="170"/>
      <c r="AX1050" s="170"/>
      <c r="AY1050" s="170"/>
      <c r="AZ1050" s="170"/>
      <c r="BA1050" s="170"/>
      <c r="BB1050" s="170"/>
      <c r="BC1050" s="170"/>
      <c r="BD1050" s="170"/>
      <c r="BE1050" s="170"/>
      <c r="BF1050" s="170"/>
      <c r="BG1050" s="170"/>
      <c r="BH1050" s="170"/>
      <c r="BI1050" s="170"/>
      <c r="BJ1050" s="170"/>
      <c r="BK1050" s="170"/>
      <c r="BL1050" s="170"/>
      <c r="BM1050" s="170"/>
      <c r="BN1050" s="170"/>
      <c r="BO1050" s="170"/>
      <c r="BP1050" s="171"/>
      <c r="BQ1050" s="166">
        <v>90</v>
      </c>
      <c r="BR1050" s="166"/>
      <c r="BS1050" s="166"/>
      <c r="BT1050" s="166"/>
      <c r="BU1050" s="166"/>
      <c r="BV1050" s="166"/>
      <c r="BW1050" s="166"/>
      <c r="BX1050" s="166"/>
      <c r="BY1050" s="166" t="s">
        <v>895</v>
      </c>
      <c r="BZ1050" s="166"/>
      <c r="CA1050" s="166"/>
      <c r="CB1050" s="166"/>
      <c r="CC1050" s="166"/>
      <c r="CD1050" s="166"/>
      <c r="CE1050" s="166"/>
      <c r="CF1050" s="166"/>
      <c r="CG1050" s="166"/>
      <c r="CH1050" s="166"/>
      <c r="CI1050" s="166"/>
      <c r="CJ1050" s="166"/>
      <c r="CK1050" s="166"/>
      <c r="CL1050" s="166"/>
      <c r="CM1050" s="166"/>
      <c r="CN1050" s="166"/>
    </row>
    <row r="1051" spans="3:92" ht="14.25" customHeight="1" x14ac:dyDescent="0.35">
      <c r="D1051" s="165"/>
      <c r="E1051" s="165"/>
      <c r="F1051" s="165"/>
      <c r="G1051" s="165"/>
      <c r="H1051" s="165"/>
      <c r="I1051" s="165"/>
      <c r="J1051" s="165"/>
      <c r="K1051" s="165"/>
      <c r="L1051" s="165"/>
      <c r="M1051" s="165"/>
      <c r="N1051" s="165"/>
      <c r="O1051" s="165"/>
      <c r="P1051" s="165"/>
      <c r="Q1051" s="165"/>
      <c r="R1051" s="165"/>
      <c r="S1051" s="165"/>
      <c r="T1051" s="165"/>
      <c r="U1051" s="165"/>
      <c r="V1051" s="165"/>
      <c r="W1051" s="165"/>
      <c r="X1051" s="165"/>
      <c r="Y1051" s="165"/>
      <c r="Z1051" s="165"/>
      <c r="AA1051" s="165"/>
      <c r="AB1051" s="165"/>
      <c r="AC1051" s="165"/>
      <c r="AD1051" s="165"/>
      <c r="AE1051" s="165"/>
      <c r="AF1051" s="165"/>
      <c r="AG1051" s="165"/>
      <c r="AH1051" s="165"/>
      <c r="AI1051" s="165"/>
      <c r="AJ1051" s="165"/>
      <c r="AK1051" s="165"/>
      <c r="AL1051" s="165"/>
      <c r="AM1051" s="165"/>
      <c r="AN1051" s="165"/>
      <c r="AO1051" s="165"/>
      <c r="AP1051" s="165"/>
      <c r="AQ1051" s="165"/>
      <c r="AR1051" s="165"/>
      <c r="AS1051" s="165"/>
      <c r="AT1051" s="165"/>
      <c r="AV1051" s="169" t="s">
        <v>894</v>
      </c>
      <c r="AW1051" s="170"/>
      <c r="AX1051" s="170"/>
      <c r="AY1051" s="170"/>
      <c r="AZ1051" s="170"/>
      <c r="BA1051" s="170"/>
      <c r="BB1051" s="170"/>
      <c r="BC1051" s="170"/>
      <c r="BD1051" s="170"/>
      <c r="BE1051" s="170"/>
      <c r="BF1051" s="170"/>
      <c r="BG1051" s="170"/>
      <c r="BH1051" s="170"/>
      <c r="BI1051" s="170"/>
      <c r="BJ1051" s="170"/>
      <c r="BK1051" s="170"/>
      <c r="BL1051" s="170"/>
      <c r="BM1051" s="170"/>
      <c r="BN1051" s="170"/>
      <c r="BO1051" s="170"/>
      <c r="BP1051" s="171"/>
      <c r="BQ1051" s="166">
        <v>6</v>
      </c>
      <c r="BR1051" s="166"/>
      <c r="BS1051" s="166"/>
      <c r="BT1051" s="166"/>
      <c r="BU1051" s="166"/>
      <c r="BV1051" s="166"/>
      <c r="BW1051" s="166"/>
      <c r="BX1051" s="166"/>
      <c r="BY1051" s="166" t="s">
        <v>895</v>
      </c>
      <c r="BZ1051" s="166"/>
      <c r="CA1051" s="166"/>
      <c r="CB1051" s="166"/>
      <c r="CC1051" s="166"/>
      <c r="CD1051" s="166"/>
      <c r="CE1051" s="166"/>
      <c r="CF1051" s="166"/>
      <c r="CG1051" s="166"/>
      <c r="CH1051" s="166"/>
      <c r="CI1051" s="166"/>
      <c r="CJ1051" s="166"/>
      <c r="CK1051" s="166"/>
      <c r="CL1051" s="166"/>
      <c r="CM1051" s="166"/>
      <c r="CN1051" s="166"/>
    </row>
    <row r="1052" spans="3:92" ht="14.25" customHeight="1" x14ac:dyDescent="0.35">
      <c r="D1052" s="165"/>
      <c r="E1052" s="165"/>
      <c r="F1052" s="165"/>
      <c r="G1052" s="165"/>
      <c r="H1052" s="165"/>
      <c r="I1052" s="165"/>
      <c r="J1052" s="165"/>
      <c r="K1052" s="165"/>
      <c r="L1052" s="165"/>
      <c r="M1052" s="165"/>
      <c r="N1052" s="165"/>
      <c r="O1052" s="165"/>
      <c r="P1052" s="165"/>
      <c r="Q1052" s="165"/>
      <c r="R1052" s="165"/>
      <c r="S1052" s="165"/>
      <c r="T1052" s="165"/>
      <c r="U1052" s="165"/>
      <c r="V1052" s="165"/>
      <c r="W1052" s="165"/>
      <c r="X1052" s="165"/>
      <c r="Y1052" s="165"/>
      <c r="Z1052" s="165"/>
      <c r="AA1052" s="165"/>
      <c r="AB1052" s="165"/>
      <c r="AC1052" s="165"/>
      <c r="AD1052" s="165"/>
      <c r="AE1052" s="165"/>
      <c r="AF1052" s="165"/>
      <c r="AG1052" s="165"/>
      <c r="AH1052" s="165"/>
      <c r="AI1052" s="165"/>
      <c r="AJ1052" s="165"/>
      <c r="AK1052" s="165"/>
      <c r="AL1052" s="165"/>
      <c r="AM1052" s="165"/>
      <c r="AN1052" s="165"/>
      <c r="AO1052" s="165"/>
      <c r="AP1052" s="165"/>
      <c r="AQ1052" s="165"/>
      <c r="AR1052" s="165"/>
      <c r="AS1052" s="165"/>
      <c r="AT1052" s="165"/>
      <c r="AV1052" s="169"/>
      <c r="AW1052" s="170"/>
      <c r="AX1052" s="170"/>
      <c r="AY1052" s="170"/>
      <c r="AZ1052" s="170"/>
      <c r="BA1052" s="170"/>
      <c r="BB1052" s="170"/>
      <c r="BC1052" s="170"/>
      <c r="BD1052" s="170"/>
      <c r="BE1052" s="170"/>
      <c r="BF1052" s="170"/>
      <c r="BG1052" s="170"/>
      <c r="BH1052" s="170"/>
      <c r="BI1052" s="170"/>
      <c r="BJ1052" s="170"/>
      <c r="BK1052" s="170"/>
      <c r="BL1052" s="170"/>
      <c r="BM1052" s="170"/>
      <c r="BN1052" s="170"/>
      <c r="BO1052" s="170"/>
      <c r="BP1052" s="171"/>
      <c r="BQ1052" s="166"/>
      <c r="BR1052" s="166"/>
      <c r="BS1052" s="166"/>
      <c r="BT1052" s="166"/>
      <c r="BU1052" s="166"/>
      <c r="BV1052" s="166"/>
      <c r="BW1052" s="166"/>
      <c r="BX1052" s="166"/>
      <c r="BY1052" s="166"/>
      <c r="BZ1052" s="166"/>
      <c r="CA1052" s="166"/>
      <c r="CB1052" s="166"/>
      <c r="CC1052" s="166"/>
      <c r="CD1052" s="166"/>
      <c r="CE1052" s="166"/>
      <c r="CF1052" s="166"/>
      <c r="CG1052" s="166"/>
      <c r="CH1052" s="166"/>
      <c r="CI1052" s="166"/>
      <c r="CJ1052" s="166"/>
      <c r="CK1052" s="166"/>
      <c r="CL1052" s="166"/>
      <c r="CM1052" s="166"/>
      <c r="CN1052" s="166"/>
    </row>
    <row r="1053" spans="3:92" ht="14.25" customHeight="1" x14ac:dyDescent="0.35">
      <c r="D1053" s="165"/>
      <c r="E1053" s="165"/>
      <c r="F1053" s="165"/>
      <c r="G1053" s="165"/>
      <c r="H1053" s="165"/>
      <c r="I1053" s="165"/>
      <c r="J1053" s="165"/>
      <c r="K1053" s="165"/>
      <c r="L1053" s="165"/>
      <c r="M1053" s="165"/>
      <c r="N1053" s="165"/>
      <c r="O1053" s="165"/>
      <c r="P1053" s="165"/>
      <c r="Q1053" s="165"/>
      <c r="R1053" s="165"/>
      <c r="S1053" s="165"/>
      <c r="T1053" s="165"/>
      <c r="U1053" s="165"/>
      <c r="V1053" s="165"/>
      <c r="W1053" s="165"/>
      <c r="X1053" s="165"/>
      <c r="Y1053" s="165"/>
      <c r="Z1053" s="165"/>
      <c r="AA1053" s="165"/>
      <c r="AB1053" s="165"/>
      <c r="AC1053" s="165"/>
      <c r="AD1053" s="165"/>
      <c r="AE1053" s="165"/>
      <c r="AF1053" s="165"/>
      <c r="AG1053" s="165"/>
      <c r="AH1053" s="165"/>
      <c r="AI1053" s="165"/>
      <c r="AJ1053" s="165"/>
      <c r="AK1053" s="165"/>
      <c r="AL1053" s="165"/>
      <c r="AM1053" s="165"/>
      <c r="AN1053" s="165"/>
      <c r="AO1053" s="165"/>
      <c r="AP1053" s="165"/>
      <c r="AQ1053" s="165"/>
      <c r="AR1053" s="165"/>
      <c r="AS1053" s="165"/>
      <c r="AT1053" s="165"/>
      <c r="AV1053" s="169"/>
      <c r="AW1053" s="170"/>
      <c r="AX1053" s="170"/>
      <c r="AY1053" s="170"/>
      <c r="AZ1053" s="170"/>
      <c r="BA1053" s="170"/>
      <c r="BB1053" s="170"/>
      <c r="BC1053" s="170"/>
      <c r="BD1053" s="170"/>
      <c r="BE1053" s="170"/>
      <c r="BF1053" s="170"/>
      <c r="BG1053" s="170"/>
      <c r="BH1053" s="170"/>
      <c r="BI1053" s="170"/>
      <c r="BJ1053" s="170"/>
      <c r="BK1053" s="170"/>
      <c r="BL1053" s="170"/>
      <c r="BM1053" s="170"/>
      <c r="BN1053" s="170"/>
      <c r="BO1053" s="170"/>
      <c r="BP1053" s="171"/>
      <c r="BQ1053" s="166"/>
      <c r="BR1053" s="166"/>
      <c r="BS1053" s="166"/>
      <c r="BT1053" s="166"/>
      <c r="BU1053" s="166"/>
      <c r="BV1053" s="166"/>
      <c r="BW1053" s="166"/>
      <c r="BX1053" s="166"/>
      <c r="BY1053" s="166"/>
      <c r="BZ1053" s="166"/>
      <c r="CA1053" s="166"/>
      <c r="CB1053" s="166"/>
      <c r="CC1053" s="166"/>
      <c r="CD1053" s="166"/>
      <c r="CE1053" s="166"/>
      <c r="CF1053" s="166"/>
      <c r="CG1053" s="166"/>
      <c r="CH1053" s="166"/>
      <c r="CI1053" s="166"/>
      <c r="CJ1053" s="166"/>
      <c r="CK1053" s="166"/>
      <c r="CL1053" s="166"/>
      <c r="CM1053" s="166"/>
      <c r="CN1053" s="166"/>
    </row>
    <row r="1054" spans="3:92" ht="14.25" customHeight="1" x14ac:dyDescent="0.35">
      <c r="D1054" s="182" t="s">
        <v>601</v>
      </c>
      <c r="E1054" s="182"/>
      <c r="F1054" s="182"/>
      <c r="G1054" s="182"/>
      <c r="H1054" s="182"/>
      <c r="I1054" s="182"/>
      <c r="J1054" s="182"/>
      <c r="K1054" s="182"/>
      <c r="L1054" s="182"/>
      <c r="M1054" s="182"/>
      <c r="N1054" s="182"/>
      <c r="O1054" s="182"/>
      <c r="P1054" s="182"/>
      <c r="Q1054" s="182"/>
      <c r="R1054" s="182"/>
      <c r="S1054" s="182"/>
      <c r="T1054" s="182"/>
      <c r="U1054" s="182"/>
      <c r="V1054" s="182"/>
      <c r="W1054" s="182"/>
      <c r="X1054" s="182"/>
      <c r="Y1054" s="238"/>
      <c r="Z1054" s="238"/>
      <c r="AA1054" s="238"/>
      <c r="AB1054" s="238"/>
      <c r="AC1054" s="238"/>
      <c r="AD1054" s="238"/>
      <c r="AE1054" s="238"/>
      <c r="AF1054" s="238"/>
      <c r="AG1054" s="238"/>
      <c r="AH1054" s="238"/>
      <c r="AI1054" s="238"/>
      <c r="AJ1054" s="238"/>
      <c r="AK1054" s="238"/>
      <c r="AL1054" s="238"/>
      <c r="AM1054" s="238"/>
      <c r="AN1054" s="238"/>
      <c r="AO1054" s="238"/>
      <c r="AP1054" s="238"/>
      <c r="AQ1054" s="238"/>
      <c r="AR1054" s="238"/>
      <c r="AS1054" s="238"/>
      <c r="AT1054" s="238"/>
      <c r="AV1054" s="182" t="s">
        <v>601</v>
      </c>
      <c r="AW1054" s="182"/>
      <c r="AX1054" s="182"/>
      <c r="AY1054" s="182"/>
      <c r="AZ1054" s="182"/>
      <c r="BA1054" s="182"/>
      <c r="BB1054" s="182"/>
      <c r="BC1054" s="182"/>
      <c r="BD1054" s="182"/>
      <c r="BE1054" s="182"/>
      <c r="BF1054" s="182"/>
      <c r="BG1054" s="182"/>
      <c r="BH1054" s="182"/>
      <c r="BI1054" s="182"/>
      <c r="BJ1054" s="182"/>
      <c r="BK1054" s="182"/>
      <c r="BL1054" s="182"/>
      <c r="BM1054" s="182"/>
      <c r="BN1054" s="182"/>
      <c r="BO1054" s="182"/>
      <c r="BP1054" s="182"/>
      <c r="BQ1054" s="182"/>
      <c r="BR1054" s="182"/>
      <c r="BS1054" s="182"/>
      <c r="BT1054" s="182"/>
      <c r="BU1054" s="182"/>
      <c r="BV1054" s="182"/>
      <c r="BW1054" s="182"/>
      <c r="BX1054" s="182"/>
      <c r="BY1054" s="182"/>
      <c r="BZ1054" s="182"/>
      <c r="CA1054" s="182"/>
      <c r="CB1054" s="182"/>
      <c r="CC1054" s="182"/>
      <c r="CD1054" s="182"/>
      <c r="CE1054" s="182"/>
      <c r="CF1054" s="238"/>
      <c r="CG1054" s="238"/>
      <c r="CH1054" s="238"/>
      <c r="CI1054" s="238"/>
      <c r="CJ1054" s="238"/>
      <c r="CK1054" s="238"/>
      <c r="CL1054" s="238"/>
    </row>
    <row r="1055" spans="3:92" ht="14.25" customHeight="1" x14ac:dyDescent="0.35">
      <c r="AK1055" s="8"/>
      <c r="AL1055" s="8"/>
      <c r="AM1055" s="8"/>
      <c r="AN1055" s="8"/>
      <c r="AO1055" s="8"/>
      <c r="AP1055" s="8"/>
      <c r="AQ1055" s="8"/>
      <c r="AR1055" s="8"/>
      <c r="AS1055" s="8"/>
      <c r="AT1055" s="8"/>
      <c r="AU1055" s="6"/>
    </row>
    <row r="1056" spans="3:92" ht="14.25" customHeight="1" x14ac:dyDescent="0.35">
      <c r="D1056" s="174" t="s">
        <v>604</v>
      </c>
      <c r="E1056" s="174"/>
      <c r="F1056" s="174"/>
      <c r="G1056" s="174"/>
      <c r="H1056" s="174"/>
      <c r="I1056" s="174"/>
      <c r="J1056" s="174"/>
      <c r="K1056" s="174"/>
      <c r="L1056" s="174"/>
      <c r="M1056" s="174"/>
      <c r="N1056" s="174"/>
      <c r="O1056" s="174"/>
      <c r="P1056" s="174"/>
      <c r="Q1056" s="174"/>
      <c r="R1056" s="174"/>
      <c r="S1056" s="174"/>
      <c r="T1056" s="174"/>
      <c r="U1056" s="174"/>
      <c r="V1056" s="174"/>
      <c r="W1056" s="174"/>
      <c r="X1056" s="174"/>
      <c r="Y1056" s="174"/>
      <c r="Z1056" s="174"/>
      <c r="AA1056" s="174"/>
      <c r="AB1056" s="174"/>
      <c r="AC1056" s="174"/>
      <c r="AD1056" s="174"/>
      <c r="AE1056" s="174"/>
      <c r="AF1056" s="174"/>
      <c r="AG1056" s="174"/>
      <c r="AH1056" s="174"/>
      <c r="AI1056" s="174"/>
      <c r="AJ1056" s="174"/>
      <c r="AK1056" s="174"/>
      <c r="AL1056" s="174"/>
      <c r="AM1056" s="174"/>
      <c r="AN1056" s="174"/>
      <c r="AO1056" s="174"/>
      <c r="AP1056" s="174"/>
      <c r="AQ1056" s="174"/>
      <c r="AR1056" s="174"/>
      <c r="AS1056" s="174"/>
      <c r="AT1056" s="174"/>
      <c r="AU1056" s="174"/>
      <c r="AV1056" s="174"/>
      <c r="AW1056" s="174"/>
      <c r="AX1056" s="174"/>
      <c r="AY1056" s="174"/>
      <c r="AZ1056" s="174"/>
      <c r="BA1056" s="174"/>
      <c r="BB1056" s="174"/>
      <c r="BC1056" s="174"/>
      <c r="BD1056" s="174"/>
      <c r="BE1056" s="174"/>
      <c r="BF1056" s="174"/>
      <c r="BG1056" s="174"/>
      <c r="BH1056" s="174"/>
      <c r="BI1056" s="174"/>
      <c r="BJ1056" s="174"/>
      <c r="BK1056" s="174"/>
      <c r="BL1056" s="174"/>
      <c r="BM1056" s="174"/>
      <c r="BN1056" s="174"/>
      <c r="BO1056" s="174"/>
      <c r="BP1056" s="174"/>
      <c r="BQ1056" s="174"/>
      <c r="BR1056" s="174"/>
      <c r="BS1056" s="174"/>
      <c r="BT1056" s="174"/>
      <c r="BU1056" s="174"/>
      <c r="BV1056" s="174"/>
      <c r="BW1056" s="174"/>
      <c r="BX1056" s="174"/>
      <c r="BY1056" s="174"/>
      <c r="BZ1056" s="174"/>
      <c r="CA1056" s="174"/>
      <c r="CB1056" s="174"/>
      <c r="CC1056" s="174"/>
      <c r="CD1056" s="174"/>
      <c r="CE1056" s="174"/>
      <c r="CF1056" s="174"/>
      <c r="CG1056" s="174"/>
      <c r="CH1056" s="174"/>
      <c r="CI1056" s="174"/>
      <c r="CJ1056" s="174"/>
      <c r="CK1056" s="174"/>
      <c r="CL1056" s="174"/>
      <c r="CM1056" s="174"/>
      <c r="CN1056" s="174"/>
    </row>
    <row r="1057" spans="4:95" ht="14.25" customHeight="1" x14ac:dyDescent="0.35">
      <c r="D1057" s="174"/>
      <c r="E1057" s="174"/>
      <c r="F1057" s="174"/>
      <c r="G1057" s="174"/>
      <c r="H1057" s="174"/>
      <c r="I1057" s="174"/>
      <c r="J1057" s="174"/>
      <c r="K1057" s="174"/>
      <c r="L1057" s="174"/>
      <c r="M1057" s="174"/>
      <c r="N1057" s="174"/>
      <c r="O1057" s="174"/>
      <c r="P1057" s="174"/>
      <c r="Q1057" s="174"/>
      <c r="R1057" s="174"/>
      <c r="S1057" s="174"/>
      <c r="T1057" s="174"/>
      <c r="U1057" s="174"/>
      <c r="V1057" s="174"/>
      <c r="W1057" s="174"/>
      <c r="X1057" s="174"/>
      <c r="Y1057" s="174"/>
      <c r="Z1057" s="174"/>
      <c r="AA1057" s="174"/>
      <c r="AB1057" s="174"/>
      <c r="AC1057" s="174"/>
      <c r="AD1057" s="174"/>
      <c r="AE1057" s="174"/>
      <c r="AF1057" s="174"/>
      <c r="AG1057" s="174"/>
      <c r="AH1057" s="174"/>
      <c r="AI1057" s="174"/>
      <c r="AJ1057" s="174"/>
      <c r="AK1057" s="174"/>
      <c r="AL1057" s="174"/>
      <c r="AM1057" s="174"/>
      <c r="AN1057" s="174"/>
      <c r="AO1057" s="174"/>
      <c r="AP1057" s="174"/>
      <c r="AQ1057" s="174"/>
      <c r="AR1057" s="174"/>
      <c r="AS1057" s="174"/>
      <c r="AT1057" s="174"/>
      <c r="AU1057" s="174"/>
      <c r="AV1057" s="174"/>
      <c r="AW1057" s="174"/>
      <c r="AX1057" s="174"/>
      <c r="AY1057" s="174"/>
      <c r="AZ1057" s="174"/>
      <c r="BA1057" s="174"/>
      <c r="BB1057" s="174"/>
      <c r="BC1057" s="174"/>
      <c r="BD1057" s="174"/>
      <c r="BE1057" s="174"/>
      <c r="BF1057" s="174"/>
      <c r="BG1057" s="174"/>
      <c r="BH1057" s="174"/>
      <c r="BI1057" s="174"/>
      <c r="BJ1057" s="174"/>
      <c r="BK1057" s="174"/>
      <c r="BL1057" s="174"/>
      <c r="BM1057" s="174"/>
      <c r="BN1057" s="174"/>
      <c r="BO1057" s="174"/>
      <c r="BP1057" s="174"/>
      <c r="BQ1057" s="174"/>
      <c r="BR1057" s="174"/>
      <c r="BS1057" s="174"/>
      <c r="BT1057" s="174"/>
      <c r="BU1057" s="174"/>
      <c r="BV1057" s="174"/>
      <c r="BW1057" s="174"/>
      <c r="BX1057" s="174"/>
      <c r="BY1057" s="174"/>
      <c r="BZ1057" s="174"/>
      <c r="CA1057" s="174"/>
      <c r="CB1057" s="174"/>
      <c r="CC1057" s="174"/>
      <c r="CD1057" s="174"/>
      <c r="CE1057" s="174"/>
      <c r="CF1057" s="174"/>
      <c r="CG1057" s="174"/>
      <c r="CH1057" s="174"/>
      <c r="CI1057" s="174"/>
      <c r="CJ1057" s="174"/>
      <c r="CK1057" s="174"/>
      <c r="CL1057" s="174"/>
      <c r="CM1057" s="174"/>
      <c r="CN1057" s="174"/>
    </row>
    <row r="1058" spans="4:95" ht="14.25" customHeight="1" x14ac:dyDescent="0.35">
      <c r="D1058" s="236" t="s">
        <v>603</v>
      </c>
      <c r="E1058" s="236"/>
      <c r="F1058" s="236"/>
      <c r="G1058" s="236"/>
      <c r="H1058" s="236"/>
      <c r="I1058" s="236"/>
      <c r="J1058" s="236"/>
      <c r="K1058" s="236"/>
      <c r="L1058" s="236"/>
      <c r="M1058" s="236"/>
      <c r="N1058" s="236"/>
      <c r="O1058" s="236"/>
      <c r="P1058" s="236"/>
      <c r="Q1058" s="236"/>
      <c r="R1058" s="236"/>
      <c r="S1058" s="236"/>
      <c r="T1058" s="236"/>
      <c r="U1058" s="236"/>
      <c r="V1058" s="236"/>
      <c r="W1058" s="236"/>
      <c r="X1058" s="236"/>
      <c r="Y1058" s="236"/>
      <c r="Z1058" s="236"/>
      <c r="AA1058" s="236"/>
      <c r="AB1058" s="236"/>
      <c r="AC1058" s="236"/>
      <c r="AD1058" s="236"/>
      <c r="AE1058" s="236"/>
      <c r="AF1058" s="236"/>
      <c r="AG1058" s="236"/>
      <c r="AH1058" s="236"/>
      <c r="AI1058" s="236"/>
      <c r="AJ1058" s="236"/>
      <c r="AK1058" s="236"/>
      <c r="AL1058" s="236"/>
      <c r="AM1058" s="236"/>
      <c r="AN1058" s="236"/>
      <c r="AO1058" s="236"/>
      <c r="AP1058" s="236"/>
      <c r="AQ1058" s="236"/>
      <c r="AR1058" s="236"/>
      <c r="AS1058" s="236"/>
      <c r="AT1058" s="236"/>
      <c r="AU1058" s="3"/>
      <c r="AV1058" s="236" t="s">
        <v>611</v>
      </c>
      <c r="AW1058" s="236"/>
      <c r="AX1058" s="236"/>
      <c r="AY1058" s="236"/>
      <c r="AZ1058" s="236"/>
      <c r="BA1058" s="236"/>
      <c r="BB1058" s="236"/>
      <c r="BC1058" s="236"/>
      <c r="BD1058" s="236"/>
      <c r="BE1058" s="236"/>
      <c r="BF1058" s="236"/>
      <c r="BG1058" s="236"/>
      <c r="BH1058" s="236"/>
      <c r="BI1058" s="236"/>
      <c r="BJ1058" s="236"/>
      <c r="BK1058" s="236"/>
      <c r="BL1058" s="236"/>
      <c r="BM1058" s="236"/>
      <c r="BN1058" s="236"/>
      <c r="BO1058" s="236"/>
      <c r="BP1058" s="236"/>
      <c r="BQ1058" s="236"/>
      <c r="BR1058" s="236"/>
      <c r="BS1058" s="236"/>
      <c r="BT1058" s="236"/>
      <c r="BU1058" s="236"/>
      <c r="BV1058" s="236"/>
      <c r="BW1058" s="236"/>
      <c r="BX1058" s="236"/>
      <c r="BY1058" s="236"/>
      <c r="BZ1058" s="236"/>
      <c r="CA1058" s="236"/>
      <c r="CB1058" s="236"/>
      <c r="CC1058" s="236"/>
      <c r="CD1058" s="236"/>
      <c r="CE1058" s="236"/>
      <c r="CF1058" s="236"/>
      <c r="CG1058" s="236"/>
      <c r="CH1058" s="236"/>
      <c r="CI1058" s="236"/>
      <c r="CJ1058" s="236"/>
      <c r="CK1058" s="236"/>
      <c r="CL1058" s="236"/>
      <c r="CM1058" s="236"/>
      <c r="CN1058" s="236"/>
      <c r="CO1058" s="97"/>
      <c r="CP1058" s="142"/>
      <c r="CQ1058" s="142"/>
    </row>
    <row r="1059" spans="4:95" ht="14.25" customHeight="1" x14ac:dyDescent="0.35">
      <c r="D1059" s="237"/>
      <c r="E1059" s="237"/>
      <c r="F1059" s="237"/>
      <c r="G1059" s="237"/>
      <c r="H1059" s="237"/>
      <c r="I1059" s="237"/>
      <c r="J1059" s="237"/>
      <c r="K1059" s="237"/>
      <c r="L1059" s="237"/>
      <c r="M1059" s="237"/>
      <c r="N1059" s="237"/>
      <c r="O1059" s="237"/>
      <c r="P1059" s="237"/>
      <c r="Q1059" s="237"/>
      <c r="R1059" s="237"/>
      <c r="S1059" s="237"/>
      <c r="T1059" s="237"/>
      <c r="U1059" s="237"/>
      <c r="V1059" s="237"/>
      <c r="W1059" s="237"/>
      <c r="X1059" s="237"/>
      <c r="Y1059" s="237"/>
      <c r="Z1059" s="237"/>
      <c r="AA1059" s="237"/>
      <c r="AB1059" s="237"/>
      <c r="AC1059" s="237"/>
      <c r="AD1059" s="237"/>
      <c r="AE1059" s="237"/>
      <c r="AF1059" s="237"/>
      <c r="AG1059" s="237"/>
      <c r="AH1059" s="237"/>
      <c r="AI1059" s="237"/>
      <c r="AJ1059" s="237"/>
      <c r="AK1059" s="237"/>
      <c r="AL1059" s="237"/>
      <c r="AM1059" s="237"/>
      <c r="AN1059" s="237"/>
      <c r="AO1059" s="237"/>
      <c r="AP1059" s="237"/>
      <c r="AQ1059" s="237"/>
      <c r="AR1059" s="237"/>
      <c r="AS1059" s="237"/>
      <c r="AT1059" s="237"/>
      <c r="AV1059" s="237"/>
      <c r="AW1059" s="237"/>
      <c r="AX1059" s="237"/>
      <c r="AY1059" s="237"/>
      <c r="AZ1059" s="237"/>
      <c r="BA1059" s="237"/>
      <c r="BB1059" s="237"/>
      <c r="BC1059" s="237"/>
      <c r="BD1059" s="237"/>
      <c r="BE1059" s="237"/>
      <c r="BF1059" s="237"/>
      <c r="BG1059" s="237"/>
      <c r="BH1059" s="237"/>
      <c r="BI1059" s="237"/>
      <c r="BJ1059" s="237"/>
      <c r="BK1059" s="237"/>
      <c r="BL1059" s="237"/>
      <c r="BM1059" s="237"/>
      <c r="BN1059" s="237"/>
      <c r="BO1059" s="237"/>
      <c r="BP1059" s="237"/>
      <c r="BQ1059" s="237"/>
      <c r="BR1059" s="237"/>
      <c r="BS1059" s="237"/>
      <c r="BT1059" s="237"/>
      <c r="BU1059" s="237"/>
      <c r="BV1059" s="237"/>
      <c r="BW1059" s="237"/>
      <c r="BX1059" s="237"/>
      <c r="BY1059" s="237"/>
      <c r="BZ1059" s="237"/>
      <c r="CA1059" s="237"/>
      <c r="CB1059" s="237"/>
      <c r="CC1059" s="237"/>
      <c r="CD1059" s="237"/>
      <c r="CE1059" s="237"/>
      <c r="CF1059" s="237"/>
      <c r="CG1059" s="237"/>
      <c r="CH1059" s="237"/>
      <c r="CI1059" s="237"/>
      <c r="CJ1059" s="237"/>
      <c r="CK1059" s="237"/>
      <c r="CL1059" s="237"/>
      <c r="CM1059" s="237"/>
      <c r="CN1059" s="237"/>
      <c r="CO1059" s="97"/>
      <c r="CP1059" s="142"/>
      <c r="CQ1059" s="142"/>
    </row>
    <row r="1060" spans="4:95" ht="14.25" customHeight="1" x14ac:dyDescent="0.35">
      <c r="D1060" s="190" t="s">
        <v>605</v>
      </c>
      <c r="E1060" s="190"/>
      <c r="F1060" s="190"/>
      <c r="G1060" s="190"/>
      <c r="H1060" s="190"/>
      <c r="I1060" s="190"/>
      <c r="J1060" s="190"/>
      <c r="K1060" s="190"/>
      <c r="L1060" s="190"/>
      <c r="M1060" s="190"/>
      <c r="N1060" s="190"/>
      <c r="O1060" s="190"/>
      <c r="P1060" s="190"/>
      <c r="Q1060" s="228" t="s">
        <v>606</v>
      </c>
      <c r="R1060" s="229"/>
      <c r="S1060" s="229"/>
      <c r="T1060" s="229"/>
      <c r="U1060" s="229"/>
      <c r="V1060" s="229"/>
      <c r="W1060" s="229"/>
      <c r="X1060" s="229"/>
      <c r="Y1060" s="229"/>
      <c r="Z1060" s="229"/>
      <c r="AA1060" s="229"/>
      <c r="AB1060" s="229"/>
      <c r="AC1060" s="229"/>
      <c r="AD1060" s="230"/>
      <c r="AE1060" s="190" t="s">
        <v>907</v>
      </c>
      <c r="AF1060" s="190"/>
      <c r="AG1060" s="190"/>
      <c r="AH1060" s="190"/>
      <c r="AI1060" s="190"/>
      <c r="AJ1060" s="190"/>
      <c r="AK1060" s="190"/>
      <c r="AL1060" s="190"/>
      <c r="AM1060" s="190"/>
      <c r="AN1060" s="190"/>
      <c r="AO1060" s="190"/>
      <c r="AP1060" s="190"/>
      <c r="AQ1060" s="190"/>
      <c r="AR1060" s="190"/>
      <c r="AS1060" s="190"/>
      <c r="AT1060" s="190"/>
      <c r="AV1060" s="190" t="s">
        <v>612</v>
      </c>
      <c r="AW1060" s="190"/>
      <c r="AX1060" s="190"/>
      <c r="AY1060" s="190"/>
      <c r="AZ1060" s="190"/>
      <c r="BA1060" s="190"/>
      <c r="BB1060" s="190"/>
      <c r="BC1060" s="190"/>
      <c r="BD1060" s="190"/>
      <c r="BE1060" s="190"/>
      <c r="BF1060" s="190"/>
      <c r="BG1060" s="190"/>
      <c r="BH1060" s="190"/>
      <c r="BI1060" s="190"/>
      <c r="BJ1060" s="190"/>
      <c r="BK1060" s="190"/>
      <c r="BL1060" s="190"/>
      <c r="BM1060" s="190"/>
      <c r="BN1060" s="190"/>
      <c r="BO1060" s="190"/>
      <c r="BP1060" s="190"/>
      <c r="BQ1060" s="190"/>
      <c r="BR1060" s="190"/>
      <c r="BS1060" s="190"/>
      <c r="BT1060" s="190"/>
      <c r="BU1060" s="190"/>
      <c r="BV1060" s="176" t="s">
        <v>630</v>
      </c>
      <c r="BW1060" s="176"/>
      <c r="BX1060" s="176"/>
      <c r="BY1060" s="176"/>
      <c r="BZ1060" s="176"/>
      <c r="CA1060" s="176"/>
      <c r="CB1060" s="176"/>
      <c r="CC1060" s="176"/>
      <c r="CD1060" s="176"/>
      <c r="CE1060" s="176"/>
      <c r="CF1060" s="176"/>
      <c r="CG1060" s="176"/>
      <c r="CH1060" s="176"/>
      <c r="CI1060" s="176"/>
      <c r="CJ1060" s="176"/>
      <c r="CK1060" s="176"/>
      <c r="CL1060" s="176"/>
      <c r="CM1060" s="176"/>
      <c r="CN1060" s="177"/>
      <c r="CO1060" s="97"/>
      <c r="CP1060" s="142"/>
      <c r="CQ1060" s="142"/>
    </row>
    <row r="1061" spans="4:95" ht="14.25" customHeight="1" x14ac:dyDescent="0.35">
      <c r="D1061" s="190"/>
      <c r="E1061" s="190"/>
      <c r="F1061" s="190"/>
      <c r="G1061" s="190"/>
      <c r="H1061" s="190"/>
      <c r="I1061" s="190"/>
      <c r="J1061" s="190"/>
      <c r="K1061" s="190"/>
      <c r="L1061" s="190"/>
      <c r="M1061" s="190"/>
      <c r="N1061" s="190"/>
      <c r="O1061" s="190"/>
      <c r="P1061" s="190"/>
      <c r="Q1061" s="228" t="s">
        <v>607</v>
      </c>
      <c r="R1061" s="229"/>
      <c r="S1061" s="229"/>
      <c r="T1061" s="229"/>
      <c r="U1061" s="229"/>
      <c r="V1061" s="229"/>
      <c r="W1061" s="230"/>
      <c r="X1061" s="190" t="s">
        <v>608</v>
      </c>
      <c r="Y1061" s="190"/>
      <c r="Z1061" s="190"/>
      <c r="AA1061" s="190"/>
      <c r="AB1061" s="190"/>
      <c r="AC1061" s="190"/>
      <c r="AD1061" s="190"/>
      <c r="AE1061" s="190"/>
      <c r="AF1061" s="190"/>
      <c r="AG1061" s="190"/>
      <c r="AH1061" s="190"/>
      <c r="AI1061" s="190"/>
      <c r="AJ1061" s="190"/>
      <c r="AK1061" s="190"/>
      <c r="AL1061" s="190"/>
      <c r="AM1061" s="190"/>
      <c r="AN1061" s="190"/>
      <c r="AO1061" s="190"/>
      <c r="AP1061" s="190"/>
      <c r="AQ1061" s="190"/>
      <c r="AR1061" s="190"/>
      <c r="AS1061" s="190"/>
      <c r="AT1061" s="190"/>
      <c r="AV1061" s="190"/>
      <c r="AW1061" s="190"/>
      <c r="AX1061" s="190"/>
      <c r="AY1061" s="190"/>
      <c r="AZ1061" s="190"/>
      <c r="BA1061" s="190"/>
      <c r="BB1061" s="190"/>
      <c r="BC1061" s="190"/>
      <c r="BD1061" s="190"/>
      <c r="BE1061" s="190"/>
      <c r="BF1061" s="190"/>
      <c r="BG1061" s="190"/>
      <c r="BH1061" s="190"/>
      <c r="BI1061" s="190"/>
      <c r="BJ1061" s="190"/>
      <c r="BK1061" s="190"/>
      <c r="BL1061" s="190"/>
      <c r="BM1061" s="190"/>
      <c r="BN1061" s="190"/>
      <c r="BO1061" s="190"/>
      <c r="BP1061" s="190"/>
      <c r="BQ1061" s="190"/>
      <c r="BR1061" s="190"/>
      <c r="BS1061" s="190"/>
      <c r="BT1061" s="190"/>
      <c r="BU1061" s="190"/>
      <c r="BV1061" s="179"/>
      <c r="BW1061" s="179"/>
      <c r="BX1061" s="179"/>
      <c r="BY1061" s="179"/>
      <c r="BZ1061" s="179"/>
      <c r="CA1061" s="179"/>
      <c r="CB1061" s="179"/>
      <c r="CC1061" s="179"/>
      <c r="CD1061" s="179"/>
      <c r="CE1061" s="179"/>
      <c r="CF1061" s="179"/>
      <c r="CG1061" s="179"/>
      <c r="CH1061" s="179"/>
      <c r="CI1061" s="179"/>
      <c r="CJ1061" s="179"/>
      <c r="CK1061" s="179"/>
      <c r="CL1061" s="179"/>
      <c r="CM1061" s="179"/>
      <c r="CN1061" s="180"/>
      <c r="CO1061" s="97"/>
      <c r="CP1061" s="142"/>
      <c r="CQ1061" s="142"/>
    </row>
    <row r="1062" spans="4:95" ht="14.25" customHeight="1" x14ac:dyDescent="0.35">
      <c r="D1062" s="169" t="s">
        <v>896</v>
      </c>
      <c r="E1062" s="170"/>
      <c r="F1062" s="170"/>
      <c r="G1062" s="170"/>
      <c r="H1062" s="170"/>
      <c r="I1062" s="170"/>
      <c r="J1062" s="170"/>
      <c r="K1062" s="170"/>
      <c r="L1062" s="170"/>
      <c r="M1062" s="170"/>
      <c r="N1062" s="170"/>
      <c r="O1062" s="170"/>
      <c r="P1062" s="170"/>
      <c r="Q1062" s="165"/>
      <c r="R1062" s="165"/>
      <c r="S1062" s="165"/>
      <c r="T1062" s="165"/>
      <c r="U1062" s="165"/>
      <c r="V1062" s="165"/>
      <c r="W1062" s="165"/>
      <c r="X1062" s="232" t="s">
        <v>400</v>
      </c>
      <c r="Y1062" s="232"/>
      <c r="Z1062" s="232"/>
      <c r="AA1062" s="232"/>
      <c r="AB1062" s="232"/>
      <c r="AC1062" s="232"/>
      <c r="AD1062" s="232"/>
      <c r="AE1062" s="233" t="s">
        <v>908</v>
      </c>
      <c r="AF1062" s="234"/>
      <c r="AG1062" s="234"/>
      <c r="AH1062" s="234"/>
      <c r="AI1062" s="234"/>
      <c r="AJ1062" s="234"/>
      <c r="AK1062" s="234"/>
      <c r="AL1062" s="234"/>
      <c r="AM1062" s="234"/>
      <c r="AN1062" s="234"/>
      <c r="AO1062" s="234"/>
      <c r="AP1062" s="234"/>
      <c r="AQ1062" s="234"/>
      <c r="AR1062" s="234"/>
      <c r="AS1062" s="234"/>
      <c r="AT1062" s="235"/>
      <c r="AV1062" s="165" t="s">
        <v>614</v>
      </c>
      <c r="AW1062" s="165"/>
      <c r="AX1062" s="165"/>
      <c r="AY1062" s="165"/>
      <c r="AZ1062" s="165"/>
      <c r="BA1062" s="165"/>
      <c r="BB1062" s="165"/>
      <c r="BC1062" s="165"/>
      <c r="BD1062" s="165"/>
      <c r="BE1062" s="165"/>
      <c r="BF1062" s="165"/>
      <c r="BG1062" s="165"/>
      <c r="BH1062" s="165"/>
      <c r="BI1062" s="165"/>
      <c r="BJ1062" s="165"/>
      <c r="BK1062" s="165"/>
      <c r="BL1062" s="165"/>
      <c r="BM1062" s="165"/>
      <c r="BN1062" s="165"/>
      <c r="BO1062" s="165"/>
      <c r="BP1062" s="165"/>
      <c r="BQ1062" s="165"/>
      <c r="BR1062" s="165"/>
      <c r="BS1062" s="165"/>
      <c r="BT1062" s="165"/>
      <c r="BU1062" s="165"/>
      <c r="BV1062" s="169">
        <v>14</v>
      </c>
      <c r="BW1062" s="170"/>
      <c r="BX1062" s="170"/>
      <c r="BY1062" s="170"/>
      <c r="BZ1062" s="170"/>
      <c r="CA1062" s="170"/>
      <c r="CB1062" s="170"/>
      <c r="CC1062" s="170"/>
      <c r="CD1062" s="170"/>
      <c r="CE1062" s="170"/>
      <c r="CF1062" s="170"/>
      <c r="CG1062" s="170"/>
      <c r="CH1062" s="170"/>
      <c r="CI1062" s="170"/>
      <c r="CJ1062" s="170"/>
      <c r="CK1062" s="170"/>
      <c r="CL1062" s="170"/>
      <c r="CM1062" s="170"/>
      <c r="CN1062" s="171"/>
      <c r="CO1062" s="97"/>
      <c r="CP1062" s="142"/>
      <c r="CQ1062" s="142"/>
    </row>
    <row r="1063" spans="4:95" ht="14.25" customHeight="1" x14ac:dyDescent="0.35">
      <c r="D1063" s="169" t="s">
        <v>897</v>
      </c>
      <c r="E1063" s="170"/>
      <c r="F1063" s="170"/>
      <c r="G1063" s="170"/>
      <c r="H1063" s="170"/>
      <c r="I1063" s="170"/>
      <c r="J1063" s="170"/>
      <c r="K1063" s="170"/>
      <c r="L1063" s="170"/>
      <c r="M1063" s="170"/>
      <c r="N1063" s="170"/>
      <c r="O1063" s="170"/>
      <c r="P1063" s="170"/>
      <c r="Q1063" s="165"/>
      <c r="R1063" s="165"/>
      <c r="S1063" s="165"/>
      <c r="T1063" s="165"/>
      <c r="U1063" s="165"/>
      <c r="V1063" s="165"/>
      <c r="W1063" s="165"/>
      <c r="X1063" s="232" t="s">
        <v>400</v>
      </c>
      <c r="Y1063" s="232"/>
      <c r="Z1063" s="232"/>
      <c r="AA1063" s="232"/>
      <c r="AB1063" s="232"/>
      <c r="AC1063" s="232"/>
      <c r="AD1063" s="232"/>
      <c r="AE1063" s="233">
        <v>1.7569999999999999</v>
      </c>
      <c r="AF1063" s="234"/>
      <c r="AG1063" s="234"/>
      <c r="AH1063" s="234"/>
      <c r="AI1063" s="234"/>
      <c r="AJ1063" s="234"/>
      <c r="AK1063" s="234"/>
      <c r="AL1063" s="234"/>
      <c r="AM1063" s="234"/>
      <c r="AN1063" s="234"/>
      <c r="AO1063" s="234"/>
      <c r="AP1063" s="234"/>
      <c r="AQ1063" s="234"/>
      <c r="AR1063" s="234"/>
      <c r="AS1063" s="234"/>
      <c r="AT1063" s="235"/>
      <c r="AV1063" s="165" t="s">
        <v>615</v>
      </c>
      <c r="AW1063" s="165"/>
      <c r="AX1063" s="165"/>
      <c r="AY1063" s="165"/>
      <c r="AZ1063" s="165"/>
      <c r="BA1063" s="165"/>
      <c r="BB1063" s="165"/>
      <c r="BC1063" s="165"/>
      <c r="BD1063" s="165"/>
      <c r="BE1063" s="165"/>
      <c r="BF1063" s="165"/>
      <c r="BG1063" s="165"/>
      <c r="BH1063" s="165"/>
      <c r="BI1063" s="165"/>
      <c r="BJ1063" s="165"/>
      <c r="BK1063" s="165"/>
      <c r="BL1063" s="165"/>
      <c r="BM1063" s="165"/>
      <c r="BN1063" s="165"/>
      <c r="BO1063" s="165"/>
      <c r="BP1063" s="165"/>
      <c r="BQ1063" s="165"/>
      <c r="BR1063" s="165"/>
      <c r="BS1063" s="165"/>
      <c r="BT1063" s="165"/>
      <c r="BU1063" s="165"/>
      <c r="BV1063" s="169">
        <v>4.0819999999999999</v>
      </c>
      <c r="BW1063" s="170"/>
      <c r="BX1063" s="170"/>
      <c r="BY1063" s="170"/>
      <c r="BZ1063" s="170"/>
      <c r="CA1063" s="170"/>
      <c r="CB1063" s="170"/>
      <c r="CC1063" s="170"/>
      <c r="CD1063" s="170"/>
      <c r="CE1063" s="170"/>
      <c r="CF1063" s="170"/>
      <c r="CG1063" s="170"/>
      <c r="CH1063" s="170"/>
      <c r="CI1063" s="170"/>
      <c r="CJ1063" s="170"/>
      <c r="CK1063" s="170"/>
      <c r="CL1063" s="170"/>
      <c r="CM1063" s="170"/>
      <c r="CN1063" s="171"/>
      <c r="CO1063" s="97"/>
      <c r="CP1063" s="142"/>
      <c r="CQ1063" s="142"/>
    </row>
    <row r="1064" spans="4:95" ht="14.25" customHeight="1" x14ac:dyDescent="0.35">
      <c r="D1064" s="169" t="s">
        <v>898</v>
      </c>
      <c r="E1064" s="170"/>
      <c r="F1064" s="170"/>
      <c r="G1064" s="170"/>
      <c r="H1064" s="170"/>
      <c r="I1064" s="170"/>
      <c r="J1064" s="170"/>
      <c r="K1064" s="170"/>
      <c r="L1064" s="170"/>
      <c r="M1064" s="170"/>
      <c r="N1064" s="170"/>
      <c r="O1064" s="170"/>
      <c r="P1064" s="170"/>
      <c r="Q1064" s="165"/>
      <c r="R1064" s="165"/>
      <c r="S1064" s="165"/>
      <c r="T1064" s="165"/>
      <c r="U1064" s="165"/>
      <c r="V1064" s="165"/>
      <c r="W1064" s="165"/>
      <c r="X1064" s="232" t="s">
        <v>400</v>
      </c>
      <c r="Y1064" s="232"/>
      <c r="Z1064" s="232"/>
      <c r="AA1064" s="232"/>
      <c r="AB1064" s="232"/>
      <c r="AC1064" s="232"/>
      <c r="AD1064" s="232"/>
      <c r="AE1064" s="233" t="s">
        <v>909</v>
      </c>
      <c r="AF1064" s="234"/>
      <c r="AG1064" s="234"/>
      <c r="AH1064" s="234"/>
      <c r="AI1064" s="234"/>
      <c r="AJ1064" s="234"/>
      <c r="AK1064" s="234"/>
      <c r="AL1064" s="234"/>
      <c r="AM1064" s="234"/>
      <c r="AN1064" s="234"/>
      <c r="AO1064" s="234"/>
      <c r="AP1064" s="234"/>
      <c r="AQ1064" s="234"/>
      <c r="AR1064" s="234"/>
      <c r="AS1064" s="234"/>
      <c r="AT1064" s="235"/>
      <c r="AV1064" s="165" t="s">
        <v>452</v>
      </c>
      <c r="AW1064" s="165"/>
      <c r="AX1064" s="165"/>
      <c r="AY1064" s="165"/>
      <c r="AZ1064" s="165"/>
      <c r="BA1064" s="165"/>
      <c r="BB1064" s="165"/>
      <c r="BC1064" s="165"/>
      <c r="BD1064" s="165"/>
      <c r="BE1064" s="165"/>
      <c r="BF1064" s="165"/>
      <c r="BG1064" s="165"/>
      <c r="BH1064" s="165"/>
      <c r="BI1064" s="165"/>
      <c r="BJ1064" s="165"/>
      <c r="BK1064" s="165"/>
      <c r="BL1064" s="165"/>
      <c r="BM1064" s="165"/>
      <c r="BN1064" s="165"/>
      <c r="BO1064" s="165"/>
      <c r="BP1064" s="165"/>
      <c r="BQ1064" s="165"/>
      <c r="BR1064" s="165"/>
      <c r="BS1064" s="165"/>
      <c r="BT1064" s="165"/>
      <c r="BU1064" s="165"/>
      <c r="BV1064" s="169">
        <v>0</v>
      </c>
      <c r="BW1064" s="170"/>
      <c r="BX1064" s="170"/>
      <c r="BY1064" s="170"/>
      <c r="BZ1064" s="170"/>
      <c r="CA1064" s="170"/>
      <c r="CB1064" s="170"/>
      <c r="CC1064" s="170"/>
      <c r="CD1064" s="170"/>
      <c r="CE1064" s="170"/>
      <c r="CF1064" s="170"/>
      <c r="CG1064" s="170"/>
      <c r="CH1064" s="170"/>
      <c r="CI1064" s="170"/>
      <c r="CJ1064" s="170"/>
      <c r="CK1064" s="170"/>
      <c r="CL1064" s="170"/>
      <c r="CM1064" s="170"/>
      <c r="CN1064" s="171"/>
      <c r="CO1064" s="97"/>
      <c r="CP1064" s="142"/>
      <c r="CQ1064" s="142"/>
    </row>
    <row r="1065" spans="4:95" ht="14.25" customHeight="1" x14ac:dyDescent="0.35">
      <c r="D1065" s="169" t="s">
        <v>899</v>
      </c>
      <c r="E1065" s="170"/>
      <c r="F1065" s="170"/>
      <c r="G1065" s="170"/>
      <c r="H1065" s="170"/>
      <c r="I1065" s="170"/>
      <c r="J1065" s="170"/>
      <c r="K1065" s="170"/>
      <c r="L1065" s="170"/>
      <c r="M1065" s="170"/>
      <c r="N1065" s="170"/>
      <c r="O1065" s="170"/>
      <c r="P1065" s="170"/>
      <c r="Q1065" s="165"/>
      <c r="R1065" s="165"/>
      <c r="S1065" s="165"/>
      <c r="T1065" s="165"/>
      <c r="U1065" s="165"/>
      <c r="V1065" s="165"/>
      <c r="W1065" s="165"/>
      <c r="X1065" s="232" t="s">
        <v>400</v>
      </c>
      <c r="Y1065" s="232"/>
      <c r="Z1065" s="232"/>
      <c r="AA1065" s="232"/>
      <c r="AB1065" s="232"/>
      <c r="AC1065" s="232"/>
      <c r="AD1065" s="232"/>
      <c r="AE1065" s="233" t="s">
        <v>910</v>
      </c>
      <c r="AF1065" s="234"/>
      <c r="AG1065" s="234"/>
      <c r="AH1065" s="234"/>
      <c r="AI1065" s="234"/>
      <c r="AJ1065" s="234"/>
      <c r="AK1065" s="234"/>
      <c r="AL1065" s="234"/>
      <c r="AM1065" s="234"/>
      <c r="AN1065" s="234"/>
      <c r="AO1065" s="234"/>
      <c r="AP1065" s="234"/>
      <c r="AQ1065" s="234"/>
      <c r="AR1065" s="234"/>
      <c r="AS1065" s="234"/>
      <c r="AT1065" s="235"/>
      <c r="AV1065" s="165" t="s">
        <v>451</v>
      </c>
      <c r="AW1065" s="165"/>
      <c r="AX1065" s="165"/>
      <c r="AY1065" s="165"/>
      <c r="AZ1065" s="165"/>
      <c r="BA1065" s="165"/>
      <c r="BB1065" s="165"/>
      <c r="BC1065" s="165"/>
      <c r="BD1065" s="165"/>
      <c r="BE1065" s="165"/>
      <c r="BF1065" s="165"/>
      <c r="BG1065" s="165"/>
      <c r="BH1065" s="165"/>
      <c r="BI1065" s="165"/>
      <c r="BJ1065" s="165"/>
      <c r="BK1065" s="165"/>
      <c r="BL1065" s="165"/>
      <c r="BM1065" s="165"/>
      <c r="BN1065" s="165"/>
      <c r="BO1065" s="165"/>
      <c r="BP1065" s="165"/>
      <c r="BQ1065" s="165"/>
      <c r="BR1065" s="165"/>
      <c r="BS1065" s="165"/>
      <c r="BT1065" s="165"/>
      <c r="BU1065" s="165"/>
      <c r="BV1065" s="169" t="s">
        <v>762</v>
      </c>
      <c r="BW1065" s="170"/>
      <c r="BX1065" s="170"/>
      <c r="BY1065" s="170"/>
      <c r="BZ1065" s="170"/>
      <c r="CA1065" s="170"/>
      <c r="CB1065" s="170"/>
      <c r="CC1065" s="170"/>
      <c r="CD1065" s="170"/>
      <c r="CE1065" s="170"/>
      <c r="CF1065" s="170"/>
      <c r="CG1065" s="170"/>
      <c r="CH1065" s="170"/>
      <c r="CI1065" s="170"/>
      <c r="CJ1065" s="170"/>
      <c r="CK1065" s="170"/>
      <c r="CL1065" s="170"/>
      <c r="CM1065" s="170"/>
      <c r="CN1065" s="171"/>
      <c r="CO1065" s="97"/>
      <c r="CP1065" s="142"/>
      <c r="CQ1065" s="142"/>
    </row>
    <row r="1066" spans="4:95" ht="14.25" customHeight="1" x14ac:dyDescent="0.35">
      <c r="D1066" s="169" t="s">
        <v>900</v>
      </c>
      <c r="E1066" s="170"/>
      <c r="F1066" s="170"/>
      <c r="G1066" s="170"/>
      <c r="H1066" s="170"/>
      <c r="I1066" s="170"/>
      <c r="J1066" s="170"/>
      <c r="K1066" s="170"/>
      <c r="L1066" s="170"/>
      <c r="M1066" s="170"/>
      <c r="N1066" s="170"/>
      <c r="O1066" s="170"/>
      <c r="P1066" s="170"/>
      <c r="Q1066" s="165"/>
      <c r="R1066" s="165"/>
      <c r="S1066" s="165"/>
      <c r="T1066" s="165"/>
      <c r="U1066" s="165"/>
      <c r="V1066" s="165"/>
      <c r="W1066" s="165"/>
      <c r="X1066" s="232" t="s">
        <v>400</v>
      </c>
      <c r="Y1066" s="232"/>
      <c r="Z1066" s="232"/>
      <c r="AA1066" s="232"/>
      <c r="AB1066" s="232"/>
      <c r="AC1066" s="232"/>
      <c r="AD1066" s="232"/>
      <c r="AE1066" s="233">
        <v>134</v>
      </c>
      <c r="AF1066" s="234"/>
      <c r="AG1066" s="234"/>
      <c r="AH1066" s="234"/>
      <c r="AI1066" s="234"/>
      <c r="AJ1066" s="234"/>
      <c r="AK1066" s="234"/>
      <c r="AL1066" s="234"/>
      <c r="AM1066" s="234"/>
      <c r="AN1066" s="234"/>
      <c r="AO1066" s="234"/>
      <c r="AP1066" s="234"/>
      <c r="AQ1066" s="234"/>
      <c r="AR1066" s="234"/>
      <c r="AS1066" s="234"/>
      <c r="AT1066" s="235"/>
      <c r="AV1066" s="165" t="s">
        <v>248</v>
      </c>
      <c r="AW1066" s="165"/>
      <c r="AX1066" s="165"/>
      <c r="AY1066" s="165"/>
      <c r="AZ1066" s="165"/>
      <c r="BA1066" s="165"/>
      <c r="BB1066" s="165"/>
      <c r="BC1066" s="165"/>
      <c r="BD1066" s="165"/>
      <c r="BE1066" s="165"/>
      <c r="BF1066" s="165"/>
      <c r="BG1066" s="165"/>
      <c r="BH1066" s="165"/>
      <c r="BI1066" s="165"/>
      <c r="BJ1066" s="165"/>
      <c r="BK1066" s="165"/>
      <c r="BL1066" s="165"/>
      <c r="BM1066" s="165"/>
      <c r="BN1066" s="165"/>
      <c r="BO1066" s="165"/>
      <c r="BP1066" s="165"/>
      <c r="BQ1066" s="165"/>
      <c r="BR1066" s="165"/>
      <c r="BS1066" s="165"/>
      <c r="BT1066" s="165"/>
      <c r="BU1066" s="165"/>
      <c r="BV1066" s="169" t="s">
        <v>762</v>
      </c>
      <c r="BW1066" s="170"/>
      <c r="BX1066" s="170"/>
      <c r="BY1066" s="170"/>
      <c r="BZ1066" s="170"/>
      <c r="CA1066" s="170"/>
      <c r="CB1066" s="170"/>
      <c r="CC1066" s="170"/>
      <c r="CD1066" s="170"/>
      <c r="CE1066" s="170"/>
      <c r="CF1066" s="170"/>
      <c r="CG1066" s="170"/>
      <c r="CH1066" s="170"/>
      <c r="CI1066" s="170"/>
      <c r="CJ1066" s="170"/>
      <c r="CK1066" s="170"/>
      <c r="CL1066" s="170"/>
      <c r="CM1066" s="170"/>
      <c r="CN1066" s="171"/>
      <c r="CO1066" s="97"/>
      <c r="CP1066" s="142"/>
      <c r="CQ1066" s="142"/>
    </row>
    <row r="1067" spans="4:95" ht="14.25" customHeight="1" x14ac:dyDescent="0.35">
      <c r="D1067" s="169" t="s">
        <v>901</v>
      </c>
      <c r="E1067" s="170"/>
      <c r="F1067" s="170"/>
      <c r="G1067" s="170"/>
      <c r="H1067" s="170"/>
      <c r="I1067" s="170"/>
      <c r="J1067" s="170"/>
      <c r="K1067" s="170"/>
      <c r="L1067" s="170"/>
      <c r="M1067" s="170"/>
      <c r="N1067" s="170"/>
      <c r="O1067" s="170"/>
      <c r="P1067" s="170"/>
      <c r="Q1067" s="165"/>
      <c r="R1067" s="165"/>
      <c r="S1067" s="165"/>
      <c r="T1067" s="165"/>
      <c r="U1067" s="165"/>
      <c r="V1067" s="165"/>
      <c r="W1067" s="165"/>
      <c r="X1067" s="232" t="s">
        <v>400</v>
      </c>
      <c r="Y1067" s="232"/>
      <c r="Z1067" s="232"/>
      <c r="AA1067" s="232"/>
      <c r="AB1067" s="232"/>
      <c r="AC1067" s="232"/>
      <c r="AD1067" s="232"/>
      <c r="AE1067" s="233">
        <v>6</v>
      </c>
      <c r="AF1067" s="234"/>
      <c r="AG1067" s="234"/>
      <c r="AH1067" s="234"/>
      <c r="AI1067" s="234"/>
      <c r="AJ1067" s="234"/>
      <c r="AK1067" s="234"/>
      <c r="AL1067" s="234"/>
      <c r="AM1067" s="234"/>
      <c r="AN1067" s="234"/>
      <c r="AO1067" s="234"/>
      <c r="AP1067" s="234"/>
      <c r="AQ1067" s="234"/>
      <c r="AR1067" s="234"/>
      <c r="AS1067" s="234"/>
      <c r="AT1067" s="235"/>
      <c r="AV1067" s="165" t="s">
        <v>616</v>
      </c>
      <c r="AW1067" s="165"/>
      <c r="AX1067" s="165"/>
      <c r="AY1067" s="165"/>
      <c r="AZ1067" s="165"/>
      <c r="BA1067" s="165"/>
      <c r="BB1067" s="165"/>
      <c r="BC1067" s="165"/>
      <c r="BD1067" s="165"/>
      <c r="BE1067" s="165"/>
      <c r="BF1067" s="165"/>
      <c r="BG1067" s="165"/>
      <c r="BH1067" s="165"/>
      <c r="BI1067" s="165"/>
      <c r="BJ1067" s="165"/>
      <c r="BK1067" s="165"/>
      <c r="BL1067" s="165"/>
      <c r="BM1067" s="165"/>
      <c r="BN1067" s="165"/>
      <c r="BO1067" s="165"/>
      <c r="BP1067" s="165"/>
      <c r="BQ1067" s="165"/>
      <c r="BR1067" s="165"/>
      <c r="BS1067" s="165"/>
      <c r="BT1067" s="165"/>
      <c r="BU1067" s="165"/>
      <c r="BV1067" s="169">
        <v>18</v>
      </c>
      <c r="BW1067" s="170"/>
      <c r="BX1067" s="170"/>
      <c r="BY1067" s="170"/>
      <c r="BZ1067" s="170"/>
      <c r="CA1067" s="170"/>
      <c r="CB1067" s="170"/>
      <c r="CC1067" s="170"/>
      <c r="CD1067" s="170"/>
      <c r="CE1067" s="170"/>
      <c r="CF1067" s="170"/>
      <c r="CG1067" s="170"/>
      <c r="CH1067" s="170"/>
      <c r="CI1067" s="170"/>
      <c r="CJ1067" s="170"/>
      <c r="CK1067" s="170"/>
      <c r="CL1067" s="170"/>
      <c r="CM1067" s="170"/>
      <c r="CN1067" s="171"/>
      <c r="CO1067" s="97"/>
      <c r="CP1067" s="142"/>
      <c r="CQ1067" s="142"/>
    </row>
    <row r="1068" spans="4:95" ht="14.25" customHeight="1" x14ac:dyDescent="0.35">
      <c r="D1068" s="169" t="s">
        <v>902</v>
      </c>
      <c r="E1068" s="170"/>
      <c r="F1068" s="170"/>
      <c r="G1068" s="170"/>
      <c r="H1068" s="170"/>
      <c r="I1068" s="170"/>
      <c r="J1068" s="170"/>
      <c r="K1068" s="170"/>
      <c r="L1068" s="170"/>
      <c r="M1068" s="170"/>
      <c r="N1068" s="170"/>
      <c r="O1068" s="170"/>
      <c r="P1068" s="170"/>
      <c r="Q1068" s="165"/>
      <c r="R1068" s="165"/>
      <c r="S1068" s="165"/>
      <c r="T1068" s="165"/>
      <c r="U1068" s="165"/>
      <c r="V1068" s="165"/>
      <c r="W1068" s="165"/>
      <c r="X1068" s="232" t="s">
        <v>400</v>
      </c>
      <c r="Y1068" s="232"/>
      <c r="Z1068" s="232"/>
      <c r="AA1068" s="232"/>
      <c r="AB1068" s="232"/>
      <c r="AC1068" s="232"/>
      <c r="AD1068" s="232"/>
      <c r="AE1068" s="233" t="s">
        <v>911</v>
      </c>
      <c r="AF1068" s="234"/>
      <c r="AG1068" s="234"/>
      <c r="AH1068" s="234"/>
      <c r="AI1068" s="234"/>
      <c r="AJ1068" s="234"/>
      <c r="AK1068" s="234"/>
      <c r="AL1068" s="234"/>
      <c r="AM1068" s="234"/>
      <c r="AN1068" s="234"/>
      <c r="AO1068" s="234"/>
      <c r="AP1068" s="234"/>
      <c r="AQ1068" s="234"/>
      <c r="AR1068" s="234"/>
      <c r="AS1068" s="234"/>
      <c r="AT1068" s="235"/>
      <c r="AV1068" s="165" t="s">
        <v>617</v>
      </c>
      <c r="AW1068" s="165"/>
      <c r="AX1068" s="165"/>
      <c r="AY1068" s="165"/>
      <c r="AZ1068" s="165"/>
      <c r="BA1068" s="165"/>
      <c r="BB1068" s="165"/>
      <c r="BC1068" s="165"/>
      <c r="BD1068" s="165"/>
      <c r="BE1068" s="165"/>
      <c r="BF1068" s="165"/>
      <c r="BG1068" s="165"/>
      <c r="BH1068" s="165"/>
      <c r="BI1068" s="165"/>
      <c r="BJ1068" s="165"/>
      <c r="BK1068" s="165"/>
      <c r="BL1068" s="165"/>
      <c r="BM1068" s="165"/>
      <c r="BN1068" s="165"/>
      <c r="BO1068" s="165"/>
      <c r="BP1068" s="165"/>
      <c r="BQ1068" s="165"/>
      <c r="BR1068" s="165"/>
      <c r="BS1068" s="165"/>
      <c r="BT1068" s="165"/>
      <c r="BU1068" s="165"/>
      <c r="BV1068" s="169">
        <v>42</v>
      </c>
      <c r="BW1068" s="170"/>
      <c r="BX1068" s="170"/>
      <c r="BY1068" s="170"/>
      <c r="BZ1068" s="170"/>
      <c r="CA1068" s="170"/>
      <c r="CB1068" s="170"/>
      <c r="CC1068" s="170"/>
      <c r="CD1068" s="170"/>
      <c r="CE1068" s="170"/>
      <c r="CF1068" s="170"/>
      <c r="CG1068" s="170"/>
      <c r="CH1068" s="170"/>
      <c r="CI1068" s="170"/>
      <c r="CJ1068" s="170"/>
      <c r="CK1068" s="170"/>
      <c r="CL1068" s="170"/>
      <c r="CM1068" s="170"/>
      <c r="CN1068" s="171"/>
      <c r="CO1068" s="97"/>
      <c r="CP1068" s="142"/>
      <c r="CQ1068" s="142"/>
    </row>
    <row r="1069" spans="4:95" ht="14.25" customHeight="1" x14ac:dyDescent="0.35">
      <c r="D1069" s="169" t="s">
        <v>903</v>
      </c>
      <c r="E1069" s="170"/>
      <c r="F1069" s="170"/>
      <c r="G1069" s="170"/>
      <c r="H1069" s="170"/>
      <c r="I1069" s="170"/>
      <c r="J1069" s="170"/>
      <c r="K1069" s="170"/>
      <c r="L1069" s="170"/>
      <c r="M1069" s="170"/>
      <c r="N1069" s="170"/>
      <c r="O1069" s="170"/>
      <c r="P1069" s="170"/>
      <c r="Q1069" s="165"/>
      <c r="R1069" s="165"/>
      <c r="S1069" s="165"/>
      <c r="T1069" s="165"/>
      <c r="U1069" s="165"/>
      <c r="V1069" s="165"/>
      <c r="W1069" s="165"/>
      <c r="X1069" s="232" t="s">
        <v>400</v>
      </c>
      <c r="Y1069" s="232"/>
      <c r="Z1069" s="232"/>
      <c r="AA1069" s="232"/>
      <c r="AB1069" s="232"/>
      <c r="AC1069" s="232"/>
      <c r="AD1069" s="232"/>
      <c r="AE1069" s="233">
        <v>7</v>
      </c>
      <c r="AF1069" s="234"/>
      <c r="AG1069" s="234"/>
      <c r="AH1069" s="234"/>
      <c r="AI1069" s="234"/>
      <c r="AJ1069" s="234"/>
      <c r="AK1069" s="234"/>
      <c r="AL1069" s="234"/>
      <c r="AM1069" s="234"/>
      <c r="AN1069" s="234"/>
      <c r="AO1069" s="234"/>
      <c r="AP1069" s="234"/>
      <c r="AQ1069" s="234"/>
      <c r="AR1069" s="234"/>
      <c r="AS1069" s="234"/>
      <c r="AT1069" s="235"/>
      <c r="AV1069" s="165" t="s">
        <v>618</v>
      </c>
      <c r="AW1069" s="165"/>
      <c r="AX1069" s="165"/>
      <c r="AY1069" s="165"/>
      <c r="AZ1069" s="165"/>
      <c r="BA1069" s="165"/>
      <c r="BB1069" s="165"/>
      <c r="BC1069" s="165"/>
      <c r="BD1069" s="165"/>
      <c r="BE1069" s="165"/>
      <c r="BF1069" s="165"/>
      <c r="BG1069" s="165"/>
      <c r="BH1069" s="165"/>
      <c r="BI1069" s="165"/>
      <c r="BJ1069" s="165"/>
      <c r="BK1069" s="165"/>
      <c r="BL1069" s="165"/>
      <c r="BM1069" s="165"/>
      <c r="BN1069" s="165"/>
      <c r="BO1069" s="165"/>
      <c r="BP1069" s="165"/>
      <c r="BQ1069" s="165"/>
      <c r="BR1069" s="165"/>
      <c r="BS1069" s="165"/>
      <c r="BT1069" s="165"/>
      <c r="BU1069" s="165"/>
      <c r="BV1069" s="169" t="s">
        <v>912</v>
      </c>
      <c r="BW1069" s="170"/>
      <c r="BX1069" s="170"/>
      <c r="BY1069" s="170"/>
      <c r="BZ1069" s="170"/>
      <c r="CA1069" s="170"/>
      <c r="CB1069" s="170"/>
      <c r="CC1069" s="170"/>
      <c r="CD1069" s="170"/>
      <c r="CE1069" s="170"/>
      <c r="CF1069" s="170"/>
      <c r="CG1069" s="170"/>
      <c r="CH1069" s="170"/>
      <c r="CI1069" s="170"/>
      <c r="CJ1069" s="170"/>
      <c r="CK1069" s="170"/>
      <c r="CL1069" s="170"/>
      <c r="CM1069" s="170"/>
      <c r="CN1069" s="171"/>
      <c r="CO1069" s="97"/>
      <c r="CP1069" s="142"/>
      <c r="CQ1069" s="142"/>
    </row>
    <row r="1070" spans="4:95" ht="14.25" customHeight="1" x14ac:dyDescent="0.35">
      <c r="D1070" s="169" t="s">
        <v>904</v>
      </c>
      <c r="E1070" s="170"/>
      <c r="F1070" s="170"/>
      <c r="G1070" s="170"/>
      <c r="H1070" s="170"/>
      <c r="I1070" s="170"/>
      <c r="J1070" s="170"/>
      <c r="K1070" s="170"/>
      <c r="L1070" s="170"/>
      <c r="M1070" s="170"/>
      <c r="N1070" s="170"/>
      <c r="O1070" s="170"/>
      <c r="P1070" s="170"/>
      <c r="Q1070" s="165"/>
      <c r="R1070" s="165"/>
      <c r="S1070" s="165"/>
      <c r="T1070" s="165"/>
      <c r="U1070" s="165"/>
      <c r="V1070" s="165"/>
      <c r="W1070" s="165"/>
      <c r="X1070" s="232" t="s">
        <v>400</v>
      </c>
      <c r="Y1070" s="232"/>
      <c r="Z1070" s="232"/>
      <c r="AA1070" s="232"/>
      <c r="AB1070" s="232"/>
      <c r="AC1070" s="232"/>
      <c r="AD1070" s="232"/>
      <c r="AE1070" s="233">
        <v>3</v>
      </c>
      <c r="AF1070" s="234"/>
      <c r="AG1070" s="234"/>
      <c r="AH1070" s="234"/>
      <c r="AI1070" s="234"/>
      <c r="AJ1070" s="234"/>
      <c r="AK1070" s="234"/>
      <c r="AL1070" s="234"/>
      <c r="AM1070" s="234"/>
      <c r="AN1070" s="234"/>
      <c r="AO1070" s="234"/>
      <c r="AP1070" s="234"/>
      <c r="AQ1070" s="234"/>
      <c r="AR1070" s="234"/>
      <c r="AS1070" s="234"/>
      <c r="AT1070" s="235"/>
      <c r="AV1070" s="165" t="s">
        <v>619</v>
      </c>
      <c r="AW1070" s="165"/>
      <c r="AX1070" s="165"/>
      <c r="AY1070" s="165"/>
      <c r="AZ1070" s="165"/>
      <c r="BA1070" s="165"/>
      <c r="BB1070" s="165"/>
      <c r="BC1070" s="165"/>
      <c r="BD1070" s="165"/>
      <c r="BE1070" s="165"/>
      <c r="BF1070" s="165"/>
      <c r="BG1070" s="165"/>
      <c r="BH1070" s="165"/>
      <c r="BI1070" s="165"/>
      <c r="BJ1070" s="165"/>
      <c r="BK1070" s="165"/>
      <c r="BL1070" s="165"/>
      <c r="BM1070" s="165"/>
      <c r="BN1070" s="165"/>
      <c r="BO1070" s="165"/>
      <c r="BP1070" s="165"/>
      <c r="BQ1070" s="165"/>
      <c r="BR1070" s="165"/>
      <c r="BS1070" s="165"/>
      <c r="BT1070" s="165"/>
      <c r="BU1070" s="165"/>
      <c r="BV1070" s="169">
        <v>687</v>
      </c>
      <c r="BW1070" s="170"/>
      <c r="BX1070" s="170"/>
      <c r="BY1070" s="170"/>
      <c r="BZ1070" s="170"/>
      <c r="CA1070" s="170"/>
      <c r="CB1070" s="170"/>
      <c r="CC1070" s="170"/>
      <c r="CD1070" s="170"/>
      <c r="CE1070" s="170"/>
      <c r="CF1070" s="170"/>
      <c r="CG1070" s="170"/>
      <c r="CH1070" s="170"/>
      <c r="CI1070" s="170"/>
      <c r="CJ1070" s="170"/>
      <c r="CK1070" s="170"/>
      <c r="CL1070" s="170"/>
      <c r="CM1070" s="170"/>
      <c r="CN1070" s="171"/>
      <c r="CO1070" s="97"/>
      <c r="CP1070" s="142"/>
      <c r="CQ1070" s="142"/>
    </row>
    <row r="1071" spans="4:95" ht="14.25" customHeight="1" x14ac:dyDescent="0.35">
      <c r="D1071" s="169" t="s">
        <v>905</v>
      </c>
      <c r="E1071" s="170"/>
      <c r="F1071" s="170"/>
      <c r="G1071" s="170"/>
      <c r="H1071" s="170"/>
      <c r="I1071" s="170"/>
      <c r="J1071" s="170"/>
      <c r="K1071" s="170"/>
      <c r="L1071" s="170"/>
      <c r="M1071" s="170"/>
      <c r="N1071" s="170"/>
      <c r="O1071" s="170"/>
      <c r="P1071" s="170"/>
      <c r="Q1071" s="165"/>
      <c r="R1071" s="165"/>
      <c r="S1071" s="165"/>
      <c r="T1071" s="165"/>
      <c r="U1071" s="165"/>
      <c r="V1071" s="165"/>
      <c r="W1071" s="165"/>
      <c r="X1071" s="232" t="s">
        <v>400</v>
      </c>
      <c r="Y1071" s="232"/>
      <c r="Z1071" s="232"/>
      <c r="AA1071" s="232"/>
      <c r="AB1071" s="232"/>
      <c r="AC1071" s="232"/>
      <c r="AD1071" s="232"/>
      <c r="AE1071" s="233">
        <v>15</v>
      </c>
      <c r="AF1071" s="234"/>
      <c r="AG1071" s="234"/>
      <c r="AH1071" s="234"/>
      <c r="AI1071" s="234"/>
      <c r="AJ1071" s="234"/>
      <c r="AK1071" s="234"/>
      <c r="AL1071" s="234"/>
      <c r="AM1071" s="234"/>
      <c r="AN1071" s="234"/>
      <c r="AO1071" s="234"/>
      <c r="AP1071" s="234"/>
      <c r="AQ1071" s="234"/>
      <c r="AR1071" s="234"/>
      <c r="AS1071" s="234"/>
      <c r="AT1071" s="235"/>
      <c r="AV1071" s="165" t="s">
        <v>620</v>
      </c>
      <c r="AW1071" s="165"/>
      <c r="AX1071" s="165"/>
      <c r="AY1071" s="165"/>
      <c r="AZ1071" s="165"/>
      <c r="BA1071" s="165"/>
      <c r="BB1071" s="165"/>
      <c r="BC1071" s="165"/>
      <c r="BD1071" s="165"/>
      <c r="BE1071" s="165"/>
      <c r="BF1071" s="165"/>
      <c r="BG1071" s="165"/>
      <c r="BH1071" s="165"/>
      <c r="BI1071" s="165"/>
      <c r="BJ1071" s="165"/>
      <c r="BK1071" s="165"/>
      <c r="BL1071" s="165"/>
      <c r="BM1071" s="165"/>
      <c r="BN1071" s="165"/>
      <c r="BO1071" s="165"/>
      <c r="BP1071" s="165"/>
      <c r="BQ1071" s="165"/>
      <c r="BR1071" s="165"/>
      <c r="BS1071" s="165"/>
      <c r="BT1071" s="165"/>
      <c r="BU1071" s="165"/>
      <c r="BV1071" s="165" t="s">
        <v>913</v>
      </c>
      <c r="BW1071" s="165"/>
      <c r="BX1071" s="165"/>
      <c r="BY1071" s="165"/>
      <c r="BZ1071" s="165"/>
      <c r="CA1071" s="165"/>
      <c r="CB1071" s="165"/>
      <c r="CC1071" s="165"/>
      <c r="CD1071" s="165"/>
      <c r="CE1071" s="165"/>
      <c r="CF1071" s="165"/>
      <c r="CG1071" s="165"/>
      <c r="CH1071" s="165"/>
      <c r="CI1071" s="165"/>
      <c r="CJ1071" s="165"/>
      <c r="CK1071" s="165"/>
      <c r="CL1071" s="165"/>
      <c r="CM1071" s="165"/>
      <c r="CN1071" s="165"/>
      <c r="CO1071" s="97"/>
      <c r="CP1071" s="142"/>
      <c r="CQ1071" s="142"/>
    </row>
    <row r="1072" spans="4:95" ht="24" customHeight="1" x14ac:dyDescent="0.35">
      <c r="D1072" s="223" t="s">
        <v>906</v>
      </c>
      <c r="E1072" s="224"/>
      <c r="F1072" s="224"/>
      <c r="G1072" s="224"/>
      <c r="H1072" s="224"/>
      <c r="I1072" s="224"/>
      <c r="J1072" s="224"/>
      <c r="K1072" s="224"/>
      <c r="L1072" s="224"/>
      <c r="M1072" s="224"/>
      <c r="N1072" s="224"/>
      <c r="O1072" s="224"/>
      <c r="P1072" s="224"/>
      <c r="Q1072" s="165"/>
      <c r="R1072" s="165"/>
      <c r="S1072" s="165"/>
      <c r="T1072" s="165"/>
      <c r="U1072" s="165"/>
      <c r="V1072" s="165"/>
      <c r="W1072" s="165"/>
      <c r="X1072" s="232" t="s">
        <v>400</v>
      </c>
      <c r="Y1072" s="232"/>
      <c r="Z1072" s="232"/>
      <c r="AA1072" s="232"/>
      <c r="AB1072" s="232"/>
      <c r="AC1072" s="232"/>
      <c r="AD1072" s="232"/>
      <c r="AE1072" s="233">
        <v>1.0669999999999999</v>
      </c>
      <c r="AF1072" s="234"/>
      <c r="AG1072" s="234"/>
      <c r="AH1072" s="234"/>
      <c r="AI1072" s="234"/>
      <c r="AJ1072" s="234"/>
      <c r="AK1072" s="234"/>
      <c r="AL1072" s="234"/>
      <c r="AM1072" s="234"/>
      <c r="AN1072" s="234"/>
      <c r="AO1072" s="234"/>
      <c r="AP1072" s="234"/>
      <c r="AQ1072" s="234"/>
      <c r="AR1072" s="234"/>
      <c r="AS1072" s="234"/>
      <c r="AT1072" s="235"/>
      <c r="AV1072" s="420" t="s">
        <v>613</v>
      </c>
      <c r="AW1072" s="420"/>
      <c r="AX1072" s="420"/>
      <c r="AY1072" s="420"/>
      <c r="AZ1072" s="420"/>
      <c r="BA1072" s="420"/>
      <c r="BB1072" s="420"/>
      <c r="BC1072" s="420"/>
      <c r="BD1072" s="420"/>
      <c r="BE1072" s="420"/>
      <c r="BF1072" s="420"/>
      <c r="BG1072" s="420"/>
      <c r="BH1072" s="420"/>
      <c r="BI1072" s="420"/>
      <c r="BJ1072" s="420"/>
      <c r="BK1072" s="420"/>
      <c r="BL1072" s="420"/>
      <c r="BM1072" s="420"/>
      <c r="BN1072" s="420"/>
      <c r="BO1072" s="420"/>
      <c r="BP1072" s="420"/>
      <c r="BQ1072" s="420"/>
      <c r="BR1072" s="420"/>
      <c r="BS1072" s="420"/>
      <c r="BT1072" s="420"/>
      <c r="BU1072" s="420"/>
      <c r="BV1072" s="420"/>
      <c r="BW1072" s="420"/>
      <c r="BX1072" s="420"/>
      <c r="BY1072" s="420"/>
      <c r="BZ1072" s="420"/>
      <c r="CA1072" s="420"/>
      <c r="CB1072" s="420"/>
      <c r="CC1072" s="420"/>
      <c r="CD1072" s="420"/>
      <c r="CE1072" s="420"/>
      <c r="CF1072" s="420"/>
      <c r="CG1072" s="420"/>
      <c r="CH1072" s="420"/>
      <c r="CI1072" s="420"/>
      <c r="CJ1072" s="420"/>
      <c r="CK1072" s="420"/>
      <c r="CL1072" s="420"/>
      <c r="CM1072" s="420"/>
      <c r="CN1072" s="420"/>
      <c r="CO1072" s="97"/>
      <c r="CP1072" s="142"/>
      <c r="CQ1072" s="142"/>
    </row>
    <row r="1073" spans="1:95" ht="14.25" customHeight="1" x14ac:dyDescent="0.35">
      <c r="D1073" s="169"/>
      <c r="E1073" s="170"/>
      <c r="F1073" s="170"/>
      <c r="G1073" s="170"/>
      <c r="H1073" s="170"/>
      <c r="I1073" s="170"/>
      <c r="J1073" s="170"/>
      <c r="K1073" s="170"/>
      <c r="L1073" s="170"/>
      <c r="M1073" s="170"/>
      <c r="N1073" s="170"/>
      <c r="O1073" s="170"/>
      <c r="P1073" s="170"/>
      <c r="Q1073" s="165"/>
      <c r="R1073" s="165"/>
      <c r="S1073" s="165"/>
      <c r="T1073" s="165"/>
      <c r="U1073" s="165"/>
      <c r="V1073" s="165"/>
      <c r="W1073" s="165"/>
      <c r="X1073" s="232"/>
      <c r="Y1073" s="232"/>
      <c r="Z1073" s="232"/>
      <c r="AA1073" s="232"/>
      <c r="AB1073" s="232"/>
      <c r="AC1073" s="232"/>
      <c r="AD1073" s="232"/>
      <c r="AE1073" s="233"/>
      <c r="AF1073" s="234"/>
      <c r="AG1073" s="234"/>
      <c r="AH1073" s="234"/>
      <c r="AI1073" s="234"/>
      <c r="AJ1073" s="234"/>
      <c r="AK1073" s="234"/>
      <c r="AL1073" s="234"/>
      <c r="AM1073" s="234"/>
      <c r="AN1073" s="234"/>
      <c r="AO1073" s="234"/>
      <c r="AP1073" s="234"/>
      <c r="AQ1073" s="234"/>
      <c r="AR1073" s="234"/>
      <c r="AS1073" s="234"/>
      <c r="AT1073" s="235"/>
      <c r="AV1073" s="97"/>
      <c r="AW1073" s="97"/>
      <c r="AX1073" s="97"/>
      <c r="AY1073" s="97"/>
      <c r="AZ1073" s="97"/>
      <c r="BA1073" s="97"/>
      <c r="BB1073" s="97"/>
      <c r="BC1073" s="97"/>
      <c r="BD1073" s="97"/>
      <c r="BE1073" s="97"/>
      <c r="BF1073" s="97"/>
      <c r="BG1073" s="97"/>
      <c r="BH1073" s="97"/>
      <c r="BI1073" s="97"/>
      <c r="BJ1073" s="97"/>
      <c r="BK1073" s="97"/>
      <c r="BL1073" s="97"/>
      <c r="BM1073" s="97"/>
      <c r="BN1073" s="97"/>
      <c r="BO1073" s="97"/>
      <c r="BP1073" s="97"/>
      <c r="BQ1073" s="97"/>
      <c r="BR1073" s="97"/>
      <c r="BS1073" s="97"/>
      <c r="BT1073" s="97"/>
      <c r="BU1073" s="97"/>
      <c r="BV1073" s="97"/>
      <c r="BW1073" s="97"/>
      <c r="BX1073" s="97"/>
      <c r="BY1073" s="97"/>
      <c r="BZ1073" s="97"/>
      <c r="CA1073" s="97"/>
      <c r="CB1073" s="97"/>
      <c r="CC1073" s="97"/>
      <c r="CD1073" s="97"/>
      <c r="CE1073" s="97"/>
      <c r="CF1073" s="97"/>
      <c r="CG1073" s="97"/>
      <c r="CH1073" s="97"/>
      <c r="CI1073" s="97"/>
      <c r="CJ1073" s="97"/>
      <c r="CK1073" s="97"/>
      <c r="CL1073" s="97"/>
      <c r="CM1073" s="97"/>
      <c r="CN1073" s="97"/>
      <c r="CO1073" s="97"/>
      <c r="CP1073" s="142"/>
      <c r="CQ1073" s="142"/>
    </row>
    <row r="1074" spans="1:95" ht="14.25" customHeight="1" x14ac:dyDescent="0.35">
      <c r="D1074" s="169"/>
      <c r="E1074" s="170"/>
      <c r="F1074" s="170"/>
      <c r="G1074" s="170"/>
      <c r="H1074" s="170"/>
      <c r="I1074" s="170"/>
      <c r="J1074" s="170"/>
      <c r="K1074" s="170"/>
      <c r="L1074" s="170"/>
      <c r="M1074" s="170"/>
      <c r="N1074" s="170"/>
      <c r="O1074" s="170"/>
      <c r="P1074" s="170"/>
      <c r="Q1074" s="165"/>
      <c r="R1074" s="165"/>
      <c r="S1074" s="165"/>
      <c r="T1074" s="165"/>
      <c r="U1074" s="165"/>
      <c r="V1074" s="165"/>
      <c r="W1074" s="165"/>
      <c r="X1074" s="232"/>
      <c r="Y1074" s="232"/>
      <c r="Z1074" s="232"/>
      <c r="AA1074" s="232"/>
      <c r="AB1074" s="232"/>
      <c r="AC1074" s="232"/>
      <c r="AD1074" s="232"/>
      <c r="AE1074" s="233"/>
      <c r="AF1074" s="234"/>
      <c r="AG1074" s="234"/>
      <c r="AH1074" s="234"/>
      <c r="AI1074" s="234"/>
      <c r="AJ1074" s="234"/>
      <c r="AK1074" s="234"/>
      <c r="AL1074" s="234"/>
      <c r="AM1074" s="234"/>
      <c r="AN1074" s="234"/>
      <c r="AO1074" s="234"/>
      <c r="AP1074" s="234"/>
      <c r="AQ1074" s="234"/>
      <c r="AR1074" s="234"/>
      <c r="AS1074" s="234"/>
      <c r="AT1074" s="235"/>
      <c r="AV1074" s="236" t="s">
        <v>631</v>
      </c>
      <c r="AW1074" s="236"/>
      <c r="AX1074" s="236"/>
      <c r="AY1074" s="236"/>
      <c r="AZ1074" s="236"/>
      <c r="BA1074" s="236"/>
      <c r="BB1074" s="236"/>
      <c r="BC1074" s="236"/>
      <c r="BD1074" s="236"/>
      <c r="BE1074" s="236"/>
      <c r="BF1074" s="236"/>
      <c r="BG1074" s="236"/>
      <c r="BH1074" s="236"/>
      <c r="BI1074" s="236"/>
      <c r="BJ1074" s="236"/>
      <c r="BK1074" s="236"/>
      <c r="BL1074" s="236"/>
      <c r="BM1074" s="236"/>
      <c r="BN1074" s="236"/>
      <c r="BO1074" s="236"/>
      <c r="BP1074" s="236"/>
      <c r="BQ1074" s="236"/>
      <c r="BR1074" s="236"/>
      <c r="BS1074" s="236"/>
      <c r="BT1074" s="236"/>
      <c r="BU1074" s="236"/>
      <c r="BV1074" s="236"/>
      <c r="BW1074" s="236"/>
      <c r="BX1074" s="236"/>
      <c r="BY1074" s="236"/>
      <c r="BZ1074" s="236"/>
      <c r="CA1074" s="236"/>
      <c r="CB1074" s="236"/>
      <c r="CC1074" s="236"/>
      <c r="CD1074" s="236"/>
      <c r="CE1074" s="236"/>
      <c r="CF1074" s="236"/>
      <c r="CG1074" s="236"/>
      <c r="CH1074" s="236"/>
      <c r="CI1074" s="236"/>
      <c r="CJ1074" s="236"/>
      <c r="CK1074" s="236"/>
      <c r="CL1074" s="236"/>
      <c r="CM1074" s="236"/>
      <c r="CN1074" s="236"/>
      <c r="CO1074" s="97"/>
      <c r="CP1074" s="142"/>
      <c r="CQ1074" s="142"/>
    </row>
    <row r="1075" spans="1:95" ht="14.25" customHeight="1" x14ac:dyDescent="0.35">
      <c r="D1075" s="169"/>
      <c r="E1075" s="170"/>
      <c r="F1075" s="170"/>
      <c r="G1075" s="170"/>
      <c r="H1075" s="170"/>
      <c r="I1075" s="170"/>
      <c r="J1075" s="170"/>
      <c r="K1075" s="170"/>
      <c r="L1075" s="170"/>
      <c r="M1075" s="170"/>
      <c r="N1075" s="170"/>
      <c r="O1075" s="170"/>
      <c r="P1075" s="170"/>
      <c r="Q1075" s="165"/>
      <c r="R1075" s="165"/>
      <c r="S1075" s="165"/>
      <c r="T1075" s="165"/>
      <c r="U1075" s="165"/>
      <c r="V1075" s="165"/>
      <c r="W1075" s="165"/>
      <c r="X1075" s="232"/>
      <c r="Y1075" s="232"/>
      <c r="Z1075" s="232"/>
      <c r="AA1075" s="232"/>
      <c r="AB1075" s="232"/>
      <c r="AC1075" s="232"/>
      <c r="AD1075" s="232"/>
      <c r="AE1075" s="233"/>
      <c r="AF1075" s="234"/>
      <c r="AG1075" s="234"/>
      <c r="AH1075" s="234"/>
      <c r="AI1075" s="234"/>
      <c r="AJ1075" s="234"/>
      <c r="AK1075" s="234"/>
      <c r="AL1075" s="234"/>
      <c r="AM1075" s="234"/>
      <c r="AN1075" s="234"/>
      <c r="AO1075" s="234"/>
      <c r="AP1075" s="234"/>
      <c r="AQ1075" s="234"/>
      <c r="AR1075" s="234"/>
      <c r="AS1075" s="234"/>
      <c r="AT1075" s="235"/>
      <c r="AV1075" s="237"/>
      <c r="AW1075" s="237"/>
      <c r="AX1075" s="237"/>
      <c r="AY1075" s="237"/>
      <c r="AZ1075" s="237"/>
      <c r="BA1075" s="237"/>
      <c r="BB1075" s="237"/>
      <c r="BC1075" s="237"/>
      <c r="BD1075" s="237"/>
      <c r="BE1075" s="237"/>
      <c r="BF1075" s="237"/>
      <c r="BG1075" s="237"/>
      <c r="BH1075" s="237"/>
      <c r="BI1075" s="237"/>
      <c r="BJ1075" s="237"/>
      <c r="BK1075" s="237"/>
      <c r="BL1075" s="237"/>
      <c r="BM1075" s="237"/>
      <c r="BN1075" s="237"/>
      <c r="BO1075" s="237"/>
      <c r="BP1075" s="237"/>
      <c r="BQ1075" s="237"/>
      <c r="BR1075" s="237"/>
      <c r="BS1075" s="237"/>
      <c r="BT1075" s="237"/>
      <c r="BU1075" s="237"/>
      <c r="BV1075" s="237"/>
      <c r="BW1075" s="237"/>
      <c r="BX1075" s="237"/>
      <c r="BY1075" s="237"/>
      <c r="BZ1075" s="237"/>
      <c r="CA1075" s="237"/>
      <c r="CB1075" s="237"/>
      <c r="CC1075" s="237"/>
      <c r="CD1075" s="237"/>
      <c r="CE1075" s="237"/>
      <c r="CF1075" s="237"/>
      <c r="CG1075" s="237"/>
      <c r="CH1075" s="237"/>
      <c r="CI1075" s="237"/>
      <c r="CJ1075" s="237"/>
      <c r="CK1075" s="237"/>
      <c r="CL1075" s="237"/>
      <c r="CM1075" s="237"/>
      <c r="CN1075" s="237"/>
      <c r="CO1075" s="97"/>
      <c r="CP1075" s="142"/>
      <c r="CQ1075" s="142"/>
    </row>
    <row r="1076" spans="1:95" ht="14.25" customHeight="1" x14ac:dyDescent="0.35">
      <c r="D1076" s="169"/>
      <c r="E1076" s="170"/>
      <c r="F1076" s="170"/>
      <c r="G1076" s="170"/>
      <c r="H1076" s="170"/>
      <c r="I1076" s="170"/>
      <c r="J1076" s="170"/>
      <c r="K1076" s="170"/>
      <c r="L1076" s="170"/>
      <c r="M1076" s="170"/>
      <c r="N1076" s="170"/>
      <c r="O1076" s="170"/>
      <c r="P1076" s="170"/>
      <c r="Q1076" s="165"/>
      <c r="R1076" s="165"/>
      <c r="S1076" s="165"/>
      <c r="T1076" s="165"/>
      <c r="U1076" s="165"/>
      <c r="V1076" s="165"/>
      <c r="W1076" s="165"/>
      <c r="X1076" s="232"/>
      <c r="Y1076" s="232"/>
      <c r="Z1076" s="232"/>
      <c r="AA1076" s="232"/>
      <c r="AB1076" s="232"/>
      <c r="AC1076" s="232"/>
      <c r="AD1076" s="232"/>
      <c r="AE1076" s="165"/>
      <c r="AF1076" s="165"/>
      <c r="AG1076" s="165"/>
      <c r="AH1076" s="165"/>
      <c r="AI1076" s="165"/>
      <c r="AJ1076" s="165"/>
      <c r="AK1076" s="165"/>
      <c r="AL1076" s="165"/>
      <c r="AM1076" s="165"/>
      <c r="AN1076" s="165"/>
      <c r="AO1076" s="165"/>
      <c r="AP1076" s="165"/>
      <c r="AQ1076" s="165"/>
      <c r="AR1076" s="165"/>
      <c r="AS1076" s="165"/>
      <c r="AT1076" s="165"/>
      <c r="AV1076" s="421" t="s">
        <v>24</v>
      </c>
      <c r="AW1076" s="422"/>
      <c r="AX1076" s="422"/>
      <c r="AY1076" s="422"/>
      <c r="AZ1076" s="422"/>
      <c r="BA1076" s="422"/>
      <c r="BB1076" s="422"/>
      <c r="BC1076" s="422"/>
      <c r="BD1076" s="422"/>
      <c r="BE1076" s="422"/>
      <c r="BF1076" s="422"/>
      <c r="BG1076" s="422"/>
      <c r="BH1076" s="422"/>
      <c r="BI1076" s="423"/>
      <c r="BJ1076" s="421" t="s">
        <v>609</v>
      </c>
      <c r="BK1076" s="422"/>
      <c r="BL1076" s="422"/>
      <c r="BM1076" s="422"/>
      <c r="BN1076" s="422"/>
      <c r="BO1076" s="422"/>
      <c r="BP1076" s="422"/>
      <c r="BQ1076" s="422"/>
      <c r="BR1076" s="422"/>
      <c r="BS1076" s="422"/>
      <c r="BT1076" s="422"/>
      <c r="BU1076" s="422"/>
      <c r="BV1076" s="422"/>
      <c r="BW1076" s="423"/>
      <c r="BX1076" s="421" t="s">
        <v>610</v>
      </c>
      <c r="BY1076" s="422"/>
      <c r="BZ1076" s="422"/>
      <c r="CA1076" s="422"/>
      <c r="CB1076" s="422"/>
      <c r="CC1076" s="422"/>
      <c r="CD1076" s="422"/>
      <c r="CE1076" s="422"/>
      <c r="CF1076" s="422"/>
      <c r="CG1076" s="422"/>
      <c r="CH1076" s="422"/>
      <c r="CI1076" s="422"/>
      <c r="CJ1076" s="422"/>
      <c r="CK1076" s="422"/>
      <c r="CL1076" s="422"/>
      <c r="CM1076" s="422"/>
      <c r="CN1076" s="423"/>
      <c r="CO1076" s="97"/>
      <c r="CP1076" s="142"/>
      <c r="CQ1076" s="142"/>
    </row>
    <row r="1077" spans="1:95" ht="14.25" customHeight="1" x14ac:dyDescent="0.35">
      <c r="D1077" s="169"/>
      <c r="E1077" s="170"/>
      <c r="F1077" s="170"/>
      <c r="G1077" s="170"/>
      <c r="H1077" s="170"/>
      <c r="I1077" s="170"/>
      <c r="J1077" s="170"/>
      <c r="K1077" s="170"/>
      <c r="L1077" s="170"/>
      <c r="M1077" s="170"/>
      <c r="N1077" s="170"/>
      <c r="O1077" s="170"/>
      <c r="P1077" s="170"/>
      <c r="Q1077" s="165"/>
      <c r="R1077" s="165"/>
      <c r="S1077" s="165"/>
      <c r="T1077" s="165"/>
      <c r="U1077" s="165"/>
      <c r="V1077" s="165"/>
      <c r="W1077" s="165"/>
      <c r="X1077" s="232"/>
      <c r="Y1077" s="232"/>
      <c r="Z1077" s="232"/>
      <c r="AA1077" s="232"/>
      <c r="AB1077" s="232"/>
      <c r="AC1077" s="232"/>
      <c r="AD1077" s="232"/>
      <c r="AE1077" s="165"/>
      <c r="AF1077" s="165"/>
      <c r="AG1077" s="165"/>
      <c r="AH1077" s="165"/>
      <c r="AI1077" s="165"/>
      <c r="AJ1077" s="165"/>
      <c r="AK1077" s="165"/>
      <c r="AL1077" s="165"/>
      <c r="AM1077" s="165"/>
      <c r="AN1077" s="165"/>
      <c r="AO1077" s="165"/>
      <c r="AP1077" s="165"/>
      <c r="AQ1077" s="165"/>
      <c r="AR1077" s="165"/>
      <c r="AS1077" s="165"/>
      <c r="AT1077" s="165"/>
      <c r="AV1077" s="424"/>
      <c r="AW1077" s="425"/>
      <c r="AX1077" s="425"/>
      <c r="AY1077" s="425"/>
      <c r="AZ1077" s="425"/>
      <c r="BA1077" s="425"/>
      <c r="BB1077" s="425"/>
      <c r="BC1077" s="425"/>
      <c r="BD1077" s="425"/>
      <c r="BE1077" s="425"/>
      <c r="BF1077" s="425"/>
      <c r="BG1077" s="425"/>
      <c r="BH1077" s="425"/>
      <c r="BI1077" s="426"/>
      <c r="BJ1077" s="424"/>
      <c r="BK1077" s="425"/>
      <c r="BL1077" s="425"/>
      <c r="BM1077" s="425"/>
      <c r="BN1077" s="425"/>
      <c r="BO1077" s="425"/>
      <c r="BP1077" s="425"/>
      <c r="BQ1077" s="425"/>
      <c r="BR1077" s="425"/>
      <c r="BS1077" s="425"/>
      <c r="BT1077" s="425"/>
      <c r="BU1077" s="425"/>
      <c r="BV1077" s="425"/>
      <c r="BW1077" s="426"/>
      <c r="BX1077" s="424"/>
      <c r="BY1077" s="425"/>
      <c r="BZ1077" s="425"/>
      <c r="CA1077" s="425"/>
      <c r="CB1077" s="425"/>
      <c r="CC1077" s="425"/>
      <c r="CD1077" s="425"/>
      <c r="CE1077" s="425"/>
      <c r="CF1077" s="425"/>
      <c r="CG1077" s="425"/>
      <c r="CH1077" s="425"/>
      <c r="CI1077" s="425"/>
      <c r="CJ1077" s="425"/>
      <c r="CK1077" s="425"/>
      <c r="CL1077" s="425"/>
      <c r="CM1077" s="425"/>
      <c r="CN1077" s="426"/>
      <c r="CO1077" s="97"/>
      <c r="CP1077" s="142"/>
      <c r="CQ1077" s="142"/>
    </row>
    <row r="1078" spans="1:95" ht="14.25" customHeight="1" x14ac:dyDescent="0.35">
      <c r="D1078" s="169"/>
      <c r="E1078" s="170"/>
      <c r="F1078" s="170"/>
      <c r="G1078" s="170"/>
      <c r="H1078" s="170"/>
      <c r="I1078" s="170"/>
      <c r="J1078" s="170"/>
      <c r="K1078" s="170"/>
      <c r="L1078" s="170"/>
      <c r="M1078" s="170"/>
      <c r="N1078" s="170"/>
      <c r="O1078" s="170"/>
      <c r="P1078" s="170"/>
      <c r="Q1078" s="165"/>
      <c r="R1078" s="165"/>
      <c r="S1078" s="165"/>
      <c r="T1078" s="165"/>
      <c r="U1078" s="165"/>
      <c r="V1078" s="165"/>
      <c r="W1078" s="165"/>
      <c r="X1078" s="232"/>
      <c r="Y1078" s="232"/>
      <c r="Z1078" s="232"/>
      <c r="AA1078" s="232"/>
      <c r="AB1078" s="232"/>
      <c r="AC1078" s="232"/>
      <c r="AD1078" s="232"/>
      <c r="AE1078" s="165"/>
      <c r="AF1078" s="165"/>
      <c r="AG1078" s="165"/>
      <c r="AH1078" s="165"/>
      <c r="AI1078" s="165"/>
      <c r="AJ1078" s="165"/>
      <c r="AK1078" s="165"/>
      <c r="AL1078" s="165"/>
      <c r="AM1078" s="165"/>
      <c r="AN1078" s="165"/>
      <c r="AO1078" s="165"/>
      <c r="AP1078" s="165"/>
      <c r="AQ1078" s="165"/>
      <c r="AR1078" s="165"/>
      <c r="AS1078" s="165"/>
      <c r="AT1078" s="165"/>
      <c r="AV1078" s="428" t="s">
        <v>762</v>
      </c>
      <c r="AW1078" s="429"/>
      <c r="AX1078" s="429"/>
      <c r="AY1078" s="429"/>
      <c r="AZ1078" s="429"/>
      <c r="BA1078" s="429"/>
      <c r="BB1078" s="429"/>
      <c r="BC1078" s="429"/>
      <c r="BD1078" s="429"/>
      <c r="BE1078" s="429"/>
      <c r="BF1078" s="429"/>
      <c r="BG1078" s="429"/>
      <c r="BH1078" s="429"/>
      <c r="BI1078" s="430"/>
      <c r="BJ1078" s="428"/>
      <c r="BK1078" s="429"/>
      <c r="BL1078" s="429"/>
      <c r="BM1078" s="429"/>
      <c r="BN1078" s="429"/>
      <c r="BO1078" s="429"/>
      <c r="BP1078" s="429"/>
      <c r="BQ1078" s="429"/>
      <c r="BR1078" s="429"/>
      <c r="BS1078" s="429"/>
      <c r="BT1078" s="429"/>
      <c r="BU1078" s="429"/>
      <c r="BV1078" s="429"/>
      <c r="BW1078" s="430"/>
      <c r="BX1078" s="428"/>
      <c r="BY1078" s="429"/>
      <c r="BZ1078" s="429"/>
      <c r="CA1078" s="429"/>
      <c r="CB1078" s="429"/>
      <c r="CC1078" s="429"/>
      <c r="CD1078" s="429"/>
      <c r="CE1078" s="429"/>
      <c r="CF1078" s="429"/>
      <c r="CG1078" s="429"/>
      <c r="CH1078" s="429"/>
      <c r="CI1078" s="429"/>
      <c r="CJ1078" s="429"/>
      <c r="CK1078" s="429"/>
      <c r="CL1078" s="429"/>
      <c r="CM1078" s="429"/>
      <c r="CN1078" s="430"/>
      <c r="CO1078" s="97"/>
      <c r="CP1078" s="142"/>
      <c r="CQ1078" s="142"/>
    </row>
    <row r="1079" spans="1:95" ht="14.25" customHeight="1" x14ac:dyDescent="0.35">
      <c r="D1079" s="169"/>
      <c r="E1079" s="170"/>
      <c r="F1079" s="170"/>
      <c r="G1079" s="170"/>
      <c r="H1079" s="170"/>
      <c r="I1079" s="170"/>
      <c r="J1079" s="170"/>
      <c r="K1079" s="170"/>
      <c r="L1079" s="170"/>
      <c r="M1079" s="170"/>
      <c r="N1079" s="170"/>
      <c r="O1079" s="170"/>
      <c r="P1079" s="170"/>
      <c r="Q1079" s="165"/>
      <c r="R1079" s="165"/>
      <c r="S1079" s="165"/>
      <c r="T1079" s="165"/>
      <c r="U1079" s="165"/>
      <c r="V1079" s="165"/>
      <c r="W1079" s="165"/>
      <c r="X1079" s="232"/>
      <c r="Y1079" s="232"/>
      <c r="Z1079" s="232"/>
      <c r="AA1079" s="232"/>
      <c r="AB1079" s="232"/>
      <c r="AC1079" s="232"/>
      <c r="AD1079" s="232"/>
      <c r="AE1079" s="165"/>
      <c r="AF1079" s="165"/>
      <c r="AG1079" s="165"/>
      <c r="AH1079" s="165"/>
      <c r="AI1079" s="165"/>
      <c r="AJ1079" s="165"/>
      <c r="AK1079" s="165"/>
      <c r="AL1079" s="165"/>
      <c r="AM1079" s="165"/>
      <c r="AN1079" s="165"/>
      <c r="AO1079" s="165"/>
      <c r="AP1079" s="165"/>
      <c r="AQ1079" s="165"/>
      <c r="AR1079" s="165"/>
      <c r="AS1079" s="165"/>
      <c r="AT1079" s="165"/>
      <c r="AV1079" s="428"/>
      <c r="AW1079" s="429"/>
      <c r="AX1079" s="429"/>
      <c r="AY1079" s="429"/>
      <c r="AZ1079" s="429"/>
      <c r="BA1079" s="429"/>
      <c r="BB1079" s="429"/>
      <c r="BC1079" s="429"/>
      <c r="BD1079" s="429"/>
      <c r="BE1079" s="429"/>
      <c r="BF1079" s="429"/>
      <c r="BG1079" s="429"/>
      <c r="BH1079" s="429"/>
      <c r="BI1079" s="430"/>
      <c r="BJ1079" s="428"/>
      <c r="BK1079" s="429"/>
      <c r="BL1079" s="429"/>
      <c r="BM1079" s="429"/>
      <c r="BN1079" s="429"/>
      <c r="BO1079" s="429"/>
      <c r="BP1079" s="429"/>
      <c r="BQ1079" s="429"/>
      <c r="BR1079" s="429"/>
      <c r="BS1079" s="429"/>
      <c r="BT1079" s="429"/>
      <c r="BU1079" s="429"/>
      <c r="BV1079" s="429"/>
      <c r="BW1079" s="430"/>
      <c r="BX1079" s="428"/>
      <c r="BY1079" s="429"/>
      <c r="BZ1079" s="429"/>
      <c r="CA1079" s="429"/>
      <c r="CB1079" s="429"/>
      <c r="CC1079" s="429"/>
      <c r="CD1079" s="429"/>
      <c r="CE1079" s="429"/>
      <c r="CF1079" s="429"/>
      <c r="CG1079" s="429"/>
      <c r="CH1079" s="429"/>
      <c r="CI1079" s="429"/>
      <c r="CJ1079" s="429"/>
      <c r="CK1079" s="429"/>
      <c r="CL1079" s="429"/>
      <c r="CM1079" s="429"/>
      <c r="CN1079" s="430"/>
      <c r="CO1079" s="97"/>
      <c r="CP1079" s="142"/>
      <c r="CQ1079" s="142"/>
    </row>
    <row r="1080" spans="1:95" ht="14.25" customHeight="1" x14ac:dyDescent="0.35">
      <c r="D1080" s="169"/>
      <c r="E1080" s="170"/>
      <c r="F1080" s="170"/>
      <c r="G1080" s="170"/>
      <c r="H1080" s="170"/>
      <c r="I1080" s="170"/>
      <c r="J1080" s="170"/>
      <c r="K1080" s="170"/>
      <c r="L1080" s="170"/>
      <c r="M1080" s="170"/>
      <c r="N1080" s="170"/>
      <c r="O1080" s="170"/>
      <c r="P1080" s="170"/>
      <c r="Q1080" s="165"/>
      <c r="R1080" s="165"/>
      <c r="S1080" s="165"/>
      <c r="T1080" s="165"/>
      <c r="U1080" s="165"/>
      <c r="V1080" s="165"/>
      <c r="W1080" s="165"/>
      <c r="X1080" s="232"/>
      <c r="Y1080" s="232"/>
      <c r="Z1080" s="232"/>
      <c r="AA1080" s="232"/>
      <c r="AB1080" s="232"/>
      <c r="AC1080" s="232"/>
      <c r="AD1080" s="232"/>
      <c r="AE1080" s="165"/>
      <c r="AF1080" s="165"/>
      <c r="AG1080" s="165"/>
      <c r="AH1080" s="165"/>
      <c r="AI1080" s="165"/>
      <c r="AJ1080" s="165"/>
      <c r="AK1080" s="165"/>
      <c r="AL1080" s="165"/>
      <c r="AM1080" s="165"/>
      <c r="AN1080" s="165"/>
      <c r="AO1080" s="165"/>
      <c r="AP1080" s="165"/>
      <c r="AQ1080" s="165"/>
      <c r="AR1080" s="165"/>
      <c r="AS1080" s="165"/>
      <c r="AT1080" s="165"/>
      <c r="AV1080" s="428"/>
      <c r="AW1080" s="429"/>
      <c r="AX1080" s="429"/>
      <c r="AY1080" s="429"/>
      <c r="AZ1080" s="429"/>
      <c r="BA1080" s="429"/>
      <c r="BB1080" s="429"/>
      <c r="BC1080" s="429"/>
      <c r="BD1080" s="429"/>
      <c r="BE1080" s="429"/>
      <c r="BF1080" s="429"/>
      <c r="BG1080" s="429"/>
      <c r="BH1080" s="429"/>
      <c r="BI1080" s="430"/>
      <c r="BJ1080" s="428"/>
      <c r="BK1080" s="429"/>
      <c r="BL1080" s="429"/>
      <c r="BM1080" s="429"/>
      <c r="BN1080" s="429"/>
      <c r="BO1080" s="429"/>
      <c r="BP1080" s="429"/>
      <c r="BQ1080" s="429"/>
      <c r="BR1080" s="429"/>
      <c r="BS1080" s="429"/>
      <c r="BT1080" s="429"/>
      <c r="BU1080" s="429"/>
      <c r="BV1080" s="429"/>
      <c r="BW1080" s="430"/>
      <c r="BX1080" s="428"/>
      <c r="BY1080" s="429"/>
      <c r="BZ1080" s="429"/>
      <c r="CA1080" s="429"/>
      <c r="CB1080" s="429"/>
      <c r="CC1080" s="429"/>
      <c r="CD1080" s="429"/>
      <c r="CE1080" s="429"/>
      <c r="CF1080" s="429"/>
      <c r="CG1080" s="429"/>
      <c r="CH1080" s="429"/>
      <c r="CI1080" s="429"/>
      <c r="CJ1080" s="429"/>
      <c r="CK1080" s="429"/>
      <c r="CL1080" s="429"/>
      <c r="CM1080" s="429"/>
      <c r="CN1080" s="430"/>
      <c r="CO1080" s="97"/>
      <c r="CP1080" s="142"/>
      <c r="CQ1080" s="142"/>
    </row>
    <row r="1081" spans="1:95" ht="14.25" customHeight="1" x14ac:dyDescent="0.35">
      <c r="D1081" s="182" t="s">
        <v>601</v>
      </c>
      <c r="E1081" s="182"/>
      <c r="F1081" s="182"/>
      <c r="G1081" s="182"/>
      <c r="H1081" s="182"/>
      <c r="I1081" s="182"/>
      <c r="J1081" s="182"/>
      <c r="K1081" s="182"/>
      <c r="L1081" s="182"/>
      <c r="M1081" s="182"/>
      <c r="N1081" s="182"/>
      <c r="O1081" s="182"/>
      <c r="P1081" s="182"/>
      <c r="Q1081" s="182"/>
      <c r="R1081" s="182"/>
      <c r="S1081" s="182"/>
      <c r="T1081" s="182"/>
      <c r="U1081" s="182"/>
      <c r="V1081" s="182"/>
      <c r="W1081" s="182"/>
      <c r="X1081" s="182"/>
      <c r="Y1081" s="182"/>
      <c r="Z1081" s="182"/>
      <c r="AA1081" s="182"/>
      <c r="AB1081" s="182"/>
      <c r="AC1081" s="182"/>
      <c r="AD1081" s="182"/>
      <c r="AE1081" s="182"/>
      <c r="AF1081" s="182"/>
      <c r="AG1081" s="182"/>
      <c r="AH1081" s="182"/>
      <c r="AI1081" s="182"/>
      <c r="AJ1081" s="182"/>
      <c r="AK1081" s="182"/>
      <c r="AL1081" s="182"/>
      <c r="AM1081" s="182"/>
      <c r="AN1081" s="182"/>
      <c r="AO1081" s="182"/>
      <c r="AP1081" s="182"/>
      <c r="AQ1081" s="182"/>
      <c r="AR1081" s="182"/>
      <c r="AS1081" s="182"/>
      <c r="AT1081" s="182"/>
      <c r="AV1081" s="427" t="s">
        <v>613</v>
      </c>
      <c r="AW1081" s="427"/>
      <c r="AX1081" s="427"/>
      <c r="AY1081" s="427"/>
      <c r="AZ1081" s="427"/>
      <c r="BA1081" s="427"/>
      <c r="BB1081" s="427"/>
      <c r="BC1081" s="427"/>
      <c r="BD1081" s="427"/>
      <c r="BE1081" s="427"/>
      <c r="BF1081" s="427"/>
      <c r="BG1081" s="427"/>
      <c r="BH1081" s="427"/>
      <c r="BI1081" s="427"/>
      <c r="BJ1081" s="427"/>
      <c r="BK1081" s="427"/>
      <c r="BL1081" s="427"/>
      <c r="BM1081" s="427"/>
      <c r="BN1081" s="427"/>
      <c r="BO1081" s="427"/>
      <c r="BP1081" s="427"/>
      <c r="BQ1081" s="427"/>
      <c r="BR1081" s="427"/>
      <c r="BS1081" s="427"/>
      <c r="BT1081" s="427"/>
      <c r="BU1081" s="427"/>
      <c r="BV1081" s="427"/>
      <c r="BW1081" s="427"/>
      <c r="BX1081" s="427"/>
      <c r="BY1081" s="427"/>
      <c r="BZ1081" s="427"/>
      <c r="CA1081" s="427"/>
      <c r="CB1081" s="427"/>
      <c r="CC1081" s="427"/>
      <c r="CD1081" s="427"/>
      <c r="CE1081" s="427"/>
      <c r="CF1081" s="427"/>
      <c r="CG1081" s="427"/>
      <c r="CH1081" s="427"/>
      <c r="CI1081" s="427"/>
      <c r="CJ1081" s="427"/>
      <c r="CK1081" s="427"/>
      <c r="CL1081" s="427"/>
      <c r="CM1081" s="427"/>
      <c r="CN1081" s="427"/>
    </row>
    <row r="1082" spans="1:95" ht="14.25" customHeight="1" x14ac:dyDescent="0.35">
      <c r="AE1082" s="419"/>
      <c r="AF1082" s="419"/>
      <c r="AG1082" s="419"/>
      <c r="AH1082" s="419"/>
      <c r="AI1082" s="419"/>
      <c r="AJ1082" s="419"/>
      <c r="AK1082" s="419"/>
      <c r="AL1082" s="419"/>
      <c r="AM1082" s="419"/>
      <c r="AN1082" s="419"/>
      <c r="AO1082" s="419"/>
      <c r="AP1082" s="419"/>
      <c r="AQ1082" s="419"/>
      <c r="AR1082" s="419"/>
      <c r="AS1082" s="419"/>
      <c r="AT1082" s="419"/>
    </row>
    <row r="1083" spans="1:95" ht="14.25" customHeight="1" x14ac:dyDescent="0.35">
      <c r="A1083" s="231"/>
      <c r="B1083" s="231"/>
      <c r="C1083" s="231"/>
      <c r="D1083" s="231"/>
      <c r="E1083" s="231"/>
      <c r="F1083" s="231"/>
      <c r="G1083" s="231"/>
      <c r="H1083" s="231"/>
      <c r="I1083" s="231"/>
      <c r="J1083" s="231"/>
      <c r="K1083" s="231"/>
      <c r="L1083" s="231"/>
      <c r="M1083" s="231"/>
      <c r="N1083" s="231"/>
      <c r="O1083" s="231"/>
      <c r="P1083" s="231"/>
      <c r="Q1083" s="231"/>
      <c r="R1083" s="231"/>
      <c r="S1083" s="231"/>
      <c r="T1083" s="231"/>
      <c r="U1083" s="231"/>
      <c r="V1083" s="231"/>
      <c r="W1083" s="231"/>
      <c r="X1083" s="231"/>
      <c r="Y1083" s="231"/>
      <c r="Z1083" s="231"/>
      <c r="AA1083" s="231"/>
      <c r="AB1083" s="231"/>
      <c r="AC1083" s="231"/>
      <c r="AD1083" s="231"/>
      <c r="AE1083" s="231"/>
      <c r="AF1083" s="231"/>
      <c r="AG1083" s="231"/>
      <c r="AH1083" s="231"/>
      <c r="AI1083" s="231"/>
      <c r="AJ1083" s="231"/>
      <c r="AK1083" s="231"/>
      <c r="AL1083" s="231"/>
      <c r="AM1083" s="231"/>
      <c r="AN1083" s="231"/>
      <c r="AO1083" s="231"/>
      <c r="AP1083" s="231"/>
      <c r="AQ1083" s="231"/>
      <c r="AR1083" s="231"/>
      <c r="AS1083" s="231"/>
      <c r="AT1083" s="231"/>
      <c r="AU1083" s="231"/>
      <c r="AV1083" s="231"/>
      <c r="AW1083" s="231"/>
      <c r="AX1083" s="231"/>
      <c r="AY1083" s="231"/>
      <c r="AZ1083" s="231"/>
      <c r="BA1083" s="231"/>
      <c r="BB1083" s="231"/>
      <c r="BC1083" s="231"/>
      <c r="BD1083" s="231"/>
      <c r="BE1083" s="231"/>
      <c r="BF1083" s="231"/>
      <c r="BG1083" s="231"/>
      <c r="BH1083" s="231"/>
      <c r="BI1083" s="231"/>
      <c r="BJ1083" s="231"/>
      <c r="BK1083" s="231"/>
      <c r="BL1083" s="231"/>
      <c r="BM1083" s="231"/>
      <c r="BN1083" s="231"/>
      <c r="BO1083" s="231"/>
      <c r="BP1083" s="231"/>
      <c r="BQ1083" s="231"/>
      <c r="BR1083" s="231"/>
      <c r="BS1083" s="231"/>
      <c r="BT1083" s="231"/>
      <c r="BU1083" s="231"/>
      <c r="BV1083" s="231"/>
      <c r="BW1083" s="231"/>
      <c r="BX1083" s="231"/>
      <c r="BY1083" s="231"/>
      <c r="BZ1083" s="231"/>
      <c r="CA1083" s="231"/>
      <c r="CB1083" s="231"/>
      <c r="CC1083" s="231"/>
      <c r="CD1083" s="231"/>
      <c r="CE1083" s="231"/>
      <c r="CF1083" s="231"/>
      <c r="CG1083" s="231"/>
      <c r="CH1083" s="231"/>
      <c r="CI1083" s="231"/>
      <c r="CJ1083" s="231"/>
      <c r="CK1083" s="231"/>
      <c r="CL1083" s="231"/>
      <c r="CM1083" s="231"/>
      <c r="CN1083" s="231"/>
    </row>
    <row r="1084" spans="1:95" ht="14.25" customHeight="1" x14ac:dyDescent="0.35">
      <c r="A1084" s="231"/>
      <c r="B1084" s="231"/>
      <c r="C1084" s="231"/>
      <c r="D1084" s="231"/>
      <c r="E1084" s="231"/>
      <c r="F1084" s="231"/>
      <c r="G1084" s="231"/>
      <c r="H1084" s="231"/>
      <c r="I1084" s="231"/>
      <c r="J1084" s="231"/>
      <c r="K1084" s="231"/>
      <c r="L1084" s="231"/>
      <c r="M1084" s="231"/>
      <c r="N1084" s="231"/>
      <c r="O1084" s="231"/>
      <c r="P1084" s="231"/>
      <c r="Q1084" s="231"/>
      <c r="R1084" s="231"/>
      <c r="S1084" s="231"/>
      <c r="T1084" s="231"/>
      <c r="U1084" s="231"/>
      <c r="V1084" s="231"/>
      <c r="W1084" s="231"/>
      <c r="X1084" s="231"/>
      <c r="Y1084" s="231"/>
      <c r="Z1084" s="231"/>
      <c r="AA1084" s="231"/>
      <c r="AB1084" s="231"/>
      <c r="AC1084" s="231"/>
      <c r="AD1084" s="231"/>
      <c r="AE1084" s="231"/>
      <c r="AF1084" s="231"/>
      <c r="AG1084" s="231"/>
      <c r="AH1084" s="231"/>
      <c r="AI1084" s="231"/>
      <c r="AJ1084" s="231"/>
      <c r="AK1084" s="231"/>
      <c r="AL1084" s="231"/>
      <c r="AM1084" s="231"/>
      <c r="AN1084" s="231"/>
      <c r="AO1084" s="231"/>
      <c r="AP1084" s="231"/>
      <c r="AQ1084" s="231"/>
      <c r="AR1084" s="231"/>
      <c r="AS1084" s="231"/>
      <c r="AT1084" s="231"/>
      <c r="AU1084" s="231"/>
      <c r="AV1084" s="231"/>
      <c r="AW1084" s="231"/>
      <c r="AX1084" s="231"/>
      <c r="AY1084" s="231"/>
      <c r="AZ1084" s="231"/>
      <c r="BA1084" s="231"/>
      <c r="BB1084" s="231"/>
      <c r="BC1084" s="231"/>
      <c r="BD1084" s="231"/>
      <c r="BE1084" s="231"/>
      <c r="BF1084" s="231"/>
      <c r="BG1084" s="231"/>
      <c r="BH1084" s="231"/>
      <c r="BI1084" s="231"/>
      <c r="BJ1084" s="231"/>
      <c r="BK1084" s="231"/>
      <c r="BL1084" s="231"/>
      <c r="BM1084" s="231"/>
      <c r="BN1084" s="231"/>
      <c r="BO1084" s="231"/>
      <c r="BP1084" s="231"/>
      <c r="BQ1084" s="231"/>
      <c r="BR1084" s="231"/>
      <c r="BS1084" s="231"/>
      <c r="BT1084" s="231"/>
      <c r="BU1084" s="231"/>
      <c r="BV1084" s="231"/>
      <c r="BW1084" s="231"/>
      <c r="BX1084" s="231"/>
      <c r="BY1084" s="231"/>
      <c r="BZ1084" s="231"/>
      <c r="CA1084" s="231"/>
      <c r="CB1084" s="231"/>
      <c r="CC1084" s="231"/>
      <c r="CD1084" s="231"/>
      <c r="CE1084" s="231"/>
      <c r="CF1084" s="231"/>
      <c r="CG1084" s="231"/>
      <c r="CH1084" s="231"/>
      <c r="CI1084" s="231"/>
      <c r="CJ1084" s="231"/>
      <c r="CK1084" s="231"/>
      <c r="CL1084" s="231"/>
      <c r="CM1084" s="231"/>
      <c r="CN1084" s="231"/>
    </row>
    <row r="1085" spans="1:95" ht="14.25" customHeight="1" x14ac:dyDescent="0.35">
      <c r="AE1085" s="419"/>
      <c r="AF1085" s="419"/>
      <c r="AG1085" s="419"/>
      <c r="AH1085" s="419"/>
      <c r="AI1085" s="419"/>
      <c r="AJ1085" s="419"/>
      <c r="AK1085" s="419"/>
      <c r="AL1085" s="419"/>
      <c r="AM1085" s="419"/>
      <c r="AN1085" s="419"/>
      <c r="AO1085" s="419"/>
      <c r="AP1085" s="419"/>
      <c r="AQ1085" s="419"/>
      <c r="AR1085" s="419"/>
      <c r="AS1085" s="419"/>
      <c r="AT1085" s="419"/>
    </row>
    <row r="1086" spans="1:95" ht="14.25" customHeight="1" x14ac:dyDescent="0.35">
      <c r="D1086" s="236" t="s">
        <v>632</v>
      </c>
      <c r="E1086" s="236"/>
      <c r="F1086" s="236"/>
      <c r="G1086" s="236"/>
      <c r="H1086" s="236"/>
      <c r="I1086" s="236"/>
      <c r="J1086" s="236"/>
      <c r="K1086" s="236"/>
      <c r="L1086" s="236"/>
      <c r="M1086" s="236"/>
      <c r="N1086" s="236"/>
      <c r="O1086" s="236"/>
      <c r="P1086" s="236"/>
      <c r="Q1086" s="236"/>
      <c r="R1086" s="236"/>
      <c r="S1086" s="236"/>
      <c r="T1086" s="236"/>
      <c r="U1086" s="236"/>
      <c r="V1086" s="236"/>
      <c r="W1086" s="236"/>
      <c r="X1086" s="236"/>
      <c r="Y1086" s="236"/>
      <c r="Z1086" s="236"/>
      <c r="AA1086" s="236"/>
      <c r="AB1086" s="236"/>
      <c r="AC1086" s="236"/>
      <c r="AD1086" s="236"/>
      <c r="AE1086" s="236"/>
      <c r="AF1086" s="236"/>
      <c r="AG1086" s="236"/>
      <c r="AH1086" s="236"/>
      <c r="AI1086" s="236"/>
      <c r="AJ1086" s="236"/>
      <c r="AK1086" s="236"/>
      <c r="AL1086" s="236"/>
      <c r="AM1086" s="236"/>
      <c r="AN1086" s="236"/>
      <c r="AO1086" s="236"/>
      <c r="AP1086" s="236"/>
      <c r="AQ1086" s="236"/>
      <c r="AR1086" s="236"/>
      <c r="AS1086" s="236"/>
      <c r="AT1086" s="236"/>
      <c r="AV1086" s="191" t="s">
        <v>633</v>
      </c>
      <c r="AW1086" s="191"/>
      <c r="AX1086" s="191"/>
      <c r="AY1086" s="191"/>
      <c r="AZ1086" s="191"/>
      <c r="BA1086" s="191"/>
      <c r="BB1086" s="191"/>
      <c r="BC1086" s="191"/>
      <c r="BD1086" s="191"/>
      <c r="BE1086" s="191"/>
      <c r="BF1086" s="191"/>
      <c r="BG1086" s="191"/>
      <c r="BH1086" s="191"/>
      <c r="BI1086" s="191"/>
      <c r="BJ1086" s="191"/>
      <c r="BK1086" s="191"/>
      <c r="BL1086" s="191"/>
      <c r="BM1086" s="191"/>
      <c r="BN1086" s="191"/>
      <c r="BO1086" s="191"/>
      <c r="BP1086" s="191"/>
      <c r="BQ1086" s="191"/>
      <c r="BR1086" s="191"/>
      <c r="BS1086" s="191"/>
      <c r="BT1086" s="191"/>
      <c r="BU1086" s="191"/>
      <c r="BV1086" s="191"/>
      <c r="BW1086" s="191"/>
      <c r="BX1086" s="191"/>
      <c r="BY1086" s="191"/>
      <c r="BZ1086" s="191"/>
      <c r="CA1086" s="191"/>
      <c r="CB1086" s="191"/>
      <c r="CC1086" s="191"/>
      <c r="CD1086" s="191"/>
      <c r="CE1086" s="191"/>
      <c r="CF1086" s="191"/>
      <c r="CG1086" s="191"/>
      <c r="CH1086" s="191"/>
      <c r="CI1086" s="191"/>
      <c r="CJ1086" s="191"/>
      <c r="CK1086" s="191"/>
      <c r="CL1086" s="191"/>
      <c r="CM1086" s="191"/>
      <c r="CN1086" s="191"/>
    </row>
    <row r="1087" spans="1:95" ht="14.25" customHeight="1" x14ac:dyDescent="0.35">
      <c r="D1087" s="236"/>
      <c r="E1087" s="236"/>
      <c r="F1087" s="236"/>
      <c r="G1087" s="236"/>
      <c r="H1087" s="236"/>
      <c r="I1087" s="236"/>
      <c r="J1087" s="236"/>
      <c r="K1087" s="236"/>
      <c r="L1087" s="236"/>
      <c r="M1087" s="236"/>
      <c r="N1087" s="236"/>
      <c r="O1087" s="236"/>
      <c r="P1087" s="236"/>
      <c r="Q1087" s="236"/>
      <c r="R1087" s="236"/>
      <c r="S1087" s="236"/>
      <c r="T1087" s="236"/>
      <c r="U1087" s="236"/>
      <c r="V1087" s="236"/>
      <c r="W1087" s="236"/>
      <c r="X1087" s="236"/>
      <c r="Y1087" s="236"/>
      <c r="Z1087" s="236"/>
      <c r="AA1087" s="236"/>
      <c r="AB1087" s="236"/>
      <c r="AC1087" s="236"/>
      <c r="AD1087" s="236"/>
      <c r="AE1087" s="236"/>
      <c r="AF1087" s="236"/>
      <c r="AG1087" s="236"/>
      <c r="AH1087" s="236"/>
      <c r="AI1087" s="236"/>
      <c r="AJ1087" s="236"/>
      <c r="AK1087" s="236"/>
      <c r="AL1087" s="236"/>
      <c r="AM1087" s="236"/>
      <c r="AN1087" s="236"/>
      <c r="AO1087" s="236"/>
      <c r="AP1087" s="236"/>
      <c r="AQ1087" s="236"/>
      <c r="AR1087" s="236"/>
      <c r="AS1087" s="236"/>
      <c r="AT1087" s="236"/>
      <c r="AV1087" s="191"/>
      <c r="AW1087" s="191"/>
      <c r="AX1087" s="191"/>
      <c r="AY1087" s="191"/>
      <c r="AZ1087" s="191"/>
      <c r="BA1087" s="191"/>
      <c r="BB1087" s="191"/>
      <c r="BC1087" s="191"/>
      <c r="BD1087" s="191"/>
      <c r="BE1087" s="191"/>
      <c r="BF1087" s="191"/>
      <c r="BG1087" s="191"/>
      <c r="BH1087" s="191"/>
      <c r="BI1087" s="191"/>
      <c r="BJ1087" s="191"/>
      <c r="BK1087" s="191"/>
      <c r="BL1087" s="191"/>
      <c r="BM1087" s="191"/>
      <c r="BN1087" s="191"/>
      <c r="BO1087" s="191"/>
      <c r="BP1087" s="191"/>
      <c r="BQ1087" s="191"/>
      <c r="BR1087" s="191"/>
      <c r="BS1087" s="191"/>
      <c r="BT1087" s="191"/>
      <c r="BU1087" s="191"/>
      <c r="BV1087" s="191"/>
      <c r="BW1087" s="191"/>
      <c r="BX1087" s="191"/>
      <c r="BY1087" s="191"/>
      <c r="BZ1087" s="191"/>
      <c r="CA1087" s="191"/>
      <c r="CB1087" s="191"/>
      <c r="CC1087" s="191"/>
      <c r="CD1087" s="191"/>
      <c r="CE1087" s="191"/>
      <c r="CF1087" s="191"/>
      <c r="CG1087" s="191"/>
      <c r="CH1087" s="191"/>
      <c r="CI1087" s="191"/>
      <c r="CJ1087" s="191"/>
      <c r="CK1087" s="191"/>
      <c r="CL1087" s="191"/>
      <c r="CM1087" s="191"/>
      <c r="CN1087" s="191"/>
    </row>
    <row r="1088" spans="1:95" ht="14.25" customHeight="1" x14ac:dyDescent="0.35">
      <c r="D1088" s="237"/>
      <c r="E1088" s="237"/>
      <c r="F1088" s="237"/>
      <c r="G1088" s="237"/>
      <c r="H1088" s="237"/>
      <c r="I1088" s="237"/>
      <c r="J1088" s="237"/>
      <c r="K1088" s="237"/>
      <c r="L1088" s="237"/>
      <c r="M1088" s="237"/>
      <c r="N1088" s="237"/>
      <c r="O1088" s="237"/>
      <c r="P1088" s="237"/>
      <c r="Q1088" s="237"/>
      <c r="R1088" s="237"/>
      <c r="S1088" s="237"/>
      <c r="T1088" s="237"/>
      <c r="U1088" s="237"/>
      <c r="V1088" s="237"/>
      <c r="W1088" s="237"/>
      <c r="X1088" s="237"/>
      <c r="Y1088" s="237"/>
      <c r="Z1088" s="237"/>
      <c r="AA1088" s="237"/>
      <c r="AB1088" s="237"/>
      <c r="AC1088" s="237"/>
      <c r="AD1088" s="237"/>
      <c r="AE1088" s="237"/>
      <c r="AF1088" s="237"/>
      <c r="AG1088" s="237"/>
      <c r="AH1088" s="237"/>
      <c r="AI1088" s="237"/>
      <c r="AJ1088" s="237"/>
      <c r="AK1088" s="237"/>
      <c r="AL1088" s="237"/>
      <c r="AM1088" s="237"/>
      <c r="AN1088" s="237"/>
      <c r="AO1088" s="237"/>
      <c r="AP1088" s="237"/>
      <c r="AQ1088" s="237"/>
      <c r="AR1088" s="237"/>
      <c r="AS1088" s="237"/>
      <c r="AT1088" s="237"/>
      <c r="AV1088" s="226"/>
      <c r="AW1088" s="226"/>
      <c r="AX1088" s="226"/>
      <c r="AY1088" s="226"/>
      <c r="AZ1088" s="226"/>
      <c r="BA1088" s="226"/>
      <c r="BB1088" s="226"/>
      <c r="BC1088" s="226"/>
      <c r="BD1088" s="226"/>
      <c r="BE1088" s="226"/>
      <c r="BF1088" s="226"/>
      <c r="BG1088" s="226"/>
      <c r="BH1088" s="226"/>
      <c r="BI1088" s="226"/>
      <c r="BJ1088" s="226"/>
      <c r="BK1088" s="226"/>
      <c r="BL1088" s="226"/>
      <c r="BM1088" s="226"/>
      <c r="BN1088" s="226"/>
      <c r="BO1088" s="226"/>
      <c r="BP1088" s="226"/>
      <c r="BQ1088" s="226"/>
      <c r="BR1088" s="226"/>
      <c r="BS1088" s="226"/>
      <c r="BT1088" s="226"/>
      <c r="BU1088" s="226"/>
      <c r="BV1088" s="226"/>
      <c r="BW1088" s="226"/>
      <c r="BX1088" s="226"/>
      <c r="BY1088" s="226"/>
      <c r="BZ1088" s="226"/>
      <c r="CA1088" s="226"/>
      <c r="CB1088" s="226"/>
      <c r="CC1088" s="226"/>
      <c r="CD1088" s="226"/>
      <c r="CE1088" s="226"/>
      <c r="CF1088" s="226"/>
      <c r="CG1088" s="226"/>
      <c r="CH1088" s="226"/>
      <c r="CI1088" s="226"/>
      <c r="CJ1088" s="226"/>
      <c r="CK1088" s="226"/>
      <c r="CL1088" s="226"/>
      <c r="CM1088" s="226"/>
      <c r="CN1088" s="226"/>
    </row>
    <row r="1089" spans="4:92" ht="14.25" customHeight="1" x14ac:dyDescent="0.35">
      <c r="D1089" s="175" t="s">
        <v>634</v>
      </c>
      <c r="E1089" s="176"/>
      <c r="F1089" s="176"/>
      <c r="G1089" s="176"/>
      <c r="H1089" s="176"/>
      <c r="I1089" s="176"/>
      <c r="J1089" s="176"/>
      <c r="K1089" s="176"/>
      <c r="L1089" s="176"/>
      <c r="M1089" s="176"/>
      <c r="N1089" s="176"/>
      <c r="O1089" s="176"/>
      <c r="P1089" s="176"/>
      <c r="Q1089" s="176"/>
      <c r="R1089" s="176"/>
      <c r="S1089" s="176"/>
      <c r="T1089" s="176"/>
      <c r="U1089" s="176"/>
      <c r="V1089" s="99"/>
      <c r="W1089" s="99"/>
      <c r="X1089" s="99"/>
      <c r="Y1089" s="100"/>
      <c r="Z1089" s="175" t="s">
        <v>573</v>
      </c>
      <c r="AA1089" s="176"/>
      <c r="AB1089" s="176"/>
      <c r="AC1089" s="176"/>
      <c r="AD1089" s="176"/>
      <c r="AE1089" s="176"/>
      <c r="AF1089" s="176"/>
      <c r="AG1089" s="176"/>
      <c r="AH1089" s="176"/>
      <c r="AI1089" s="176"/>
      <c r="AJ1089" s="176"/>
      <c r="AK1089" s="190" t="s">
        <v>635</v>
      </c>
      <c r="AL1089" s="190"/>
      <c r="AM1089" s="190"/>
      <c r="AN1089" s="190"/>
      <c r="AO1089" s="190"/>
      <c r="AP1089" s="190"/>
      <c r="AQ1089" s="190"/>
      <c r="AR1089" s="190"/>
      <c r="AS1089" s="190"/>
      <c r="AT1089" s="190"/>
      <c r="AU1089" s="7"/>
      <c r="AV1089" s="175" t="s">
        <v>636</v>
      </c>
      <c r="AW1089" s="176"/>
      <c r="AX1089" s="176"/>
      <c r="AY1089" s="176"/>
      <c r="AZ1089" s="176"/>
      <c r="BA1089" s="176"/>
      <c r="BB1089" s="176"/>
      <c r="BC1089" s="176"/>
      <c r="BD1089" s="176"/>
      <c r="BE1089" s="176"/>
      <c r="BF1089" s="176"/>
      <c r="BG1089" s="176"/>
      <c r="BH1089" s="176"/>
      <c r="BI1089" s="176"/>
      <c r="BJ1089" s="176"/>
      <c r="BK1089" s="177"/>
      <c r="BL1089" s="175" t="s">
        <v>637</v>
      </c>
      <c r="BM1089" s="176"/>
      <c r="BN1089" s="176"/>
      <c r="BO1089" s="176"/>
      <c r="BP1089" s="176"/>
      <c r="BQ1089" s="176"/>
      <c r="BR1089" s="176"/>
      <c r="BS1089" s="176"/>
      <c r="BT1089" s="176"/>
      <c r="BU1089" s="176"/>
      <c r="BV1089" s="176"/>
      <c r="BW1089" s="176"/>
      <c r="BX1089" s="176"/>
      <c r="BY1089" s="176"/>
      <c r="BZ1089" s="176"/>
      <c r="CA1089" s="177"/>
      <c r="CB1089" s="175" t="s">
        <v>539</v>
      </c>
      <c r="CC1089" s="176"/>
      <c r="CD1089" s="176"/>
      <c r="CE1089" s="176"/>
      <c r="CF1089" s="176"/>
      <c r="CG1089" s="176"/>
      <c r="CH1089" s="176"/>
      <c r="CI1089" s="176"/>
      <c r="CJ1089" s="176"/>
      <c r="CK1089" s="176"/>
      <c r="CL1089" s="176"/>
      <c r="CM1089" s="176"/>
      <c r="CN1089" s="177"/>
    </row>
    <row r="1090" spans="4:92" ht="14.25" customHeight="1" x14ac:dyDescent="0.35">
      <c r="D1090" s="178"/>
      <c r="E1090" s="179"/>
      <c r="F1090" s="179"/>
      <c r="G1090" s="179"/>
      <c r="H1090" s="179"/>
      <c r="I1090" s="179"/>
      <c r="J1090" s="179"/>
      <c r="K1090" s="179"/>
      <c r="L1090" s="179"/>
      <c r="M1090" s="179"/>
      <c r="N1090" s="179"/>
      <c r="O1090" s="179"/>
      <c r="P1090" s="179"/>
      <c r="Q1090" s="179"/>
      <c r="R1090" s="179"/>
      <c r="S1090" s="179"/>
      <c r="T1090" s="179"/>
      <c r="U1090" s="179"/>
      <c r="V1090" s="101"/>
      <c r="W1090" s="101"/>
      <c r="X1090" s="101"/>
      <c r="Y1090" s="102"/>
      <c r="Z1090" s="178"/>
      <c r="AA1090" s="179"/>
      <c r="AB1090" s="179"/>
      <c r="AC1090" s="179"/>
      <c r="AD1090" s="179"/>
      <c r="AE1090" s="179"/>
      <c r="AF1090" s="179"/>
      <c r="AG1090" s="179"/>
      <c r="AH1090" s="179"/>
      <c r="AI1090" s="179"/>
      <c r="AJ1090" s="179"/>
      <c r="AK1090" s="190"/>
      <c r="AL1090" s="190"/>
      <c r="AM1090" s="190"/>
      <c r="AN1090" s="190"/>
      <c r="AO1090" s="190"/>
      <c r="AP1090" s="190"/>
      <c r="AQ1090" s="190"/>
      <c r="AR1090" s="190"/>
      <c r="AS1090" s="190"/>
      <c r="AT1090" s="190"/>
      <c r="AU1090" s="7"/>
      <c r="AV1090" s="178"/>
      <c r="AW1090" s="179"/>
      <c r="AX1090" s="179"/>
      <c r="AY1090" s="179"/>
      <c r="AZ1090" s="179"/>
      <c r="BA1090" s="179"/>
      <c r="BB1090" s="179"/>
      <c r="BC1090" s="179"/>
      <c r="BD1090" s="179"/>
      <c r="BE1090" s="179"/>
      <c r="BF1090" s="179"/>
      <c r="BG1090" s="179"/>
      <c r="BH1090" s="179"/>
      <c r="BI1090" s="179"/>
      <c r="BJ1090" s="179"/>
      <c r="BK1090" s="180"/>
      <c r="BL1090" s="178"/>
      <c r="BM1090" s="179"/>
      <c r="BN1090" s="179"/>
      <c r="BO1090" s="179"/>
      <c r="BP1090" s="179"/>
      <c r="BQ1090" s="179"/>
      <c r="BR1090" s="179"/>
      <c r="BS1090" s="179"/>
      <c r="BT1090" s="179"/>
      <c r="BU1090" s="179"/>
      <c r="BV1090" s="179"/>
      <c r="BW1090" s="179"/>
      <c r="BX1090" s="179"/>
      <c r="BY1090" s="179"/>
      <c r="BZ1090" s="179"/>
      <c r="CA1090" s="180"/>
      <c r="CB1090" s="206"/>
      <c r="CC1090" s="207"/>
      <c r="CD1090" s="207"/>
      <c r="CE1090" s="207"/>
      <c r="CF1090" s="207"/>
      <c r="CG1090" s="207"/>
      <c r="CH1090" s="207"/>
      <c r="CI1090" s="207"/>
      <c r="CJ1090" s="207"/>
      <c r="CK1090" s="207"/>
      <c r="CL1090" s="207"/>
      <c r="CM1090" s="207"/>
      <c r="CN1090" s="208"/>
    </row>
    <row r="1091" spans="4:92" ht="14.25" customHeight="1" x14ac:dyDescent="0.35">
      <c r="D1091" s="165" t="s">
        <v>638</v>
      </c>
      <c r="E1091" s="165"/>
      <c r="F1091" s="165"/>
      <c r="G1091" s="165"/>
      <c r="H1091" s="165"/>
      <c r="I1091" s="165"/>
      <c r="J1091" s="165"/>
      <c r="K1091" s="165"/>
      <c r="L1091" s="165"/>
      <c r="M1091" s="165"/>
      <c r="N1091" s="165"/>
      <c r="O1091" s="165"/>
      <c r="P1091" s="165"/>
      <c r="Q1091" s="165"/>
      <c r="R1091" s="165"/>
      <c r="S1091" s="165"/>
      <c r="T1091" s="165"/>
      <c r="U1091" s="165"/>
      <c r="V1091" s="165"/>
      <c r="W1091" s="165"/>
      <c r="X1091" s="165"/>
      <c r="Y1091" s="165"/>
      <c r="Z1091" s="181"/>
      <c r="AA1091" s="181"/>
      <c r="AB1091" s="181"/>
      <c r="AC1091" s="181"/>
      <c r="AD1091" s="181"/>
      <c r="AE1091" s="181"/>
      <c r="AF1091" s="181"/>
      <c r="AG1091" s="181"/>
      <c r="AH1091" s="181"/>
      <c r="AI1091" s="181"/>
      <c r="AJ1091" s="181"/>
      <c r="AK1091" s="165">
        <v>71</v>
      </c>
      <c r="AL1091" s="165"/>
      <c r="AM1091" s="165"/>
      <c r="AN1091" s="165"/>
      <c r="AO1091" s="165"/>
      <c r="AP1091" s="165"/>
      <c r="AQ1091" s="165"/>
      <c r="AR1091" s="165"/>
      <c r="AS1091" s="165"/>
      <c r="AT1091" s="165"/>
      <c r="AV1091" s="190" t="s">
        <v>573</v>
      </c>
      <c r="AW1091" s="190"/>
      <c r="AX1091" s="190"/>
      <c r="AY1091" s="190"/>
      <c r="AZ1091" s="190"/>
      <c r="BA1091" s="190"/>
      <c r="BB1091" s="190"/>
      <c r="BC1091" s="190"/>
      <c r="BD1091" s="190" t="s">
        <v>635</v>
      </c>
      <c r="BE1091" s="190"/>
      <c r="BF1091" s="190"/>
      <c r="BG1091" s="190"/>
      <c r="BH1091" s="190"/>
      <c r="BI1091" s="190"/>
      <c r="BJ1091" s="190"/>
      <c r="BK1091" s="190"/>
      <c r="BL1091" s="190" t="s">
        <v>573</v>
      </c>
      <c r="BM1091" s="190"/>
      <c r="BN1091" s="190"/>
      <c r="BO1091" s="190"/>
      <c r="BP1091" s="190"/>
      <c r="BQ1091" s="190"/>
      <c r="BR1091" s="190"/>
      <c r="BS1091" s="190"/>
      <c r="BT1091" s="190" t="s">
        <v>635</v>
      </c>
      <c r="BU1091" s="190"/>
      <c r="BV1091" s="190"/>
      <c r="BW1091" s="190"/>
      <c r="BX1091" s="190"/>
      <c r="BY1091" s="190"/>
      <c r="BZ1091" s="190"/>
      <c r="CA1091" s="190"/>
      <c r="CB1091" s="178"/>
      <c r="CC1091" s="179"/>
      <c r="CD1091" s="179"/>
      <c r="CE1091" s="179"/>
      <c r="CF1091" s="179"/>
      <c r="CG1091" s="179"/>
      <c r="CH1091" s="179"/>
      <c r="CI1091" s="179"/>
      <c r="CJ1091" s="179"/>
      <c r="CK1091" s="179"/>
      <c r="CL1091" s="179"/>
      <c r="CM1091" s="179"/>
      <c r="CN1091" s="180"/>
    </row>
    <row r="1092" spans="4:92" ht="14.25" customHeight="1" x14ac:dyDescent="0.35">
      <c r="D1092" s="165" t="s">
        <v>639</v>
      </c>
      <c r="E1092" s="165"/>
      <c r="F1092" s="165"/>
      <c r="G1092" s="165"/>
      <c r="H1092" s="165"/>
      <c r="I1092" s="165"/>
      <c r="J1092" s="165"/>
      <c r="K1092" s="165"/>
      <c r="L1092" s="165"/>
      <c r="M1092" s="165"/>
      <c r="N1092" s="165"/>
      <c r="O1092" s="165"/>
      <c r="P1092" s="165"/>
      <c r="Q1092" s="165"/>
      <c r="R1092" s="165"/>
      <c r="S1092" s="165"/>
      <c r="T1092" s="165"/>
      <c r="U1092" s="165"/>
      <c r="V1092" s="165"/>
      <c r="W1092" s="165"/>
      <c r="X1092" s="165"/>
      <c r="Y1092" s="165"/>
      <c r="Z1092" s="181"/>
      <c r="AA1092" s="181"/>
      <c r="AB1092" s="181"/>
      <c r="AC1092" s="181"/>
      <c r="AD1092" s="181"/>
      <c r="AE1092" s="181"/>
      <c r="AF1092" s="181"/>
      <c r="AG1092" s="181"/>
      <c r="AH1092" s="181"/>
      <c r="AI1092" s="181"/>
      <c r="AJ1092" s="181"/>
      <c r="AK1092" s="165">
        <v>77</v>
      </c>
      <c r="AL1092" s="165"/>
      <c r="AM1092" s="165"/>
      <c r="AN1092" s="165"/>
      <c r="AO1092" s="165"/>
      <c r="AP1092" s="165"/>
      <c r="AQ1092" s="165"/>
      <c r="AR1092" s="165"/>
      <c r="AS1092" s="165"/>
      <c r="AT1092" s="165"/>
      <c r="AV1092" s="181">
        <v>316</v>
      </c>
      <c r="AW1092" s="181"/>
      <c r="AX1092" s="181"/>
      <c r="AY1092" s="181"/>
      <c r="AZ1092" s="181"/>
      <c r="BA1092" s="181"/>
      <c r="BB1092" s="181"/>
      <c r="BC1092" s="181"/>
      <c r="BD1092" s="181">
        <v>400</v>
      </c>
      <c r="BE1092" s="181"/>
      <c r="BF1092" s="181"/>
      <c r="BG1092" s="181"/>
      <c r="BH1092" s="181"/>
      <c r="BI1092" s="181"/>
      <c r="BJ1092" s="181"/>
      <c r="BK1092" s="181"/>
      <c r="BL1092" s="181">
        <v>468</v>
      </c>
      <c r="BM1092" s="181"/>
      <c r="BN1092" s="181"/>
      <c r="BO1092" s="181"/>
      <c r="BP1092" s="181"/>
      <c r="BQ1092" s="181"/>
      <c r="BR1092" s="181"/>
      <c r="BS1092" s="181"/>
      <c r="BT1092" s="181">
        <v>853</v>
      </c>
      <c r="BU1092" s="181"/>
      <c r="BV1092" s="181"/>
      <c r="BW1092" s="181"/>
      <c r="BX1092" s="181"/>
      <c r="BY1092" s="181"/>
      <c r="BZ1092" s="181"/>
      <c r="CA1092" s="181"/>
      <c r="CB1092" s="165">
        <v>2.0369999999999999</v>
      </c>
      <c r="CC1092" s="165"/>
      <c r="CD1092" s="165"/>
      <c r="CE1092" s="165"/>
      <c r="CF1092" s="165"/>
      <c r="CG1092" s="165"/>
      <c r="CH1092" s="165"/>
      <c r="CI1092" s="165"/>
      <c r="CJ1092" s="165"/>
      <c r="CK1092" s="165"/>
      <c r="CL1092" s="165"/>
      <c r="CM1092" s="165"/>
      <c r="CN1092" s="165"/>
    </row>
    <row r="1093" spans="4:92" ht="14.25" customHeight="1" x14ac:dyDescent="0.35">
      <c r="D1093" s="165" t="s">
        <v>640</v>
      </c>
      <c r="E1093" s="165"/>
      <c r="F1093" s="165"/>
      <c r="G1093" s="165"/>
      <c r="H1093" s="165"/>
      <c r="I1093" s="165"/>
      <c r="J1093" s="165"/>
      <c r="K1093" s="165"/>
      <c r="L1093" s="165"/>
      <c r="M1093" s="165"/>
      <c r="N1093" s="165"/>
      <c r="O1093" s="165"/>
      <c r="P1093" s="165"/>
      <c r="Q1093" s="165"/>
      <c r="R1093" s="165"/>
      <c r="S1093" s="165"/>
      <c r="T1093" s="165"/>
      <c r="U1093" s="165"/>
      <c r="V1093" s="165"/>
      <c r="W1093" s="165"/>
      <c r="X1093" s="165"/>
      <c r="Y1093" s="165"/>
      <c r="Z1093" s="181"/>
      <c r="AA1093" s="181"/>
      <c r="AB1093" s="181"/>
      <c r="AC1093" s="181"/>
      <c r="AD1093" s="181"/>
      <c r="AE1093" s="181"/>
      <c r="AF1093" s="181"/>
      <c r="AG1093" s="181"/>
      <c r="AH1093" s="181"/>
      <c r="AI1093" s="181"/>
      <c r="AJ1093" s="181"/>
      <c r="AK1093" s="165">
        <v>204</v>
      </c>
      <c r="AL1093" s="165"/>
      <c r="AM1093" s="165"/>
      <c r="AN1093" s="165"/>
      <c r="AO1093" s="165"/>
      <c r="AP1093" s="165"/>
      <c r="AQ1093" s="165"/>
      <c r="AR1093" s="165"/>
      <c r="AS1093" s="165"/>
      <c r="AT1093" s="165"/>
      <c r="AV1093" s="181"/>
      <c r="AW1093" s="181"/>
      <c r="AX1093" s="181"/>
      <c r="AY1093" s="181"/>
      <c r="AZ1093" s="181"/>
      <c r="BA1093" s="181"/>
      <c r="BB1093" s="181"/>
      <c r="BC1093" s="181"/>
      <c r="BD1093" s="181"/>
      <c r="BE1093" s="181"/>
      <c r="BF1093" s="181"/>
      <c r="BG1093" s="181"/>
      <c r="BH1093" s="181"/>
      <c r="BI1093" s="181"/>
      <c r="BJ1093" s="181"/>
      <c r="BK1093" s="181"/>
      <c r="BL1093" s="181"/>
      <c r="BM1093" s="181"/>
      <c r="BN1093" s="181"/>
      <c r="BO1093" s="181"/>
      <c r="BP1093" s="181"/>
      <c r="BQ1093" s="181"/>
      <c r="BR1093" s="181"/>
      <c r="BS1093" s="181"/>
      <c r="BT1093" s="181"/>
      <c r="BU1093" s="181"/>
      <c r="BV1093" s="181"/>
      <c r="BW1093" s="181"/>
      <c r="BX1093" s="181"/>
      <c r="BY1093" s="181"/>
      <c r="BZ1093" s="181"/>
      <c r="CA1093" s="181"/>
      <c r="CB1093" s="165"/>
      <c r="CC1093" s="165"/>
      <c r="CD1093" s="165"/>
      <c r="CE1093" s="165"/>
      <c r="CF1093" s="165"/>
      <c r="CG1093" s="165"/>
      <c r="CH1093" s="165"/>
      <c r="CI1093" s="165"/>
      <c r="CJ1093" s="165"/>
      <c r="CK1093" s="165"/>
      <c r="CL1093" s="165"/>
      <c r="CM1093" s="165"/>
      <c r="CN1093" s="165"/>
    </row>
    <row r="1094" spans="4:92" ht="14.25" customHeight="1" x14ac:dyDescent="0.35">
      <c r="D1094" s="165" t="s">
        <v>641</v>
      </c>
      <c r="E1094" s="165"/>
      <c r="F1094" s="165"/>
      <c r="G1094" s="165"/>
      <c r="H1094" s="165"/>
      <c r="I1094" s="165"/>
      <c r="J1094" s="165"/>
      <c r="K1094" s="165"/>
      <c r="L1094" s="165"/>
      <c r="M1094" s="165"/>
      <c r="N1094" s="165"/>
      <c r="O1094" s="165"/>
      <c r="P1094" s="165"/>
      <c r="Q1094" s="165"/>
      <c r="R1094" s="165"/>
      <c r="S1094" s="165"/>
      <c r="T1094" s="165"/>
      <c r="U1094" s="165"/>
      <c r="V1094" s="165"/>
      <c r="W1094" s="165"/>
      <c r="X1094" s="165"/>
      <c r="Y1094" s="165"/>
      <c r="Z1094" s="181"/>
      <c r="AA1094" s="181"/>
      <c r="AB1094" s="181"/>
      <c r="AC1094" s="181"/>
      <c r="AD1094" s="181"/>
      <c r="AE1094" s="181"/>
      <c r="AF1094" s="181"/>
      <c r="AG1094" s="181"/>
      <c r="AH1094" s="181"/>
      <c r="AI1094" s="181"/>
      <c r="AJ1094" s="181"/>
      <c r="AK1094" s="165">
        <v>194</v>
      </c>
      <c r="AL1094" s="165"/>
      <c r="AM1094" s="165"/>
      <c r="AN1094" s="165"/>
      <c r="AO1094" s="165"/>
      <c r="AP1094" s="165"/>
      <c r="AQ1094" s="165"/>
      <c r="AR1094" s="165"/>
      <c r="AS1094" s="165"/>
      <c r="AT1094" s="165"/>
      <c r="AV1094" s="181"/>
      <c r="AW1094" s="181"/>
      <c r="AX1094" s="181"/>
      <c r="AY1094" s="181"/>
      <c r="AZ1094" s="181"/>
      <c r="BA1094" s="181"/>
      <c r="BB1094" s="181"/>
      <c r="BC1094" s="181"/>
      <c r="BD1094" s="181"/>
      <c r="BE1094" s="181"/>
      <c r="BF1094" s="181"/>
      <c r="BG1094" s="181"/>
      <c r="BH1094" s="181"/>
      <c r="BI1094" s="181"/>
      <c r="BJ1094" s="181"/>
      <c r="BK1094" s="181"/>
      <c r="BL1094" s="181"/>
      <c r="BM1094" s="181"/>
      <c r="BN1094" s="181"/>
      <c r="BO1094" s="181"/>
      <c r="BP1094" s="181"/>
      <c r="BQ1094" s="181"/>
      <c r="BR1094" s="181"/>
      <c r="BS1094" s="181"/>
      <c r="BT1094" s="181"/>
      <c r="BU1094" s="181"/>
      <c r="BV1094" s="181"/>
      <c r="BW1094" s="181"/>
      <c r="BX1094" s="181"/>
      <c r="BY1094" s="181"/>
      <c r="BZ1094" s="181"/>
      <c r="CA1094" s="181"/>
      <c r="CB1094" s="165"/>
      <c r="CC1094" s="165"/>
      <c r="CD1094" s="165"/>
      <c r="CE1094" s="165"/>
      <c r="CF1094" s="165"/>
      <c r="CG1094" s="165"/>
      <c r="CH1094" s="165"/>
      <c r="CI1094" s="165"/>
      <c r="CJ1094" s="165"/>
      <c r="CK1094" s="165"/>
      <c r="CL1094" s="165"/>
      <c r="CM1094" s="165"/>
      <c r="CN1094" s="165"/>
    </row>
    <row r="1095" spans="4:92" ht="14.25" customHeight="1" x14ac:dyDescent="0.35">
      <c r="D1095" s="165" t="s">
        <v>642</v>
      </c>
      <c r="E1095" s="165"/>
      <c r="F1095" s="165"/>
      <c r="G1095" s="165"/>
      <c r="H1095" s="165"/>
      <c r="I1095" s="165"/>
      <c r="J1095" s="165"/>
      <c r="K1095" s="165"/>
      <c r="L1095" s="165"/>
      <c r="M1095" s="165"/>
      <c r="N1095" s="165"/>
      <c r="O1095" s="165"/>
      <c r="P1095" s="165"/>
      <c r="Q1095" s="165"/>
      <c r="R1095" s="165"/>
      <c r="S1095" s="165"/>
      <c r="T1095" s="165"/>
      <c r="U1095" s="165"/>
      <c r="V1095" s="165"/>
      <c r="W1095" s="165"/>
      <c r="X1095" s="165"/>
      <c r="Y1095" s="165"/>
      <c r="Z1095" s="181"/>
      <c r="AA1095" s="181"/>
      <c r="AB1095" s="181"/>
      <c r="AC1095" s="181"/>
      <c r="AD1095" s="181"/>
      <c r="AE1095" s="181"/>
      <c r="AF1095" s="181"/>
      <c r="AG1095" s="181"/>
      <c r="AH1095" s="181"/>
      <c r="AI1095" s="181"/>
      <c r="AJ1095" s="181"/>
      <c r="AK1095" s="165">
        <v>136</v>
      </c>
      <c r="AL1095" s="165"/>
      <c r="AM1095" s="165"/>
      <c r="AN1095" s="165"/>
      <c r="AO1095" s="165"/>
      <c r="AP1095" s="165"/>
      <c r="AQ1095" s="165"/>
      <c r="AR1095" s="165"/>
      <c r="AS1095" s="165"/>
      <c r="AT1095" s="165"/>
      <c r="AV1095" s="181"/>
      <c r="AW1095" s="181"/>
      <c r="AX1095" s="181"/>
      <c r="AY1095" s="181"/>
      <c r="AZ1095" s="181"/>
      <c r="BA1095" s="181"/>
      <c r="BB1095" s="181"/>
      <c r="BC1095" s="181"/>
      <c r="BD1095" s="181"/>
      <c r="BE1095" s="181"/>
      <c r="BF1095" s="181"/>
      <c r="BG1095" s="181"/>
      <c r="BH1095" s="181"/>
      <c r="BI1095" s="181"/>
      <c r="BJ1095" s="181"/>
      <c r="BK1095" s="181"/>
      <c r="BL1095" s="181"/>
      <c r="BM1095" s="181"/>
      <c r="BN1095" s="181"/>
      <c r="BO1095" s="181"/>
      <c r="BP1095" s="181"/>
      <c r="BQ1095" s="181"/>
      <c r="BR1095" s="181"/>
      <c r="BS1095" s="181"/>
      <c r="BT1095" s="181"/>
      <c r="BU1095" s="181"/>
      <c r="BV1095" s="181"/>
      <c r="BW1095" s="181"/>
      <c r="BX1095" s="181"/>
      <c r="BY1095" s="181"/>
      <c r="BZ1095" s="181"/>
      <c r="CA1095" s="181"/>
      <c r="CB1095" s="165"/>
      <c r="CC1095" s="165"/>
      <c r="CD1095" s="165"/>
      <c r="CE1095" s="165"/>
      <c r="CF1095" s="165"/>
      <c r="CG1095" s="165"/>
      <c r="CH1095" s="165"/>
      <c r="CI1095" s="165"/>
      <c r="CJ1095" s="165"/>
      <c r="CK1095" s="165"/>
      <c r="CL1095" s="165"/>
      <c r="CM1095" s="165"/>
      <c r="CN1095" s="165"/>
    </row>
    <row r="1096" spans="4:92" ht="14.25" customHeight="1" x14ac:dyDescent="0.35">
      <c r="D1096" s="165" t="s">
        <v>643</v>
      </c>
      <c r="E1096" s="165"/>
      <c r="F1096" s="165"/>
      <c r="G1096" s="165"/>
      <c r="H1096" s="165"/>
      <c r="I1096" s="165"/>
      <c r="J1096" s="165"/>
      <c r="K1096" s="165"/>
      <c r="L1096" s="165"/>
      <c r="M1096" s="165"/>
      <c r="N1096" s="165"/>
      <c r="O1096" s="165"/>
      <c r="P1096" s="165"/>
      <c r="Q1096" s="165"/>
      <c r="R1096" s="165"/>
      <c r="S1096" s="165"/>
      <c r="T1096" s="165"/>
      <c r="U1096" s="165"/>
      <c r="V1096" s="165"/>
      <c r="W1096" s="165"/>
      <c r="X1096" s="165"/>
      <c r="Y1096" s="165"/>
      <c r="Z1096" s="181"/>
      <c r="AA1096" s="181"/>
      <c r="AB1096" s="181"/>
      <c r="AC1096" s="181"/>
      <c r="AD1096" s="181"/>
      <c r="AE1096" s="181"/>
      <c r="AF1096" s="181"/>
      <c r="AG1096" s="181"/>
      <c r="AH1096" s="181"/>
      <c r="AI1096" s="181"/>
      <c r="AJ1096" s="181"/>
      <c r="AK1096" s="165">
        <v>90</v>
      </c>
      <c r="AL1096" s="165"/>
      <c r="AM1096" s="165"/>
      <c r="AN1096" s="165"/>
      <c r="AO1096" s="165"/>
      <c r="AP1096" s="165"/>
      <c r="AQ1096" s="165"/>
      <c r="AR1096" s="165"/>
      <c r="AS1096" s="165"/>
      <c r="AT1096" s="165"/>
      <c r="AV1096" s="181"/>
      <c r="AW1096" s="181"/>
      <c r="AX1096" s="181"/>
      <c r="AY1096" s="181"/>
      <c r="AZ1096" s="181"/>
      <c r="BA1096" s="181"/>
      <c r="BB1096" s="181"/>
      <c r="BC1096" s="181"/>
      <c r="BD1096" s="181"/>
      <c r="BE1096" s="181"/>
      <c r="BF1096" s="181"/>
      <c r="BG1096" s="181"/>
      <c r="BH1096" s="181"/>
      <c r="BI1096" s="181"/>
      <c r="BJ1096" s="181"/>
      <c r="BK1096" s="181"/>
      <c r="BL1096" s="181"/>
      <c r="BM1096" s="181"/>
      <c r="BN1096" s="181"/>
      <c r="BO1096" s="181"/>
      <c r="BP1096" s="181"/>
      <c r="BQ1096" s="181"/>
      <c r="BR1096" s="181"/>
      <c r="BS1096" s="181"/>
      <c r="BT1096" s="181"/>
      <c r="BU1096" s="181"/>
      <c r="BV1096" s="181"/>
      <c r="BW1096" s="181"/>
      <c r="BX1096" s="181"/>
      <c r="BY1096" s="181"/>
      <c r="BZ1096" s="181"/>
      <c r="CA1096" s="181"/>
      <c r="CB1096" s="165"/>
      <c r="CC1096" s="165"/>
      <c r="CD1096" s="165"/>
      <c r="CE1096" s="165"/>
      <c r="CF1096" s="165"/>
      <c r="CG1096" s="165"/>
      <c r="CH1096" s="165"/>
      <c r="CI1096" s="165"/>
      <c r="CJ1096" s="165"/>
      <c r="CK1096" s="165"/>
      <c r="CL1096" s="165"/>
      <c r="CM1096" s="165"/>
      <c r="CN1096" s="165"/>
    </row>
    <row r="1097" spans="4:92" ht="14.25" customHeight="1" x14ac:dyDescent="0.35">
      <c r="D1097" s="165" t="s">
        <v>644</v>
      </c>
      <c r="E1097" s="165"/>
      <c r="F1097" s="165"/>
      <c r="G1097" s="165"/>
      <c r="H1097" s="165"/>
      <c r="I1097" s="165"/>
      <c r="J1097" s="165"/>
      <c r="K1097" s="165"/>
      <c r="L1097" s="165"/>
      <c r="M1097" s="165"/>
      <c r="N1097" s="165"/>
      <c r="O1097" s="165"/>
      <c r="P1097" s="165"/>
      <c r="Q1097" s="165"/>
      <c r="R1097" s="165"/>
      <c r="S1097" s="165"/>
      <c r="T1097" s="165"/>
      <c r="U1097" s="165"/>
      <c r="V1097" s="165"/>
      <c r="W1097" s="165"/>
      <c r="X1097" s="165"/>
      <c r="Y1097" s="165"/>
      <c r="Z1097" s="181"/>
      <c r="AA1097" s="181"/>
      <c r="AB1097" s="181"/>
      <c r="AC1097" s="181"/>
      <c r="AD1097" s="181"/>
      <c r="AE1097" s="181"/>
      <c r="AF1097" s="181"/>
      <c r="AG1097" s="181"/>
      <c r="AH1097" s="181"/>
      <c r="AI1097" s="181"/>
      <c r="AJ1097" s="181"/>
      <c r="AK1097" s="165">
        <v>24</v>
      </c>
      <c r="AL1097" s="165"/>
      <c r="AM1097" s="165"/>
      <c r="AN1097" s="165"/>
      <c r="AO1097" s="165"/>
      <c r="AP1097" s="165"/>
      <c r="AQ1097" s="165"/>
      <c r="AR1097" s="165"/>
      <c r="AS1097" s="165"/>
      <c r="AT1097" s="165"/>
      <c r="AV1097" s="181"/>
      <c r="AW1097" s="181"/>
      <c r="AX1097" s="181"/>
      <c r="AY1097" s="181"/>
      <c r="AZ1097" s="181"/>
      <c r="BA1097" s="181"/>
      <c r="BB1097" s="181"/>
      <c r="BC1097" s="181"/>
      <c r="BD1097" s="181"/>
      <c r="BE1097" s="181"/>
      <c r="BF1097" s="181"/>
      <c r="BG1097" s="181"/>
      <c r="BH1097" s="181"/>
      <c r="BI1097" s="181"/>
      <c r="BJ1097" s="181"/>
      <c r="BK1097" s="181"/>
      <c r="BL1097" s="181"/>
      <c r="BM1097" s="181"/>
      <c r="BN1097" s="181"/>
      <c r="BO1097" s="181"/>
      <c r="BP1097" s="181"/>
      <c r="BQ1097" s="181"/>
      <c r="BR1097" s="181"/>
      <c r="BS1097" s="181"/>
      <c r="BT1097" s="181"/>
      <c r="BU1097" s="181"/>
      <c r="BV1097" s="181"/>
      <c r="BW1097" s="181"/>
      <c r="BX1097" s="181"/>
      <c r="BY1097" s="181"/>
      <c r="BZ1097" s="181"/>
      <c r="CA1097" s="181"/>
      <c r="CB1097" s="165"/>
      <c r="CC1097" s="165"/>
      <c r="CD1097" s="165"/>
      <c r="CE1097" s="165"/>
      <c r="CF1097" s="165"/>
      <c r="CG1097" s="165"/>
      <c r="CH1097" s="165"/>
      <c r="CI1097" s="165"/>
      <c r="CJ1097" s="165"/>
      <c r="CK1097" s="165"/>
      <c r="CL1097" s="165"/>
      <c r="CM1097" s="165"/>
      <c r="CN1097" s="165"/>
    </row>
    <row r="1098" spans="4:92" ht="14.25" customHeight="1" x14ac:dyDescent="0.35">
      <c r="D1098" s="165" t="s">
        <v>645</v>
      </c>
      <c r="E1098" s="165"/>
      <c r="F1098" s="165"/>
      <c r="G1098" s="165"/>
      <c r="H1098" s="165"/>
      <c r="I1098" s="165"/>
      <c r="J1098" s="165"/>
      <c r="K1098" s="165"/>
      <c r="L1098" s="165"/>
      <c r="M1098" s="165"/>
      <c r="N1098" s="165"/>
      <c r="O1098" s="165"/>
      <c r="P1098" s="165"/>
      <c r="Q1098" s="165"/>
      <c r="R1098" s="165"/>
      <c r="S1098" s="165"/>
      <c r="T1098" s="165"/>
      <c r="U1098" s="165"/>
      <c r="V1098" s="165"/>
      <c r="W1098" s="165"/>
      <c r="X1098" s="165"/>
      <c r="Y1098" s="165"/>
      <c r="Z1098" s="181"/>
      <c r="AA1098" s="181"/>
      <c r="AB1098" s="181"/>
      <c r="AC1098" s="181"/>
      <c r="AD1098" s="181"/>
      <c r="AE1098" s="181"/>
      <c r="AF1098" s="181"/>
      <c r="AG1098" s="181"/>
      <c r="AH1098" s="181"/>
      <c r="AI1098" s="181"/>
      <c r="AJ1098" s="181"/>
      <c r="AK1098" s="165">
        <v>2</v>
      </c>
      <c r="AL1098" s="165"/>
      <c r="AM1098" s="165"/>
      <c r="AN1098" s="165"/>
      <c r="AO1098" s="165"/>
      <c r="AP1098" s="165"/>
      <c r="AQ1098" s="165"/>
      <c r="AR1098" s="165"/>
      <c r="AS1098" s="165"/>
      <c r="AT1098" s="165"/>
      <c r="AV1098" s="181"/>
      <c r="AW1098" s="181"/>
      <c r="AX1098" s="181"/>
      <c r="AY1098" s="181"/>
      <c r="AZ1098" s="181"/>
      <c r="BA1098" s="181"/>
      <c r="BB1098" s="181"/>
      <c r="BC1098" s="181"/>
      <c r="BD1098" s="181"/>
      <c r="BE1098" s="181"/>
      <c r="BF1098" s="181"/>
      <c r="BG1098" s="181"/>
      <c r="BH1098" s="181"/>
      <c r="BI1098" s="181"/>
      <c r="BJ1098" s="181"/>
      <c r="BK1098" s="181"/>
      <c r="BL1098" s="181"/>
      <c r="BM1098" s="181"/>
      <c r="BN1098" s="181"/>
      <c r="BO1098" s="181"/>
      <c r="BP1098" s="181"/>
      <c r="BQ1098" s="181"/>
      <c r="BR1098" s="181"/>
      <c r="BS1098" s="181"/>
      <c r="BT1098" s="181"/>
      <c r="BU1098" s="181"/>
      <c r="BV1098" s="181"/>
      <c r="BW1098" s="181"/>
      <c r="BX1098" s="181"/>
      <c r="BY1098" s="181"/>
      <c r="BZ1098" s="181"/>
      <c r="CA1098" s="181"/>
      <c r="CB1098" s="165"/>
      <c r="CC1098" s="165"/>
      <c r="CD1098" s="165"/>
      <c r="CE1098" s="165"/>
      <c r="CF1098" s="165"/>
      <c r="CG1098" s="165"/>
      <c r="CH1098" s="165"/>
      <c r="CI1098" s="165"/>
      <c r="CJ1098" s="165"/>
      <c r="CK1098" s="165"/>
      <c r="CL1098" s="165"/>
      <c r="CM1098" s="165"/>
      <c r="CN1098" s="165"/>
    </row>
    <row r="1099" spans="4:92" ht="14.25" customHeight="1" x14ac:dyDescent="0.35">
      <c r="D1099" s="165" t="s">
        <v>646</v>
      </c>
      <c r="E1099" s="165"/>
      <c r="F1099" s="165"/>
      <c r="G1099" s="165"/>
      <c r="H1099" s="165"/>
      <c r="I1099" s="165"/>
      <c r="J1099" s="165"/>
      <c r="K1099" s="165"/>
      <c r="L1099" s="165"/>
      <c r="M1099" s="165"/>
      <c r="N1099" s="165"/>
      <c r="O1099" s="165"/>
      <c r="P1099" s="165"/>
      <c r="Q1099" s="165"/>
      <c r="R1099" s="165"/>
      <c r="S1099" s="165"/>
      <c r="T1099" s="165"/>
      <c r="U1099" s="165"/>
      <c r="V1099" s="165"/>
      <c r="W1099" s="165"/>
      <c r="X1099" s="165"/>
      <c r="Y1099" s="165"/>
      <c r="Z1099" s="181"/>
      <c r="AA1099" s="181"/>
      <c r="AB1099" s="181"/>
      <c r="AC1099" s="181"/>
      <c r="AD1099" s="181"/>
      <c r="AE1099" s="181"/>
      <c r="AF1099" s="181"/>
      <c r="AG1099" s="181"/>
      <c r="AH1099" s="181"/>
      <c r="AI1099" s="181"/>
      <c r="AJ1099" s="181"/>
      <c r="AK1099" s="165">
        <v>0</v>
      </c>
      <c r="AL1099" s="165"/>
      <c r="AM1099" s="165"/>
      <c r="AN1099" s="165"/>
      <c r="AO1099" s="165"/>
      <c r="AP1099" s="165"/>
      <c r="AQ1099" s="165"/>
      <c r="AR1099" s="165"/>
      <c r="AS1099" s="165"/>
      <c r="AT1099" s="165"/>
      <c r="AV1099" s="181"/>
      <c r="AW1099" s="181"/>
      <c r="AX1099" s="181"/>
      <c r="AY1099" s="181"/>
      <c r="AZ1099" s="181"/>
      <c r="BA1099" s="181"/>
      <c r="BB1099" s="181"/>
      <c r="BC1099" s="181"/>
      <c r="BD1099" s="181"/>
      <c r="BE1099" s="181"/>
      <c r="BF1099" s="181"/>
      <c r="BG1099" s="181"/>
      <c r="BH1099" s="181"/>
      <c r="BI1099" s="181"/>
      <c r="BJ1099" s="181"/>
      <c r="BK1099" s="181"/>
      <c r="BL1099" s="181"/>
      <c r="BM1099" s="181"/>
      <c r="BN1099" s="181"/>
      <c r="BO1099" s="181"/>
      <c r="BP1099" s="181"/>
      <c r="BQ1099" s="181"/>
      <c r="BR1099" s="181"/>
      <c r="BS1099" s="181"/>
      <c r="BT1099" s="181"/>
      <c r="BU1099" s="181"/>
      <c r="BV1099" s="181"/>
      <c r="BW1099" s="181"/>
      <c r="BX1099" s="181"/>
      <c r="BY1099" s="181"/>
      <c r="BZ1099" s="181"/>
      <c r="CA1099" s="181"/>
      <c r="CB1099" s="165"/>
      <c r="CC1099" s="165"/>
      <c r="CD1099" s="165"/>
      <c r="CE1099" s="165"/>
      <c r="CF1099" s="165"/>
      <c r="CG1099" s="165"/>
      <c r="CH1099" s="165"/>
      <c r="CI1099" s="165"/>
      <c r="CJ1099" s="165"/>
      <c r="CK1099" s="165"/>
      <c r="CL1099" s="165"/>
      <c r="CM1099" s="165"/>
      <c r="CN1099" s="165"/>
    </row>
    <row r="1100" spans="4:92" ht="14.25" customHeight="1" x14ac:dyDescent="0.35">
      <c r="D1100" s="165" t="s">
        <v>647</v>
      </c>
      <c r="E1100" s="165"/>
      <c r="F1100" s="165"/>
      <c r="G1100" s="165"/>
      <c r="H1100" s="165"/>
      <c r="I1100" s="165"/>
      <c r="J1100" s="165"/>
      <c r="K1100" s="165"/>
      <c r="L1100" s="165"/>
      <c r="M1100" s="165"/>
      <c r="N1100" s="165"/>
      <c r="O1100" s="165"/>
      <c r="P1100" s="165"/>
      <c r="Q1100" s="165"/>
      <c r="R1100" s="165"/>
      <c r="S1100" s="165"/>
      <c r="T1100" s="165"/>
      <c r="U1100" s="165"/>
      <c r="V1100" s="165"/>
      <c r="W1100" s="165"/>
      <c r="X1100" s="165"/>
      <c r="Y1100" s="165"/>
      <c r="Z1100" s="181"/>
      <c r="AA1100" s="181"/>
      <c r="AB1100" s="181"/>
      <c r="AC1100" s="181"/>
      <c r="AD1100" s="181"/>
      <c r="AE1100" s="181"/>
      <c r="AF1100" s="181"/>
      <c r="AG1100" s="181"/>
      <c r="AH1100" s="181"/>
      <c r="AI1100" s="181"/>
      <c r="AJ1100" s="181"/>
      <c r="AK1100" s="165">
        <v>0</v>
      </c>
      <c r="AL1100" s="165"/>
      <c r="AM1100" s="165"/>
      <c r="AN1100" s="165"/>
      <c r="AO1100" s="165"/>
      <c r="AP1100" s="165"/>
      <c r="AQ1100" s="165"/>
      <c r="AR1100" s="165"/>
      <c r="AS1100" s="165"/>
      <c r="AT1100" s="165"/>
      <c r="AV1100" s="181"/>
      <c r="AW1100" s="181"/>
      <c r="AX1100" s="181"/>
      <c r="AY1100" s="181"/>
      <c r="AZ1100" s="181"/>
      <c r="BA1100" s="181"/>
      <c r="BB1100" s="181"/>
      <c r="BC1100" s="181"/>
      <c r="BD1100" s="181"/>
      <c r="BE1100" s="181"/>
      <c r="BF1100" s="181"/>
      <c r="BG1100" s="181"/>
      <c r="BH1100" s="181"/>
      <c r="BI1100" s="181"/>
      <c r="BJ1100" s="181"/>
      <c r="BK1100" s="181"/>
      <c r="BL1100" s="181"/>
      <c r="BM1100" s="181"/>
      <c r="BN1100" s="181"/>
      <c r="BO1100" s="181"/>
      <c r="BP1100" s="181"/>
      <c r="BQ1100" s="181"/>
      <c r="BR1100" s="181"/>
      <c r="BS1100" s="181"/>
      <c r="BT1100" s="181"/>
      <c r="BU1100" s="181"/>
      <c r="BV1100" s="181"/>
      <c r="BW1100" s="181"/>
      <c r="BX1100" s="181"/>
      <c r="BY1100" s="181"/>
      <c r="BZ1100" s="181"/>
      <c r="CA1100" s="181"/>
      <c r="CB1100" s="165"/>
      <c r="CC1100" s="165"/>
      <c r="CD1100" s="165"/>
      <c r="CE1100" s="165"/>
      <c r="CF1100" s="165"/>
      <c r="CG1100" s="165"/>
      <c r="CH1100" s="165"/>
      <c r="CI1100" s="165"/>
      <c r="CJ1100" s="165"/>
      <c r="CK1100" s="165"/>
      <c r="CL1100" s="165"/>
      <c r="CM1100" s="165"/>
      <c r="CN1100" s="165"/>
    </row>
    <row r="1101" spans="4:92" ht="14.25" customHeight="1" x14ac:dyDescent="0.35">
      <c r="D1101" s="165" t="s">
        <v>648</v>
      </c>
      <c r="E1101" s="165"/>
      <c r="F1101" s="165"/>
      <c r="G1101" s="165"/>
      <c r="H1101" s="165"/>
      <c r="I1101" s="165"/>
      <c r="J1101" s="165"/>
      <c r="K1101" s="165"/>
      <c r="L1101" s="165"/>
      <c r="M1101" s="165"/>
      <c r="N1101" s="165"/>
      <c r="O1101" s="165"/>
      <c r="P1101" s="165"/>
      <c r="Q1101" s="165"/>
      <c r="R1101" s="165"/>
      <c r="S1101" s="165"/>
      <c r="T1101" s="165"/>
      <c r="U1101" s="165"/>
      <c r="V1101" s="165"/>
      <c r="W1101" s="165"/>
      <c r="X1101" s="165"/>
      <c r="Y1101" s="165"/>
      <c r="Z1101" s="181"/>
      <c r="AA1101" s="181"/>
      <c r="AB1101" s="181"/>
      <c r="AC1101" s="181"/>
      <c r="AD1101" s="181"/>
      <c r="AE1101" s="181"/>
      <c r="AF1101" s="181"/>
      <c r="AG1101" s="181"/>
      <c r="AH1101" s="181"/>
      <c r="AI1101" s="181"/>
      <c r="AJ1101" s="181"/>
      <c r="AK1101" s="165">
        <v>0</v>
      </c>
      <c r="AL1101" s="165"/>
      <c r="AM1101" s="165"/>
      <c r="AN1101" s="165"/>
      <c r="AO1101" s="165"/>
      <c r="AP1101" s="165"/>
      <c r="AQ1101" s="165"/>
      <c r="AR1101" s="165"/>
      <c r="AS1101" s="165"/>
      <c r="AT1101" s="165"/>
      <c r="AV1101" s="181"/>
      <c r="AW1101" s="181"/>
      <c r="AX1101" s="181"/>
      <c r="AY1101" s="181"/>
      <c r="AZ1101" s="181"/>
      <c r="BA1101" s="181"/>
      <c r="BB1101" s="181"/>
      <c r="BC1101" s="181"/>
      <c r="BD1101" s="181"/>
      <c r="BE1101" s="181"/>
      <c r="BF1101" s="181"/>
      <c r="BG1101" s="181"/>
      <c r="BH1101" s="181"/>
      <c r="BI1101" s="181"/>
      <c r="BJ1101" s="181"/>
      <c r="BK1101" s="181"/>
      <c r="BL1101" s="181"/>
      <c r="BM1101" s="181"/>
      <c r="BN1101" s="181"/>
      <c r="BO1101" s="181"/>
      <c r="BP1101" s="181"/>
      <c r="BQ1101" s="181"/>
      <c r="BR1101" s="181"/>
      <c r="BS1101" s="181"/>
      <c r="BT1101" s="181"/>
      <c r="BU1101" s="181"/>
      <c r="BV1101" s="181"/>
      <c r="BW1101" s="181"/>
      <c r="BX1101" s="181"/>
      <c r="BY1101" s="181"/>
      <c r="BZ1101" s="181"/>
      <c r="CA1101" s="181"/>
      <c r="CB1101" s="165"/>
      <c r="CC1101" s="165"/>
      <c r="CD1101" s="165"/>
      <c r="CE1101" s="165"/>
      <c r="CF1101" s="165"/>
      <c r="CG1101" s="165"/>
      <c r="CH1101" s="165"/>
      <c r="CI1101" s="165"/>
      <c r="CJ1101" s="165"/>
      <c r="CK1101" s="165"/>
      <c r="CL1101" s="165"/>
      <c r="CM1101" s="165"/>
      <c r="CN1101" s="165"/>
    </row>
    <row r="1102" spans="4:92" ht="14.25" customHeight="1" x14ac:dyDescent="0.35">
      <c r="D1102" s="165" t="s">
        <v>571</v>
      </c>
      <c r="E1102" s="165"/>
      <c r="F1102" s="165"/>
      <c r="G1102" s="165"/>
      <c r="H1102" s="165"/>
      <c r="I1102" s="165"/>
      <c r="J1102" s="165"/>
      <c r="K1102" s="165"/>
      <c r="L1102" s="165"/>
      <c r="M1102" s="165"/>
      <c r="N1102" s="165"/>
      <c r="O1102" s="165"/>
      <c r="P1102" s="165"/>
      <c r="Q1102" s="165"/>
      <c r="R1102" s="165"/>
      <c r="S1102" s="165"/>
      <c r="T1102" s="165"/>
      <c r="U1102" s="165"/>
      <c r="V1102" s="165"/>
      <c r="W1102" s="165"/>
      <c r="X1102" s="165"/>
      <c r="Y1102" s="165"/>
      <c r="Z1102" s="181"/>
      <c r="AA1102" s="181"/>
      <c r="AB1102" s="181"/>
      <c r="AC1102" s="181"/>
      <c r="AD1102" s="181"/>
      <c r="AE1102" s="181"/>
      <c r="AF1102" s="181"/>
      <c r="AG1102" s="181"/>
      <c r="AH1102" s="181"/>
      <c r="AI1102" s="181"/>
      <c r="AJ1102" s="181"/>
      <c r="AK1102" s="165">
        <v>0</v>
      </c>
      <c r="AL1102" s="165"/>
      <c r="AM1102" s="165"/>
      <c r="AN1102" s="165"/>
      <c r="AO1102" s="165"/>
      <c r="AP1102" s="165"/>
      <c r="AQ1102" s="165"/>
      <c r="AR1102" s="165"/>
      <c r="AS1102" s="165"/>
      <c r="AT1102" s="165"/>
      <c r="AU1102" s="3"/>
      <c r="AV1102" s="181"/>
      <c r="AW1102" s="181"/>
      <c r="AX1102" s="181"/>
      <c r="AY1102" s="181"/>
      <c r="AZ1102" s="181"/>
      <c r="BA1102" s="181"/>
      <c r="BB1102" s="181"/>
      <c r="BC1102" s="181"/>
      <c r="BD1102" s="181"/>
      <c r="BE1102" s="181"/>
      <c r="BF1102" s="181"/>
      <c r="BG1102" s="181"/>
      <c r="BH1102" s="181"/>
      <c r="BI1102" s="181"/>
      <c r="BJ1102" s="181"/>
      <c r="BK1102" s="181"/>
      <c r="BL1102" s="181"/>
      <c r="BM1102" s="181"/>
      <c r="BN1102" s="181"/>
      <c r="BO1102" s="181"/>
      <c r="BP1102" s="181"/>
      <c r="BQ1102" s="181"/>
      <c r="BR1102" s="181"/>
      <c r="BS1102" s="181"/>
      <c r="BT1102" s="181"/>
      <c r="BU1102" s="181"/>
      <c r="BV1102" s="181"/>
      <c r="BW1102" s="181"/>
      <c r="BX1102" s="181"/>
      <c r="BY1102" s="181"/>
      <c r="BZ1102" s="181"/>
      <c r="CA1102" s="181"/>
      <c r="CB1102" s="165"/>
      <c r="CC1102" s="165"/>
      <c r="CD1102" s="165"/>
      <c r="CE1102" s="165"/>
      <c r="CF1102" s="165"/>
      <c r="CG1102" s="165"/>
      <c r="CH1102" s="165"/>
      <c r="CI1102" s="165"/>
      <c r="CJ1102" s="165"/>
      <c r="CK1102" s="165"/>
      <c r="CL1102" s="165"/>
      <c r="CM1102" s="165"/>
      <c r="CN1102" s="165"/>
    </row>
    <row r="1103" spans="4:92" ht="14.25" customHeight="1" x14ac:dyDescent="0.35">
      <c r="D1103" s="195" t="s">
        <v>539</v>
      </c>
      <c r="E1103" s="195"/>
      <c r="F1103" s="195"/>
      <c r="G1103" s="195"/>
      <c r="H1103" s="195"/>
      <c r="I1103" s="195"/>
      <c r="J1103" s="195"/>
      <c r="K1103" s="195"/>
      <c r="L1103" s="195"/>
      <c r="M1103" s="195"/>
      <c r="N1103" s="195"/>
      <c r="O1103" s="195"/>
      <c r="P1103" s="195"/>
      <c r="Q1103" s="195"/>
      <c r="R1103" s="195"/>
      <c r="S1103" s="195"/>
      <c r="T1103" s="195"/>
      <c r="U1103" s="195"/>
      <c r="V1103" s="195"/>
      <c r="W1103" s="195"/>
      <c r="X1103" s="195"/>
      <c r="Y1103" s="195"/>
      <c r="Z1103" s="181"/>
      <c r="AA1103" s="181"/>
      <c r="AB1103" s="181"/>
      <c r="AC1103" s="181"/>
      <c r="AD1103" s="181"/>
      <c r="AE1103" s="181"/>
      <c r="AF1103" s="181"/>
      <c r="AG1103" s="181"/>
      <c r="AH1103" s="181"/>
      <c r="AI1103" s="181"/>
      <c r="AJ1103" s="181"/>
      <c r="AK1103" s="165"/>
      <c r="AL1103" s="165"/>
      <c r="AM1103" s="165"/>
      <c r="AN1103" s="165"/>
      <c r="AO1103" s="165"/>
      <c r="AP1103" s="165"/>
      <c r="AQ1103" s="165"/>
      <c r="AR1103" s="165"/>
      <c r="AS1103" s="165"/>
      <c r="AT1103" s="165"/>
      <c r="AU1103" s="3"/>
      <c r="AV1103" s="181"/>
      <c r="AW1103" s="181"/>
      <c r="AX1103" s="181"/>
      <c r="AY1103" s="181"/>
      <c r="AZ1103" s="181"/>
      <c r="BA1103" s="181"/>
      <c r="BB1103" s="181"/>
      <c r="BC1103" s="181"/>
      <c r="BD1103" s="181"/>
      <c r="BE1103" s="181"/>
      <c r="BF1103" s="181"/>
      <c r="BG1103" s="181"/>
      <c r="BH1103" s="181"/>
      <c r="BI1103" s="181"/>
      <c r="BJ1103" s="181"/>
      <c r="BK1103" s="181"/>
      <c r="BL1103" s="181"/>
      <c r="BM1103" s="181"/>
      <c r="BN1103" s="181"/>
      <c r="BO1103" s="181"/>
      <c r="BP1103" s="181"/>
      <c r="BQ1103" s="181"/>
      <c r="BR1103" s="181"/>
      <c r="BS1103" s="181"/>
      <c r="BT1103" s="181"/>
      <c r="BU1103" s="181"/>
      <c r="BV1103" s="181"/>
      <c r="BW1103" s="181"/>
      <c r="BX1103" s="181"/>
      <c r="BY1103" s="181"/>
      <c r="BZ1103" s="181"/>
      <c r="CA1103" s="181"/>
      <c r="CB1103" s="165"/>
      <c r="CC1103" s="165"/>
      <c r="CD1103" s="165"/>
      <c r="CE1103" s="165"/>
      <c r="CF1103" s="165"/>
      <c r="CG1103" s="165"/>
      <c r="CH1103" s="165"/>
      <c r="CI1103" s="165"/>
      <c r="CJ1103" s="165"/>
      <c r="CK1103" s="165"/>
      <c r="CL1103" s="165"/>
      <c r="CM1103" s="165"/>
      <c r="CN1103" s="165"/>
    </row>
    <row r="1104" spans="4:92" ht="14.25" customHeight="1" x14ac:dyDescent="0.35">
      <c r="D1104" s="182" t="s">
        <v>649</v>
      </c>
      <c r="E1104" s="182"/>
      <c r="F1104" s="182"/>
      <c r="G1104" s="182"/>
      <c r="H1104" s="182"/>
      <c r="I1104" s="182"/>
      <c r="J1104" s="182"/>
      <c r="K1104" s="182"/>
      <c r="L1104" s="182"/>
      <c r="M1104" s="182"/>
      <c r="N1104" s="182"/>
      <c r="O1104" s="182"/>
      <c r="P1104" s="182"/>
      <c r="Q1104" s="182"/>
      <c r="R1104" s="182"/>
      <c r="S1104" s="182"/>
      <c r="T1104" s="182"/>
      <c r="U1104" s="182"/>
      <c r="V1104" s="182"/>
      <c r="W1104" s="182"/>
      <c r="X1104" s="182"/>
      <c r="Y1104" s="182"/>
      <c r="Z1104" s="182"/>
      <c r="AA1104" s="182"/>
      <c r="AB1104" s="182"/>
      <c r="AC1104" s="182"/>
      <c r="AD1104" s="182"/>
      <c r="AE1104" s="182"/>
      <c r="AF1104" s="182"/>
      <c r="AG1104" s="182"/>
      <c r="AH1104" s="182"/>
      <c r="AI1104" s="182"/>
      <c r="AJ1104" s="182"/>
      <c r="AK1104" s="182"/>
      <c r="AL1104" s="182"/>
      <c r="AM1104" s="182"/>
      <c r="AN1104" s="182"/>
      <c r="AO1104" s="182"/>
      <c r="AP1104" s="182"/>
      <c r="AQ1104" s="182"/>
      <c r="AR1104" s="182"/>
      <c r="AS1104" s="182"/>
      <c r="AT1104" s="182"/>
      <c r="AU1104" s="3"/>
      <c r="AV1104" s="182" t="s">
        <v>649</v>
      </c>
      <c r="AW1104" s="182"/>
      <c r="AX1104" s="182"/>
      <c r="AY1104" s="182"/>
      <c r="AZ1104" s="182"/>
      <c r="BA1104" s="182"/>
      <c r="BB1104" s="182"/>
      <c r="BC1104" s="182"/>
      <c r="BD1104" s="182"/>
      <c r="BE1104" s="182"/>
      <c r="BF1104" s="182"/>
      <c r="BG1104" s="182"/>
      <c r="BH1104" s="182"/>
      <c r="BI1104" s="182"/>
      <c r="BJ1104" s="182"/>
      <c r="BK1104" s="182"/>
      <c r="BL1104" s="182"/>
      <c r="BM1104" s="182"/>
      <c r="BN1104" s="182"/>
      <c r="BO1104" s="182"/>
      <c r="BP1104" s="182"/>
      <c r="BQ1104" s="182"/>
      <c r="BR1104" s="182"/>
      <c r="BS1104" s="182"/>
      <c r="BT1104" s="182"/>
      <c r="BU1104" s="182"/>
      <c r="BV1104" s="182"/>
      <c r="BW1104" s="182"/>
      <c r="BX1104" s="182"/>
      <c r="BY1104" s="182"/>
      <c r="BZ1104" s="182"/>
      <c r="CA1104" s="182"/>
      <c r="CB1104" s="182"/>
      <c r="CC1104" s="182"/>
      <c r="CD1104" s="182"/>
      <c r="CE1104" s="182"/>
      <c r="CF1104" s="182"/>
      <c r="CG1104" s="182"/>
      <c r="CH1104" s="182"/>
      <c r="CI1104" s="182"/>
      <c r="CJ1104" s="182"/>
      <c r="CK1104" s="182"/>
      <c r="CL1104" s="182"/>
      <c r="CM1104" s="182"/>
      <c r="CN1104" s="182"/>
    </row>
    <row r="1105" spans="4:92" ht="14.25" customHeight="1" x14ac:dyDescent="0.35"/>
    <row r="1106" spans="4:92" ht="14.25" customHeight="1" x14ac:dyDescent="0.35">
      <c r="D1106" s="191" t="s">
        <v>650</v>
      </c>
      <c r="E1106" s="191"/>
      <c r="F1106" s="191"/>
      <c r="G1106" s="191"/>
      <c r="H1106" s="191"/>
      <c r="I1106" s="191"/>
      <c r="J1106" s="191"/>
      <c r="K1106" s="191"/>
      <c r="L1106" s="191"/>
      <c r="M1106" s="191"/>
      <c r="N1106" s="191"/>
      <c r="O1106" s="191"/>
      <c r="P1106" s="191"/>
      <c r="Q1106" s="191"/>
      <c r="R1106" s="191"/>
      <c r="S1106" s="191"/>
      <c r="T1106" s="191"/>
      <c r="U1106" s="191"/>
      <c r="V1106" s="191"/>
      <c r="W1106" s="191"/>
      <c r="X1106" s="191"/>
      <c r="Y1106" s="191"/>
      <c r="Z1106" s="191"/>
      <c r="AA1106" s="191"/>
      <c r="AB1106" s="191"/>
      <c r="AC1106" s="191"/>
      <c r="AD1106" s="191"/>
      <c r="AE1106" s="191"/>
      <c r="AF1106" s="191"/>
      <c r="AG1106" s="191"/>
      <c r="AH1106" s="191"/>
      <c r="AI1106" s="191"/>
      <c r="AJ1106" s="191"/>
      <c r="AK1106" s="191"/>
      <c r="AL1106" s="191"/>
      <c r="AM1106" s="191"/>
      <c r="AN1106" s="191"/>
      <c r="AO1106" s="191"/>
      <c r="AP1106" s="191"/>
      <c r="AQ1106" s="191"/>
      <c r="AR1106" s="191"/>
      <c r="AS1106" s="191"/>
      <c r="AT1106" s="191"/>
      <c r="AU1106" s="191"/>
      <c r="AV1106" s="191"/>
      <c r="AW1106" s="191"/>
      <c r="AX1106" s="191"/>
      <c r="AY1106" s="191"/>
      <c r="AZ1106" s="191"/>
      <c r="BA1106" s="191"/>
      <c r="BB1106" s="191"/>
      <c r="BC1106" s="191"/>
      <c r="BD1106" s="191"/>
      <c r="BE1106" s="191"/>
      <c r="BF1106" s="191"/>
      <c r="BG1106" s="191"/>
      <c r="BH1106" s="191"/>
      <c r="BI1106" s="191"/>
      <c r="BJ1106" s="191"/>
      <c r="BK1106" s="191"/>
      <c r="BL1106" s="191"/>
      <c r="BM1106" s="191"/>
      <c r="BN1106" s="191"/>
      <c r="BO1106" s="191"/>
      <c r="BP1106" s="191"/>
      <c r="BQ1106" s="191"/>
      <c r="BR1106" s="191"/>
      <c r="BS1106" s="191"/>
      <c r="BT1106" s="191"/>
      <c r="BU1106" s="191"/>
      <c r="BV1106" s="191"/>
      <c r="BW1106" s="191"/>
      <c r="BX1106" s="191"/>
      <c r="BY1106" s="191"/>
      <c r="BZ1106" s="191"/>
      <c r="CA1106" s="191"/>
      <c r="CB1106" s="191"/>
      <c r="CC1106" s="191"/>
      <c r="CD1106" s="191"/>
      <c r="CE1106" s="191"/>
      <c r="CF1106" s="191"/>
      <c r="CG1106" s="191"/>
      <c r="CH1106" s="191"/>
      <c r="CI1106" s="191"/>
      <c r="CJ1106" s="191"/>
      <c r="CK1106" s="191"/>
      <c r="CL1106" s="191"/>
      <c r="CM1106" s="191"/>
      <c r="CN1106" s="191"/>
    </row>
    <row r="1107" spans="4:92" ht="14.25" customHeight="1" x14ac:dyDescent="0.35">
      <c r="D1107" s="226"/>
      <c r="E1107" s="226"/>
      <c r="F1107" s="226"/>
      <c r="G1107" s="226"/>
      <c r="H1107" s="226"/>
      <c r="I1107" s="226"/>
      <c r="J1107" s="226"/>
      <c r="K1107" s="226"/>
      <c r="L1107" s="226"/>
      <c r="M1107" s="226"/>
      <c r="N1107" s="226"/>
      <c r="O1107" s="226"/>
      <c r="P1107" s="226"/>
      <c r="Q1107" s="226"/>
      <c r="R1107" s="226"/>
      <c r="S1107" s="226"/>
      <c r="T1107" s="226"/>
      <c r="U1107" s="226"/>
      <c r="V1107" s="226"/>
      <c r="W1107" s="226"/>
      <c r="X1107" s="226"/>
      <c r="Y1107" s="226"/>
      <c r="Z1107" s="226"/>
      <c r="AA1107" s="226"/>
      <c r="AB1107" s="226"/>
      <c r="AC1107" s="226"/>
      <c r="AD1107" s="226"/>
      <c r="AE1107" s="226"/>
      <c r="AF1107" s="226"/>
      <c r="AG1107" s="226"/>
      <c r="AH1107" s="226"/>
      <c r="AI1107" s="226"/>
      <c r="AJ1107" s="226"/>
      <c r="AK1107" s="226"/>
      <c r="AL1107" s="226"/>
      <c r="AM1107" s="226"/>
      <c r="AN1107" s="226"/>
      <c r="AO1107" s="226"/>
      <c r="AP1107" s="226"/>
      <c r="AQ1107" s="226"/>
      <c r="AR1107" s="226"/>
      <c r="AS1107" s="226"/>
      <c r="AT1107" s="226"/>
      <c r="AU1107" s="226"/>
      <c r="AV1107" s="226"/>
      <c r="AW1107" s="226"/>
      <c r="AX1107" s="226"/>
      <c r="AY1107" s="226"/>
      <c r="AZ1107" s="226"/>
      <c r="BA1107" s="226"/>
      <c r="BB1107" s="226"/>
      <c r="BC1107" s="226"/>
      <c r="BD1107" s="226"/>
      <c r="BE1107" s="226"/>
      <c r="BF1107" s="226"/>
      <c r="BG1107" s="226"/>
      <c r="BH1107" s="226"/>
      <c r="BI1107" s="226"/>
      <c r="BJ1107" s="226"/>
      <c r="BK1107" s="226"/>
      <c r="BL1107" s="226"/>
      <c r="BM1107" s="226"/>
      <c r="BN1107" s="226"/>
      <c r="BO1107" s="226"/>
      <c r="BP1107" s="226"/>
      <c r="BQ1107" s="226"/>
      <c r="BR1107" s="226"/>
      <c r="BS1107" s="226"/>
      <c r="BT1107" s="226"/>
      <c r="BU1107" s="226"/>
      <c r="BV1107" s="226"/>
      <c r="BW1107" s="226"/>
      <c r="BX1107" s="226"/>
      <c r="BY1107" s="226"/>
      <c r="BZ1107" s="226"/>
      <c r="CA1107" s="226"/>
      <c r="CB1107" s="226"/>
      <c r="CC1107" s="226"/>
      <c r="CD1107" s="226"/>
      <c r="CE1107" s="226"/>
      <c r="CF1107" s="226"/>
      <c r="CG1107" s="226"/>
      <c r="CH1107" s="226"/>
      <c r="CI1107" s="226"/>
      <c r="CJ1107" s="226"/>
      <c r="CK1107" s="226"/>
      <c r="CL1107" s="226"/>
      <c r="CM1107" s="226"/>
      <c r="CN1107" s="226"/>
    </row>
    <row r="1108" spans="4:92" ht="14.25" customHeight="1" x14ac:dyDescent="0.35">
      <c r="D1108" s="190" t="s">
        <v>651</v>
      </c>
      <c r="E1108" s="190"/>
      <c r="F1108" s="190"/>
      <c r="G1108" s="190"/>
      <c r="H1108" s="190"/>
      <c r="I1108" s="190"/>
      <c r="J1108" s="190"/>
      <c r="K1108" s="190"/>
      <c r="L1108" s="190"/>
      <c r="M1108" s="190"/>
      <c r="N1108" s="190"/>
      <c r="O1108" s="190"/>
      <c r="P1108" s="190"/>
      <c r="Q1108" s="190"/>
      <c r="R1108" s="190"/>
      <c r="S1108" s="190"/>
      <c r="T1108" s="190"/>
      <c r="U1108" s="190"/>
      <c r="V1108" s="190"/>
      <c r="W1108" s="190"/>
      <c r="X1108" s="190"/>
      <c r="Y1108" s="190"/>
      <c r="Z1108" s="190"/>
      <c r="AA1108" s="190"/>
      <c r="AB1108" s="190"/>
      <c r="AC1108" s="190"/>
      <c r="AD1108" s="190"/>
      <c r="AE1108" s="190"/>
      <c r="AF1108" s="190"/>
      <c r="AG1108" s="190"/>
      <c r="AH1108" s="190"/>
      <c r="AI1108" s="190"/>
      <c r="AJ1108" s="190"/>
      <c r="AK1108" s="190"/>
      <c r="AL1108" s="190"/>
      <c r="AM1108" s="190"/>
      <c r="AN1108" s="190"/>
      <c r="AO1108" s="175" t="s">
        <v>652</v>
      </c>
      <c r="AP1108" s="176"/>
      <c r="AQ1108" s="176"/>
      <c r="AR1108" s="176"/>
      <c r="AS1108" s="176"/>
      <c r="AT1108" s="176"/>
      <c r="AU1108" s="176"/>
      <c r="AV1108" s="176"/>
      <c r="AW1108" s="176"/>
      <c r="AX1108" s="176"/>
      <c r="AY1108" s="176"/>
      <c r="AZ1108" s="176"/>
      <c r="BA1108" s="176"/>
      <c r="BB1108" s="176"/>
      <c r="BC1108" s="176"/>
      <c r="BD1108" s="176"/>
      <c r="BE1108" s="176"/>
      <c r="BF1108" s="176"/>
      <c r="BG1108" s="176"/>
      <c r="BH1108" s="176"/>
      <c r="BI1108" s="176"/>
      <c r="BJ1108" s="176"/>
      <c r="BK1108" s="176"/>
      <c r="BL1108" s="176"/>
      <c r="BM1108" s="176"/>
      <c r="BN1108" s="176"/>
      <c r="BO1108" s="176"/>
      <c r="BP1108" s="176"/>
      <c r="BQ1108" s="176"/>
      <c r="BR1108" s="176"/>
      <c r="BS1108" s="176"/>
      <c r="BT1108" s="176"/>
      <c r="BU1108" s="176"/>
      <c r="BV1108" s="176"/>
      <c r="BW1108" s="176"/>
      <c r="BX1108" s="176"/>
      <c r="BY1108" s="176"/>
      <c r="BZ1108" s="176"/>
      <c r="CA1108" s="176"/>
      <c r="CB1108" s="176"/>
      <c r="CC1108" s="176"/>
      <c r="CD1108" s="176"/>
      <c r="CE1108" s="176"/>
      <c r="CF1108" s="176"/>
      <c r="CG1108" s="176"/>
      <c r="CH1108" s="176"/>
      <c r="CI1108" s="176"/>
      <c r="CJ1108" s="176"/>
      <c r="CK1108" s="176"/>
      <c r="CL1108" s="176"/>
      <c r="CM1108" s="176"/>
      <c r="CN1108" s="177"/>
    </row>
    <row r="1109" spans="4:92" ht="14.25" customHeight="1" x14ac:dyDescent="0.35">
      <c r="D1109" s="190"/>
      <c r="E1109" s="190"/>
      <c r="F1109" s="190"/>
      <c r="G1109" s="190"/>
      <c r="H1109" s="190"/>
      <c r="I1109" s="190"/>
      <c r="J1109" s="190"/>
      <c r="K1109" s="190"/>
      <c r="L1109" s="190"/>
      <c r="M1109" s="190"/>
      <c r="N1109" s="190"/>
      <c r="O1109" s="190"/>
      <c r="P1109" s="190"/>
      <c r="Q1109" s="190"/>
      <c r="R1109" s="190"/>
      <c r="S1109" s="190"/>
      <c r="T1109" s="190"/>
      <c r="U1109" s="190"/>
      <c r="V1109" s="190"/>
      <c r="W1109" s="190"/>
      <c r="X1109" s="190"/>
      <c r="Y1109" s="190"/>
      <c r="Z1109" s="190"/>
      <c r="AA1109" s="190"/>
      <c r="AB1109" s="190"/>
      <c r="AC1109" s="190"/>
      <c r="AD1109" s="190"/>
      <c r="AE1109" s="190"/>
      <c r="AF1109" s="190"/>
      <c r="AG1109" s="190"/>
      <c r="AH1109" s="190"/>
      <c r="AI1109" s="190"/>
      <c r="AJ1109" s="190"/>
      <c r="AK1109" s="190"/>
      <c r="AL1109" s="190"/>
      <c r="AM1109" s="190"/>
      <c r="AN1109" s="190"/>
      <c r="AO1109" s="190" t="s">
        <v>653</v>
      </c>
      <c r="AP1109" s="190"/>
      <c r="AQ1109" s="190"/>
      <c r="AR1109" s="190"/>
      <c r="AS1109" s="190"/>
      <c r="AT1109" s="190"/>
      <c r="AU1109" s="190"/>
      <c r="AV1109" s="190"/>
      <c r="AW1109" s="190"/>
      <c r="AX1109" s="190"/>
      <c r="AY1109" s="190"/>
      <c r="AZ1109" s="190"/>
      <c r="BA1109" s="190"/>
      <c r="BB1109" s="190"/>
      <c r="BC1109" s="190"/>
      <c r="BD1109" s="190"/>
      <c r="BE1109" s="190"/>
      <c r="BF1109" s="190"/>
      <c r="BG1109" s="190"/>
      <c r="BH1109" s="190"/>
      <c r="BI1109" s="190"/>
      <c r="BJ1109" s="190" t="s">
        <v>654</v>
      </c>
      <c r="BK1109" s="190"/>
      <c r="BL1109" s="190"/>
      <c r="BM1109" s="190"/>
      <c r="BN1109" s="190"/>
      <c r="BO1109" s="190"/>
      <c r="BP1109" s="190"/>
      <c r="BQ1109" s="190"/>
      <c r="BR1109" s="190"/>
      <c r="BS1109" s="190"/>
      <c r="BT1109" s="190"/>
      <c r="BU1109" s="190"/>
      <c r="BV1109" s="190"/>
      <c r="BW1109" s="190"/>
      <c r="BX1109" s="190"/>
      <c r="BY1109" s="190"/>
      <c r="BZ1109" s="190"/>
      <c r="CA1109" s="190"/>
      <c r="CB1109" s="190"/>
      <c r="CC1109" s="190"/>
      <c r="CD1109" s="190"/>
      <c r="CE1109" s="190" t="s">
        <v>539</v>
      </c>
      <c r="CF1109" s="190"/>
      <c r="CG1109" s="190"/>
      <c r="CH1109" s="190"/>
      <c r="CI1109" s="190"/>
      <c r="CJ1109" s="190"/>
      <c r="CK1109" s="190"/>
      <c r="CL1109" s="190"/>
      <c r="CM1109" s="190"/>
      <c r="CN1109" s="190"/>
    </row>
    <row r="1110" spans="4:92" ht="14.25" customHeight="1" x14ac:dyDescent="0.35">
      <c r="D1110" s="165" t="s">
        <v>914</v>
      </c>
      <c r="E1110" s="165"/>
      <c r="F1110" s="165"/>
      <c r="G1110" s="165"/>
      <c r="H1110" s="165"/>
      <c r="I1110" s="165"/>
      <c r="J1110" s="165"/>
      <c r="K1110" s="165"/>
      <c r="L1110" s="165"/>
      <c r="M1110" s="165"/>
      <c r="N1110" s="165"/>
      <c r="O1110" s="165"/>
      <c r="P1110" s="165"/>
      <c r="Q1110" s="165"/>
      <c r="R1110" s="165"/>
      <c r="S1110" s="165"/>
      <c r="T1110" s="165"/>
      <c r="U1110" s="165"/>
      <c r="V1110" s="165"/>
      <c r="W1110" s="165"/>
      <c r="X1110" s="165"/>
      <c r="Y1110" s="165"/>
      <c r="Z1110" s="165"/>
      <c r="AA1110" s="165"/>
      <c r="AB1110" s="165"/>
      <c r="AC1110" s="165"/>
      <c r="AD1110" s="165"/>
      <c r="AE1110" s="165"/>
      <c r="AF1110" s="165"/>
      <c r="AG1110" s="165"/>
      <c r="AH1110" s="165"/>
      <c r="AI1110" s="165"/>
      <c r="AJ1110" s="165"/>
      <c r="AK1110" s="165"/>
      <c r="AL1110" s="165"/>
      <c r="AM1110" s="165"/>
      <c r="AN1110" s="165"/>
      <c r="AO1110" s="306">
        <v>2</v>
      </c>
      <c r="AP1110" s="431"/>
      <c r="AQ1110" s="431"/>
      <c r="AR1110" s="431"/>
      <c r="AS1110" s="431"/>
      <c r="AT1110" s="431"/>
      <c r="AU1110" s="431"/>
      <c r="AV1110" s="431"/>
      <c r="AW1110" s="431"/>
      <c r="AX1110" s="431"/>
      <c r="AY1110" s="431"/>
      <c r="AZ1110" s="431"/>
      <c r="BA1110" s="431"/>
      <c r="BB1110" s="431"/>
      <c r="BC1110" s="431"/>
      <c r="BD1110" s="431"/>
      <c r="BE1110" s="431"/>
      <c r="BF1110" s="431"/>
      <c r="BG1110" s="431"/>
      <c r="BH1110" s="431"/>
      <c r="BI1110" s="432"/>
      <c r="BJ1110" s="306"/>
      <c r="BK1110" s="431"/>
      <c r="BL1110" s="431"/>
      <c r="BM1110" s="431"/>
      <c r="BN1110" s="431"/>
      <c r="BO1110" s="431"/>
      <c r="BP1110" s="431"/>
      <c r="BQ1110" s="431"/>
      <c r="BR1110" s="431"/>
      <c r="BS1110" s="431"/>
      <c r="BT1110" s="431"/>
      <c r="BU1110" s="431"/>
      <c r="BV1110" s="431"/>
      <c r="BW1110" s="431"/>
      <c r="BX1110" s="431"/>
      <c r="BY1110" s="431"/>
      <c r="BZ1110" s="431"/>
      <c r="CA1110" s="431"/>
      <c r="CB1110" s="431"/>
      <c r="CC1110" s="431"/>
      <c r="CD1110" s="432"/>
      <c r="CE1110" s="166">
        <v>2</v>
      </c>
      <c r="CF1110" s="166"/>
      <c r="CG1110" s="166"/>
      <c r="CH1110" s="166"/>
      <c r="CI1110" s="166"/>
      <c r="CJ1110" s="166"/>
      <c r="CK1110" s="166"/>
      <c r="CL1110" s="166"/>
      <c r="CM1110" s="166"/>
      <c r="CN1110" s="166"/>
    </row>
    <row r="1111" spans="4:92" ht="14.25" customHeight="1" x14ac:dyDescent="0.35">
      <c r="D1111" s="165" t="s">
        <v>915</v>
      </c>
      <c r="E1111" s="165"/>
      <c r="F1111" s="165"/>
      <c r="G1111" s="165"/>
      <c r="H1111" s="165"/>
      <c r="I1111" s="165"/>
      <c r="J1111" s="165"/>
      <c r="K1111" s="165"/>
      <c r="L1111" s="165"/>
      <c r="M1111" s="165"/>
      <c r="N1111" s="165"/>
      <c r="O1111" s="165"/>
      <c r="P1111" s="165"/>
      <c r="Q1111" s="165"/>
      <c r="R1111" s="165"/>
      <c r="S1111" s="165"/>
      <c r="T1111" s="165"/>
      <c r="U1111" s="165"/>
      <c r="V1111" s="165"/>
      <c r="W1111" s="165"/>
      <c r="X1111" s="165"/>
      <c r="Y1111" s="165"/>
      <c r="Z1111" s="165"/>
      <c r="AA1111" s="165"/>
      <c r="AB1111" s="165"/>
      <c r="AC1111" s="165"/>
      <c r="AD1111" s="165"/>
      <c r="AE1111" s="165"/>
      <c r="AF1111" s="165"/>
      <c r="AG1111" s="165"/>
      <c r="AH1111" s="165"/>
      <c r="AI1111" s="165"/>
      <c r="AJ1111" s="165"/>
      <c r="AK1111" s="165"/>
      <c r="AL1111" s="165"/>
      <c r="AM1111" s="165"/>
      <c r="AN1111" s="165"/>
      <c r="AO1111" s="306">
        <v>7</v>
      </c>
      <c r="AP1111" s="431"/>
      <c r="AQ1111" s="431"/>
      <c r="AR1111" s="431"/>
      <c r="AS1111" s="431"/>
      <c r="AT1111" s="431"/>
      <c r="AU1111" s="431"/>
      <c r="AV1111" s="431"/>
      <c r="AW1111" s="431"/>
      <c r="AX1111" s="431"/>
      <c r="AY1111" s="431"/>
      <c r="AZ1111" s="431"/>
      <c r="BA1111" s="431"/>
      <c r="BB1111" s="431"/>
      <c r="BC1111" s="431"/>
      <c r="BD1111" s="431"/>
      <c r="BE1111" s="431"/>
      <c r="BF1111" s="431"/>
      <c r="BG1111" s="431"/>
      <c r="BH1111" s="431"/>
      <c r="BI1111" s="432"/>
      <c r="BJ1111" s="306">
        <v>2</v>
      </c>
      <c r="BK1111" s="431"/>
      <c r="BL1111" s="431"/>
      <c r="BM1111" s="431"/>
      <c r="BN1111" s="431"/>
      <c r="BO1111" s="431"/>
      <c r="BP1111" s="431"/>
      <c r="BQ1111" s="431"/>
      <c r="BR1111" s="431"/>
      <c r="BS1111" s="431"/>
      <c r="BT1111" s="431"/>
      <c r="BU1111" s="431"/>
      <c r="BV1111" s="431"/>
      <c r="BW1111" s="431"/>
      <c r="BX1111" s="431"/>
      <c r="BY1111" s="431"/>
      <c r="BZ1111" s="431"/>
      <c r="CA1111" s="431"/>
      <c r="CB1111" s="431"/>
      <c r="CC1111" s="431"/>
      <c r="CD1111" s="432"/>
      <c r="CE1111" s="166">
        <v>9</v>
      </c>
      <c r="CF1111" s="166"/>
      <c r="CG1111" s="166"/>
      <c r="CH1111" s="166"/>
      <c r="CI1111" s="166"/>
      <c r="CJ1111" s="166"/>
      <c r="CK1111" s="166"/>
      <c r="CL1111" s="166"/>
      <c r="CM1111" s="166"/>
      <c r="CN1111" s="166"/>
    </row>
    <row r="1112" spans="4:92" ht="14.25" customHeight="1" x14ac:dyDescent="0.35">
      <c r="D1112" s="165" t="s">
        <v>916</v>
      </c>
      <c r="E1112" s="165"/>
      <c r="F1112" s="165"/>
      <c r="G1112" s="165"/>
      <c r="H1112" s="165"/>
      <c r="I1112" s="165"/>
      <c r="J1112" s="165"/>
      <c r="K1112" s="165"/>
      <c r="L1112" s="165"/>
      <c r="M1112" s="165"/>
      <c r="N1112" s="165"/>
      <c r="O1112" s="165"/>
      <c r="P1112" s="165"/>
      <c r="Q1112" s="165"/>
      <c r="R1112" s="165"/>
      <c r="S1112" s="165"/>
      <c r="T1112" s="165"/>
      <c r="U1112" s="165"/>
      <c r="V1112" s="165"/>
      <c r="W1112" s="165"/>
      <c r="X1112" s="165"/>
      <c r="Y1112" s="165"/>
      <c r="Z1112" s="165"/>
      <c r="AA1112" s="165"/>
      <c r="AB1112" s="165"/>
      <c r="AC1112" s="165"/>
      <c r="AD1112" s="165"/>
      <c r="AE1112" s="165"/>
      <c r="AF1112" s="165"/>
      <c r="AG1112" s="165"/>
      <c r="AH1112" s="165"/>
      <c r="AI1112" s="165"/>
      <c r="AJ1112" s="165"/>
      <c r="AK1112" s="165"/>
      <c r="AL1112" s="165"/>
      <c r="AM1112" s="165"/>
      <c r="AN1112" s="165"/>
      <c r="AO1112" s="306">
        <v>1</v>
      </c>
      <c r="AP1112" s="431"/>
      <c r="AQ1112" s="431"/>
      <c r="AR1112" s="431"/>
      <c r="AS1112" s="431"/>
      <c r="AT1112" s="431"/>
      <c r="AU1112" s="431"/>
      <c r="AV1112" s="431"/>
      <c r="AW1112" s="431"/>
      <c r="AX1112" s="431"/>
      <c r="AY1112" s="431"/>
      <c r="AZ1112" s="431"/>
      <c r="BA1112" s="431"/>
      <c r="BB1112" s="431"/>
      <c r="BC1112" s="431"/>
      <c r="BD1112" s="431"/>
      <c r="BE1112" s="431"/>
      <c r="BF1112" s="431"/>
      <c r="BG1112" s="431"/>
      <c r="BH1112" s="431"/>
      <c r="BI1112" s="432"/>
      <c r="BJ1112" s="306">
        <v>1</v>
      </c>
      <c r="BK1112" s="431"/>
      <c r="BL1112" s="431"/>
      <c r="BM1112" s="431"/>
      <c r="BN1112" s="431"/>
      <c r="BO1112" s="431"/>
      <c r="BP1112" s="431"/>
      <c r="BQ1112" s="431"/>
      <c r="BR1112" s="431"/>
      <c r="BS1112" s="431"/>
      <c r="BT1112" s="431"/>
      <c r="BU1112" s="431"/>
      <c r="BV1112" s="431"/>
      <c r="BW1112" s="431"/>
      <c r="BX1112" s="431"/>
      <c r="BY1112" s="431"/>
      <c r="BZ1112" s="431"/>
      <c r="CA1112" s="431"/>
      <c r="CB1112" s="431"/>
      <c r="CC1112" s="431"/>
      <c r="CD1112" s="432"/>
      <c r="CE1112" s="166">
        <v>2</v>
      </c>
      <c r="CF1112" s="166"/>
      <c r="CG1112" s="166"/>
      <c r="CH1112" s="166"/>
      <c r="CI1112" s="166"/>
      <c r="CJ1112" s="166"/>
      <c r="CK1112" s="166"/>
      <c r="CL1112" s="166"/>
      <c r="CM1112" s="166"/>
      <c r="CN1112" s="166"/>
    </row>
    <row r="1113" spans="4:92" ht="14.25" customHeight="1" x14ac:dyDescent="0.35">
      <c r="D1113" s="165" t="s">
        <v>917</v>
      </c>
      <c r="E1113" s="165"/>
      <c r="F1113" s="165"/>
      <c r="G1113" s="165"/>
      <c r="H1113" s="165"/>
      <c r="I1113" s="165"/>
      <c r="J1113" s="165"/>
      <c r="K1113" s="165"/>
      <c r="L1113" s="165"/>
      <c r="M1113" s="165"/>
      <c r="N1113" s="165"/>
      <c r="O1113" s="165"/>
      <c r="P1113" s="165"/>
      <c r="Q1113" s="165"/>
      <c r="R1113" s="165"/>
      <c r="S1113" s="165"/>
      <c r="T1113" s="165"/>
      <c r="U1113" s="165"/>
      <c r="V1113" s="165"/>
      <c r="W1113" s="165"/>
      <c r="X1113" s="165"/>
      <c r="Y1113" s="165"/>
      <c r="Z1113" s="165"/>
      <c r="AA1113" s="165"/>
      <c r="AB1113" s="165"/>
      <c r="AC1113" s="165"/>
      <c r="AD1113" s="165"/>
      <c r="AE1113" s="165"/>
      <c r="AF1113" s="165"/>
      <c r="AG1113" s="165"/>
      <c r="AH1113" s="165"/>
      <c r="AI1113" s="165"/>
      <c r="AJ1113" s="165"/>
      <c r="AK1113" s="165"/>
      <c r="AL1113" s="165"/>
      <c r="AM1113" s="165"/>
      <c r="AN1113" s="165"/>
      <c r="AO1113" s="306">
        <v>2</v>
      </c>
      <c r="AP1113" s="431"/>
      <c r="AQ1113" s="431"/>
      <c r="AR1113" s="431"/>
      <c r="AS1113" s="431"/>
      <c r="AT1113" s="431"/>
      <c r="AU1113" s="431"/>
      <c r="AV1113" s="431"/>
      <c r="AW1113" s="431"/>
      <c r="AX1113" s="431"/>
      <c r="AY1113" s="431"/>
      <c r="AZ1113" s="431"/>
      <c r="BA1113" s="431"/>
      <c r="BB1113" s="431"/>
      <c r="BC1113" s="431"/>
      <c r="BD1113" s="431"/>
      <c r="BE1113" s="431"/>
      <c r="BF1113" s="431"/>
      <c r="BG1113" s="431"/>
      <c r="BH1113" s="431"/>
      <c r="BI1113" s="432"/>
      <c r="BJ1113" s="306"/>
      <c r="BK1113" s="431"/>
      <c r="BL1113" s="431"/>
      <c r="BM1113" s="431"/>
      <c r="BN1113" s="431"/>
      <c r="BO1113" s="431"/>
      <c r="BP1113" s="431"/>
      <c r="BQ1113" s="431"/>
      <c r="BR1113" s="431"/>
      <c r="BS1113" s="431"/>
      <c r="BT1113" s="431"/>
      <c r="BU1113" s="431"/>
      <c r="BV1113" s="431"/>
      <c r="BW1113" s="431"/>
      <c r="BX1113" s="431"/>
      <c r="BY1113" s="431"/>
      <c r="BZ1113" s="431"/>
      <c r="CA1113" s="431"/>
      <c r="CB1113" s="431"/>
      <c r="CC1113" s="431"/>
      <c r="CD1113" s="432"/>
      <c r="CE1113" s="166">
        <v>2</v>
      </c>
      <c r="CF1113" s="166"/>
      <c r="CG1113" s="166"/>
      <c r="CH1113" s="166"/>
      <c r="CI1113" s="166"/>
      <c r="CJ1113" s="166"/>
      <c r="CK1113" s="166"/>
      <c r="CL1113" s="166"/>
      <c r="CM1113" s="166"/>
      <c r="CN1113" s="166"/>
    </row>
    <row r="1114" spans="4:92" ht="14.25" customHeight="1" x14ac:dyDescent="0.35">
      <c r="D1114" s="165" t="s">
        <v>918</v>
      </c>
      <c r="E1114" s="165"/>
      <c r="F1114" s="165"/>
      <c r="G1114" s="165"/>
      <c r="H1114" s="165"/>
      <c r="I1114" s="165"/>
      <c r="J1114" s="165"/>
      <c r="K1114" s="165"/>
      <c r="L1114" s="165"/>
      <c r="M1114" s="165"/>
      <c r="N1114" s="165"/>
      <c r="O1114" s="165"/>
      <c r="P1114" s="165"/>
      <c r="Q1114" s="165"/>
      <c r="R1114" s="165"/>
      <c r="S1114" s="165"/>
      <c r="T1114" s="165"/>
      <c r="U1114" s="165"/>
      <c r="V1114" s="165"/>
      <c r="W1114" s="165"/>
      <c r="X1114" s="165"/>
      <c r="Y1114" s="165"/>
      <c r="Z1114" s="165"/>
      <c r="AA1114" s="165"/>
      <c r="AB1114" s="165"/>
      <c r="AC1114" s="165"/>
      <c r="AD1114" s="165"/>
      <c r="AE1114" s="165"/>
      <c r="AF1114" s="165"/>
      <c r="AG1114" s="165"/>
      <c r="AH1114" s="165"/>
      <c r="AI1114" s="165"/>
      <c r="AJ1114" s="165"/>
      <c r="AK1114" s="165"/>
      <c r="AL1114" s="165"/>
      <c r="AM1114" s="165"/>
      <c r="AN1114" s="165"/>
      <c r="AO1114" s="306">
        <v>1</v>
      </c>
      <c r="AP1114" s="431"/>
      <c r="AQ1114" s="431"/>
      <c r="AR1114" s="431"/>
      <c r="AS1114" s="431"/>
      <c r="AT1114" s="431"/>
      <c r="AU1114" s="431"/>
      <c r="AV1114" s="431"/>
      <c r="AW1114" s="431"/>
      <c r="AX1114" s="431"/>
      <c r="AY1114" s="431"/>
      <c r="AZ1114" s="431"/>
      <c r="BA1114" s="431"/>
      <c r="BB1114" s="431"/>
      <c r="BC1114" s="431"/>
      <c r="BD1114" s="431"/>
      <c r="BE1114" s="431"/>
      <c r="BF1114" s="431"/>
      <c r="BG1114" s="431"/>
      <c r="BH1114" s="431"/>
      <c r="BI1114" s="432"/>
      <c r="BJ1114" s="306">
        <v>1</v>
      </c>
      <c r="BK1114" s="431"/>
      <c r="BL1114" s="431"/>
      <c r="BM1114" s="431"/>
      <c r="BN1114" s="431"/>
      <c r="BO1114" s="431"/>
      <c r="BP1114" s="431"/>
      <c r="BQ1114" s="431"/>
      <c r="BR1114" s="431"/>
      <c r="BS1114" s="431"/>
      <c r="BT1114" s="431"/>
      <c r="BU1114" s="431"/>
      <c r="BV1114" s="431"/>
      <c r="BW1114" s="431"/>
      <c r="BX1114" s="431"/>
      <c r="BY1114" s="431"/>
      <c r="BZ1114" s="431"/>
      <c r="CA1114" s="431"/>
      <c r="CB1114" s="431"/>
      <c r="CC1114" s="431"/>
      <c r="CD1114" s="432"/>
      <c r="CE1114" s="166">
        <v>1</v>
      </c>
      <c r="CF1114" s="166"/>
      <c r="CG1114" s="166"/>
      <c r="CH1114" s="166"/>
      <c r="CI1114" s="166"/>
      <c r="CJ1114" s="166"/>
      <c r="CK1114" s="166"/>
      <c r="CL1114" s="166"/>
      <c r="CM1114" s="166"/>
      <c r="CN1114" s="166"/>
    </row>
    <row r="1115" spans="4:92" ht="14.25" customHeight="1" x14ac:dyDescent="0.35">
      <c r="D1115" s="165" t="s">
        <v>919</v>
      </c>
      <c r="E1115" s="165"/>
      <c r="F1115" s="165"/>
      <c r="G1115" s="165"/>
      <c r="H1115" s="165"/>
      <c r="I1115" s="165"/>
      <c r="J1115" s="165"/>
      <c r="K1115" s="165"/>
      <c r="L1115" s="165"/>
      <c r="M1115" s="165"/>
      <c r="N1115" s="165"/>
      <c r="O1115" s="165"/>
      <c r="P1115" s="165"/>
      <c r="Q1115" s="165"/>
      <c r="R1115" s="165"/>
      <c r="S1115" s="165"/>
      <c r="T1115" s="165"/>
      <c r="U1115" s="165"/>
      <c r="V1115" s="165"/>
      <c r="W1115" s="165"/>
      <c r="X1115" s="165"/>
      <c r="Y1115" s="165"/>
      <c r="Z1115" s="165"/>
      <c r="AA1115" s="165"/>
      <c r="AB1115" s="165"/>
      <c r="AC1115" s="165"/>
      <c r="AD1115" s="165"/>
      <c r="AE1115" s="165"/>
      <c r="AF1115" s="165"/>
      <c r="AG1115" s="165"/>
      <c r="AH1115" s="165"/>
      <c r="AI1115" s="165"/>
      <c r="AJ1115" s="165"/>
      <c r="AK1115" s="165"/>
      <c r="AL1115" s="165"/>
      <c r="AM1115" s="165"/>
      <c r="AN1115" s="165"/>
      <c r="AO1115" s="306">
        <v>5</v>
      </c>
      <c r="AP1115" s="431"/>
      <c r="AQ1115" s="431"/>
      <c r="AR1115" s="431"/>
      <c r="AS1115" s="431"/>
      <c r="AT1115" s="431"/>
      <c r="AU1115" s="431"/>
      <c r="AV1115" s="431"/>
      <c r="AW1115" s="431"/>
      <c r="AX1115" s="431"/>
      <c r="AY1115" s="431"/>
      <c r="AZ1115" s="431"/>
      <c r="BA1115" s="431"/>
      <c r="BB1115" s="431"/>
      <c r="BC1115" s="431"/>
      <c r="BD1115" s="431"/>
      <c r="BE1115" s="431"/>
      <c r="BF1115" s="431"/>
      <c r="BG1115" s="431"/>
      <c r="BH1115" s="431"/>
      <c r="BI1115" s="432"/>
      <c r="BJ1115" s="306"/>
      <c r="BK1115" s="431"/>
      <c r="BL1115" s="431"/>
      <c r="BM1115" s="431"/>
      <c r="BN1115" s="431"/>
      <c r="BO1115" s="431"/>
      <c r="BP1115" s="431"/>
      <c r="BQ1115" s="431"/>
      <c r="BR1115" s="431"/>
      <c r="BS1115" s="431"/>
      <c r="BT1115" s="431"/>
      <c r="BU1115" s="431"/>
      <c r="BV1115" s="431"/>
      <c r="BW1115" s="431"/>
      <c r="BX1115" s="431"/>
      <c r="BY1115" s="431"/>
      <c r="BZ1115" s="431"/>
      <c r="CA1115" s="431"/>
      <c r="CB1115" s="431"/>
      <c r="CC1115" s="431"/>
      <c r="CD1115" s="432"/>
      <c r="CE1115" s="166">
        <v>6</v>
      </c>
      <c r="CF1115" s="166"/>
      <c r="CG1115" s="166"/>
      <c r="CH1115" s="166"/>
      <c r="CI1115" s="166"/>
      <c r="CJ1115" s="166"/>
      <c r="CK1115" s="166"/>
      <c r="CL1115" s="166"/>
      <c r="CM1115" s="166"/>
      <c r="CN1115" s="166"/>
    </row>
    <row r="1116" spans="4:92" ht="14.25" customHeight="1" x14ac:dyDescent="0.35">
      <c r="D1116" s="165" t="s">
        <v>920</v>
      </c>
      <c r="E1116" s="165"/>
      <c r="F1116" s="165"/>
      <c r="G1116" s="165"/>
      <c r="H1116" s="165"/>
      <c r="I1116" s="165"/>
      <c r="J1116" s="165"/>
      <c r="K1116" s="165"/>
      <c r="L1116" s="165"/>
      <c r="M1116" s="165"/>
      <c r="N1116" s="165"/>
      <c r="O1116" s="165"/>
      <c r="P1116" s="165"/>
      <c r="Q1116" s="165"/>
      <c r="R1116" s="165"/>
      <c r="S1116" s="165"/>
      <c r="T1116" s="165"/>
      <c r="U1116" s="165"/>
      <c r="V1116" s="165"/>
      <c r="W1116" s="165"/>
      <c r="X1116" s="165"/>
      <c r="Y1116" s="165"/>
      <c r="Z1116" s="165"/>
      <c r="AA1116" s="165"/>
      <c r="AB1116" s="165"/>
      <c r="AC1116" s="165"/>
      <c r="AD1116" s="165"/>
      <c r="AE1116" s="165"/>
      <c r="AF1116" s="165"/>
      <c r="AG1116" s="165"/>
      <c r="AH1116" s="165"/>
      <c r="AI1116" s="165"/>
      <c r="AJ1116" s="165"/>
      <c r="AK1116" s="165"/>
      <c r="AL1116" s="165"/>
      <c r="AM1116" s="165"/>
      <c r="AN1116" s="165"/>
      <c r="AO1116" s="306">
        <v>3</v>
      </c>
      <c r="AP1116" s="431"/>
      <c r="AQ1116" s="431"/>
      <c r="AR1116" s="431"/>
      <c r="AS1116" s="431"/>
      <c r="AT1116" s="431"/>
      <c r="AU1116" s="431"/>
      <c r="AV1116" s="431"/>
      <c r="AW1116" s="431"/>
      <c r="AX1116" s="431"/>
      <c r="AY1116" s="431"/>
      <c r="AZ1116" s="431"/>
      <c r="BA1116" s="431"/>
      <c r="BB1116" s="431"/>
      <c r="BC1116" s="431"/>
      <c r="BD1116" s="431"/>
      <c r="BE1116" s="431"/>
      <c r="BF1116" s="431"/>
      <c r="BG1116" s="431"/>
      <c r="BH1116" s="431"/>
      <c r="BI1116" s="432"/>
      <c r="BJ1116" s="306">
        <v>2</v>
      </c>
      <c r="BK1116" s="431"/>
      <c r="BL1116" s="431"/>
      <c r="BM1116" s="431"/>
      <c r="BN1116" s="431"/>
      <c r="BO1116" s="431"/>
      <c r="BP1116" s="431"/>
      <c r="BQ1116" s="431"/>
      <c r="BR1116" s="431"/>
      <c r="BS1116" s="431"/>
      <c r="BT1116" s="431"/>
      <c r="BU1116" s="431"/>
      <c r="BV1116" s="431"/>
      <c r="BW1116" s="431"/>
      <c r="BX1116" s="431"/>
      <c r="BY1116" s="431"/>
      <c r="BZ1116" s="431"/>
      <c r="CA1116" s="431"/>
      <c r="CB1116" s="431"/>
      <c r="CC1116" s="431"/>
      <c r="CD1116" s="432"/>
      <c r="CE1116" s="166">
        <v>3</v>
      </c>
      <c r="CF1116" s="166"/>
      <c r="CG1116" s="166"/>
      <c r="CH1116" s="166"/>
      <c r="CI1116" s="166"/>
      <c r="CJ1116" s="166"/>
      <c r="CK1116" s="166"/>
      <c r="CL1116" s="166"/>
      <c r="CM1116" s="166"/>
      <c r="CN1116" s="166"/>
    </row>
    <row r="1117" spans="4:92" ht="14.25" customHeight="1" x14ac:dyDescent="0.35">
      <c r="D1117" s="165" t="s">
        <v>921</v>
      </c>
      <c r="E1117" s="165"/>
      <c r="F1117" s="165"/>
      <c r="G1117" s="165"/>
      <c r="H1117" s="165"/>
      <c r="I1117" s="165"/>
      <c r="J1117" s="165"/>
      <c r="K1117" s="165"/>
      <c r="L1117" s="165"/>
      <c r="M1117" s="165"/>
      <c r="N1117" s="165"/>
      <c r="O1117" s="165"/>
      <c r="P1117" s="165"/>
      <c r="Q1117" s="165"/>
      <c r="R1117" s="165"/>
      <c r="S1117" s="165"/>
      <c r="T1117" s="165"/>
      <c r="U1117" s="165"/>
      <c r="V1117" s="165"/>
      <c r="W1117" s="165"/>
      <c r="X1117" s="165"/>
      <c r="Y1117" s="165"/>
      <c r="Z1117" s="165"/>
      <c r="AA1117" s="165"/>
      <c r="AB1117" s="165"/>
      <c r="AC1117" s="165"/>
      <c r="AD1117" s="165"/>
      <c r="AE1117" s="165"/>
      <c r="AF1117" s="165"/>
      <c r="AG1117" s="165"/>
      <c r="AH1117" s="165"/>
      <c r="AI1117" s="165"/>
      <c r="AJ1117" s="165"/>
      <c r="AK1117" s="165"/>
      <c r="AL1117" s="165"/>
      <c r="AM1117" s="165"/>
      <c r="AN1117" s="165"/>
      <c r="AO1117" s="306">
        <v>12</v>
      </c>
      <c r="AP1117" s="431"/>
      <c r="AQ1117" s="431"/>
      <c r="AR1117" s="431"/>
      <c r="AS1117" s="431"/>
      <c r="AT1117" s="431"/>
      <c r="AU1117" s="431"/>
      <c r="AV1117" s="431"/>
      <c r="AW1117" s="431"/>
      <c r="AX1117" s="431"/>
      <c r="AY1117" s="431"/>
      <c r="AZ1117" s="431"/>
      <c r="BA1117" s="431"/>
      <c r="BB1117" s="431"/>
      <c r="BC1117" s="431"/>
      <c r="BD1117" s="431"/>
      <c r="BE1117" s="431"/>
      <c r="BF1117" s="431"/>
      <c r="BG1117" s="431"/>
      <c r="BH1117" s="431"/>
      <c r="BI1117" s="432"/>
      <c r="BJ1117" s="306"/>
      <c r="BK1117" s="431"/>
      <c r="BL1117" s="431"/>
      <c r="BM1117" s="431"/>
      <c r="BN1117" s="431"/>
      <c r="BO1117" s="431"/>
      <c r="BP1117" s="431"/>
      <c r="BQ1117" s="431"/>
      <c r="BR1117" s="431"/>
      <c r="BS1117" s="431"/>
      <c r="BT1117" s="431"/>
      <c r="BU1117" s="431"/>
      <c r="BV1117" s="431"/>
      <c r="BW1117" s="431"/>
      <c r="BX1117" s="431"/>
      <c r="BY1117" s="431"/>
      <c r="BZ1117" s="431"/>
      <c r="CA1117" s="431"/>
      <c r="CB1117" s="431"/>
      <c r="CC1117" s="431"/>
      <c r="CD1117" s="432"/>
      <c r="CE1117" s="166">
        <v>14</v>
      </c>
      <c r="CF1117" s="166"/>
      <c r="CG1117" s="166"/>
      <c r="CH1117" s="166"/>
      <c r="CI1117" s="166"/>
      <c r="CJ1117" s="166"/>
      <c r="CK1117" s="166"/>
      <c r="CL1117" s="166"/>
      <c r="CM1117" s="166"/>
      <c r="CN1117" s="166"/>
    </row>
    <row r="1118" spans="4:92" ht="14.25" customHeight="1" x14ac:dyDescent="0.35">
      <c r="D1118" s="165" t="s">
        <v>922</v>
      </c>
      <c r="E1118" s="165"/>
      <c r="F1118" s="165"/>
      <c r="G1118" s="165"/>
      <c r="H1118" s="165"/>
      <c r="I1118" s="165"/>
      <c r="J1118" s="165"/>
      <c r="K1118" s="165"/>
      <c r="L1118" s="165"/>
      <c r="M1118" s="165"/>
      <c r="N1118" s="165"/>
      <c r="O1118" s="165"/>
      <c r="P1118" s="165"/>
      <c r="Q1118" s="165"/>
      <c r="R1118" s="165"/>
      <c r="S1118" s="165"/>
      <c r="T1118" s="165"/>
      <c r="U1118" s="165"/>
      <c r="V1118" s="165"/>
      <c r="W1118" s="165"/>
      <c r="X1118" s="165"/>
      <c r="Y1118" s="165"/>
      <c r="Z1118" s="165"/>
      <c r="AA1118" s="165"/>
      <c r="AB1118" s="165"/>
      <c r="AC1118" s="165"/>
      <c r="AD1118" s="165"/>
      <c r="AE1118" s="165"/>
      <c r="AF1118" s="165"/>
      <c r="AG1118" s="165"/>
      <c r="AH1118" s="165"/>
      <c r="AI1118" s="165"/>
      <c r="AJ1118" s="165"/>
      <c r="AK1118" s="165"/>
      <c r="AL1118" s="165"/>
      <c r="AM1118" s="165"/>
      <c r="AN1118" s="165"/>
      <c r="AO1118" s="306">
        <v>4</v>
      </c>
      <c r="AP1118" s="431"/>
      <c r="AQ1118" s="431"/>
      <c r="AR1118" s="431"/>
      <c r="AS1118" s="431"/>
      <c r="AT1118" s="431"/>
      <c r="AU1118" s="431"/>
      <c r="AV1118" s="431"/>
      <c r="AW1118" s="431"/>
      <c r="AX1118" s="431"/>
      <c r="AY1118" s="431"/>
      <c r="AZ1118" s="431"/>
      <c r="BA1118" s="431"/>
      <c r="BB1118" s="431"/>
      <c r="BC1118" s="431"/>
      <c r="BD1118" s="431"/>
      <c r="BE1118" s="431"/>
      <c r="BF1118" s="431"/>
      <c r="BG1118" s="431"/>
      <c r="BH1118" s="431"/>
      <c r="BI1118" s="432"/>
      <c r="BJ1118" s="306"/>
      <c r="BK1118" s="431"/>
      <c r="BL1118" s="431"/>
      <c r="BM1118" s="431"/>
      <c r="BN1118" s="431"/>
      <c r="BO1118" s="431"/>
      <c r="BP1118" s="431"/>
      <c r="BQ1118" s="431"/>
      <c r="BR1118" s="431"/>
      <c r="BS1118" s="431"/>
      <c r="BT1118" s="431"/>
      <c r="BU1118" s="431"/>
      <c r="BV1118" s="431"/>
      <c r="BW1118" s="431"/>
      <c r="BX1118" s="431"/>
      <c r="BY1118" s="431"/>
      <c r="BZ1118" s="431"/>
      <c r="CA1118" s="431"/>
      <c r="CB1118" s="431"/>
      <c r="CC1118" s="431"/>
      <c r="CD1118" s="432"/>
      <c r="CE1118" s="166">
        <v>4</v>
      </c>
      <c r="CF1118" s="166"/>
      <c r="CG1118" s="166"/>
      <c r="CH1118" s="166"/>
      <c r="CI1118" s="166"/>
      <c r="CJ1118" s="166"/>
      <c r="CK1118" s="166"/>
      <c r="CL1118" s="166"/>
      <c r="CM1118" s="166"/>
      <c r="CN1118" s="166"/>
    </row>
    <row r="1119" spans="4:92" ht="14.25" customHeight="1" x14ac:dyDescent="0.35">
      <c r="D1119" s="165" t="s">
        <v>923</v>
      </c>
      <c r="E1119" s="165"/>
      <c r="F1119" s="165"/>
      <c r="G1119" s="165"/>
      <c r="H1119" s="165"/>
      <c r="I1119" s="165"/>
      <c r="J1119" s="165"/>
      <c r="K1119" s="165"/>
      <c r="L1119" s="165"/>
      <c r="M1119" s="165"/>
      <c r="N1119" s="165"/>
      <c r="O1119" s="165"/>
      <c r="P1119" s="165"/>
      <c r="Q1119" s="165"/>
      <c r="R1119" s="165"/>
      <c r="S1119" s="165"/>
      <c r="T1119" s="165"/>
      <c r="U1119" s="165"/>
      <c r="V1119" s="165"/>
      <c r="W1119" s="165"/>
      <c r="X1119" s="165"/>
      <c r="Y1119" s="165"/>
      <c r="Z1119" s="165"/>
      <c r="AA1119" s="165"/>
      <c r="AB1119" s="165"/>
      <c r="AC1119" s="165"/>
      <c r="AD1119" s="165"/>
      <c r="AE1119" s="165"/>
      <c r="AF1119" s="165"/>
      <c r="AG1119" s="165"/>
      <c r="AH1119" s="165"/>
      <c r="AI1119" s="165"/>
      <c r="AJ1119" s="165"/>
      <c r="AK1119" s="165"/>
      <c r="AL1119" s="165"/>
      <c r="AM1119" s="165"/>
      <c r="AN1119" s="165"/>
      <c r="AO1119" s="306">
        <v>1</v>
      </c>
      <c r="AP1119" s="431"/>
      <c r="AQ1119" s="431"/>
      <c r="AR1119" s="431"/>
      <c r="AS1119" s="431"/>
      <c r="AT1119" s="431"/>
      <c r="AU1119" s="431"/>
      <c r="AV1119" s="431"/>
      <c r="AW1119" s="431"/>
      <c r="AX1119" s="431"/>
      <c r="AY1119" s="431"/>
      <c r="AZ1119" s="431"/>
      <c r="BA1119" s="431"/>
      <c r="BB1119" s="431"/>
      <c r="BC1119" s="431"/>
      <c r="BD1119" s="431"/>
      <c r="BE1119" s="431"/>
      <c r="BF1119" s="431"/>
      <c r="BG1119" s="431"/>
      <c r="BH1119" s="431"/>
      <c r="BI1119" s="432"/>
      <c r="BJ1119" s="306"/>
      <c r="BK1119" s="431"/>
      <c r="BL1119" s="431"/>
      <c r="BM1119" s="431"/>
      <c r="BN1119" s="431"/>
      <c r="BO1119" s="431"/>
      <c r="BP1119" s="431"/>
      <c r="BQ1119" s="431"/>
      <c r="BR1119" s="431"/>
      <c r="BS1119" s="431"/>
      <c r="BT1119" s="431"/>
      <c r="BU1119" s="431"/>
      <c r="BV1119" s="431"/>
      <c r="BW1119" s="431"/>
      <c r="BX1119" s="431"/>
      <c r="BY1119" s="431"/>
      <c r="BZ1119" s="431"/>
      <c r="CA1119" s="431"/>
      <c r="CB1119" s="431"/>
      <c r="CC1119" s="431"/>
      <c r="CD1119" s="432"/>
      <c r="CE1119" s="166">
        <v>1</v>
      </c>
      <c r="CF1119" s="166"/>
      <c r="CG1119" s="166"/>
      <c r="CH1119" s="166"/>
      <c r="CI1119" s="166"/>
      <c r="CJ1119" s="166"/>
      <c r="CK1119" s="166"/>
      <c r="CL1119" s="166"/>
      <c r="CM1119" s="166"/>
      <c r="CN1119" s="166"/>
    </row>
    <row r="1120" spans="4:92" ht="14.25" customHeight="1" x14ac:dyDescent="0.35">
      <c r="D1120" s="165" t="s">
        <v>924</v>
      </c>
      <c r="E1120" s="165"/>
      <c r="F1120" s="165"/>
      <c r="G1120" s="165"/>
      <c r="H1120" s="165"/>
      <c r="I1120" s="165"/>
      <c r="J1120" s="165"/>
      <c r="K1120" s="165"/>
      <c r="L1120" s="165"/>
      <c r="M1120" s="165"/>
      <c r="N1120" s="165"/>
      <c r="O1120" s="165"/>
      <c r="P1120" s="165"/>
      <c r="Q1120" s="165"/>
      <c r="R1120" s="165"/>
      <c r="S1120" s="165"/>
      <c r="T1120" s="165"/>
      <c r="U1120" s="165"/>
      <c r="V1120" s="165"/>
      <c r="W1120" s="165"/>
      <c r="X1120" s="165"/>
      <c r="Y1120" s="165"/>
      <c r="Z1120" s="165"/>
      <c r="AA1120" s="165"/>
      <c r="AB1120" s="165"/>
      <c r="AC1120" s="165"/>
      <c r="AD1120" s="165"/>
      <c r="AE1120" s="165"/>
      <c r="AF1120" s="165"/>
      <c r="AG1120" s="165"/>
      <c r="AH1120" s="165"/>
      <c r="AI1120" s="165"/>
      <c r="AJ1120" s="165"/>
      <c r="AK1120" s="165"/>
      <c r="AL1120" s="165"/>
      <c r="AM1120" s="165"/>
      <c r="AN1120" s="165"/>
      <c r="AO1120" s="306">
        <v>3</v>
      </c>
      <c r="AP1120" s="431"/>
      <c r="AQ1120" s="431"/>
      <c r="AR1120" s="431"/>
      <c r="AS1120" s="431"/>
      <c r="AT1120" s="431"/>
      <c r="AU1120" s="431"/>
      <c r="AV1120" s="431"/>
      <c r="AW1120" s="431"/>
      <c r="AX1120" s="431"/>
      <c r="AY1120" s="431"/>
      <c r="AZ1120" s="431"/>
      <c r="BA1120" s="431"/>
      <c r="BB1120" s="431"/>
      <c r="BC1120" s="431"/>
      <c r="BD1120" s="431"/>
      <c r="BE1120" s="431"/>
      <c r="BF1120" s="431"/>
      <c r="BG1120" s="431"/>
      <c r="BH1120" s="431"/>
      <c r="BI1120" s="432"/>
      <c r="BJ1120" s="306"/>
      <c r="BK1120" s="431"/>
      <c r="BL1120" s="431"/>
      <c r="BM1120" s="431"/>
      <c r="BN1120" s="431"/>
      <c r="BO1120" s="431"/>
      <c r="BP1120" s="431"/>
      <c r="BQ1120" s="431"/>
      <c r="BR1120" s="431"/>
      <c r="BS1120" s="431"/>
      <c r="BT1120" s="431"/>
      <c r="BU1120" s="431"/>
      <c r="BV1120" s="431"/>
      <c r="BW1120" s="431"/>
      <c r="BX1120" s="431"/>
      <c r="BY1120" s="431"/>
      <c r="BZ1120" s="431"/>
      <c r="CA1120" s="431"/>
      <c r="CB1120" s="431"/>
      <c r="CC1120" s="431"/>
      <c r="CD1120" s="432"/>
      <c r="CE1120" s="166">
        <v>3</v>
      </c>
      <c r="CF1120" s="166"/>
      <c r="CG1120" s="166"/>
      <c r="CH1120" s="166"/>
      <c r="CI1120" s="166"/>
      <c r="CJ1120" s="166"/>
      <c r="CK1120" s="166"/>
      <c r="CL1120" s="166"/>
      <c r="CM1120" s="166"/>
      <c r="CN1120" s="166"/>
    </row>
    <row r="1121" spans="4:92" ht="14.25" customHeight="1" x14ac:dyDescent="0.35">
      <c r="D1121" s="165" t="s">
        <v>925</v>
      </c>
      <c r="E1121" s="165"/>
      <c r="F1121" s="165"/>
      <c r="G1121" s="165"/>
      <c r="H1121" s="165"/>
      <c r="I1121" s="165"/>
      <c r="J1121" s="165"/>
      <c r="K1121" s="165"/>
      <c r="L1121" s="165"/>
      <c r="M1121" s="165"/>
      <c r="N1121" s="165"/>
      <c r="O1121" s="165"/>
      <c r="P1121" s="165"/>
      <c r="Q1121" s="165"/>
      <c r="R1121" s="165"/>
      <c r="S1121" s="165"/>
      <c r="T1121" s="165"/>
      <c r="U1121" s="165"/>
      <c r="V1121" s="165"/>
      <c r="W1121" s="165"/>
      <c r="X1121" s="165"/>
      <c r="Y1121" s="165"/>
      <c r="Z1121" s="165"/>
      <c r="AA1121" s="165"/>
      <c r="AB1121" s="165"/>
      <c r="AC1121" s="165"/>
      <c r="AD1121" s="165"/>
      <c r="AE1121" s="165"/>
      <c r="AF1121" s="165"/>
      <c r="AG1121" s="165"/>
      <c r="AH1121" s="165"/>
      <c r="AI1121" s="165"/>
      <c r="AJ1121" s="165"/>
      <c r="AK1121" s="165"/>
      <c r="AL1121" s="165"/>
      <c r="AM1121" s="165"/>
      <c r="AN1121" s="165"/>
      <c r="AO1121" s="306">
        <v>2</v>
      </c>
      <c r="AP1121" s="431"/>
      <c r="AQ1121" s="431"/>
      <c r="AR1121" s="431"/>
      <c r="AS1121" s="431"/>
      <c r="AT1121" s="431"/>
      <c r="AU1121" s="431"/>
      <c r="AV1121" s="431"/>
      <c r="AW1121" s="431"/>
      <c r="AX1121" s="431"/>
      <c r="AY1121" s="431"/>
      <c r="AZ1121" s="431"/>
      <c r="BA1121" s="431"/>
      <c r="BB1121" s="431"/>
      <c r="BC1121" s="431"/>
      <c r="BD1121" s="431"/>
      <c r="BE1121" s="431"/>
      <c r="BF1121" s="431"/>
      <c r="BG1121" s="431"/>
      <c r="BH1121" s="431"/>
      <c r="BI1121" s="432"/>
      <c r="BJ1121" s="306"/>
      <c r="BK1121" s="431"/>
      <c r="BL1121" s="431"/>
      <c r="BM1121" s="431"/>
      <c r="BN1121" s="431"/>
      <c r="BO1121" s="431"/>
      <c r="BP1121" s="431"/>
      <c r="BQ1121" s="431"/>
      <c r="BR1121" s="431"/>
      <c r="BS1121" s="431"/>
      <c r="BT1121" s="431"/>
      <c r="BU1121" s="431"/>
      <c r="BV1121" s="431"/>
      <c r="BW1121" s="431"/>
      <c r="BX1121" s="431"/>
      <c r="BY1121" s="431"/>
      <c r="BZ1121" s="431"/>
      <c r="CA1121" s="431"/>
      <c r="CB1121" s="431"/>
      <c r="CC1121" s="431"/>
      <c r="CD1121" s="432"/>
      <c r="CE1121" s="166">
        <v>2</v>
      </c>
      <c r="CF1121" s="166"/>
      <c r="CG1121" s="166"/>
      <c r="CH1121" s="166"/>
      <c r="CI1121" s="166"/>
      <c r="CJ1121" s="166"/>
      <c r="CK1121" s="166"/>
      <c r="CL1121" s="166"/>
      <c r="CM1121" s="166"/>
      <c r="CN1121" s="166"/>
    </row>
    <row r="1122" spans="4:92" ht="14.25" customHeight="1" x14ac:dyDescent="0.35">
      <c r="D1122" s="165" t="s">
        <v>926</v>
      </c>
      <c r="E1122" s="165"/>
      <c r="F1122" s="165"/>
      <c r="G1122" s="165"/>
      <c r="H1122" s="165"/>
      <c r="I1122" s="165"/>
      <c r="J1122" s="165"/>
      <c r="K1122" s="165"/>
      <c r="L1122" s="165"/>
      <c r="M1122" s="165"/>
      <c r="N1122" s="165"/>
      <c r="O1122" s="165"/>
      <c r="P1122" s="165"/>
      <c r="Q1122" s="165"/>
      <c r="R1122" s="165"/>
      <c r="S1122" s="165"/>
      <c r="T1122" s="165"/>
      <c r="U1122" s="165"/>
      <c r="V1122" s="165"/>
      <c r="W1122" s="165"/>
      <c r="X1122" s="165"/>
      <c r="Y1122" s="165"/>
      <c r="Z1122" s="165"/>
      <c r="AA1122" s="165"/>
      <c r="AB1122" s="165"/>
      <c r="AC1122" s="165"/>
      <c r="AD1122" s="165"/>
      <c r="AE1122" s="165"/>
      <c r="AF1122" s="165"/>
      <c r="AG1122" s="165"/>
      <c r="AH1122" s="165"/>
      <c r="AI1122" s="165"/>
      <c r="AJ1122" s="165"/>
      <c r="AK1122" s="165"/>
      <c r="AL1122" s="165"/>
      <c r="AM1122" s="165"/>
      <c r="AN1122" s="165"/>
      <c r="AO1122" s="306">
        <v>1</v>
      </c>
      <c r="AP1122" s="431"/>
      <c r="AQ1122" s="431"/>
      <c r="AR1122" s="431"/>
      <c r="AS1122" s="431"/>
      <c r="AT1122" s="431"/>
      <c r="AU1122" s="431"/>
      <c r="AV1122" s="431"/>
      <c r="AW1122" s="431"/>
      <c r="AX1122" s="431"/>
      <c r="AY1122" s="431"/>
      <c r="AZ1122" s="431"/>
      <c r="BA1122" s="431"/>
      <c r="BB1122" s="431"/>
      <c r="BC1122" s="431"/>
      <c r="BD1122" s="431"/>
      <c r="BE1122" s="431"/>
      <c r="BF1122" s="431"/>
      <c r="BG1122" s="431"/>
      <c r="BH1122" s="431"/>
      <c r="BI1122" s="432"/>
      <c r="BJ1122" s="306"/>
      <c r="BK1122" s="431"/>
      <c r="BL1122" s="431"/>
      <c r="BM1122" s="431"/>
      <c r="BN1122" s="431"/>
      <c r="BO1122" s="431"/>
      <c r="BP1122" s="431"/>
      <c r="BQ1122" s="431"/>
      <c r="BR1122" s="431"/>
      <c r="BS1122" s="431"/>
      <c r="BT1122" s="431"/>
      <c r="BU1122" s="431"/>
      <c r="BV1122" s="431"/>
      <c r="BW1122" s="431"/>
      <c r="BX1122" s="431"/>
      <c r="BY1122" s="431"/>
      <c r="BZ1122" s="431"/>
      <c r="CA1122" s="431"/>
      <c r="CB1122" s="431"/>
      <c r="CC1122" s="431"/>
      <c r="CD1122" s="432"/>
      <c r="CE1122" s="166">
        <v>1</v>
      </c>
      <c r="CF1122" s="166"/>
      <c r="CG1122" s="166"/>
      <c r="CH1122" s="166"/>
      <c r="CI1122" s="166"/>
      <c r="CJ1122" s="166"/>
      <c r="CK1122" s="166"/>
      <c r="CL1122" s="166"/>
      <c r="CM1122" s="166"/>
      <c r="CN1122" s="166"/>
    </row>
    <row r="1123" spans="4:92" ht="14.25" customHeight="1" x14ac:dyDescent="0.35">
      <c r="D1123" s="165" t="s">
        <v>927</v>
      </c>
      <c r="E1123" s="165"/>
      <c r="F1123" s="165"/>
      <c r="G1123" s="165"/>
      <c r="H1123" s="165"/>
      <c r="I1123" s="165"/>
      <c r="J1123" s="165"/>
      <c r="K1123" s="165"/>
      <c r="L1123" s="165"/>
      <c r="M1123" s="165"/>
      <c r="N1123" s="165"/>
      <c r="O1123" s="165"/>
      <c r="P1123" s="165"/>
      <c r="Q1123" s="165"/>
      <c r="R1123" s="165"/>
      <c r="S1123" s="165"/>
      <c r="T1123" s="165"/>
      <c r="U1123" s="165"/>
      <c r="V1123" s="165"/>
      <c r="W1123" s="165"/>
      <c r="X1123" s="165"/>
      <c r="Y1123" s="165"/>
      <c r="Z1123" s="165"/>
      <c r="AA1123" s="165"/>
      <c r="AB1123" s="165"/>
      <c r="AC1123" s="165"/>
      <c r="AD1123" s="165"/>
      <c r="AE1123" s="165"/>
      <c r="AF1123" s="165"/>
      <c r="AG1123" s="165"/>
      <c r="AH1123" s="165"/>
      <c r="AI1123" s="165"/>
      <c r="AJ1123" s="165"/>
      <c r="AK1123" s="165"/>
      <c r="AL1123" s="165"/>
      <c r="AM1123" s="165"/>
      <c r="AN1123" s="165"/>
      <c r="AO1123" s="306">
        <v>2</v>
      </c>
      <c r="AP1123" s="431"/>
      <c r="AQ1123" s="431"/>
      <c r="AR1123" s="431"/>
      <c r="AS1123" s="431"/>
      <c r="AT1123" s="431"/>
      <c r="AU1123" s="431"/>
      <c r="AV1123" s="431"/>
      <c r="AW1123" s="431"/>
      <c r="AX1123" s="431"/>
      <c r="AY1123" s="431"/>
      <c r="AZ1123" s="431"/>
      <c r="BA1123" s="431"/>
      <c r="BB1123" s="431"/>
      <c r="BC1123" s="431"/>
      <c r="BD1123" s="431"/>
      <c r="BE1123" s="431"/>
      <c r="BF1123" s="431"/>
      <c r="BG1123" s="431"/>
      <c r="BH1123" s="431"/>
      <c r="BI1123" s="432"/>
      <c r="BJ1123" s="306"/>
      <c r="BK1123" s="431"/>
      <c r="BL1123" s="431"/>
      <c r="BM1123" s="431"/>
      <c r="BN1123" s="431"/>
      <c r="BO1123" s="431"/>
      <c r="BP1123" s="431"/>
      <c r="BQ1123" s="431"/>
      <c r="BR1123" s="431"/>
      <c r="BS1123" s="431"/>
      <c r="BT1123" s="431"/>
      <c r="BU1123" s="431"/>
      <c r="BV1123" s="431"/>
      <c r="BW1123" s="431"/>
      <c r="BX1123" s="431"/>
      <c r="BY1123" s="431"/>
      <c r="BZ1123" s="431"/>
      <c r="CA1123" s="431"/>
      <c r="CB1123" s="431"/>
      <c r="CC1123" s="431"/>
      <c r="CD1123" s="432"/>
      <c r="CE1123" s="166">
        <v>2</v>
      </c>
      <c r="CF1123" s="166"/>
      <c r="CG1123" s="166"/>
      <c r="CH1123" s="166"/>
      <c r="CI1123" s="166"/>
      <c r="CJ1123" s="166"/>
      <c r="CK1123" s="166"/>
      <c r="CL1123" s="166"/>
      <c r="CM1123" s="166"/>
      <c r="CN1123" s="166"/>
    </row>
    <row r="1124" spans="4:92" ht="14.25" customHeight="1" x14ac:dyDescent="0.35">
      <c r="D1124" s="165" t="s">
        <v>928</v>
      </c>
      <c r="E1124" s="165"/>
      <c r="F1124" s="165"/>
      <c r="G1124" s="165"/>
      <c r="H1124" s="165"/>
      <c r="I1124" s="165"/>
      <c r="J1124" s="165"/>
      <c r="K1124" s="165"/>
      <c r="L1124" s="165"/>
      <c r="M1124" s="165"/>
      <c r="N1124" s="165"/>
      <c r="O1124" s="165"/>
      <c r="P1124" s="165"/>
      <c r="Q1124" s="165"/>
      <c r="R1124" s="165"/>
      <c r="S1124" s="165"/>
      <c r="T1124" s="165"/>
      <c r="U1124" s="165"/>
      <c r="V1124" s="165"/>
      <c r="W1124" s="165"/>
      <c r="X1124" s="165"/>
      <c r="Y1124" s="165"/>
      <c r="Z1124" s="165"/>
      <c r="AA1124" s="165"/>
      <c r="AB1124" s="165"/>
      <c r="AC1124" s="165"/>
      <c r="AD1124" s="165"/>
      <c r="AE1124" s="165"/>
      <c r="AF1124" s="165"/>
      <c r="AG1124" s="165"/>
      <c r="AH1124" s="165"/>
      <c r="AI1124" s="165"/>
      <c r="AJ1124" s="165"/>
      <c r="AK1124" s="165"/>
      <c r="AL1124" s="165"/>
      <c r="AM1124" s="165"/>
      <c r="AN1124" s="165"/>
      <c r="AO1124" s="306">
        <v>1</v>
      </c>
      <c r="AP1124" s="431"/>
      <c r="AQ1124" s="431"/>
      <c r="AR1124" s="431"/>
      <c r="AS1124" s="431"/>
      <c r="AT1124" s="431"/>
      <c r="AU1124" s="431"/>
      <c r="AV1124" s="431"/>
      <c r="AW1124" s="431"/>
      <c r="AX1124" s="431"/>
      <c r="AY1124" s="431"/>
      <c r="AZ1124" s="431"/>
      <c r="BA1124" s="431"/>
      <c r="BB1124" s="431"/>
      <c r="BC1124" s="431"/>
      <c r="BD1124" s="431"/>
      <c r="BE1124" s="431"/>
      <c r="BF1124" s="431"/>
      <c r="BG1124" s="431"/>
      <c r="BH1124" s="431"/>
      <c r="BI1124" s="432"/>
      <c r="BJ1124" s="306"/>
      <c r="BK1124" s="431"/>
      <c r="BL1124" s="431"/>
      <c r="BM1124" s="431"/>
      <c r="BN1124" s="431"/>
      <c r="BO1124" s="431"/>
      <c r="BP1124" s="431"/>
      <c r="BQ1124" s="431"/>
      <c r="BR1124" s="431"/>
      <c r="BS1124" s="431"/>
      <c r="BT1124" s="431"/>
      <c r="BU1124" s="431"/>
      <c r="BV1124" s="431"/>
      <c r="BW1124" s="431"/>
      <c r="BX1124" s="431"/>
      <c r="BY1124" s="431"/>
      <c r="BZ1124" s="431"/>
      <c r="CA1124" s="431"/>
      <c r="CB1124" s="431"/>
      <c r="CC1124" s="431"/>
      <c r="CD1124" s="432"/>
      <c r="CE1124" s="166">
        <v>1</v>
      </c>
      <c r="CF1124" s="166"/>
      <c r="CG1124" s="166"/>
      <c r="CH1124" s="166"/>
      <c r="CI1124" s="166"/>
      <c r="CJ1124" s="166"/>
      <c r="CK1124" s="166"/>
      <c r="CL1124" s="166"/>
      <c r="CM1124" s="166"/>
      <c r="CN1124" s="166"/>
    </row>
    <row r="1125" spans="4:92" ht="14.25" customHeight="1" x14ac:dyDescent="0.35">
      <c r="D1125" s="165" t="s">
        <v>929</v>
      </c>
      <c r="E1125" s="165"/>
      <c r="F1125" s="165"/>
      <c r="G1125" s="165"/>
      <c r="H1125" s="165"/>
      <c r="I1125" s="165"/>
      <c r="J1125" s="165"/>
      <c r="K1125" s="165"/>
      <c r="L1125" s="165"/>
      <c r="M1125" s="165"/>
      <c r="N1125" s="165"/>
      <c r="O1125" s="165"/>
      <c r="P1125" s="165"/>
      <c r="Q1125" s="165"/>
      <c r="R1125" s="165"/>
      <c r="S1125" s="165"/>
      <c r="T1125" s="165"/>
      <c r="U1125" s="165"/>
      <c r="V1125" s="165"/>
      <c r="W1125" s="165"/>
      <c r="X1125" s="165"/>
      <c r="Y1125" s="165"/>
      <c r="Z1125" s="165"/>
      <c r="AA1125" s="165"/>
      <c r="AB1125" s="165"/>
      <c r="AC1125" s="165"/>
      <c r="AD1125" s="165"/>
      <c r="AE1125" s="165"/>
      <c r="AF1125" s="165"/>
      <c r="AG1125" s="165"/>
      <c r="AH1125" s="165"/>
      <c r="AI1125" s="165"/>
      <c r="AJ1125" s="165"/>
      <c r="AK1125" s="165"/>
      <c r="AL1125" s="165"/>
      <c r="AM1125" s="165"/>
      <c r="AN1125" s="165"/>
      <c r="AO1125" s="306">
        <v>3</v>
      </c>
      <c r="AP1125" s="431"/>
      <c r="AQ1125" s="431"/>
      <c r="AR1125" s="431"/>
      <c r="AS1125" s="431"/>
      <c r="AT1125" s="431"/>
      <c r="AU1125" s="431"/>
      <c r="AV1125" s="431"/>
      <c r="AW1125" s="431"/>
      <c r="AX1125" s="431"/>
      <c r="AY1125" s="431"/>
      <c r="AZ1125" s="431"/>
      <c r="BA1125" s="431"/>
      <c r="BB1125" s="431"/>
      <c r="BC1125" s="431"/>
      <c r="BD1125" s="431"/>
      <c r="BE1125" s="431"/>
      <c r="BF1125" s="431"/>
      <c r="BG1125" s="431"/>
      <c r="BH1125" s="431"/>
      <c r="BI1125" s="432"/>
      <c r="BJ1125" s="306"/>
      <c r="BK1125" s="431"/>
      <c r="BL1125" s="431"/>
      <c r="BM1125" s="431"/>
      <c r="BN1125" s="431"/>
      <c r="BO1125" s="431"/>
      <c r="BP1125" s="431"/>
      <c r="BQ1125" s="431"/>
      <c r="BR1125" s="431"/>
      <c r="BS1125" s="431"/>
      <c r="BT1125" s="431"/>
      <c r="BU1125" s="431"/>
      <c r="BV1125" s="431"/>
      <c r="BW1125" s="431"/>
      <c r="BX1125" s="431"/>
      <c r="BY1125" s="431"/>
      <c r="BZ1125" s="431"/>
      <c r="CA1125" s="431"/>
      <c r="CB1125" s="431"/>
      <c r="CC1125" s="431"/>
      <c r="CD1125" s="432"/>
      <c r="CE1125" s="166">
        <v>3</v>
      </c>
      <c r="CF1125" s="166"/>
      <c r="CG1125" s="166"/>
      <c r="CH1125" s="166"/>
      <c r="CI1125" s="166"/>
      <c r="CJ1125" s="166"/>
      <c r="CK1125" s="166"/>
      <c r="CL1125" s="166"/>
      <c r="CM1125" s="166"/>
      <c r="CN1125" s="166"/>
    </row>
    <row r="1126" spans="4:92" ht="14.25" customHeight="1" x14ac:dyDescent="0.35">
      <c r="D1126" s="165" t="s">
        <v>930</v>
      </c>
      <c r="E1126" s="165"/>
      <c r="F1126" s="165"/>
      <c r="G1126" s="165"/>
      <c r="H1126" s="165"/>
      <c r="I1126" s="165"/>
      <c r="J1126" s="165"/>
      <c r="K1126" s="165"/>
      <c r="L1126" s="165"/>
      <c r="M1126" s="165"/>
      <c r="N1126" s="165"/>
      <c r="O1126" s="165"/>
      <c r="P1126" s="165"/>
      <c r="Q1126" s="165"/>
      <c r="R1126" s="165"/>
      <c r="S1126" s="165"/>
      <c r="T1126" s="165"/>
      <c r="U1126" s="165"/>
      <c r="V1126" s="165"/>
      <c r="W1126" s="165"/>
      <c r="X1126" s="165"/>
      <c r="Y1126" s="165"/>
      <c r="Z1126" s="165"/>
      <c r="AA1126" s="165"/>
      <c r="AB1126" s="165"/>
      <c r="AC1126" s="165"/>
      <c r="AD1126" s="165"/>
      <c r="AE1126" s="165"/>
      <c r="AF1126" s="165"/>
      <c r="AG1126" s="165"/>
      <c r="AH1126" s="165"/>
      <c r="AI1126" s="165"/>
      <c r="AJ1126" s="165"/>
      <c r="AK1126" s="165"/>
      <c r="AL1126" s="165"/>
      <c r="AM1126" s="165"/>
      <c r="AN1126" s="165"/>
      <c r="AO1126" s="306">
        <v>1</v>
      </c>
      <c r="AP1126" s="431"/>
      <c r="AQ1126" s="431"/>
      <c r="AR1126" s="431"/>
      <c r="AS1126" s="431"/>
      <c r="AT1126" s="431"/>
      <c r="AU1126" s="431"/>
      <c r="AV1126" s="431"/>
      <c r="AW1126" s="431"/>
      <c r="AX1126" s="431"/>
      <c r="AY1126" s="431"/>
      <c r="AZ1126" s="431"/>
      <c r="BA1126" s="431"/>
      <c r="BB1126" s="431"/>
      <c r="BC1126" s="431"/>
      <c r="BD1126" s="431"/>
      <c r="BE1126" s="431"/>
      <c r="BF1126" s="431"/>
      <c r="BG1126" s="431"/>
      <c r="BH1126" s="431"/>
      <c r="BI1126" s="432"/>
      <c r="BJ1126" s="306"/>
      <c r="BK1126" s="431"/>
      <c r="BL1126" s="431"/>
      <c r="BM1126" s="431"/>
      <c r="BN1126" s="431"/>
      <c r="BO1126" s="431"/>
      <c r="BP1126" s="431"/>
      <c r="BQ1126" s="431"/>
      <c r="BR1126" s="431"/>
      <c r="BS1126" s="431"/>
      <c r="BT1126" s="431"/>
      <c r="BU1126" s="431"/>
      <c r="BV1126" s="431"/>
      <c r="BW1126" s="431"/>
      <c r="BX1126" s="431"/>
      <c r="BY1126" s="431"/>
      <c r="BZ1126" s="431"/>
      <c r="CA1126" s="431"/>
      <c r="CB1126" s="431"/>
      <c r="CC1126" s="431"/>
      <c r="CD1126" s="432"/>
      <c r="CE1126" s="166">
        <v>1</v>
      </c>
      <c r="CF1126" s="166"/>
      <c r="CG1126" s="166"/>
      <c r="CH1126" s="166"/>
      <c r="CI1126" s="166"/>
      <c r="CJ1126" s="166"/>
      <c r="CK1126" s="166"/>
      <c r="CL1126" s="166"/>
      <c r="CM1126" s="166"/>
      <c r="CN1126" s="166"/>
    </row>
    <row r="1127" spans="4:92" ht="14.25" customHeight="1" x14ac:dyDescent="0.35">
      <c r="D1127" s="165" t="s">
        <v>931</v>
      </c>
      <c r="E1127" s="165"/>
      <c r="F1127" s="165"/>
      <c r="G1127" s="165"/>
      <c r="H1127" s="165"/>
      <c r="I1127" s="165"/>
      <c r="J1127" s="165"/>
      <c r="K1127" s="165"/>
      <c r="L1127" s="165"/>
      <c r="M1127" s="165"/>
      <c r="N1127" s="165"/>
      <c r="O1127" s="165"/>
      <c r="P1127" s="165"/>
      <c r="Q1127" s="165"/>
      <c r="R1127" s="165"/>
      <c r="S1127" s="165"/>
      <c r="T1127" s="165"/>
      <c r="U1127" s="165"/>
      <c r="V1127" s="165"/>
      <c r="W1127" s="165"/>
      <c r="X1127" s="165"/>
      <c r="Y1127" s="165"/>
      <c r="Z1127" s="165"/>
      <c r="AA1127" s="165"/>
      <c r="AB1127" s="165"/>
      <c r="AC1127" s="165"/>
      <c r="AD1127" s="165"/>
      <c r="AE1127" s="165"/>
      <c r="AF1127" s="165"/>
      <c r="AG1127" s="165"/>
      <c r="AH1127" s="165"/>
      <c r="AI1127" s="165"/>
      <c r="AJ1127" s="165"/>
      <c r="AK1127" s="165"/>
      <c r="AL1127" s="165"/>
      <c r="AM1127" s="165"/>
      <c r="AN1127" s="165"/>
      <c r="AO1127" s="306">
        <v>1</v>
      </c>
      <c r="AP1127" s="431"/>
      <c r="AQ1127" s="431"/>
      <c r="AR1127" s="431"/>
      <c r="AS1127" s="431"/>
      <c r="AT1127" s="431"/>
      <c r="AU1127" s="431"/>
      <c r="AV1127" s="431"/>
      <c r="AW1127" s="431"/>
      <c r="AX1127" s="431"/>
      <c r="AY1127" s="431"/>
      <c r="AZ1127" s="431"/>
      <c r="BA1127" s="431"/>
      <c r="BB1127" s="431"/>
      <c r="BC1127" s="431"/>
      <c r="BD1127" s="431"/>
      <c r="BE1127" s="431"/>
      <c r="BF1127" s="431"/>
      <c r="BG1127" s="431"/>
      <c r="BH1127" s="431"/>
      <c r="BI1127" s="432"/>
      <c r="BJ1127" s="306"/>
      <c r="BK1127" s="431"/>
      <c r="BL1127" s="431"/>
      <c r="BM1127" s="431"/>
      <c r="BN1127" s="431"/>
      <c r="BO1127" s="431"/>
      <c r="BP1127" s="431"/>
      <c r="BQ1127" s="431"/>
      <c r="BR1127" s="431"/>
      <c r="BS1127" s="431"/>
      <c r="BT1127" s="431"/>
      <c r="BU1127" s="431"/>
      <c r="BV1127" s="431"/>
      <c r="BW1127" s="431"/>
      <c r="BX1127" s="431"/>
      <c r="BY1127" s="431"/>
      <c r="BZ1127" s="431"/>
      <c r="CA1127" s="431"/>
      <c r="CB1127" s="431"/>
      <c r="CC1127" s="431"/>
      <c r="CD1127" s="432"/>
      <c r="CE1127" s="166">
        <v>1</v>
      </c>
      <c r="CF1127" s="166"/>
      <c r="CG1127" s="166"/>
      <c r="CH1127" s="166"/>
      <c r="CI1127" s="166"/>
      <c r="CJ1127" s="166"/>
      <c r="CK1127" s="166"/>
      <c r="CL1127" s="166"/>
      <c r="CM1127" s="166"/>
      <c r="CN1127" s="166"/>
    </row>
    <row r="1128" spans="4:92" ht="14.25" customHeight="1" x14ac:dyDescent="0.35">
      <c r="D1128" s="165" t="s">
        <v>932</v>
      </c>
      <c r="E1128" s="165"/>
      <c r="F1128" s="165"/>
      <c r="G1128" s="165"/>
      <c r="H1128" s="165"/>
      <c r="I1128" s="165"/>
      <c r="J1128" s="165"/>
      <c r="K1128" s="165"/>
      <c r="L1128" s="165"/>
      <c r="M1128" s="165"/>
      <c r="N1128" s="165"/>
      <c r="O1128" s="165"/>
      <c r="P1128" s="165"/>
      <c r="Q1128" s="165"/>
      <c r="R1128" s="165"/>
      <c r="S1128" s="165"/>
      <c r="T1128" s="165"/>
      <c r="U1128" s="165"/>
      <c r="V1128" s="165"/>
      <c r="W1128" s="165"/>
      <c r="X1128" s="165"/>
      <c r="Y1128" s="165"/>
      <c r="Z1128" s="165"/>
      <c r="AA1128" s="165"/>
      <c r="AB1128" s="165"/>
      <c r="AC1128" s="165"/>
      <c r="AD1128" s="165"/>
      <c r="AE1128" s="165"/>
      <c r="AF1128" s="165"/>
      <c r="AG1128" s="165"/>
      <c r="AH1128" s="165"/>
      <c r="AI1128" s="165"/>
      <c r="AJ1128" s="165"/>
      <c r="AK1128" s="165"/>
      <c r="AL1128" s="165"/>
      <c r="AM1128" s="165"/>
      <c r="AN1128" s="165"/>
      <c r="AO1128" s="306">
        <v>4</v>
      </c>
      <c r="AP1128" s="431"/>
      <c r="AQ1128" s="431"/>
      <c r="AR1128" s="431"/>
      <c r="AS1128" s="431"/>
      <c r="AT1128" s="431"/>
      <c r="AU1128" s="431"/>
      <c r="AV1128" s="431"/>
      <c r="AW1128" s="431"/>
      <c r="AX1128" s="431"/>
      <c r="AY1128" s="431"/>
      <c r="AZ1128" s="431"/>
      <c r="BA1128" s="431"/>
      <c r="BB1128" s="431"/>
      <c r="BC1128" s="431"/>
      <c r="BD1128" s="431"/>
      <c r="BE1128" s="431"/>
      <c r="BF1128" s="431"/>
      <c r="BG1128" s="431"/>
      <c r="BH1128" s="431"/>
      <c r="BI1128" s="432"/>
      <c r="BJ1128" s="306"/>
      <c r="BK1128" s="431"/>
      <c r="BL1128" s="431"/>
      <c r="BM1128" s="431"/>
      <c r="BN1128" s="431"/>
      <c r="BO1128" s="431"/>
      <c r="BP1128" s="431"/>
      <c r="BQ1128" s="431"/>
      <c r="BR1128" s="431"/>
      <c r="BS1128" s="431"/>
      <c r="BT1128" s="431"/>
      <c r="BU1128" s="431"/>
      <c r="BV1128" s="431"/>
      <c r="BW1128" s="431"/>
      <c r="BX1128" s="431"/>
      <c r="BY1128" s="431"/>
      <c r="BZ1128" s="431"/>
      <c r="CA1128" s="431"/>
      <c r="CB1128" s="431"/>
      <c r="CC1128" s="431"/>
      <c r="CD1128" s="432"/>
      <c r="CE1128" s="166">
        <v>4</v>
      </c>
      <c r="CF1128" s="166"/>
      <c r="CG1128" s="166"/>
      <c r="CH1128" s="166"/>
      <c r="CI1128" s="166"/>
      <c r="CJ1128" s="166"/>
      <c r="CK1128" s="166"/>
      <c r="CL1128" s="166"/>
      <c r="CM1128" s="166"/>
      <c r="CN1128" s="166"/>
    </row>
    <row r="1129" spans="4:92" ht="14.25" customHeight="1" x14ac:dyDescent="0.35">
      <c r="D1129" s="165" t="s">
        <v>933</v>
      </c>
      <c r="E1129" s="165"/>
      <c r="F1129" s="165"/>
      <c r="G1129" s="165"/>
      <c r="H1129" s="165"/>
      <c r="I1129" s="165"/>
      <c r="J1129" s="165"/>
      <c r="K1129" s="165"/>
      <c r="L1129" s="165"/>
      <c r="M1129" s="165"/>
      <c r="N1129" s="165"/>
      <c r="O1129" s="165"/>
      <c r="P1129" s="165"/>
      <c r="Q1129" s="165"/>
      <c r="R1129" s="165"/>
      <c r="S1129" s="165"/>
      <c r="T1129" s="165"/>
      <c r="U1129" s="165"/>
      <c r="V1129" s="165"/>
      <c r="W1129" s="165"/>
      <c r="X1129" s="165"/>
      <c r="Y1129" s="165"/>
      <c r="Z1129" s="165"/>
      <c r="AA1129" s="165"/>
      <c r="AB1129" s="165"/>
      <c r="AC1129" s="165"/>
      <c r="AD1129" s="165"/>
      <c r="AE1129" s="165"/>
      <c r="AF1129" s="165"/>
      <c r="AG1129" s="165"/>
      <c r="AH1129" s="165"/>
      <c r="AI1129" s="165"/>
      <c r="AJ1129" s="165"/>
      <c r="AK1129" s="165"/>
      <c r="AL1129" s="165"/>
      <c r="AM1129" s="165"/>
      <c r="AN1129" s="165"/>
      <c r="AO1129" s="306">
        <v>1</v>
      </c>
      <c r="AP1129" s="431"/>
      <c r="AQ1129" s="431"/>
      <c r="AR1129" s="431"/>
      <c r="AS1129" s="431"/>
      <c r="AT1129" s="431"/>
      <c r="AU1129" s="431"/>
      <c r="AV1129" s="431"/>
      <c r="AW1129" s="431"/>
      <c r="AX1129" s="431"/>
      <c r="AY1129" s="431"/>
      <c r="AZ1129" s="431"/>
      <c r="BA1129" s="431"/>
      <c r="BB1129" s="431"/>
      <c r="BC1129" s="431"/>
      <c r="BD1129" s="431"/>
      <c r="BE1129" s="431"/>
      <c r="BF1129" s="431"/>
      <c r="BG1129" s="431"/>
      <c r="BH1129" s="431"/>
      <c r="BI1129" s="432"/>
      <c r="BJ1129" s="306"/>
      <c r="BK1129" s="431"/>
      <c r="BL1129" s="431"/>
      <c r="BM1129" s="431"/>
      <c r="BN1129" s="431"/>
      <c r="BO1129" s="431"/>
      <c r="BP1129" s="431"/>
      <c r="BQ1129" s="431"/>
      <c r="BR1129" s="431"/>
      <c r="BS1129" s="431"/>
      <c r="BT1129" s="431"/>
      <c r="BU1129" s="431"/>
      <c r="BV1129" s="431"/>
      <c r="BW1129" s="431"/>
      <c r="BX1129" s="431"/>
      <c r="BY1129" s="431"/>
      <c r="BZ1129" s="431"/>
      <c r="CA1129" s="431"/>
      <c r="CB1129" s="431"/>
      <c r="CC1129" s="431"/>
      <c r="CD1129" s="432"/>
      <c r="CE1129" s="166">
        <v>1</v>
      </c>
      <c r="CF1129" s="166"/>
      <c r="CG1129" s="166"/>
      <c r="CH1129" s="166"/>
      <c r="CI1129" s="166"/>
      <c r="CJ1129" s="166"/>
      <c r="CK1129" s="166"/>
      <c r="CL1129" s="166"/>
      <c r="CM1129" s="166"/>
      <c r="CN1129" s="166"/>
    </row>
    <row r="1130" spans="4:92" ht="14.25" customHeight="1" x14ac:dyDescent="0.35">
      <c r="D1130" s="165" t="s">
        <v>934</v>
      </c>
      <c r="E1130" s="165"/>
      <c r="F1130" s="165"/>
      <c r="G1130" s="165"/>
      <c r="H1130" s="165"/>
      <c r="I1130" s="165"/>
      <c r="J1130" s="165"/>
      <c r="K1130" s="165"/>
      <c r="L1130" s="165"/>
      <c r="M1130" s="165"/>
      <c r="N1130" s="165"/>
      <c r="O1130" s="165"/>
      <c r="P1130" s="165"/>
      <c r="Q1130" s="165"/>
      <c r="R1130" s="165"/>
      <c r="S1130" s="165"/>
      <c r="T1130" s="165"/>
      <c r="U1130" s="165"/>
      <c r="V1130" s="165"/>
      <c r="W1130" s="165"/>
      <c r="X1130" s="165"/>
      <c r="Y1130" s="165"/>
      <c r="Z1130" s="165"/>
      <c r="AA1130" s="165"/>
      <c r="AB1130" s="165"/>
      <c r="AC1130" s="165"/>
      <c r="AD1130" s="165"/>
      <c r="AE1130" s="165"/>
      <c r="AF1130" s="165"/>
      <c r="AG1130" s="165"/>
      <c r="AH1130" s="165"/>
      <c r="AI1130" s="165"/>
      <c r="AJ1130" s="165"/>
      <c r="AK1130" s="165"/>
      <c r="AL1130" s="165"/>
      <c r="AM1130" s="165"/>
      <c r="AN1130" s="165"/>
      <c r="AO1130" s="306">
        <v>1</v>
      </c>
      <c r="AP1130" s="431"/>
      <c r="AQ1130" s="431"/>
      <c r="AR1130" s="431"/>
      <c r="AS1130" s="431"/>
      <c r="AT1130" s="431"/>
      <c r="AU1130" s="431"/>
      <c r="AV1130" s="431"/>
      <c r="AW1130" s="431"/>
      <c r="AX1130" s="431"/>
      <c r="AY1130" s="431"/>
      <c r="AZ1130" s="431"/>
      <c r="BA1130" s="431"/>
      <c r="BB1130" s="431"/>
      <c r="BC1130" s="431"/>
      <c r="BD1130" s="431"/>
      <c r="BE1130" s="431"/>
      <c r="BF1130" s="431"/>
      <c r="BG1130" s="431"/>
      <c r="BH1130" s="431"/>
      <c r="BI1130" s="432"/>
      <c r="BJ1130" s="306"/>
      <c r="BK1130" s="431"/>
      <c r="BL1130" s="431"/>
      <c r="BM1130" s="431"/>
      <c r="BN1130" s="431"/>
      <c r="BO1130" s="431"/>
      <c r="BP1130" s="431"/>
      <c r="BQ1130" s="431"/>
      <c r="BR1130" s="431"/>
      <c r="BS1130" s="431"/>
      <c r="BT1130" s="431"/>
      <c r="BU1130" s="431"/>
      <c r="BV1130" s="431"/>
      <c r="BW1130" s="431"/>
      <c r="BX1130" s="431"/>
      <c r="BY1130" s="431"/>
      <c r="BZ1130" s="431"/>
      <c r="CA1130" s="431"/>
      <c r="CB1130" s="431"/>
      <c r="CC1130" s="431"/>
      <c r="CD1130" s="432"/>
      <c r="CE1130" s="166">
        <v>1</v>
      </c>
      <c r="CF1130" s="166"/>
      <c r="CG1130" s="166"/>
      <c r="CH1130" s="166"/>
      <c r="CI1130" s="166"/>
      <c r="CJ1130" s="166"/>
      <c r="CK1130" s="166"/>
      <c r="CL1130" s="166"/>
      <c r="CM1130" s="166"/>
      <c r="CN1130" s="166"/>
    </row>
    <row r="1131" spans="4:92" ht="14.25" customHeight="1" x14ac:dyDescent="0.35">
      <c r="D1131" s="165" t="s">
        <v>935</v>
      </c>
      <c r="E1131" s="165"/>
      <c r="F1131" s="165"/>
      <c r="G1131" s="165"/>
      <c r="H1131" s="165"/>
      <c r="I1131" s="165"/>
      <c r="J1131" s="165"/>
      <c r="K1131" s="165"/>
      <c r="L1131" s="165"/>
      <c r="M1131" s="165"/>
      <c r="N1131" s="165"/>
      <c r="O1131" s="165"/>
      <c r="P1131" s="165"/>
      <c r="Q1131" s="165"/>
      <c r="R1131" s="165"/>
      <c r="S1131" s="165"/>
      <c r="T1131" s="165"/>
      <c r="U1131" s="165"/>
      <c r="V1131" s="165"/>
      <c r="W1131" s="165"/>
      <c r="X1131" s="165"/>
      <c r="Y1131" s="165"/>
      <c r="Z1131" s="165"/>
      <c r="AA1131" s="165"/>
      <c r="AB1131" s="165"/>
      <c r="AC1131" s="165"/>
      <c r="AD1131" s="165"/>
      <c r="AE1131" s="165"/>
      <c r="AF1131" s="165"/>
      <c r="AG1131" s="165"/>
      <c r="AH1131" s="165"/>
      <c r="AI1131" s="165"/>
      <c r="AJ1131" s="165"/>
      <c r="AK1131" s="165"/>
      <c r="AL1131" s="165"/>
      <c r="AM1131" s="165"/>
      <c r="AN1131" s="165"/>
      <c r="AO1131" s="306">
        <v>1</v>
      </c>
      <c r="AP1131" s="431"/>
      <c r="AQ1131" s="431"/>
      <c r="AR1131" s="431"/>
      <c r="AS1131" s="431"/>
      <c r="AT1131" s="431"/>
      <c r="AU1131" s="431"/>
      <c r="AV1131" s="431"/>
      <c r="AW1131" s="431"/>
      <c r="AX1131" s="431"/>
      <c r="AY1131" s="431"/>
      <c r="AZ1131" s="431"/>
      <c r="BA1131" s="431"/>
      <c r="BB1131" s="431"/>
      <c r="BC1131" s="431"/>
      <c r="BD1131" s="431"/>
      <c r="BE1131" s="431"/>
      <c r="BF1131" s="431"/>
      <c r="BG1131" s="431"/>
      <c r="BH1131" s="431"/>
      <c r="BI1131" s="432"/>
      <c r="BJ1131" s="306"/>
      <c r="BK1131" s="431"/>
      <c r="BL1131" s="431"/>
      <c r="BM1131" s="431"/>
      <c r="BN1131" s="431"/>
      <c r="BO1131" s="431"/>
      <c r="BP1131" s="431"/>
      <c r="BQ1131" s="431"/>
      <c r="BR1131" s="431"/>
      <c r="BS1131" s="431"/>
      <c r="BT1131" s="431"/>
      <c r="BU1131" s="431"/>
      <c r="BV1131" s="431"/>
      <c r="BW1131" s="431"/>
      <c r="BX1131" s="431"/>
      <c r="BY1131" s="431"/>
      <c r="BZ1131" s="431"/>
      <c r="CA1131" s="431"/>
      <c r="CB1131" s="431"/>
      <c r="CC1131" s="431"/>
      <c r="CD1131" s="432"/>
      <c r="CE1131" s="166">
        <v>1</v>
      </c>
      <c r="CF1131" s="166"/>
      <c r="CG1131" s="166"/>
      <c r="CH1131" s="166"/>
      <c r="CI1131" s="166"/>
      <c r="CJ1131" s="166"/>
      <c r="CK1131" s="166"/>
      <c r="CL1131" s="166"/>
      <c r="CM1131" s="166"/>
      <c r="CN1131" s="166"/>
    </row>
    <row r="1132" spans="4:92" ht="14.25" customHeight="1" x14ac:dyDescent="0.35">
      <c r="D1132" s="165" t="s">
        <v>936</v>
      </c>
      <c r="E1132" s="165"/>
      <c r="F1132" s="165"/>
      <c r="G1132" s="165"/>
      <c r="H1132" s="165"/>
      <c r="I1132" s="165"/>
      <c r="J1132" s="165"/>
      <c r="K1132" s="165"/>
      <c r="L1132" s="165"/>
      <c r="M1132" s="165"/>
      <c r="N1132" s="165"/>
      <c r="O1132" s="165"/>
      <c r="P1132" s="165"/>
      <c r="Q1132" s="165"/>
      <c r="R1132" s="165"/>
      <c r="S1132" s="165"/>
      <c r="T1132" s="165"/>
      <c r="U1132" s="165"/>
      <c r="V1132" s="165"/>
      <c r="W1132" s="165"/>
      <c r="X1132" s="165"/>
      <c r="Y1132" s="165"/>
      <c r="Z1132" s="165"/>
      <c r="AA1132" s="165"/>
      <c r="AB1132" s="165"/>
      <c r="AC1132" s="165"/>
      <c r="AD1132" s="165"/>
      <c r="AE1132" s="165"/>
      <c r="AF1132" s="165"/>
      <c r="AG1132" s="165"/>
      <c r="AH1132" s="165"/>
      <c r="AI1132" s="165"/>
      <c r="AJ1132" s="165"/>
      <c r="AK1132" s="165"/>
      <c r="AL1132" s="165"/>
      <c r="AM1132" s="165"/>
      <c r="AN1132" s="165"/>
      <c r="AO1132" s="306">
        <v>0</v>
      </c>
      <c r="AP1132" s="431"/>
      <c r="AQ1132" s="431"/>
      <c r="AR1132" s="431"/>
      <c r="AS1132" s="431"/>
      <c r="AT1132" s="431"/>
      <c r="AU1132" s="431"/>
      <c r="AV1132" s="431"/>
      <c r="AW1132" s="431"/>
      <c r="AX1132" s="431"/>
      <c r="AY1132" s="431"/>
      <c r="AZ1132" s="431"/>
      <c r="BA1132" s="431"/>
      <c r="BB1132" s="431"/>
      <c r="BC1132" s="431"/>
      <c r="BD1132" s="431"/>
      <c r="BE1132" s="431"/>
      <c r="BF1132" s="431"/>
      <c r="BG1132" s="431"/>
      <c r="BH1132" s="431"/>
      <c r="BI1132" s="432"/>
      <c r="BJ1132" s="306">
        <v>4</v>
      </c>
      <c r="BK1132" s="431"/>
      <c r="BL1132" s="431"/>
      <c r="BM1132" s="431"/>
      <c r="BN1132" s="431"/>
      <c r="BO1132" s="431"/>
      <c r="BP1132" s="431"/>
      <c r="BQ1132" s="431"/>
      <c r="BR1132" s="431"/>
      <c r="BS1132" s="431"/>
      <c r="BT1132" s="431"/>
      <c r="BU1132" s="431"/>
      <c r="BV1132" s="431"/>
      <c r="BW1132" s="431"/>
      <c r="BX1132" s="431"/>
      <c r="BY1132" s="431"/>
      <c r="BZ1132" s="431"/>
      <c r="CA1132" s="431"/>
      <c r="CB1132" s="431"/>
      <c r="CC1132" s="431"/>
      <c r="CD1132" s="432"/>
      <c r="CE1132" s="166">
        <v>4</v>
      </c>
      <c r="CF1132" s="166"/>
      <c r="CG1132" s="166"/>
      <c r="CH1132" s="166"/>
      <c r="CI1132" s="166"/>
      <c r="CJ1132" s="166"/>
      <c r="CK1132" s="166"/>
      <c r="CL1132" s="166"/>
      <c r="CM1132" s="166"/>
      <c r="CN1132" s="166"/>
    </row>
    <row r="1133" spans="4:92" ht="14.25" customHeight="1" x14ac:dyDescent="0.35">
      <c r="D1133" s="165" t="s">
        <v>937</v>
      </c>
      <c r="E1133" s="165"/>
      <c r="F1133" s="165"/>
      <c r="G1133" s="165"/>
      <c r="H1133" s="165"/>
      <c r="I1133" s="165"/>
      <c r="J1133" s="165"/>
      <c r="K1133" s="165"/>
      <c r="L1133" s="165"/>
      <c r="M1133" s="165"/>
      <c r="N1133" s="165"/>
      <c r="O1133" s="165"/>
      <c r="P1133" s="165"/>
      <c r="Q1133" s="165"/>
      <c r="R1133" s="165"/>
      <c r="S1133" s="165"/>
      <c r="T1133" s="165"/>
      <c r="U1133" s="165"/>
      <c r="V1133" s="165"/>
      <c r="W1133" s="165"/>
      <c r="X1133" s="165"/>
      <c r="Y1133" s="165"/>
      <c r="Z1133" s="165"/>
      <c r="AA1133" s="165"/>
      <c r="AB1133" s="165"/>
      <c r="AC1133" s="165"/>
      <c r="AD1133" s="165"/>
      <c r="AE1133" s="165"/>
      <c r="AF1133" s="165"/>
      <c r="AG1133" s="165"/>
      <c r="AH1133" s="165"/>
      <c r="AI1133" s="165"/>
      <c r="AJ1133" s="165"/>
      <c r="AK1133" s="165"/>
      <c r="AL1133" s="165"/>
      <c r="AM1133" s="165"/>
      <c r="AN1133" s="165"/>
      <c r="AO1133" s="306">
        <v>0</v>
      </c>
      <c r="AP1133" s="431"/>
      <c r="AQ1133" s="431"/>
      <c r="AR1133" s="431"/>
      <c r="AS1133" s="431"/>
      <c r="AT1133" s="431"/>
      <c r="AU1133" s="431"/>
      <c r="AV1133" s="431"/>
      <c r="AW1133" s="431"/>
      <c r="AX1133" s="431"/>
      <c r="AY1133" s="431"/>
      <c r="AZ1133" s="431"/>
      <c r="BA1133" s="431"/>
      <c r="BB1133" s="431"/>
      <c r="BC1133" s="431"/>
      <c r="BD1133" s="431"/>
      <c r="BE1133" s="431"/>
      <c r="BF1133" s="431"/>
      <c r="BG1133" s="431"/>
      <c r="BH1133" s="431"/>
      <c r="BI1133" s="432"/>
      <c r="BJ1133" s="306">
        <v>1</v>
      </c>
      <c r="BK1133" s="431"/>
      <c r="BL1133" s="431"/>
      <c r="BM1133" s="431"/>
      <c r="BN1133" s="431"/>
      <c r="BO1133" s="431"/>
      <c r="BP1133" s="431"/>
      <c r="BQ1133" s="431"/>
      <c r="BR1133" s="431"/>
      <c r="BS1133" s="431"/>
      <c r="BT1133" s="431"/>
      <c r="BU1133" s="431"/>
      <c r="BV1133" s="431"/>
      <c r="BW1133" s="431"/>
      <c r="BX1133" s="431"/>
      <c r="BY1133" s="431"/>
      <c r="BZ1133" s="431"/>
      <c r="CA1133" s="431"/>
      <c r="CB1133" s="431"/>
      <c r="CC1133" s="431"/>
      <c r="CD1133" s="432"/>
      <c r="CE1133" s="166">
        <v>1</v>
      </c>
      <c r="CF1133" s="166"/>
      <c r="CG1133" s="166"/>
      <c r="CH1133" s="166"/>
      <c r="CI1133" s="166"/>
      <c r="CJ1133" s="166"/>
      <c r="CK1133" s="166"/>
      <c r="CL1133" s="166"/>
      <c r="CM1133" s="166"/>
      <c r="CN1133" s="166"/>
    </row>
    <row r="1134" spans="4:92" ht="14.25" customHeight="1" x14ac:dyDescent="0.35">
      <c r="D1134" s="165" t="s">
        <v>938</v>
      </c>
      <c r="E1134" s="165"/>
      <c r="F1134" s="165"/>
      <c r="G1134" s="165"/>
      <c r="H1134" s="165"/>
      <c r="I1134" s="165"/>
      <c r="J1134" s="165"/>
      <c r="K1134" s="165"/>
      <c r="L1134" s="165"/>
      <c r="M1134" s="165"/>
      <c r="N1134" s="165"/>
      <c r="O1134" s="165"/>
      <c r="P1134" s="165"/>
      <c r="Q1134" s="165"/>
      <c r="R1134" s="165"/>
      <c r="S1134" s="165"/>
      <c r="T1134" s="165"/>
      <c r="U1134" s="165"/>
      <c r="V1134" s="165"/>
      <c r="W1134" s="165"/>
      <c r="X1134" s="165"/>
      <c r="Y1134" s="165"/>
      <c r="Z1134" s="165"/>
      <c r="AA1134" s="165"/>
      <c r="AB1134" s="165"/>
      <c r="AC1134" s="165"/>
      <c r="AD1134" s="165"/>
      <c r="AE1134" s="165"/>
      <c r="AF1134" s="165"/>
      <c r="AG1134" s="165"/>
      <c r="AH1134" s="165"/>
      <c r="AI1134" s="165"/>
      <c r="AJ1134" s="165"/>
      <c r="AK1134" s="165"/>
      <c r="AL1134" s="165"/>
      <c r="AM1134" s="165"/>
      <c r="AN1134" s="165"/>
      <c r="AO1134" s="306">
        <v>0</v>
      </c>
      <c r="AP1134" s="431"/>
      <c r="AQ1134" s="431"/>
      <c r="AR1134" s="431"/>
      <c r="AS1134" s="431"/>
      <c r="AT1134" s="431"/>
      <c r="AU1134" s="431"/>
      <c r="AV1134" s="431"/>
      <c r="AW1134" s="431"/>
      <c r="AX1134" s="431"/>
      <c r="AY1134" s="431"/>
      <c r="AZ1134" s="431"/>
      <c r="BA1134" s="431"/>
      <c r="BB1134" s="431"/>
      <c r="BC1134" s="431"/>
      <c r="BD1134" s="431"/>
      <c r="BE1134" s="431"/>
      <c r="BF1134" s="431"/>
      <c r="BG1134" s="431"/>
      <c r="BH1134" s="431"/>
      <c r="BI1134" s="432"/>
      <c r="BJ1134" s="306">
        <v>1</v>
      </c>
      <c r="BK1134" s="431"/>
      <c r="BL1134" s="431"/>
      <c r="BM1134" s="431"/>
      <c r="BN1134" s="431"/>
      <c r="BO1134" s="431"/>
      <c r="BP1134" s="431"/>
      <c r="BQ1134" s="431"/>
      <c r="BR1134" s="431"/>
      <c r="BS1134" s="431"/>
      <c r="BT1134" s="431"/>
      <c r="BU1134" s="431"/>
      <c r="BV1134" s="431"/>
      <c r="BW1134" s="431"/>
      <c r="BX1134" s="431"/>
      <c r="BY1134" s="431"/>
      <c r="BZ1134" s="431"/>
      <c r="CA1134" s="431"/>
      <c r="CB1134" s="431"/>
      <c r="CC1134" s="431"/>
      <c r="CD1134" s="432"/>
      <c r="CE1134" s="166">
        <v>1</v>
      </c>
      <c r="CF1134" s="166"/>
      <c r="CG1134" s="166"/>
      <c r="CH1134" s="166"/>
      <c r="CI1134" s="166"/>
      <c r="CJ1134" s="166"/>
      <c r="CK1134" s="166"/>
      <c r="CL1134" s="166"/>
      <c r="CM1134" s="166"/>
      <c r="CN1134" s="166"/>
    </row>
    <row r="1135" spans="4:92" ht="14.25" customHeight="1" x14ac:dyDescent="0.35">
      <c r="D1135" s="182" t="s">
        <v>655</v>
      </c>
      <c r="E1135" s="182"/>
      <c r="F1135" s="182"/>
      <c r="G1135" s="182"/>
      <c r="H1135" s="182"/>
      <c r="I1135" s="182"/>
      <c r="J1135" s="182"/>
      <c r="K1135" s="182"/>
      <c r="L1135" s="182"/>
      <c r="M1135" s="182"/>
      <c r="N1135" s="182"/>
      <c r="O1135" s="182"/>
      <c r="P1135" s="182"/>
      <c r="Q1135" s="182"/>
      <c r="R1135" s="182"/>
      <c r="S1135" s="182"/>
      <c r="T1135" s="182"/>
      <c r="U1135" s="182"/>
      <c r="V1135" s="182"/>
      <c r="W1135" s="182"/>
      <c r="X1135" s="182"/>
      <c r="Y1135" s="182"/>
      <c r="Z1135" s="182"/>
      <c r="AA1135" s="182"/>
      <c r="AB1135" s="182"/>
      <c r="AC1135" s="182"/>
      <c r="AD1135" s="182"/>
      <c r="AE1135" s="182"/>
      <c r="AF1135" s="182"/>
      <c r="AG1135" s="182"/>
      <c r="AH1135" s="182"/>
      <c r="AI1135" s="182"/>
      <c r="AJ1135" s="182"/>
      <c r="AK1135" s="182"/>
      <c r="AL1135" s="182"/>
      <c r="AM1135" s="182"/>
      <c r="AN1135" s="182"/>
      <c r="AO1135" s="182"/>
      <c r="AP1135" s="182"/>
      <c r="AQ1135" s="182"/>
      <c r="AR1135" s="182"/>
      <c r="AS1135" s="182"/>
      <c r="AT1135" s="182"/>
      <c r="AU1135" s="182"/>
      <c r="AV1135" s="182"/>
      <c r="AW1135" s="182"/>
      <c r="AX1135" s="182"/>
      <c r="AY1135" s="182"/>
      <c r="AZ1135" s="182"/>
      <c r="BA1135" s="182"/>
      <c r="BB1135" s="182"/>
      <c r="BC1135" s="182"/>
      <c r="BD1135" s="182"/>
      <c r="BE1135" s="182"/>
      <c r="BF1135" s="182"/>
      <c r="BG1135" s="182"/>
      <c r="BH1135" s="182"/>
      <c r="BI1135" s="182"/>
      <c r="BJ1135" s="182"/>
      <c r="BK1135" s="182"/>
      <c r="BL1135" s="182"/>
      <c r="BM1135" s="182"/>
      <c r="BN1135" s="182"/>
      <c r="BO1135" s="182"/>
      <c r="BP1135" s="182"/>
      <c r="BQ1135" s="182"/>
      <c r="BR1135" s="182"/>
      <c r="BS1135" s="182"/>
      <c r="BT1135" s="182"/>
      <c r="BU1135" s="182"/>
      <c r="BV1135" s="182"/>
      <c r="BW1135" s="182"/>
      <c r="BX1135" s="182"/>
      <c r="BY1135" s="182"/>
      <c r="BZ1135" s="182"/>
      <c r="CA1135" s="182"/>
      <c r="CB1135" s="182"/>
      <c r="CC1135" s="182"/>
      <c r="CD1135" s="182"/>
      <c r="CE1135" s="182"/>
      <c r="CF1135" s="182"/>
      <c r="CG1135" s="182"/>
      <c r="CH1135" s="182"/>
      <c r="CI1135" s="182"/>
      <c r="CJ1135" s="182"/>
      <c r="CK1135" s="182"/>
      <c r="CL1135" s="182"/>
      <c r="CM1135" s="182"/>
      <c r="CN1135" s="182"/>
    </row>
    <row r="1136" spans="4:92" ht="14.25" customHeight="1" x14ac:dyDescent="0.35"/>
    <row r="1137" spans="1:92" ht="14.25" customHeight="1" x14ac:dyDescent="0.35">
      <c r="A1137" s="231"/>
      <c r="B1137" s="231"/>
      <c r="C1137" s="231"/>
      <c r="D1137" s="231"/>
      <c r="E1137" s="231"/>
      <c r="F1137" s="231"/>
      <c r="G1137" s="231"/>
      <c r="H1137" s="231"/>
      <c r="I1137" s="231"/>
      <c r="J1137" s="231"/>
      <c r="K1137" s="231"/>
      <c r="L1137" s="231"/>
      <c r="M1137" s="231"/>
      <c r="N1137" s="231"/>
      <c r="O1137" s="231"/>
      <c r="P1137" s="231"/>
      <c r="Q1137" s="231"/>
      <c r="R1137" s="231"/>
      <c r="S1137" s="231"/>
      <c r="T1137" s="231"/>
      <c r="U1137" s="231"/>
      <c r="V1137" s="231"/>
      <c r="W1137" s="231"/>
      <c r="X1137" s="231"/>
      <c r="Y1137" s="231"/>
      <c r="Z1137" s="231"/>
      <c r="AA1137" s="231"/>
      <c r="AB1137" s="231"/>
      <c r="AC1137" s="231"/>
      <c r="AD1137" s="231"/>
      <c r="AE1137" s="231"/>
      <c r="AF1137" s="231"/>
      <c r="AG1137" s="231"/>
      <c r="AH1137" s="231"/>
      <c r="AI1137" s="231"/>
      <c r="AJ1137" s="231"/>
      <c r="AK1137" s="231"/>
      <c r="AL1137" s="231"/>
      <c r="AM1137" s="231"/>
      <c r="AN1137" s="231"/>
      <c r="AO1137" s="231"/>
      <c r="AP1137" s="231"/>
      <c r="AQ1137" s="231"/>
      <c r="AR1137" s="231"/>
      <c r="AS1137" s="231"/>
      <c r="AT1137" s="231"/>
      <c r="AU1137" s="231"/>
      <c r="AV1137" s="231"/>
      <c r="AW1137" s="231"/>
      <c r="AX1137" s="231"/>
      <c r="AY1137" s="231"/>
      <c r="AZ1137" s="231"/>
      <c r="BA1137" s="231"/>
      <c r="BB1137" s="231"/>
      <c r="BC1137" s="231"/>
      <c r="BD1137" s="231"/>
      <c r="BE1137" s="231"/>
      <c r="BF1137" s="231"/>
      <c r="BG1137" s="231"/>
      <c r="BH1137" s="231"/>
      <c r="BI1137" s="231"/>
      <c r="BJ1137" s="231"/>
      <c r="BK1137" s="231"/>
      <c r="BL1137" s="231"/>
      <c r="BM1137" s="231"/>
      <c r="BN1137" s="231"/>
      <c r="BO1137" s="231"/>
      <c r="BP1137" s="231"/>
      <c r="BQ1137" s="231"/>
      <c r="BR1137" s="231"/>
      <c r="BS1137" s="231"/>
      <c r="BT1137" s="231"/>
      <c r="BU1137" s="231"/>
      <c r="BV1137" s="231"/>
      <c r="BW1137" s="231"/>
      <c r="BX1137" s="231"/>
      <c r="BY1137" s="231"/>
      <c r="BZ1137" s="231"/>
      <c r="CA1137" s="231"/>
      <c r="CB1137" s="231"/>
      <c r="CC1137" s="231"/>
      <c r="CD1137" s="231"/>
      <c r="CE1137" s="231"/>
      <c r="CF1137" s="231"/>
      <c r="CG1137" s="231"/>
      <c r="CH1137" s="231"/>
      <c r="CI1137" s="231"/>
      <c r="CJ1137" s="231"/>
      <c r="CK1137" s="231"/>
      <c r="CL1137" s="231"/>
      <c r="CM1137" s="231"/>
      <c r="CN1137" s="231"/>
    </row>
    <row r="1138" spans="1:92" ht="14.25" customHeight="1" x14ac:dyDescent="0.35">
      <c r="A1138" s="231"/>
      <c r="B1138" s="231"/>
      <c r="C1138" s="231"/>
      <c r="D1138" s="231"/>
      <c r="E1138" s="231"/>
      <c r="F1138" s="231"/>
      <c r="G1138" s="231"/>
      <c r="H1138" s="231"/>
      <c r="I1138" s="231"/>
      <c r="J1138" s="231"/>
      <c r="K1138" s="231"/>
      <c r="L1138" s="231"/>
      <c r="M1138" s="231"/>
      <c r="N1138" s="231"/>
      <c r="O1138" s="231"/>
      <c r="P1138" s="231"/>
      <c r="Q1138" s="231"/>
      <c r="R1138" s="231"/>
      <c r="S1138" s="231"/>
      <c r="T1138" s="231"/>
      <c r="U1138" s="231"/>
      <c r="V1138" s="231"/>
      <c r="W1138" s="231"/>
      <c r="X1138" s="231"/>
      <c r="Y1138" s="231"/>
      <c r="Z1138" s="231"/>
      <c r="AA1138" s="231"/>
      <c r="AB1138" s="231"/>
      <c r="AC1138" s="231"/>
      <c r="AD1138" s="231"/>
      <c r="AE1138" s="231"/>
      <c r="AF1138" s="231"/>
      <c r="AG1138" s="231"/>
      <c r="AH1138" s="231"/>
      <c r="AI1138" s="231"/>
      <c r="AJ1138" s="231"/>
      <c r="AK1138" s="231"/>
      <c r="AL1138" s="231"/>
      <c r="AM1138" s="231"/>
      <c r="AN1138" s="231"/>
      <c r="AO1138" s="231"/>
      <c r="AP1138" s="231"/>
      <c r="AQ1138" s="231"/>
      <c r="AR1138" s="231"/>
      <c r="AS1138" s="231"/>
      <c r="AT1138" s="231"/>
      <c r="AU1138" s="231"/>
      <c r="AV1138" s="231"/>
      <c r="AW1138" s="231"/>
      <c r="AX1138" s="231"/>
      <c r="AY1138" s="231"/>
      <c r="AZ1138" s="231"/>
      <c r="BA1138" s="231"/>
      <c r="BB1138" s="231"/>
      <c r="BC1138" s="231"/>
      <c r="BD1138" s="231"/>
      <c r="BE1138" s="231"/>
      <c r="BF1138" s="231"/>
      <c r="BG1138" s="231"/>
      <c r="BH1138" s="231"/>
      <c r="BI1138" s="231"/>
      <c r="BJ1138" s="231"/>
      <c r="BK1138" s="231"/>
      <c r="BL1138" s="231"/>
      <c r="BM1138" s="231"/>
      <c r="BN1138" s="231"/>
      <c r="BO1138" s="231"/>
      <c r="BP1138" s="231"/>
      <c r="BQ1138" s="231"/>
      <c r="BR1138" s="231"/>
      <c r="BS1138" s="231"/>
      <c r="BT1138" s="231"/>
      <c r="BU1138" s="231"/>
      <c r="BV1138" s="231"/>
      <c r="BW1138" s="231"/>
      <c r="BX1138" s="231"/>
      <c r="BY1138" s="231"/>
      <c r="BZ1138" s="231"/>
      <c r="CA1138" s="231"/>
      <c r="CB1138" s="231"/>
      <c r="CC1138" s="231"/>
      <c r="CD1138" s="231"/>
      <c r="CE1138" s="231"/>
      <c r="CF1138" s="231"/>
      <c r="CG1138" s="231"/>
      <c r="CH1138" s="231"/>
      <c r="CI1138" s="231"/>
      <c r="CJ1138" s="231"/>
      <c r="CK1138" s="231"/>
      <c r="CL1138" s="231"/>
      <c r="CM1138" s="231"/>
      <c r="CN1138" s="231"/>
    </row>
    <row r="1139" spans="1:92" ht="14.25" customHeight="1" x14ac:dyDescent="0.35"/>
    <row r="1140" spans="1:92" ht="14.25" customHeight="1" x14ac:dyDescent="0.35">
      <c r="D1140" s="191" t="s">
        <v>656</v>
      </c>
      <c r="E1140" s="191"/>
      <c r="F1140" s="191"/>
      <c r="G1140" s="191"/>
      <c r="H1140" s="191"/>
      <c r="I1140" s="191"/>
      <c r="J1140" s="191"/>
      <c r="K1140" s="191"/>
      <c r="L1140" s="191"/>
      <c r="M1140" s="191"/>
      <c r="N1140" s="191"/>
      <c r="O1140" s="191"/>
      <c r="P1140" s="191"/>
      <c r="Q1140" s="191"/>
      <c r="R1140" s="191"/>
      <c r="S1140" s="191"/>
      <c r="T1140" s="191"/>
      <c r="U1140" s="191"/>
      <c r="V1140" s="191"/>
      <c r="W1140" s="191"/>
      <c r="X1140" s="191"/>
      <c r="Y1140" s="191"/>
      <c r="Z1140" s="191"/>
      <c r="AA1140" s="191"/>
      <c r="AB1140" s="191"/>
      <c r="AC1140" s="191"/>
      <c r="AD1140" s="191"/>
      <c r="AE1140" s="191"/>
      <c r="AF1140" s="191"/>
      <c r="AG1140" s="191"/>
      <c r="AH1140" s="191"/>
      <c r="AI1140" s="191"/>
      <c r="AJ1140" s="191"/>
      <c r="AK1140" s="191"/>
      <c r="AL1140" s="191"/>
      <c r="AM1140" s="191"/>
      <c r="AN1140" s="191"/>
      <c r="AO1140" s="191"/>
      <c r="AP1140" s="191"/>
      <c r="AQ1140" s="191"/>
      <c r="AR1140" s="191"/>
      <c r="AS1140" s="191"/>
      <c r="AT1140" s="191"/>
      <c r="AV1140" s="236" t="s">
        <v>657</v>
      </c>
      <c r="AW1140" s="236"/>
      <c r="AX1140" s="236"/>
      <c r="AY1140" s="236"/>
      <c r="AZ1140" s="236"/>
      <c r="BA1140" s="236"/>
      <c r="BB1140" s="236"/>
      <c r="BC1140" s="236"/>
      <c r="BD1140" s="236"/>
      <c r="BE1140" s="236"/>
      <c r="BF1140" s="236"/>
      <c r="BG1140" s="236"/>
      <c r="BH1140" s="236"/>
      <c r="BI1140" s="236"/>
      <c r="BJ1140" s="236"/>
      <c r="BK1140" s="236"/>
      <c r="BL1140" s="236"/>
      <c r="BM1140" s="236"/>
      <c r="BN1140" s="236"/>
      <c r="BO1140" s="236"/>
      <c r="BP1140" s="236"/>
      <c r="BQ1140" s="236"/>
      <c r="BR1140" s="236"/>
      <c r="BS1140" s="236"/>
      <c r="BT1140" s="236"/>
      <c r="BU1140" s="236"/>
      <c r="BV1140" s="236"/>
      <c r="BW1140" s="236"/>
      <c r="BX1140" s="236"/>
      <c r="BY1140" s="236"/>
      <c r="BZ1140" s="236"/>
      <c r="CA1140" s="236"/>
      <c r="CB1140" s="236"/>
      <c r="CC1140" s="236"/>
      <c r="CD1140" s="236"/>
      <c r="CE1140" s="236"/>
      <c r="CF1140" s="236"/>
      <c r="CG1140" s="236"/>
      <c r="CH1140" s="236"/>
      <c r="CI1140" s="236"/>
      <c r="CJ1140" s="236"/>
      <c r="CK1140" s="236"/>
      <c r="CL1140" s="236"/>
      <c r="CM1140" s="236"/>
      <c r="CN1140" s="236"/>
    </row>
    <row r="1141" spans="1:92" ht="14.25" customHeight="1" x14ac:dyDescent="0.35">
      <c r="D1141" s="191"/>
      <c r="E1141" s="191"/>
      <c r="F1141" s="191"/>
      <c r="G1141" s="191"/>
      <c r="H1141" s="191"/>
      <c r="I1141" s="191"/>
      <c r="J1141" s="191"/>
      <c r="K1141" s="191"/>
      <c r="L1141" s="191"/>
      <c r="M1141" s="191"/>
      <c r="N1141" s="191"/>
      <c r="O1141" s="191"/>
      <c r="P1141" s="191"/>
      <c r="Q1141" s="191"/>
      <c r="R1141" s="191"/>
      <c r="S1141" s="191"/>
      <c r="T1141" s="191"/>
      <c r="U1141" s="191"/>
      <c r="V1141" s="191"/>
      <c r="W1141" s="191"/>
      <c r="X1141" s="191"/>
      <c r="Y1141" s="191"/>
      <c r="Z1141" s="191"/>
      <c r="AA1141" s="191"/>
      <c r="AB1141" s="191"/>
      <c r="AC1141" s="191"/>
      <c r="AD1141" s="191"/>
      <c r="AE1141" s="191"/>
      <c r="AF1141" s="191"/>
      <c r="AG1141" s="191"/>
      <c r="AH1141" s="191"/>
      <c r="AI1141" s="191"/>
      <c r="AJ1141" s="191"/>
      <c r="AK1141" s="191"/>
      <c r="AL1141" s="191"/>
      <c r="AM1141" s="191"/>
      <c r="AN1141" s="191"/>
      <c r="AO1141" s="191"/>
      <c r="AP1141" s="191"/>
      <c r="AQ1141" s="191"/>
      <c r="AR1141" s="191"/>
      <c r="AS1141" s="191"/>
      <c r="AT1141" s="191"/>
      <c r="AV1141" s="236"/>
      <c r="AW1141" s="236"/>
      <c r="AX1141" s="236"/>
      <c r="AY1141" s="236"/>
      <c r="AZ1141" s="236"/>
      <c r="BA1141" s="236"/>
      <c r="BB1141" s="236"/>
      <c r="BC1141" s="236"/>
      <c r="BD1141" s="236"/>
      <c r="BE1141" s="236"/>
      <c r="BF1141" s="236"/>
      <c r="BG1141" s="236"/>
      <c r="BH1141" s="236"/>
      <c r="BI1141" s="236"/>
      <c r="BJ1141" s="236"/>
      <c r="BK1141" s="236"/>
      <c r="BL1141" s="236"/>
      <c r="BM1141" s="236"/>
      <c r="BN1141" s="236"/>
      <c r="BO1141" s="236"/>
      <c r="BP1141" s="236"/>
      <c r="BQ1141" s="236"/>
      <c r="BR1141" s="236"/>
      <c r="BS1141" s="236"/>
      <c r="BT1141" s="236"/>
      <c r="BU1141" s="236"/>
      <c r="BV1141" s="236"/>
      <c r="BW1141" s="236"/>
      <c r="BX1141" s="236"/>
      <c r="BY1141" s="236"/>
      <c r="BZ1141" s="236"/>
      <c r="CA1141" s="236"/>
      <c r="CB1141" s="236"/>
      <c r="CC1141" s="236"/>
      <c r="CD1141" s="236"/>
      <c r="CE1141" s="236"/>
      <c r="CF1141" s="236"/>
      <c r="CG1141" s="236"/>
      <c r="CH1141" s="236"/>
      <c r="CI1141" s="236"/>
      <c r="CJ1141" s="236"/>
      <c r="CK1141" s="236"/>
      <c r="CL1141" s="236"/>
      <c r="CM1141" s="236"/>
      <c r="CN1141" s="236"/>
    </row>
    <row r="1142" spans="1:92" ht="14.25" customHeight="1" x14ac:dyDescent="0.35">
      <c r="D1142" s="190" t="s">
        <v>658</v>
      </c>
      <c r="E1142" s="190"/>
      <c r="F1142" s="190"/>
      <c r="G1142" s="190"/>
      <c r="H1142" s="190"/>
      <c r="I1142" s="190"/>
      <c r="J1142" s="190"/>
      <c r="K1142" s="190"/>
      <c r="L1142" s="190"/>
      <c r="M1142" s="190"/>
      <c r="N1142" s="190"/>
      <c r="O1142" s="190"/>
      <c r="P1142" s="190"/>
      <c r="Q1142" s="190"/>
      <c r="R1142" s="190"/>
      <c r="S1142" s="190"/>
      <c r="T1142" s="190"/>
      <c r="U1142" s="190"/>
      <c r="V1142" s="190"/>
      <c r="W1142" s="190"/>
      <c r="X1142" s="190"/>
      <c r="Y1142" s="190"/>
      <c r="Z1142" s="190"/>
      <c r="AA1142" s="190"/>
      <c r="AB1142" s="190"/>
      <c r="AC1142" s="190"/>
      <c r="AD1142" s="190"/>
      <c r="AE1142" s="190"/>
      <c r="AF1142" s="190"/>
      <c r="AG1142" s="229" t="s">
        <v>609</v>
      </c>
      <c r="AH1142" s="229"/>
      <c r="AI1142" s="229"/>
      <c r="AJ1142" s="229"/>
      <c r="AK1142" s="229"/>
      <c r="AL1142" s="229"/>
      <c r="AM1142" s="229"/>
      <c r="AN1142" s="229"/>
      <c r="AO1142" s="229"/>
      <c r="AP1142" s="229"/>
      <c r="AQ1142" s="229"/>
      <c r="AR1142" s="229"/>
      <c r="AS1142" s="229"/>
      <c r="AT1142" s="230"/>
      <c r="AU1142" s="7"/>
      <c r="AV1142" s="190" t="s">
        <v>658</v>
      </c>
      <c r="AW1142" s="190"/>
      <c r="AX1142" s="190"/>
      <c r="AY1142" s="190"/>
      <c r="AZ1142" s="190"/>
      <c r="BA1142" s="190"/>
      <c r="BB1142" s="190"/>
      <c r="BC1142" s="190"/>
      <c r="BD1142" s="190"/>
      <c r="BE1142" s="190"/>
      <c r="BF1142" s="190"/>
      <c r="BG1142" s="190"/>
      <c r="BH1142" s="190"/>
      <c r="BI1142" s="190"/>
      <c r="BJ1142" s="190"/>
      <c r="BK1142" s="190"/>
      <c r="BL1142" s="190" t="s">
        <v>659</v>
      </c>
      <c r="BM1142" s="190"/>
      <c r="BN1142" s="190"/>
      <c r="BO1142" s="190"/>
      <c r="BP1142" s="190"/>
      <c r="BQ1142" s="190"/>
      <c r="BR1142" s="190"/>
      <c r="BS1142" s="190"/>
      <c r="BT1142" s="190"/>
      <c r="BU1142" s="190"/>
      <c r="BV1142" s="190"/>
      <c r="BW1142" s="190"/>
      <c r="BX1142" s="190"/>
      <c r="BY1142" s="190"/>
      <c r="BZ1142" s="190"/>
      <c r="CA1142" s="190"/>
      <c r="CB1142" s="190"/>
      <c r="CC1142" s="228" t="s">
        <v>609</v>
      </c>
      <c r="CD1142" s="229"/>
      <c r="CE1142" s="229"/>
      <c r="CF1142" s="229"/>
      <c r="CG1142" s="229"/>
      <c r="CH1142" s="229"/>
      <c r="CI1142" s="229"/>
      <c r="CJ1142" s="229"/>
      <c r="CK1142" s="229"/>
      <c r="CL1142" s="229"/>
      <c r="CM1142" s="229"/>
      <c r="CN1142" s="230"/>
    </row>
    <row r="1143" spans="1:92" ht="14.25" customHeight="1" x14ac:dyDescent="0.35">
      <c r="D1143" s="190"/>
      <c r="E1143" s="190"/>
      <c r="F1143" s="190"/>
      <c r="G1143" s="190"/>
      <c r="H1143" s="190"/>
      <c r="I1143" s="190"/>
      <c r="J1143" s="190"/>
      <c r="K1143" s="190"/>
      <c r="L1143" s="190"/>
      <c r="M1143" s="190"/>
      <c r="N1143" s="190"/>
      <c r="O1143" s="190"/>
      <c r="P1143" s="190"/>
      <c r="Q1143" s="190"/>
      <c r="R1143" s="190"/>
      <c r="S1143" s="190"/>
      <c r="T1143" s="190"/>
      <c r="U1143" s="190"/>
      <c r="V1143" s="190"/>
      <c r="W1143" s="190"/>
      <c r="X1143" s="190"/>
      <c r="Y1143" s="190"/>
      <c r="Z1143" s="190"/>
      <c r="AA1143" s="190"/>
      <c r="AB1143" s="190"/>
      <c r="AC1143" s="190"/>
      <c r="AD1143" s="190"/>
      <c r="AE1143" s="190"/>
      <c r="AF1143" s="190"/>
      <c r="AG1143" s="190" t="s">
        <v>573</v>
      </c>
      <c r="AH1143" s="190"/>
      <c r="AI1143" s="190"/>
      <c r="AJ1143" s="190"/>
      <c r="AK1143" s="190"/>
      <c r="AL1143" s="190"/>
      <c r="AM1143" s="190"/>
      <c r="AN1143" s="190" t="s">
        <v>635</v>
      </c>
      <c r="AO1143" s="190"/>
      <c r="AP1143" s="190"/>
      <c r="AQ1143" s="190"/>
      <c r="AR1143" s="190"/>
      <c r="AS1143" s="190"/>
      <c r="AT1143" s="190"/>
      <c r="AU1143" s="7"/>
      <c r="AV1143" s="190"/>
      <c r="AW1143" s="190"/>
      <c r="AX1143" s="190"/>
      <c r="AY1143" s="190"/>
      <c r="AZ1143" s="190"/>
      <c r="BA1143" s="190"/>
      <c r="BB1143" s="190"/>
      <c r="BC1143" s="190"/>
      <c r="BD1143" s="190"/>
      <c r="BE1143" s="190"/>
      <c r="BF1143" s="190"/>
      <c r="BG1143" s="190"/>
      <c r="BH1143" s="190"/>
      <c r="BI1143" s="190"/>
      <c r="BJ1143" s="190"/>
      <c r="BK1143" s="190"/>
      <c r="BL1143" s="190" t="s">
        <v>660</v>
      </c>
      <c r="BM1143" s="190"/>
      <c r="BN1143" s="190"/>
      <c r="BO1143" s="190"/>
      <c r="BP1143" s="190"/>
      <c r="BQ1143" s="190"/>
      <c r="BR1143" s="190"/>
      <c r="BS1143" s="190"/>
      <c r="BT1143" s="190"/>
      <c r="BU1143" s="190" t="s">
        <v>661</v>
      </c>
      <c r="BV1143" s="190"/>
      <c r="BW1143" s="190"/>
      <c r="BX1143" s="190"/>
      <c r="BY1143" s="190"/>
      <c r="BZ1143" s="190"/>
      <c r="CA1143" s="190"/>
      <c r="CB1143" s="190"/>
      <c r="CC1143" s="190" t="s">
        <v>573</v>
      </c>
      <c r="CD1143" s="190"/>
      <c r="CE1143" s="190"/>
      <c r="CF1143" s="190"/>
      <c r="CG1143" s="190"/>
      <c r="CH1143" s="190"/>
      <c r="CI1143" s="190" t="s">
        <v>635</v>
      </c>
      <c r="CJ1143" s="190"/>
      <c r="CK1143" s="190"/>
      <c r="CL1143" s="190"/>
      <c r="CM1143" s="190"/>
      <c r="CN1143" s="190"/>
    </row>
    <row r="1144" spans="1:92" ht="14.25" customHeight="1" x14ac:dyDescent="0.35">
      <c r="D1144" s="165" t="s">
        <v>939</v>
      </c>
      <c r="E1144" s="165"/>
      <c r="F1144" s="165"/>
      <c r="G1144" s="165"/>
      <c r="H1144" s="165"/>
      <c r="I1144" s="165"/>
      <c r="J1144" s="165"/>
      <c r="K1144" s="165"/>
      <c r="L1144" s="165"/>
      <c r="M1144" s="165"/>
      <c r="N1144" s="165"/>
      <c r="O1144" s="165"/>
      <c r="P1144" s="165"/>
      <c r="Q1144" s="165"/>
      <c r="R1144" s="165"/>
      <c r="S1144" s="165"/>
      <c r="T1144" s="165"/>
      <c r="U1144" s="165"/>
      <c r="V1144" s="165"/>
      <c r="W1144" s="165"/>
      <c r="X1144" s="165"/>
      <c r="Y1144" s="165"/>
      <c r="Z1144" s="165"/>
      <c r="AA1144" s="165"/>
      <c r="AB1144" s="165"/>
      <c r="AC1144" s="165"/>
      <c r="AD1144" s="165"/>
      <c r="AE1144" s="165"/>
      <c r="AF1144" s="165"/>
      <c r="AG1144" s="165"/>
      <c r="AH1144" s="165"/>
      <c r="AI1144" s="165"/>
      <c r="AJ1144" s="165"/>
      <c r="AK1144" s="165"/>
      <c r="AL1144" s="165"/>
      <c r="AM1144" s="165"/>
      <c r="AN1144" s="165" t="s">
        <v>400</v>
      </c>
      <c r="AO1144" s="165"/>
      <c r="AP1144" s="165"/>
      <c r="AQ1144" s="165"/>
      <c r="AR1144" s="165"/>
      <c r="AS1144" s="165"/>
      <c r="AT1144" s="165"/>
      <c r="AV1144" s="433" t="s">
        <v>950</v>
      </c>
      <c r="AW1144" s="433"/>
      <c r="AX1144" s="433"/>
      <c r="AY1144" s="433"/>
      <c r="AZ1144" s="433"/>
      <c r="BA1144" s="433"/>
      <c r="BB1144" s="433"/>
      <c r="BC1144" s="433"/>
      <c r="BD1144" s="433"/>
      <c r="BE1144" s="433"/>
      <c r="BF1144" s="433"/>
      <c r="BG1144" s="433"/>
      <c r="BH1144" s="433"/>
      <c r="BI1144" s="433"/>
      <c r="BJ1144" s="433"/>
      <c r="BK1144" s="433"/>
      <c r="BL1144" s="165">
        <v>4</v>
      </c>
      <c r="BM1144" s="165"/>
      <c r="BN1144" s="165"/>
      <c r="BO1144" s="165"/>
      <c r="BP1144" s="165"/>
      <c r="BQ1144" s="165"/>
      <c r="BR1144" s="165"/>
      <c r="BS1144" s="165"/>
      <c r="BT1144" s="165"/>
      <c r="BU1144" s="169">
        <v>10</v>
      </c>
      <c r="BV1144" s="170"/>
      <c r="BW1144" s="170"/>
      <c r="BX1144" s="170"/>
      <c r="BY1144" s="170"/>
      <c r="BZ1144" s="170"/>
      <c r="CA1144" s="170"/>
      <c r="CB1144" s="171"/>
      <c r="CC1144" s="165" t="s">
        <v>400</v>
      </c>
      <c r="CD1144" s="165"/>
      <c r="CE1144" s="165"/>
      <c r="CF1144" s="165"/>
      <c r="CG1144" s="165"/>
      <c r="CH1144" s="165"/>
      <c r="CI1144" s="165"/>
      <c r="CJ1144" s="165"/>
      <c r="CK1144" s="165"/>
      <c r="CL1144" s="165"/>
      <c r="CM1144" s="165"/>
      <c r="CN1144" s="165"/>
    </row>
    <row r="1145" spans="1:92" ht="14.25" customHeight="1" x14ac:dyDescent="0.35">
      <c r="D1145" s="165" t="s">
        <v>940</v>
      </c>
      <c r="E1145" s="165"/>
      <c r="F1145" s="165"/>
      <c r="G1145" s="165"/>
      <c r="H1145" s="165"/>
      <c r="I1145" s="165"/>
      <c r="J1145" s="165"/>
      <c r="K1145" s="165"/>
      <c r="L1145" s="165"/>
      <c r="M1145" s="165"/>
      <c r="N1145" s="165"/>
      <c r="O1145" s="165"/>
      <c r="P1145" s="165"/>
      <c r="Q1145" s="165"/>
      <c r="R1145" s="165"/>
      <c r="S1145" s="165"/>
      <c r="T1145" s="165"/>
      <c r="U1145" s="165"/>
      <c r="V1145" s="165"/>
      <c r="W1145" s="165"/>
      <c r="X1145" s="165"/>
      <c r="Y1145" s="165"/>
      <c r="Z1145" s="165"/>
      <c r="AA1145" s="165"/>
      <c r="AB1145" s="165"/>
      <c r="AC1145" s="165"/>
      <c r="AD1145" s="165"/>
      <c r="AE1145" s="165"/>
      <c r="AF1145" s="165"/>
      <c r="AG1145" s="165"/>
      <c r="AH1145" s="165"/>
      <c r="AI1145" s="165"/>
      <c r="AJ1145" s="165"/>
      <c r="AK1145" s="165"/>
      <c r="AL1145" s="165"/>
      <c r="AM1145" s="165"/>
      <c r="AN1145" s="165" t="s">
        <v>400</v>
      </c>
      <c r="AO1145" s="165"/>
      <c r="AP1145" s="165"/>
      <c r="AQ1145" s="165"/>
      <c r="AR1145" s="165"/>
      <c r="AS1145" s="165"/>
      <c r="AT1145" s="165"/>
      <c r="AV1145" s="216" t="s">
        <v>951</v>
      </c>
      <c r="AW1145" s="216"/>
      <c r="AX1145" s="216"/>
      <c r="AY1145" s="216"/>
      <c r="AZ1145" s="216"/>
      <c r="BA1145" s="216"/>
      <c r="BB1145" s="216"/>
      <c r="BC1145" s="216"/>
      <c r="BD1145" s="216"/>
      <c r="BE1145" s="216"/>
      <c r="BF1145" s="216"/>
      <c r="BG1145" s="216"/>
      <c r="BH1145" s="216"/>
      <c r="BI1145" s="216"/>
      <c r="BJ1145" s="216"/>
      <c r="BK1145" s="216"/>
      <c r="BL1145" s="165">
        <v>2</v>
      </c>
      <c r="BM1145" s="165"/>
      <c r="BN1145" s="165"/>
      <c r="BO1145" s="165"/>
      <c r="BP1145" s="165"/>
      <c r="BQ1145" s="165"/>
      <c r="BR1145" s="165"/>
      <c r="BS1145" s="165"/>
      <c r="BT1145" s="165"/>
      <c r="BU1145" s="169">
        <v>4</v>
      </c>
      <c r="BV1145" s="170"/>
      <c r="BW1145" s="170"/>
      <c r="BX1145" s="170"/>
      <c r="BY1145" s="170"/>
      <c r="BZ1145" s="170"/>
      <c r="CA1145" s="170"/>
      <c r="CB1145" s="171"/>
      <c r="CC1145" s="165" t="s">
        <v>400</v>
      </c>
      <c r="CD1145" s="165"/>
      <c r="CE1145" s="165"/>
      <c r="CF1145" s="165"/>
      <c r="CG1145" s="165"/>
      <c r="CH1145" s="165"/>
      <c r="CI1145" s="165"/>
      <c r="CJ1145" s="165"/>
      <c r="CK1145" s="165"/>
      <c r="CL1145" s="165"/>
      <c r="CM1145" s="165"/>
      <c r="CN1145" s="165"/>
    </row>
    <row r="1146" spans="1:92" ht="14.25" customHeight="1" x14ac:dyDescent="0.35">
      <c r="D1146" s="165" t="s">
        <v>941</v>
      </c>
      <c r="E1146" s="165"/>
      <c r="F1146" s="165"/>
      <c r="G1146" s="165"/>
      <c r="H1146" s="165"/>
      <c r="I1146" s="165"/>
      <c r="J1146" s="165"/>
      <c r="K1146" s="165"/>
      <c r="L1146" s="165"/>
      <c r="M1146" s="165"/>
      <c r="N1146" s="165"/>
      <c r="O1146" s="165"/>
      <c r="P1146" s="165"/>
      <c r="Q1146" s="165"/>
      <c r="R1146" s="165"/>
      <c r="S1146" s="165"/>
      <c r="T1146" s="165"/>
      <c r="U1146" s="165"/>
      <c r="V1146" s="165"/>
      <c r="W1146" s="165"/>
      <c r="X1146" s="165"/>
      <c r="Y1146" s="165"/>
      <c r="Z1146" s="165"/>
      <c r="AA1146" s="165"/>
      <c r="AB1146" s="165"/>
      <c r="AC1146" s="165"/>
      <c r="AD1146" s="165"/>
      <c r="AE1146" s="165"/>
      <c r="AF1146" s="165"/>
      <c r="AG1146" s="165"/>
      <c r="AH1146" s="165"/>
      <c r="AI1146" s="165"/>
      <c r="AJ1146" s="165"/>
      <c r="AK1146" s="165"/>
      <c r="AL1146" s="165"/>
      <c r="AM1146" s="165"/>
      <c r="AN1146" s="165" t="s">
        <v>400</v>
      </c>
      <c r="AO1146" s="165"/>
      <c r="AP1146" s="165"/>
      <c r="AQ1146" s="165"/>
      <c r="AR1146" s="165"/>
      <c r="AS1146" s="165"/>
      <c r="AT1146" s="165"/>
      <c r="AV1146" s="216" t="s">
        <v>952</v>
      </c>
      <c r="AW1146" s="216"/>
      <c r="AX1146" s="216"/>
      <c r="AY1146" s="216"/>
      <c r="AZ1146" s="216"/>
      <c r="BA1146" s="216"/>
      <c r="BB1146" s="216"/>
      <c r="BC1146" s="216"/>
      <c r="BD1146" s="216"/>
      <c r="BE1146" s="216"/>
      <c r="BF1146" s="216"/>
      <c r="BG1146" s="216"/>
      <c r="BH1146" s="216"/>
      <c r="BI1146" s="216"/>
      <c r="BJ1146" s="216"/>
      <c r="BK1146" s="216"/>
      <c r="BL1146" s="165">
        <v>9</v>
      </c>
      <c r="BM1146" s="165"/>
      <c r="BN1146" s="165"/>
      <c r="BO1146" s="165"/>
      <c r="BP1146" s="165"/>
      <c r="BQ1146" s="165"/>
      <c r="BR1146" s="165"/>
      <c r="BS1146" s="165"/>
      <c r="BT1146" s="165"/>
      <c r="BU1146" s="169">
        <v>20</v>
      </c>
      <c r="BV1146" s="170"/>
      <c r="BW1146" s="170"/>
      <c r="BX1146" s="170"/>
      <c r="BY1146" s="170"/>
      <c r="BZ1146" s="170"/>
      <c r="CA1146" s="170"/>
      <c r="CB1146" s="171"/>
      <c r="CC1146" s="165"/>
      <c r="CD1146" s="165"/>
      <c r="CE1146" s="165"/>
      <c r="CF1146" s="165"/>
      <c r="CG1146" s="165"/>
      <c r="CH1146" s="165"/>
      <c r="CI1146" s="165" t="s">
        <v>400</v>
      </c>
      <c r="CJ1146" s="165"/>
      <c r="CK1146" s="165"/>
      <c r="CL1146" s="165"/>
      <c r="CM1146" s="165"/>
      <c r="CN1146" s="165"/>
    </row>
    <row r="1147" spans="1:92" ht="27.75" customHeight="1" x14ac:dyDescent="0.35">
      <c r="D1147" s="165" t="s">
        <v>942</v>
      </c>
      <c r="E1147" s="165"/>
      <c r="F1147" s="165"/>
      <c r="G1147" s="165"/>
      <c r="H1147" s="165"/>
      <c r="I1147" s="165"/>
      <c r="J1147" s="165"/>
      <c r="K1147" s="165"/>
      <c r="L1147" s="165"/>
      <c r="M1147" s="165"/>
      <c r="N1147" s="165"/>
      <c r="O1147" s="165"/>
      <c r="P1147" s="165"/>
      <c r="Q1147" s="165"/>
      <c r="R1147" s="165"/>
      <c r="S1147" s="165"/>
      <c r="T1147" s="165"/>
      <c r="U1147" s="165"/>
      <c r="V1147" s="165"/>
      <c r="W1147" s="165"/>
      <c r="X1147" s="165"/>
      <c r="Y1147" s="165"/>
      <c r="Z1147" s="165"/>
      <c r="AA1147" s="165"/>
      <c r="AB1147" s="165"/>
      <c r="AC1147" s="165"/>
      <c r="AD1147" s="165"/>
      <c r="AE1147" s="165"/>
      <c r="AF1147" s="165"/>
      <c r="AG1147" s="165" t="s">
        <v>400</v>
      </c>
      <c r="AH1147" s="165"/>
      <c r="AI1147" s="165"/>
      <c r="AJ1147" s="165"/>
      <c r="AK1147" s="165"/>
      <c r="AL1147" s="165"/>
      <c r="AM1147" s="165"/>
      <c r="AN1147" s="165"/>
      <c r="AO1147" s="165"/>
      <c r="AP1147" s="165"/>
      <c r="AQ1147" s="165"/>
      <c r="AR1147" s="165"/>
      <c r="AS1147" s="165"/>
      <c r="AT1147" s="165"/>
      <c r="AV1147" s="434" t="s">
        <v>953</v>
      </c>
      <c r="AW1147" s="434"/>
      <c r="AX1147" s="434"/>
      <c r="AY1147" s="434"/>
      <c r="AZ1147" s="434"/>
      <c r="BA1147" s="434"/>
      <c r="BB1147" s="434"/>
      <c r="BC1147" s="434"/>
      <c r="BD1147" s="434"/>
      <c r="BE1147" s="434"/>
      <c r="BF1147" s="434"/>
      <c r="BG1147" s="434"/>
      <c r="BH1147" s="434"/>
      <c r="BI1147" s="434"/>
      <c r="BJ1147" s="434"/>
      <c r="BK1147" s="434"/>
      <c r="BL1147" s="165">
        <v>3</v>
      </c>
      <c r="BM1147" s="165"/>
      <c r="BN1147" s="165"/>
      <c r="BO1147" s="165"/>
      <c r="BP1147" s="165"/>
      <c r="BQ1147" s="165"/>
      <c r="BR1147" s="165"/>
      <c r="BS1147" s="165"/>
      <c r="BT1147" s="165"/>
      <c r="BU1147" s="169">
        <v>8</v>
      </c>
      <c r="BV1147" s="170"/>
      <c r="BW1147" s="170"/>
      <c r="BX1147" s="170"/>
      <c r="BY1147" s="170"/>
      <c r="BZ1147" s="170"/>
      <c r="CA1147" s="170"/>
      <c r="CB1147" s="171"/>
      <c r="CC1147" s="165"/>
      <c r="CD1147" s="165"/>
      <c r="CE1147" s="165"/>
      <c r="CF1147" s="165"/>
      <c r="CG1147" s="165"/>
      <c r="CH1147" s="165"/>
      <c r="CI1147" s="165" t="s">
        <v>400</v>
      </c>
      <c r="CJ1147" s="165"/>
      <c r="CK1147" s="165"/>
      <c r="CL1147" s="165"/>
      <c r="CM1147" s="165"/>
      <c r="CN1147" s="165"/>
    </row>
    <row r="1148" spans="1:92" ht="14.25" customHeight="1" x14ac:dyDescent="0.35">
      <c r="D1148" s="165" t="s">
        <v>943</v>
      </c>
      <c r="E1148" s="165"/>
      <c r="F1148" s="165"/>
      <c r="G1148" s="165"/>
      <c r="H1148" s="165"/>
      <c r="I1148" s="165"/>
      <c r="J1148" s="165"/>
      <c r="K1148" s="165"/>
      <c r="L1148" s="165"/>
      <c r="M1148" s="165"/>
      <c r="N1148" s="165"/>
      <c r="O1148" s="165"/>
      <c r="P1148" s="165"/>
      <c r="Q1148" s="165"/>
      <c r="R1148" s="165"/>
      <c r="S1148" s="165"/>
      <c r="T1148" s="165"/>
      <c r="U1148" s="165"/>
      <c r="V1148" s="165"/>
      <c r="W1148" s="165"/>
      <c r="X1148" s="165"/>
      <c r="Y1148" s="165"/>
      <c r="Z1148" s="165"/>
      <c r="AA1148" s="165"/>
      <c r="AB1148" s="165"/>
      <c r="AC1148" s="165"/>
      <c r="AD1148" s="165"/>
      <c r="AE1148" s="165"/>
      <c r="AF1148" s="165"/>
      <c r="AG1148" s="165"/>
      <c r="AH1148" s="165"/>
      <c r="AI1148" s="165"/>
      <c r="AJ1148" s="165"/>
      <c r="AK1148" s="165"/>
      <c r="AL1148" s="165"/>
      <c r="AM1148" s="165"/>
      <c r="AN1148" s="165" t="s">
        <v>400</v>
      </c>
      <c r="AO1148" s="165"/>
      <c r="AP1148" s="165"/>
      <c r="AQ1148" s="165"/>
      <c r="AR1148" s="165"/>
      <c r="AS1148" s="165"/>
      <c r="AT1148" s="165"/>
      <c r="AV1148" s="216" t="s">
        <v>954</v>
      </c>
      <c r="AW1148" s="216"/>
      <c r="AX1148" s="216"/>
      <c r="AY1148" s="216"/>
      <c r="AZ1148" s="216"/>
      <c r="BA1148" s="216"/>
      <c r="BB1148" s="216"/>
      <c r="BC1148" s="216"/>
      <c r="BD1148" s="216"/>
      <c r="BE1148" s="216"/>
      <c r="BF1148" s="216"/>
      <c r="BG1148" s="216"/>
      <c r="BH1148" s="216"/>
      <c r="BI1148" s="216"/>
      <c r="BJ1148" s="216"/>
      <c r="BK1148" s="216"/>
      <c r="BL1148" s="165">
        <v>6</v>
      </c>
      <c r="BM1148" s="165"/>
      <c r="BN1148" s="165"/>
      <c r="BO1148" s="165"/>
      <c r="BP1148" s="165"/>
      <c r="BQ1148" s="165"/>
      <c r="BR1148" s="165"/>
      <c r="BS1148" s="165"/>
      <c r="BT1148" s="165"/>
      <c r="BU1148" s="169">
        <v>12</v>
      </c>
      <c r="BV1148" s="170"/>
      <c r="BW1148" s="170"/>
      <c r="BX1148" s="170"/>
      <c r="BY1148" s="170"/>
      <c r="BZ1148" s="170"/>
      <c r="CA1148" s="170"/>
      <c r="CB1148" s="171"/>
      <c r="CC1148" s="165"/>
      <c r="CD1148" s="165"/>
      <c r="CE1148" s="165"/>
      <c r="CF1148" s="165"/>
      <c r="CG1148" s="165"/>
      <c r="CH1148" s="165"/>
      <c r="CI1148" s="165" t="s">
        <v>400</v>
      </c>
      <c r="CJ1148" s="165"/>
      <c r="CK1148" s="165"/>
      <c r="CL1148" s="165"/>
      <c r="CM1148" s="165"/>
      <c r="CN1148" s="165"/>
    </row>
    <row r="1149" spans="1:92" ht="14.25" customHeight="1" x14ac:dyDescent="0.35">
      <c r="D1149" s="165" t="s">
        <v>944</v>
      </c>
      <c r="E1149" s="165"/>
      <c r="F1149" s="165"/>
      <c r="G1149" s="165"/>
      <c r="H1149" s="165"/>
      <c r="I1149" s="165"/>
      <c r="J1149" s="165"/>
      <c r="K1149" s="165"/>
      <c r="L1149" s="165"/>
      <c r="M1149" s="165"/>
      <c r="N1149" s="165"/>
      <c r="O1149" s="165"/>
      <c r="P1149" s="165"/>
      <c r="Q1149" s="165"/>
      <c r="R1149" s="165"/>
      <c r="S1149" s="165"/>
      <c r="T1149" s="165"/>
      <c r="U1149" s="165"/>
      <c r="V1149" s="165"/>
      <c r="W1149" s="165"/>
      <c r="X1149" s="165"/>
      <c r="Y1149" s="165"/>
      <c r="Z1149" s="165"/>
      <c r="AA1149" s="165"/>
      <c r="AB1149" s="165"/>
      <c r="AC1149" s="165"/>
      <c r="AD1149" s="165"/>
      <c r="AE1149" s="165"/>
      <c r="AF1149" s="165"/>
      <c r="AG1149" s="165" t="s">
        <v>400</v>
      </c>
      <c r="AH1149" s="165"/>
      <c r="AI1149" s="165"/>
      <c r="AJ1149" s="165"/>
      <c r="AK1149" s="165"/>
      <c r="AL1149" s="165"/>
      <c r="AM1149" s="165"/>
      <c r="AN1149" s="165"/>
      <c r="AO1149" s="165"/>
      <c r="AP1149" s="165"/>
      <c r="AQ1149" s="165"/>
      <c r="AR1149" s="165"/>
      <c r="AS1149" s="165"/>
      <c r="AT1149" s="165"/>
      <c r="AV1149" s="216" t="s">
        <v>955</v>
      </c>
      <c r="AW1149" s="216"/>
      <c r="AX1149" s="216"/>
      <c r="AY1149" s="216"/>
      <c r="AZ1149" s="216"/>
      <c r="BA1149" s="216"/>
      <c r="BB1149" s="216"/>
      <c r="BC1149" s="216"/>
      <c r="BD1149" s="216"/>
      <c r="BE1149" s="216"/>
      <c r="BF1149" s="216"/>
      <c r="BG1149" s="216"/>
      <c r="BH1149" s="216"/>
      <c r="BI1149" s="216"/>
      <c r="BJ1149" s="216"/>
      <c r="BK1149" s="216"/>
      <c r="BL1149" s="165">
        <v>2</v>
      </c>
      <c r="BM1149" s="165"/>
      <c r="BN1149" s="165"/>
      <c r="BO1149" s="165"/>
      <c r="BP1149" s="165"/>
      <c r="BQ1149" s="165"/>
      <c r="BR1149" s="165"/>
      <c r="BS1149" s="165"/>
      <c r="BT1149" s="165"/>
      <c r="BU1149" s="169">
        <v>4</v>
      </c>
      <c r="BV1149" s="170"/>
      <c r="BW1149" s="170"/>
      <c r="BX1149" s="170"/>
      <c r="BY1149" s="170"/>
      <c r="BZ1149" s="170"/>
      <c r="CA1149" s="170"/>
      <c r="CB1149" s="171"/>
      <c r="CC1149" s="165"/>
      <c r="CD1149" s="165"/>
      <c r="CE1149" s="165"/>
      <c r="CF1149" s="165"/>
      <c r="CG1149" s="165"/>
      <c r="CH1149" s="165"/>
      <c r="CI1149" s="165" t="s">
        <v>400</v>
      </c>
      <c r="CJ1149" s="165"/>
      <c r="CK1149" s="165"/>
      <c r="CL1149" s="165"/>
      <c r="CM1149" s="165"/>
      <c r="CN1149" s="165"/>
    </row>
    <row r="1150" spans="1:92" ht="14.25" customHeight="1" x14ac:dyDescent="0.35">
      <c r="D1150" s="165" t="s">
        <v>945</v>
      </c>
      <c r="E1150" s="165"/>
      <c r="F1150" s="165"/>
      <c r="G1150" s="165"/>
      <c r="H1150" s="165"/>
      <c r="I1150" s="165"/>
      <c r="J1150" s="165"/>
      <c r="K1150" s="165"/>
      <c r="L1150" s="165"/>
      <c r="M1150" s="165"/>
      <c r="N1150" s="165"/>
      <c r="O1150" s="165"/>
      <c r="P1150" s="165"/>
      <c r="Q1150" s="165"/>
      <c r="R1150" s="165"/>
      <c r="S1150" s="165"/>
      <c r="T1150" s="165"/>
      <c r="U1150" s="165"/>
      <c r="V1150" s="165"/>
      <c r="W1150" s="165"/>
      <c r="X1150" s="165"/>
      <c r="Y1150" s="165"/>
      <c r="Z1150" s="165"/>
      <c r="AA1150" s="165"/>
      <c r="AB1150" s="165"/>
      <c r="AC1150" s="165"/>
      <c r="AD1150" s="165"/>
      <c r="AE1150" s="165"/>
      <c r="AF1150" s="165"/>
      <c r="AG1150" s="165" t="s">
        <v>400</v>
      </c>
      <c r="AH1150" s="165"/>
      <c r="AI1150" s="165"/>
      <c r="AJ1150" s="165"/>
      <c r="AK1150" s="165"/>
      <c r="AL1150" s="165"/>
      <c r="AM1150" s="165"/>
      <c r="AN1150" s="165"/>
      <c r="AO1150" s="165"/>
      <c r="AP1150" s="165"/>
      <c r="AQ1150" s="165"/>
      <c r="AR1150" s="165"/>
      <c r="AS1150" s="165"/>
      <c r="AT1150" s="165"/>
      <c r="AV1150" s="216" t="s">
        <v>956</v>
      </c>
      <c r="AW1150" s="216"/>
      <c r="AX1150" s="216"/>
      <c r="AY1150" s="216"/>
      <c r="AZ1150" s="216"/>
      <c r="BA1150" s="216"/>
      <c r="BB1150" s="216"/>
      <c r="BC1150" s="216"/>
      <c r="BD1150" s="216"/>
      <c r="BE1150" s="216"/>
      <c r="BF1150" s="216"/>
      <c r="BG1150" s="216"/>
      <c r="BH1150" s="216"/>
      <c r="BI1150" s="216"/>
      <c r="BJ1150" s="216"/>
      <c r="BK1150" s="216"/>
      <c r="BL1150" s="165">
        <v>5</v>
      </c>
      <c r="BM1150" s="165"/>
      <c r="BN1150" s="165"/>
      <c r="BO1150" s="165"/>
      <c r="BP1150" s="165"/>
      <c r="BQ1150" s="165"/>
      <c r="BR1150" s="165"/>
      <c r="BS1150" s="165"/>
      <c r="BT1150" s="165"/>
      <c r="BU1150" s="169">
        <v>12</v>
      </c>
      <c r="BV1150" s="170"/>
      <c r="BW1150" s="170"/>
      <c r="BX1150" s="170"/>
      <c r="BY1150" s="170"/>
      <c r="BZ1150" s="170"/>
      <c r="CA1150" s="170"/>
      <c r="CB1150" s="171"/>
      <c r="CC1150" s="165"/>
      <c r="CD1150" s="165"/>
      <c r="CE1150" s="165"/>
      <c r="CF1150" s="165"/>
      <c r="CG1150" s="165"/>
      <c r="CH1150" s="165"/>
      <c r="CI1150" s="165" t="s">
        <v>400</v>
      </c>
      <c r="CJ1150" s="165"/>
      <c r="CK1150" s="165"/>
      <c r="CL1150" s="165"/>
      <c r="CM1150" s="165"/>
      <c r="CN1150" s="165"/>
    </row>
    <row r="1151" spans="1:92" ht="14.25" customHeight="1" x14ac:dyDescent="0.35">
      <c r="D1151" s="165" t="s">
        <v>946</v>
      </c>
      <c r="E1151" s="165"/>
      <c r="F1151" s="165"/>
      <c r="G1151" s="165"/>
      <c r="H1151" s="165"/>
      <c r="I1151" s="165"/>
      <c r="J1151" s="165"/>
      <c r="K1151" s="165"/>
      <c r="L1151" s="165"/>
      <c r="M1151" s="165"/>
      <c r="N1151" s="165"/>
      <c r="O1151" s="165"/>
      <c r="P1151" s="165"/>
      <c r="Q1151" s="165"/>
      <c r="R1151" s="165"/>
      <c r="S1151" s="165"/>
      <c r="T1151" s="165"/>
      <c r="U1151" s="165"/>
      <c r="V1151" s="165"/>
      <c r="W1151" s="165"/>
      <c r="X1151" s="165"/>
      <c r="Y1151" s="165"/>
      <c r="Z1151" s="165"/>
      <c r="AA1151" s="165"/>
      <c r="AB1151" s="165"/>
      <c r="AC1151" s="165"/>
      <c r="AD1151" s="165"/>
      <c r="AE1151" s="165"/>
      <c r="AF1151" s="165"/>
      <c r="AG1151" s="165" t="s">
        <v>400</v>
      </c>
      <c r="AH1151" s="165"/>
      <c r="AI1151" s="165"/>
      <c r="AJ1151" s="165"/>
      <c r="AK1151" s="165"/>
      <c r="AL1151" s="165"/>
      <c r="AM1151" s="165"/>
      <c r="AN1151" s="165"/>
      <c r="AO1151" s="165"/>
      <c r="AP1151" s="165"/>
      <c r="AQ1151" s="165"/>
      <c r="AR1151" s="165"/>
      <c r="AS1151" s="165"/>
      <c r="AT1151" s="165"/>
      <c r="AV1151" s="216" t="s">
        <v>957</v>
      </c>
      <c r="AW1151" s="216"/>
      <c r="AX1151" s="216"/>
      <c r="AY1151" s="216"/>
      <c r="AZ1151" s="216"/>
      <c r="BA1151" s="216"/>
      <c r="BB1151" s="216"/>
      <c r="BC1151" s="216"/>
      <c r="BD1151" s="216"/>
      <c r="BE1151" s="216"/>
      <c r="BF1151" s="216"/>
      <c r="BG1151" s="216"/>
      <c r="BH1151" s="216"/>
      <c r="BI1151" s="216"/>
      <c r="BJ1151" s="216"/>
      <c r="BK1151" s="216"/>
      <c r="BL1151" s="165"/>
      <c r="BM1151" s="165"/>
      <c r="BN1151" s="165"/>
      <c r="BO1151" s="165"/>
      <c r="BP1151" s="165"/>
      <c r="BQ1151" s="165"/>
      <c r="BR1151" s="165"/>
      <c r="BS1151" s="165"/>
      <c r="BT1151" s="165"/>
      <c r="BU1151" s="169"/>
      <c r="BV1151" s="170"/>
      <c r="BW1151" s="170"/>
      <c r="BX1151" s="170"/>
      <c r="BY1151" s="170"/>
      <c r="BZ1151" s="170"/>
      <c r="CA1151" s="170"/>
      <c r="CB1151" s="171"/>
      <c r="CC1151" s="165" t="s">
        <v>400</v>
      </c>
      <c r="CD1151" s="165"/>
      <c r="CE1151" s="165"/>
      <c r="CF1151" s="165"/>
      <c r="CG1151" s="165"/>
      <c r="CH1151" s="165"/>
      <c r="CI1151" s="165"/>
      <c r="CJ1151" s="165"/>
      <c r="CK1151" s="165"/>
      <c r="CL1151" s="165"/>
      <c r="CM1151" s="165"/>
      <c r="CN1151" s="165"/>
    </row>
    <row r="1152" spans="1:92" ht="14.25" customHeight="1" x14ac:dyDescent="0.35">
      <c r="D1152" s="165" t="s">
        <v>947</v>
      </c>
      <c r="E1152" s="165"/>
      <c r="F1152" s="165"/>
      <c r="G1152" s="165"/>
      <c r="H1152" s="165"/>
      <c r="I1152" s="165"/>
      <c r="J1152" s="165"/>
      <c r="K1152" s="165"/>
      <c r="L1152" s="165"/>
      <c r="M1152" s="165"/>
      <c r="N1152" s="165"/>
      <c r="O1152" s="165"/>
      <c r="P1152" s="165"/>
      <c r="Q1152" s="165"/>
      <c r="R1152" s="165"/>
      <c r="S1152" s="165"/>
      <c r="T1152" s="165"/>
      <c r="U1152" s="165"/>
      <c r="V1152" s="165"/>
      <c r="W1152" s="165"/>
      <c r="X1152" s="165"/>
      <c r="Y1152" s="165"/>
      <c r="Z1152" s="165"/>
      <c r="AA1152" s="165"/>
      <c r="AB1152" s="165"/>
      <c r="AC1152" s="165"/>
      <c r="AD1152" s="165"/>
      <c r="AE1152" s="165"/>
      <c r="AF1152" s="165"/>
      <c r="AG1152" s="165"/>
      <c r="AH1152" s="165"/>
      <c r="AI1152" s="165"/>
      <c r="AJ1152" s="165"/>
      <c r="AK1152" s="165"/>
      <c r="AL1152" s="165"/>
      <c r="AM1152" s="165"/>
      <c r="AN1152" s="165" t="s">
        <v>400</v>
      </c>
      <c r="AO1152" s="165"/>
      <c r="AP1152" s="165"/>
      <c r="AQ1152" s="165"/>
      <c r="AR1152" s="165"/>
      <c r="AS1152" s="165"/>
      <c r="AT1152" s="165"/>
      <c r="AV1152" s="216" t="s">
        <v>958</v>
      </c>
      <c r="AW1152" s="216"/>
      <c r="AX1152" s="216"/>
      <c r="AY1152" s="216"/>
      <c r="AZ1152" s="216"/>
      <c r="BA1152" s="216"/>
      <c r="BB1152" s="216"/>
      <c r="BC1152" s="216"/>
      <c r="BD1152" s="216"/>
      <c r="BE1152" s="216"/>
      <c r="BF1152" s="216"/>
      <c r="BG1152" s="216"/>
      <c r="BH1152" s="216"/>
      <c r="BI1152" s="216"/>
      <c r="BJ1152" s="216"/>
      <c r="BK1152" s="216"/>
      <c r="BL1152" s="165"/>
      <c r="BM1152" s="165"/>
      <c r="BN1152" s="165"/>
      <c r="BO1152" s="165"/>
      <c r="BP1152" s="165"/>
      <c r="BQ1152" s="165"/>
      <c r="BR1152" s="165"/>
      <c r="BS1152" s="165"/>
      <c r="BT1152" s="165"/>
      <c r="BU1152" s="169"/>
      <c r="BV1152" s="170"/>
      <c r="BW1152" s="170"/>
      <c r="BX1152" s="170"/>
      <c r="BY1152" s="170"/>
      <c r="BZ1152" s="170"/>
      <c r="CA1152" s="170"/>
      <c r="CB1152" s="171"/>
      <c r="CC1152" s="165" t="s">
        <v>400</v>
      </c>
      <c r="CD1152" s="165"/>
      <c r="CE1152" s="165"/>
      <c r="CF1152" s="165"/>
      <c r="CG1152" s="165"/>
      <c r="CH1152" s="165"/>
      <c r="CI1152" s="165"/>
      <c r="CJ1152" s="165"/>
      <c r="CK1152" s="165"/>
      <c r="CL1152" s="165"/>
      <c r="CM1152" s="165"/>
      <c r="CN1152" s="165"/>
    </row>
    <row r="1153" spans="1:92" ht="14.25" customHeight="1" x14ac:dyDescent="0.35">
      <c r="D1153" s="165" t="s">
        <v>948</v>
      </c>
      <c r="E1153" s="165"/>
      <c r="F1153" s="165"/>
      <c r="G1153" s="165"/>
      <c r="H1153" s="165"/>
      <c r="I1153" s="165"/>
      <c r="J1153" s="165"/>
      <c r="K1153" s="165"/>
      <c r="L1153" s="165"/>
      <c r="M1153" s="165"/>
      <c r="N1153" s="165"/>
      <c r="O1153" s="165"/>
      <c r="P1153" s="165"/>
      <c r="Q1153" s="165"/>
      <c r="R1153" s="165"/>
      <c r="S1153" s="165"/>
      <c r="T1153" s="165"/>
      <c r="U1153" s="165"/>
      <c r="V1153" s="165"/>
      <c r="W1153" s="165"/>
      <c r="X1153" s="165"/>
      <c r="Y1153" s="165"/>
      <c r="Z1153" s="165"/>
      <c r="AA1153" s="165"/>
      <c r="AB1153" s="165"/>
      <c r="AC1153" s="165"/>
      <c r="AD1153" s="165"/>
      <c r="AE1153" s="165"/>
      <c r="AF1153" s="165"/>
      <c r="AG1153" s="165"/>
      <c r="AH1153" s="165"/>
      <c r="AI1153" s="165"/>
      <c r="AJ1153" s="165"/>
      <c r="AK1153" s="165"/>
      <c r="AL1153" s="165"/>
      <c r="AM1153" s="165"/>
      <c r="AN1153" s="165" t="s">
        <v>400</v>
      </c>
      <c r="AO1153" s="165"/>
      <c r="AP1153" s="165"/>
      <c r="AQ1153" s="165"/>
      <c r="AR1153" s="165"/>
      <c r="AS1153" s="165"/>
      <c r="AT1153" s="165"/>
      <c r="AV1153" s="216" t="s">
        <v>959</v>
      </c>
      <c r="AW1153" s="216"/>
      <c r="AX1153" s="216"/>
      <c r="AY1153" s="216"/>
      <c r="AZ1153" s="216"/>
      <c r="BA1153" s="216"/>
      <c r="BB1153" s="216"/>
      <c r="BC1153" s="216"/>
      <c r="BD1153" s="216"/>
      <c r="BE1153" s="216"/>
      <c r="BF1153" s="216"/>
      <c r="BG1153" s="216"/>
      <c r="BH1153" s="216"/>
      <c r="BI1153" s="216"/>
      <c r="BJ1153" s="216"/>
      <c r="BK1153" s="216"/>
      <c r="BL1153" s="165"/>
      <c r="BM1153" s="165"/>
      <c r="BN1153" s="165"/>
      <c r="BO1153" s="165"/>
      <c r="BP1153" s="165"/>
      <c r="BQ1153" s="165"/>
      <c r="BR1153" s="165"/>
      <c r="BS1153" s="165"/>
      <c r="BT1153" s="165"/>
      <c r="BU1153" s="169"/>
      <c r="BV1153" s="170"/>
      <c r="BW1153" s="170"/>
      <c r="BX1153" s="170"/>
      <c r="BY1153" s="170"/>
      <c r="BZ1153" s="170"/>
      <c r="CA1153" s="170"/>
      <c r="CB1153" s="171"/>
      <c r="CC1153" s="165"/>
      <c r="CD1153" s="165"/>
      <c r="CE1153" s="165"/>
      <c r="CF1153" s="165"/>
      <c r="CG1153" s="165"/>
      <c r="CH1153" s="165"/>
      <c r="CI1153" s="165" t="s">
        <v>400</v>
      </c>
      <c r="CJ1153" s="165"/>
      <c r="CK1153" s="165"/>
      <c r="CL1153" s="165"/>
      <c r="CM1153" s="165"/>
      <c r="CN1153" s="165"/>
    </row>
    <row r="1154" spans="1:92" ht="14.25" customHeight="1" x14ac:dyDescent="0.35">
      <c r="D1154" s="165" t="s">
        <v>949</v>
      </c>
      <c r="E1154" s="165"/>
      <c r="F1154" s="165"/>
      <c r="G1154" s="165"/>
      <c r="H1154" s="165"/>
      <c r="I1154" s="165"/>
      <c r="J1154" s="165"/>
      <c r="K1154" s="165"/>
      <c r="L1154" s="165"/>
      <c r="M1154" s="165"/>
      <c r="N1154" s="165"/>
      <c r="O1154" s="165"/>
      <c r="P1154" s="165"/>
      <c r="Q1154" s="165"/>
      <c r="R1154" s="165"/>
      <c r="S1154" s="165"/>
      <c r="T1154" s="165"/>
      <c r="U1154" s="165"/>
      <c r="V1154" s="165"/>
      <c r="W1154" s="165"/>
      <c r="X1154" s="165"/>
      <c r="Y1154" s="165"/>
      <c r="Z1154" s="165"/>
      <c r="AA1154" s="165"/>
      <c r="AB1154" s="165"/>
      <c r="AC1154" s="165"/>
      <c r="AD1154" s="165"/>
      <c r="AE1154" s="165"/>
      <c r="AF1154" s="165"/>
      <c r="AG1154" s="165"/>
      <c r="AH1154" s="165"/>
      <c r="AI1154" s="165"/>
      <c r="AJ1154" s="165"/>
      <c r="AK1154" s="165"/>
      <c r="AL1154" s="165"/>
      <c r="AM1154" s="165"/>
      <c r="AN1154" s="165" t="s">
        <v>400</v>
      </c>
      <c r="AO1154" s="165"/>
      <c r="AP1154" s="165"/>
      <c r="AQ1154" s="165"/>
      <c r="AR1154" s="165"/>
      <c r="AS1154" s="165"/>
      <c r="AT1154" s="165"/>
      <c r="AV1154" s="216" t="s">
        <v>960</v>
      </c>
      <c r="AW1154" s="216"/>
      <c r="AX1154" s="216"/>
      <c r="AY1154" s="216"/>
      <c r="AZ1154" s="216"/>
      <c r="BA1154" s="216"/>
      <c r="BB1154" s="216"/>
      <c r="BC1154" s="216"/>
      <c r="BD1154" s="216"/>
      <c r="BE1154" s="216"/>
      <c r="BF1154" s="216"/>
      <c r="BG1154" s="216"/>
      <c r="BH1154" s="216"/>
      <c r="BI1154" s="216"/>
      <c r="BJ1154" s="216"/>
      <c r="BK1154" s="216"/>
      <c r="BL1154" s="165"/>
      <c r="BM1154" s="165"/>
      <c r="BN1154" s="165"/>
      <c r="BO1154" s="165"/>
      <c r="BP1154" s="165"/>
      <c r="BQ1154" s="165"/>
      <c r="BR1154" s="165"/>
      <c r="BS1154" s="165"/>
      <c r="BT1154" s="165"/>
      <c r="BU1154" s="169"/>
      <c r="BV1154" s="170"/>
      <c r="BW1154" s="170"/>
      <c r="BX1154" s="170"/>
      <c r="BY1154" s="170"/>
      <c r="BZ1154" s="170"/>
      <c r="CA1154" s="170"/>
      <c r="CB1154" s="171"/>
      <c r="CC1154" s="165"/>
      <c r="CD1154" s="165"/>
      <c r="CE1154" s="165"/>
      <c r="CF1154" s="165"/>
      <c r="CG1154" s="165"/>
      <c r="CH1154" s="165"/>
      <c r="CI1154" s="165" t="s">
        <v>400</v>
      </c>
      <c r="CJ1154" s="165"/>
      <c r="CK1154" s="165"/>
      <c r="CL1154" s="165"/>
      <c r="CM1154" s="165"/>
      <c r="CN1154" s="165"/>
    </row>
    <row r="1155" spans="1:92" ht="14.25" customHeight="1" x14ac:dyDescent="0.35">
      <c r="D1155" s="165"/>
      <c r="E1155" s="165"/>
      <c r="F1155" s="165"/>
      <c r="G1155" s="165"/>
      <c r="H1155" s="165"/>
      <c r="I1155" s="165"/>
      <c r="J1155" s="165"/>
      <c r="K1155" s="165"/>
      <c r="L1155" s="165"/>
      <c r="M1155" s="165"/>
      <c r="N1155" s="165"/>
      <c r="O1155" s="165"/>
      <c r="P1155" s="165"/>
      <c r="Q1155" s="165"/>
      <c r="R1155" s="165"/>
      <c r="S1155" s="165"/>
      <c r="T1155" s="165"/>
      <c r="U1155" s="165"/>
      <c r="V1155" s="165"/>
      <c r="W1155" s="165"/>
      <c r="X1155" s="165"/>
      <c r="Y1155" s="165"/>
      <c r="Z1155" s="165"/>
      <c r="AA1155" s="165"/>
      <c r="AB1155" s="165"/>
      <c r="AC1155" s="165"/>
      <c r="AD1155" s="165"/>
      <c r="AE1155" s="165"/>
      <c r="AF1155" s="165"/>
      <c r="AG1155" s="165"/>
      <c r="AH1155" s="165"/>
      <c r="AI1155" s="165"/>
      <c r="AJ1155" s="165"/>
      <c r="AK1155" s="165"/>
      <c r="AL1155" s="165"/>
      <c r="AM1155" s="165"/>
      <c r="AN1155" s="165"/>
      <c r="AO1155" s="165"/>
      <c r="AP1155" s="165"/>
      <c r="AQ1155" s="165"/>
      <c r="AR1155" s="165"/>
      <c r="AS1155" s="165"/>
      <c r="AT1155" s="165"/>
      <c r="AV1155" s="216" t="s">
        <v>961</v>
      </c>
      <c r="AW1155" s="216"/>
      <c r="AX1155" s="216"/>
      <c r="AY1155" s="216"/>
      <c r="AZ1155" s="216"/>
      <c r="BA1155" s="216"/>
      <c r="BB1155" s="216"/>
      <c r="BC1155" s="216"/>
      <c r="BD1155" s="216"/>
      <c r="BE1155" s="216"/>
      <c r="BF1155" s="216"/>
      <c r="BG1155" s="216"/>
      <c r="BH1155" s="216"/>
      <c r="BI1155" s="216"/>
      <c r="BJ1155" s="216"/>
      <c r="BK1155" s="216"/>
      <c r="BL1155" s="165"/>
      <c r="BM1155" s="165"/>
      <c r="BN1155" s="165"/>
      <c r="BO1155" s="165"/>
      <c r="BP1155" s="165"/>
      <c r="BQ1155" s="165"/>
      <c r="BR1155" s="165"/>
      <c r="BS1155" s="165"/>
      <c r="BT1155" s="165"/>
      <c r="BU1155" s="169"/>
      <c r="BV1155" s="170"/>
      <c r="BW1155" s="170"/>
      <c r="BX1155" s="170"/>
      <c r="BY1155" s="170"/>
      <c r="BZ1155" s="170"/>
      <c r="CA1155" s="170"/>
      <c r="CB1155" s="171"/>
      <c r="CC1155" s="165"/>
      <c r="CD1155" s="165"/>
      <c r="CE1155" s="165"/>
      <c r="CF1155" s="165"/>
      <c r="CG1155" s="165"/>
      <c r="CH1155" s="165"/>
      <c r="CI1155" s="165" t="s">
        <v>400</v>
      </c>
      <c r="CJ1155" s="165"/>
      <c r="CK1155" s="165"/>
      <c r="CL1155" s="165"/>
      <c r="CM1155" s="165"/>
      <c r="CN1155" s="165"/>
    </row>
    <row r="1156" spans="1:92" ht="14.25" customHeight="1" x14ac:dyDescent="0.35">
      <c r="D1156" s="165"/>
      <c r="E1156" s="165"/>
      <c r="F1156" s="165"/>
      <c r="G1156" s="165"/>
      <c r="H1156" s="165"/>
      <c r="I1156" s="165"/>
      <c r="J1156" s="165"/>
      <c r="K1156" s="165"/>
      <c r="L1156" s="165"/>
      <c r="M1156" s="165"/>
      <c r="N1156" s="165"/>
      <c r="O1156" s="165"/>
      <c r="P1156" s="165"/>
      <c r="Q1156" s="165"/>
      <c r="R1156" s="165"/>
      <c r="S1156" s="165"/>
      <c r="T1156" s="165"/>
      <c r="U1156" s="165"/>
      <c r="V1156" s="165"/>
      <c r="W1156" s="165"/>
      <c r="X1156" s="165"/>
      <c r="Y1156" s="165"/>
      <c r="Z1156" s="165"/>
      <c r="AA1156" s="165"/>
      <c r="AB1156" s="165"/>
      <c r="AC1156" s="165"/>
      <c r="AD1156" s="165"/>
      <c r="AE1156" s="165"/>
      <c r="AF1156" s="165"/>
      <c r="AG1156" s="165"/>
      <c r="AH1156" s="165"/>
      <c r="AI1156" s="165"/>
      <c r="AJ1156" s="165"/>
      <c r="AK1156" s="165"/>
      <c r="AL1156" s="165"/>
      <c r="AM1156" s="165"/>
      <c r="AN1156" s="165"/>
      <c r="AO1156" s="165"/>
      <c r="AP1156" s="165"/>
      <c r="AQ1156" s="165"/>
      <c r="AR1156" s="165"/>
      <c r="AS1156" s="165"/>
      <c r="AT1156" s="165"/>
      <c r="AV1156" s="216" t="s">
        <v>962</v>
      </c>
      <c r="AW1156" s="216"/>
      <c r="AX1156" s="216"/>
      <c r="AY1156" s="216"/>
      <c r="AZ1156" s="216"/>
      <c r="BA1156" s="216"/>
      <c r="BB1156" s="216"/>
      <c r="BC1156" s="216"/>
      <c r="BD1156" s="216"/>
      <c r="BE1156" s="216"/>
      <c r="BF1156" s="216"/>
      <c r="BG1156" s="216"/>
      <c r="BH1156" s="216"/>
      <c r="BI1156" s="216"/>
      <c r="BJ1156" s="216"/>
      <c r="BK1156" s="216"/>
      <c r="BL1156" s="165"/>
      <c r="BM1156" s="165"/>
      <c r="BN1156" s="165"/>
      <c r="BO1156" s="165"/>
      <c r="BP1156" s="165"/>
      <c r="BQ1156" s="165"/>
      <c r="BR1156" s="165"/>
      <c r="BS1156" s="165"/>
      <c r="BT1156" s="165"/>
      <c r="BU1156" s="169"/>
      <c r="BV1156" s="170"/>
      <c r="BW1156" s="170"/>
      <c r="BX1156" s="170"/>
      <c r="BY1156" s="170"/>
      <c r="BZ1156" s="170"/>
      <c r="CA1156" s="170"/>
      <c r="CB1156" s="171"/>
      <c r="CC1156" s="165"/>
      <c r="CD1156" s="165"/>
      <c r="CE1156" s="165"/>
      <c r="CF1156" s="165"/>
      <c r="CG1156" s="165"/>
      <c r="CH1156" s="165"/>
      <c r="CI1156" s="165" t="s">
        <v>400</v>
      </c>
      <c r="CJ1156" s="165"/>
      <c r="CK1156" s="165"/>
      <c r="CL1156" s="165"/>
      <c r="CM1156" s="165"/>
      <c r="CN1156" s="165"/>
    </row>
    <row r="1157" spans="1:92" ht="14.25" customHeight="1" x14ac:dyDescent="0.35">
      <c r="D1157" s="165"/>
      <c r="E1157" s="165"/>
      <c r="F1157" s="165"/>
      <c r="G1157" s="165"/>
      <c r="H1157" s="165"/>
      <c r="I1157" s="165"/>
      <c r="J1157" s="165"/>
      <c r="K1157" s="165"/>
      <c r="L1157" s="165"/>
      <c r="M1157" s="165"/>
      <c r="N1157" s="165"/>
      <c r="O1157" s="165"/>
      <c r="P1157" s="165"/>
      <c r="Q1157" s="165"/>
      <c r="R1157" s="165"/>
      <c r="S1157" s="165"/>
      <c r="T1157" s="165"/>
      <c r="U1157" s="165"/>
      <c r="V1157" s="165"/>
      <c r="W1157" s="165"/>
      <c r="X1157" s="165"/>
      <c r="Y1157" s="165"/>
      <c r="Z1157" s="165"/>
      <c r="AA1157" s="165"/>
      <c r="AB1157" s="165"/>
      <c r="AC1157" s="165"/>
      <c r="AD1157" s="165"/>
      <c r="AE1157" s="165"/>
      <c r="AF1157" s="165"/>
      <c r="AG1157" s="165"/>
      <c r="AH1157" s="165"/>
      <c r="AI1157" s="165"/>
      <c r="AJ1157" s="165"/>
      <c r="AK1157" s="165"/>
      <c r="AL1157" s="165"/>
      <c r="AM1157" s="165"/>
      <c r="AN1157" s="165"/>
      <c r="AO1157" s="165"/>
      <c r="AP1157" s="165"/>
      <c r="AQ1157" s="165"/>
      <c r="AR1157" s="165"/>
      <c r="AS1157" s="165"/>
      <c r="AT1157" s="165"/>
      <c r="AV1157" s="216" t="s">
        <v>963</v>
      </c>
      <c r="AW1157" s="216"/>
      <c r="AX1157" s="216"/>
      <c r="AY1157" s="216"/>
      <c r="AZ1157" s="216"/>
      <c r="BA1157" s="216"/>
      <c r="BB1157" s="216"/>
      <c r="BC1157" s="216"/>
      <c r="BD1157" s="216"/>
      <c r="BE1157" s="216"/>
      <c r="BF1157" s="216"/>
      <c r="BG1157" s="216"/>
      <c r="BH1157" s="216"/>
      <c r="BI1157" s="216"/>
      <c r="BJ1157" s="216"/>
      <c r="BK1157" s="216"/>
      <c r="BL1157" s="165"/>
      <c r="BM1157" s="165"/>
      <c r="BN1157" s="165"/>
      <c r="BO1157" s="165"/>
      <c r="BP1157" s="165"/>
      <c r="BQ1157" s="165"/>
      <c r="BR1157" s="165"/>
      <c r="BS1157" s="165"/>
      <c r="BT1157" s="165"/>
      <c r="BU1157" s="169"/>
      <c r="BV1157" s="170"/>
      <c r="BW1157" s="170"/>
      <c r="BX1157" s="170"/>
      <c r="BY1157" s="170"/>
      <c r="BZ1157" s="170"/>
      <c r="CA1157" s="170"/>
      <c r="CB1157" s="171"/>
      <c r="CC1157" s="165"/>
      <c r="CD1157" s="165"/>
      <c r="CE1157" s="165"/>
      <c r="CF1157" s="165"/>
      <c r="CG1157" s="165"/>
      <c r="CH1157" s="165"/>
      <c r="CI1157" s="165" t="s">
        <v>400</v>
      </c>
      <c r="CJ1157" s="165"/>
      <c r="CK1157" s="165"/>
      <c r="CL1157" s="165"/>
      <c r="CM1157" s="165"/>
      <c r="CN1157" s="165"/>
    </row>
    <row r="1158" spans="1:92" ht="14.25" customHeight="1" x14ac:dyDescent="0.35">
      <c r="D1158" s="165"/>
      <c r="E1158" s="165"/>
      <c r="F1158" s="165"/>
      <c r="G1158" s="165"/>
      <c r="H1158" s="165"/>
      <c r="I1158" s="165"/>
      <c r="J1158" s="165"/>
      <c r="K1158" s="165"/>
      <c r="L1158" s="165"/>
      <c r="M1158" s="165"/>
      <c r="N1158" s="165"/>
      <c r="O1158" s="165"/>
      <c r="P1158" s="165"/>
      <c r="Q1158" s="165"/>
      <c r="R1158" s="165"/>
      <c r="S1158" s="165"/>
      <c r="T1158" s="165"/>
      <c r="U1158" s="165"/>
      <c r="V1158" s="165"/>
      <c r="W1158" s="165"/>
      <c r="X1158" s="165"/>
      <c r="Y1158" s="165"/>
      <c r="Z1158" s="165"/>
      <c r="AA1158" s="165"/>
      <c r="AB1158" s="165"/>
      <c r="AC1158" s="165"/>
      <c r="AD1158" s="165"/>
      <c r="AE1158" s="165"/>
      <c r="AF1158" s="165"/>
      <c r="AG1158" s="165"/>
      <c r="AH1158" s="165"/>
      <c r="AI1158" s="165"/>
      <c r="AJ1158" s="165"/>
      <c r="AK1158" s="165"/>
      <c r="AL1158" s="165"/>
      <c r="AM1158" s="165"/>
      <c r="AN1158" s="165"/>
      <c r="AO1158" s="165"/>
      <c r="AP1158" s="165"/>
      <c r="AQ1158" s="165"/>
      <c r="AR1158" s="165"/>
      <c r="AS1158" s="165"/>
      <c r="AT1158" s="165"/>
      <c r="AV1158" s="216" t="s">
        <v>964</v>
      </c>
      <c r="AW1158" s="216"/>
      <c r="AX1158" s="216"/>
      <c r="AY1158" s="216"/>
      <c r="AZ1158" s="216"/>
      <c r="BA1158" s="216"/>
      <c r="BB1158" s="216"/>
      <c r="BC1158" s="216"/>
      <c r="BD1158" s="216"/>
      <c r="BE1158" s="216"/>
      <c r="BF1158" s="216"/>
      <c r="BG1158" s="216"/>
      <c r="BH1158" s="216"/>
      <c r="BI1158" s="216"/>
      <c r="BJ1158" s="216"/>
      <c r="BK1158" s="216"/>
      <c r="BL1158" s="165"/>
      <c r="BM1158" s="165"/>
      <c r="BN1158" s="165"/>
      <c r="BO1158" s="165"/>
      <c r="BP1158" s="165"/>
      <c r="BQ1158" s="165"/>
      <c r="BR1158" s="165"/>
      <c r="BS1158" s="165"/>
      <c r="BT1158" s="165"/>
      <c r="BU1158" s="169"/>
      <c r="BV1158" s="170"/>
      <c r="BW1158" s="170"/>
      <c r="BX1158" s="170"/>
      <c r="BY1158" s="170"/>
      <c r="BZ1158" s="170"/>
      <c r="CA1158" s="170"/>
      <c r="CB1158" s="171"/>
      <c r="CC1158" s="165"/>
      <c r="CD1158" s="165"/>
      <c r="CE1158" s="165"/>
      <c r="CF1158" s="165"/>
      <c r="CG1158" s="165"/>
      <c r="CH1158" s="165"/>
      <c r="CI1158" s="165" t="s">
        <v>400</v>
      </c>
      <c r="CJ1158" s="165"/>
      <c r="CK1158" s="165"/>
      <c r="CL1158" s="165"/>
      <c r="CM1158" s="165"/>
      <c r="CN1158" s="165"/>
    </row>
    <row r="1159" spans="1:92" ht="14.25" customHeight="1" x14ac:dyDescent="0.35">
      <c r="D1159" s="165"/>
      <c r="E1159" s="165"/>
      <c r="F1159" s="165"/>
      <c r="G1159" s="165"/>
      <c r="H1159" s="165"/>
      <c r="I1159" s="165"/>
      <c r="J1159" s="165"/>
      <c r="K1159" s="165"/>
      <c r="L1159" s="165"/>
      <c r="M1159" s="165"/>
      <c r="N1159" s="165"/>
      <c r="O1159" s="165"/>
      <c r="P1159" s="165"/>
      <c r="Q1159" s="165"/>
      <c r="R1159" s="165"/>
      <c r="S1159" s="165"/>
      <c r="T1159" s="165"/>
      <c r="U1159" s="165"/>
      <c r="V1159" s="165"/>
      <c r="W1159" s="165"/>
      <c r="X1159" s="165"/>
      <c r="Y1159" s="165"/>
      <c r="Z1159" s="165"/>
      <c r="AA1159" s="165"/>
      <c r="AB1159" s="165"/>
      <c r="AC1159" s="165"/>
      <c r="AD1159" s="165"/>
      <c r="AE1159" s="165"/>
      <c r="AF1159" s="165"/>
      <c r="AG1159" s="165"/>
      <c r="AH1159" s="165"/>
      <c r="AI1159" s="165"/>
      <c r="AJ1159" s="165"/>
      <c r="AK1159" s="165"/>
      <c r="AL1159" s="165"/>
      <c r="AM1159" s="165"/>
      <c r="AN1159" s="165"/>
      <c r="AO1159" s="165"/>
      <c r="AP1159" s="165"/>
      <c r="AQ1159" s="165"/>
      <c r="AR1159" s="165"/>
      <c r="AS1159" s="165"/>
      <c r="AT1159" s="165"/>
      <c r="AV1159" s="216" t="s">
        <v>965</v>
      </c>
      <c r="AW1159" s="216"/>
      <c r="AX1159" s="216"/>
      <c r="AY1159" s="216"/>
      <c r="AZ1159" s="216"/>
      <c r="BA1159" s="216"/>
      <c r="BB1159" s="216"/>
      <c r="BC1159" s="216"/>
      <c r="BD1159" s="216"/>
      <c r="BE1159" s="216"/>
      <c r="BF1159" s="216"/>
      <c r="BG1159" s="216"/>
      <c r="BH1159" s="216"/>
      <c r="BI1159" s="216"/>
      <c r="BJ1159" s="216"/>
      <c r="BK1159" s="216"/>
      <c r="BL1159" s="165"/>
      <c r="BM1159" s="165"/>
      <c r="BN1159" s="165"/>
      <c r="BO1159" s="165"/>
      <c r="BP1159" s="165"/>
      <c r="BQ1159" s="165"/>
      <c r="BR1159" s="165"/>
      <c r="BS1159" s="165"/>
      <c r="BT1159" s="165"/>
      <c r="BU1159" s="169"/>
      <c r="BV1159" s="170"/>
      <c r="BW1159" s="170"/>
      <c r="BX1159" s="170"/>
      <c r="BY1159" s="170"/>
      <c r="BZ1159" s="170"/>
      <c r="CA1159" s="170"/>
      <c r="CB1159" s="171"/>
      <c r="CC1159" s="165"/>
      <c r="CD1159" s="165"/>
      <c r="CE1159" s="165"/>
      <c r="CF1159" s="165"/>
      <c r="CG1159" s="165"/>
      <c r="CH1159" s="165"/>
      <c r="CI1159" s="165" t="s">
        <v>400</v>
      </c>
      <c r="CJ1159" s="165"/>
      <c r="CK1159" s="165"/>
      <c r="CL1159" s="165"/>
      <c r="CM1159" s="165"/>
      <c r="CN1159" s="165"/>
    </row>
    <row r="1160" spans="1:92" ht="14.25" customHeight="1" x14ac:dyDescent="0.35">
      <c r="D1160" s="165"/>
      <c r="E1160" s="165"/>
      <c r="F1160" s="165"/>
      <c r="G1160" s="165"/>
      <c r="H1160" s="165"/>
      <c r="I1160" s="165"/>
      <c r="J1160" s="165"/>
      <c r="K1160" s="165"/>
      <c r="L1160" s="165"/>
      <c r="M1160" s="165"/>
      <c r="N1160" s="165"/>
      <c r="O1160" s="165"/>
      <c r="P1160" s="165"/>
      <c r="Q1160" s="165"/>
      <c r="R1160" s="165"/>
      <c r="S1160" s="165"/>
      <c r="T1160" s="165"/>
      <c r="U1160" s="165"/>
      <c r="V1160" s="165"/>
      <c r="W1160" s="165"/>
      <c r="X1160" s="165"/>
      <c r="Y1160" s="165"/>
      <c r="Z1160" s="165"/>
      <c r="AA1160" s="165"/>
      <c r="AB1160" s="165"/>
      <c r="AC1160" s="165"/>
      <c r="AD1160" s="165"/>
      <c r="AE1160" s="165"/>
      <c r="AF1160" s="165"/>
      <c r="AG1160" s="165"/>
      <c r="AH1160" s="165"/>
      <c r="AI1160" s="165"/>
      <c r="AJ1160" s="165"/>
      <c r="AK1160" s="165"/>
      <c r="AL1160" s="165"/>
      <c r="AM1160" s="165"/>
      <c r="AN1160" s="165"/>
      <c r="AO1160" s="165"/>
      <c r="AP1160" s="165"/>
      <c r="AQ1160" s="165"/>
      <c r="AR1160" s="165"/>
      <c r="AS1160" s="165"/>
      <c r="AT1160" s="165"/>
      <c r="AV1160" s="216" t="s">
        <v>966</v>
      </c>
      <c r="AW1160" s="216"/>
      <c r="AX1160" s="216"/>
      <c r="AY1160" s="216"/>
      <c r="AZ1160" s="216"/>
      <c r="BA1160" s="216"/>
      <c r="BB1160" s="216"/>
      <c r="BC1160" s="216"/>
      <c r="BD1160" s="216"/>
      <c r="BE1160" s="216"/>
      <c r="BF1160" s="216"/>
      <c r="BG1160" s="216"/>
      <c r="BH1160" s="216"/>
      <c r="BI1160" s="216"/>
      <c r="BJ1160" s="216"/>
      <c r="BK1160" s="216"/>
      <c r="BL1160" s="165"/>
      <c r="BM1160" s="165"/>
      <c r="BN1160" s="165"/>
      <c r="BO1160" s="165"/>
      <c r="BP1160" s="165"/>
      <c r="BQ1160" s="165"/>
      <c r="BR1160" s="165"/>
      <c r="BS1160" s="165"/>
      <c r="BT1160" s="165"/>
      <c r="BU1160" s="169"/>
      <c r="BV1160" s="170"/>
      <c r="BW1160" s="170"/>
      <c r="BX1160" s="170"/>
      <c r="BY1160" s="170"/>
      <c r="BZ1160" s="170"/>
      <c r="CA1160" s="170"/>
      <c r="CB1160" s="171"/>
      <c r="CC1160" s="165"/>
      <c r="CD1160" s="165"/>
      <c r="CE1160" s="165"/>
      <c r="CF1160" s="165"/>
      <c r="CG1160" s="165"/>
      <c r="CH1160" s="165"/>
      <c r="CI1160" s="165" t="s">
        <v>400</v>
      </c>
      <c r="CJ1160" s="165"/>
      <c r="CK1160" s="165"/>
      <c r="CL1160" s="165"/>
      <c r="CM1160" s="165"/>
      <c r="CN1160" s="165"/>
    </row>
    <row r="1161" spans="1:92" ht="14.25" customHeight="1" x14ac:dyDescent="0.35">
      <c r="D1161" s="165"/>
      <c r="E1161" s="165"/>
      <c r="F1161" s="165"/>
      <c r="G1161" s="165"/>
      <c r="H1161" s="165"/>
      <c r="I1161" s="165"/>
      <c r="J1161" s="165"/>
      <c r="K1161" s="165"/>
      <c r="L1161" s="165"/>
      <c r="M1161" s="165"/>
      <c r="N1161" s="165"/>
      <c r="O1161" s="165"/>
      <c r="P1161" s="165"/>
      <c r="Q1161" s="165"/>
      <c r="R1161" s="165"/>
      <c r="S1161" s="165"/>
      <c r="T1161" s="165"/>
      <c r="U1161" s="165"/>
      <c r="V1161" s="165"/>
      <c r="W1161" s="165"/>
      <c r="X1161" s="165"/>
      <c r="Y1161" s="165"/>
      <c r="Z1161" s="165"/>
      <c r="AA1161" s="165"/>
      <c r="AB1161" s="165"/>
      <c r="AC1161" s="165"/>
      <c r="AD1161" s="165"/>
      <c r="AE1161" s="165"/>
      <c r="AF1161" s="165"/>
      <c r="AG1161" s="165"/>
      <c r="AH1161" s="165"/>
      <c r="AI1161" s="165"/>
      <c r="AJ1161" s="165"/>
      <c r="AK1161" s="165"/>
      <c r="AL1161" s="165"/>
      <c r="AM1161" s="165"/>
      <c r="AN1161" s="165"/>
      <c r="AO1161" s="165"/>
      <c r="AP1161" s="165"/>
      <c r="AQ1161" s="165"/>
      <c r="AR1161" s="165"/>
      <c r="AS1161" s="165"/>
      <c r="AT1161" s="165"/>
      <c r="AV1161" s="216" t="s">
        <v>967</v>
      </c>
      <c r="AW1161" s="216"/>
      <c r="AX1161" s="216"/>
      <c r="AY1161" s="216"/>
      <c r="AZ1161" s="216"/>
      <c r="BA1161" s="216"/>
      <c r="BB1161" s="216"/>
      <c r="BC1161" s="216"/>
      <c r="BD1161" s="216"/>
      <c r="BE1161" s="216"/>
      <c r="BF1161" s="216"/>
      <c r="BG1161" s="216"/>
      <c r="BH1161" s="216"/>
      <c r="BI1161" s="216"/>
      <c r="BJ1161" s="216"/>
      <c r="BK1161" s="216"/>
      <c r="BL1161" s="165"/>
      <c r="BM1161" s="165"/>
      <c r="BN1161" s="165"/>
      <c r="BO1161" s="165"/>
      <c r="BP1161" s="165"/>
      <c r="BQ1161" s="165"/>
      <c r="BR1161" s="165"/>
      <c r="BS1161" s="165"/>
      <c r="BT1161" s="165"/>
      <c r="BU1161" s="169"/>
      <c r="BV1161" s="170"/>
      <c r="BW1161" s="170"/>
      <c r="BX1161" s="170"/>
      <c r="BY1161" s="170"/>
      <c r="BZ1161" s="170"/>
      <c r="CA1161" s="170"/>
      <c r="CB1161" s="171"/>
      <c r="CC1161" s="165" t="s">
        <v>400</v>
      </c>
      <c r="CD1161" s="165"/>
      <c r="CE1161" s="165"/>
      <c r="CF1161" s="165"/>
      <c r="CG1161" s="165"/>
      <c r="CH1161" s="165"/>
      <c r="CI1161" s="165"/>
      <c r="CJ1161" s="165"/>
      <c r="CK1161" s="165"/>
      <c r="CL1161" s="165"/>
      <c r="CM1161" s="165"/>
      <c r="CN1161" s="165"/>
    </row>
    <row r="1162" spans="1:92" ht="14.25" customHeight="1" x14ac:dyDescent="0.35">
      <c r="D1162" s="427" t="s">
        <v>662</v>
      </c>
      <c r="E1162" s="182"/>
      <c r="F1162" s="182"/>
      <c r="G1162" s="182"/>
      <c r="H1162" s="182"/>
      <c r="I1162" s="182"/>
      <c r="J1162" s="182"/>
      <c r="K1162" s="182"/>
      <c r="L1162" s="182"/>
      <c r="M1162" s="182"/>
      <c r="N1162" s="182"/>
      <c r="O1162" s="182"/>
      <c r="P1162" s="182"/>
      <c r="Q1162" s="182"/>
      <c r="R1162" s="182"/>
      <c r="S1162" s="182"/>
      <c r="T1162" s="182"/>
      <c r="U1162" s="182"/>
      <c r="V1162" s="182"/>
      <c r="W1162" s="182"/>
      <c r="X1162" s="182"/>
      <c r="Y1162" s="182"/>
      <c r="Z1162" s="182"/>
      <c r="AA1162" s="182"/>
      <c r="AB1162" s="182"/>
      <c r="AC1162" s="182"/>
      <c r="AD1162" s="182"/>
      <c r="AE1162" s="182"/>
      <c r="AF1162" s="182"/>
      <c r="AG1162" s="182"/>
      <c r="AH1162" s="182"/>
      <c r="AI1162" s="182"/>
      <c r="AJ1162" s="182"/>
      <c r="AK1162" s="182"/>
      <c r="AL1162" s="182"/>
      <c r="AM1162" s="182"/>
      <c r="AN1162" s="182"/>
      <c r="AO1162" s="182"/>
      <c r="AP1162" s="182"/>
      <c r="AQ1162" s="182"/>
      <c r="AR1162" s="182"/>
      <c r="AS1162" s="182"/>
      <c r="AT1162" s="182"/>
      <c r="AU1162" s="95"/>
      <c r="AV1162" s="182" t="s">
        <v>663</v>
      </c>
      <c r="AW1162" s="182"/>
      <c r="AX1162" s="182"/>
      <c r="AY1162" s="182"/>
      <c r="AZ1162" s="182"/>
      <c r="BA1162" s="182"/>
      <c r="BB1162" s="182"/>
      <c r="BC1162" s="182"/>
      <c r="BD1162" s="182"/>
      <c r="BE1162" s="182"/>
      <c r="BF1162" s="182"/>
      <c r="BG1162" s="182"/>
      <c r="BH1162" s="182"/>
      <c r="BI1162" s="182"/>
      <c r="BJ1162" s="182"/>
      <c r="BK1162" s="182"/>
      <c r="BL1162" s="182"/>
      <c r="BM1162" s="182"/>
      <c r="BN1162" s="182"/>
      <c r="BO1162" s="182"/>
      <c r="BP1162" s="182"/>
      <c r="BQ1162" s="182"/>
      <c r="BR1162" s="182"/>
      <c r="BS1162" s="182"/>
      <c r="BT1162" s="182"/>
      <c r="BU1162" s="182"/>
      <c r="BV1162" s="182"/>
      <c r="BW1162" s="182"/>
      <c r="BX1162" s="182"/>
      <c r="BY1162" s="182"/>
      <c r="BZ1162" s="182"/>
      <c r="CA1162" s="182"/>
      <c r="CB1162" s="182"/>
      <c r="CC1162" s="182"/>
      <c r="CD1162" s="182"/>
      <c r="CE1162" s="182"/>
      <c r="CF1162" s="182"/>
      <c r="CG1162" s="182"/>
      <c r="CH1162" s="182"/>
      <c r="CI1162" s="182"/>
      <c r="CJ1162" s="182"/>
      <c r="CK1162" s="182"/>
      <c r="CL1162" s="182"/>
      <c r="CM1162" s="182"/>
      <c r="CN1162" s="182"/>
    </row>
    <row r="1163" spans="1:92" ht="14.25" customHeight="1" x14ac:dyDescent="0.35"/>
    <row r="1164" spans="1:92" ht="14.25" customHeight="1" x14ac:dyDescent="0.35">
      <c r="A1164" s="231"/>
      <c r="B1164" s="231"/>
      <c r="C1164" s="231"/>
      <c r="D1164" s="231"/>
      <c r="E1164" s="231"/>
      <c r="F1164" s="231"/>
      <c r="G1164" s="231"/>
      <c r="H1164" s="231"/>
      <c r="I1164" s="231"/>
      <c r="J1164" s="231"/>
      <c r="K1164" s="231"/>
      <c r="L1164" s="231"/>
      <c r="M1164" s="231"/>
      <c r="N1164" s="231"/>
      <c r="O1164" s="231"/>
      <c r="P1164" s="231"/>
      <c r="Q1164" s="231"/>
      <c r="R1164" s="231"/>
      <c r="S1164" s="231"/>
      <c r="T1164" s="231"/>
      <c r="U1164" s="231"/>
      <c r="V1164" s="231"/>
      <c r="W1164" s="231"/>
      <c r="X1164" s="231"/>
      <c r="Y1164" s="231"/>
      <c r="Z1164" s="231"/>
      <c r="AA1164" s="231"/>
      <c r="AB1164" s="231"/>
      <c r="AC1164" s="231"/>
      <c r="AD1164" s="231"/>
      <c r="AE1164" s="231"/>
      <c r="AF1164" s="231"/>
      <c r="AG1164" s="231"/>
      <c r="AH1164" s="231"/>
      <c r="AI1164" s="231"/>
      <c r="AJ1164" s="231"/>
      <c r="AK1164" s="231"/>
      <c r="AL1164" s="231"/>
      <c r="AM1164" s="231"/>
      <c r="AN1164" s="231"/>
      <c r="AO1164" s="231"/>
      <c r="AP1164" s="231"/>
      <c r="AQ1164" s="231"/>
      <c r="AR1164" s="231"/>
      <c r="AS1164" s="231"/>
      <c r="AT1164" s="231"/>
      <c r="AU1164" s="231"/>
      <c r="AV1164" s="231"/>
      <c r="AW1164" s="231"/>
      <c r="AX1164" s="231"/>
      <c r="AY1164" s="231"/>
      <c r="AZ1164" s="231"/>
      <c r="BA1164" s="231"/>
      <c r="BB1164" s="231"/>
      <c r="BC1164" s="231"/>
      <c r="BD1164" s="231"/>
      <c r="BE1164" s="231"/>
      <c r="BF1164" s="231"/>
      <c r="BG1164" s="231"/>
      <c r="BH1164" s="231"/>
      <c r="BI1164" s="231"/>
      <c r="BJ1164" s="231"/>
      <c r="BK1164" s="231"/>
      <c r="BL1164" s="231"/>
      <c r="BM1164" s="231"/>
      <c r="BN1164" s="231"/>
      <c r="BO1164" s="231"/>
      <c r="BP1164" s="231"/>
      <c r="BQ1164" s="231"/>
      <c r="BR1164" s="231"/>
      <c r="BS1164" s="231"/>
      <c r="BT1164" s="231"/>
      <c r="BU1164" s="231"/>
      <c r="BV1164" s="231"/>
      <c r="BW1164" s="231"/>
      <c r="BX1164" s="231"/>
      <c r="BY1164" s="231"/>
      <c r="BZ1164" s="231"/>
      <c r="CA1164" s="231"/>
      <c r="CB1164" s="231"/>
      <c r="CC1164" s="231"/>
      <c r="CD1164" s="231"/>
      <c r="CE1164" s="231"/>
      <c r="CF1164" s="231"/>
      <c r="CG1164" s="231"/>
      <c r="CH1164" s="231"/>
      <c r="CI1164" s="231"/>
      <c r="CJ1164" s="231"/>
      <c r="CK1164" s="231"/>
      <c r="CL1164" s="231"/>
      <c r="CM1164" s="231"/>
      <c r="CN1164" s="231"/>
    </row>
    <row r="1165" spans="1:92" ht="14.25" customHeight="1" x14ac:dyDescent="0.35">
      <c r="A1165" s="231"/>
      <c r="B1165" s="231"/>
      <c r="C1165" s="231"/>
      <c r="D1165" s="231"/>
      <c r="E1165" s="231"/>
      <c r="F1165" s="231"/>
      <c r="G1165" s="231"/>
      <c r="H1165" s="231"/>
      <c r="I1165" s="231"/>
      <c r="J1165" s="231"/>
      <c r="K1165" s="231"/>
      <c r="L1165" s="231"/>
      <c r="M1165" s="231"/>
      <c r="N1165" s="231"/>
      <c r="O1165" s="231"/>
      <c r="P1165" s="231"/>
      <c r="Q1165" s="231"/>
      <c r="R1165" s="231"/>
      <c r="S1165" s="231"/>
      <c r="T1165" s="231"/>
      <c r="U1165" s="231"/>
      <c r="V1165" s="231"/>
      <c r="W1165" s="231"/>
      <c r="X1165" s="231"/>
      <c r="Y1165" s="231"/>
      <c r="Z1165" s="231"/>
      <c r="AA1165" s="231"/>
      <c r="AB1165" s="231"/>
      <c r="AC1165" s="231"/>
      <c r="AD1165" s="231"/>
      <c r="AE1165" s="231"/>
      <c r="AF1165" s="231"/>
      <c r="AG1165" s="231"/>
      <c r="AH1165" s="231"/>
      <c r="AI1165" s="231"/>
      <c r="AJ1165" s="231"/>
      <c r="AK1165" s="231"/>
      <c r="AL1165" s="231"/>
      <c r="AM1165" s="231"/>
      <c r="AN1165" s="231"/>
      <c r="AO1165" s="231"/>
      <c r="AP1165" s="231"/>
      <c r="AQ1165" s="231"/>
      <c r="AR1165" s="231"/>
      <c r="AS1165" s="231"/>
      <c r="AT1165" s="231"/>
      <c r="AU1165" s="231"/>
      <c r="AV1165" s="231"/>
      <c r="AW1165" s="231"/>
      <c r="AX1165" s="231"/>
      <c r="AY1165" s="231"/>
      <c r="AZ1165" s="231"/>
      <c r="BA1165" s="231"/>
      <c r="BB1165" s="231"/>
      <c r="BC1165" s="231"/>
      <c r="BD1165" s="231"/>
      <c r="BE1165" s="231"/>
      <c r="BF1165" s="231"/>
      <c r="BG1165" s="231"/>
      <c r="BH1165" s="231"/>
      <c r="BI1165" s="231"/>
      <c r="BJ1165" s="231"/>
      <c r="BK1165" s="231"/>
      <c r="BL1165" s="231"/>
      <c r="BM1165" s="231"/>
      <c r="BN1165" s="231"/>
      <c r="BO1165" s="231"/>
      <c r="BP1165" s="231"/>
      <c r="BQ1165" s="231"/>
      <c r="BR1165" s="231"/>
      <c r="BS1165" s="231"/>
      <c r="BT1165" s="231"/>
      <c r="BU1165" s="231"/>
      <c r="BV1165" s="231"/>
      <c r="BW1165" s="231"/>
      <c r="BX1165" s="231"/>
      <c r="BY1165" s="231"/>
      <c r="BZ1165" s="231"/>
      <c r="CA1165" s="231"/>
      <c r="CB1165" s="231"/>
      <c r="CC1165" s="231"/>
      <c r="CD1165" s="231"/>
      <c r="CE1165" s="231"/>
      <c r="CF1165" s="231"/>
      <c r="CG1165" s="231"/>
      <c r="CH1165" s="231"/>
      <c r="CI1165" s="231"/>
      <c r="CJ1165" s="231"/>
      <c r="CK1165" s="231"/>
      <c r="CL1165" s="231"/>
      <c r="CM1165" s="231"/>
      <c r="CN1165" s="231"/>
    </row>
    <row r="1166" spans="1:92" ht="14.25" customHeight="1" x14ac:dyDescent="0.35"/>
    <row r="1167" spans="1:92" ht="14.25" customHeight="1" x14ac:dyDescent="0.35">
      <c r="D1167" s="236" t="s">
        <v>669</v>
      </c>
      <c r="E1167" s="236"/>
      <c r="F1167" s="236"/>
      <c r="G1167" s="236"/>
      <c r="H1167" s="236"/>
      <c r="I1167" s="236"/>
      <c r="J1167" s="236"/>
      <c r="K1167" s="236"/>
      <c r="L1167" s="236"/>
      <c r="M1167" s="236"/>
      <c r="N1167" s="236"/>
      <c r="O1167" s="236"/>
      <c r="P1167" s="236"/>
      <c r="Q1167" s="236"/>
      <c r="R1167" s="236"/>
      <c r="S1167" s="236"/>
      <c r="T1167" s="236"/>
      <c r="U1167" s="236"/>
      <c r="V1167" s="236"/>
      <c r="W1167" s="236"/>
      <c r="X1167" s="236"/>
      <c r="Y1167" s="236"/>
      <c r="Z1167" s="236"/>
      <c r="AA1167" s="236"/>
      <c r="AB1167" s="236"/>
      <c r="AC1167" s="236"/>
      <c r="AD1167" s="236"/>
      <c r="AE1167" s="236"/>
      <c r="AF1167" s="236"/>
      <c r="AG1167" s="236"/>
      <c r="AH1167" s="236"/>
      <c r="AI1167" s="236"/>
      <c r="AJ1167" s="236"/>
      <c r="AK1167" s="236"/>
      <c r="AL1167" s="236"/>
      <c r="AM1167" s="236"/>
      <c r="AN1167" s="236"/>
      <c r="AO1167" s="236"/>
      <c r="AP1167" s="236"/>
      <c r="AQ1167" s="236"/>
      <c r="AR1167" s="236"/>
      <c r="AS1167" s="236"/>
      <c r="AT1167" s="236"/>
      <c r="AU1167" s="236"/>
      <c r="AV1167" s="236"/>
      <c r="AW1167" s="236"/>
      <c r="AX1167" s="236"/>
      <c r="AY1167" s="236"/>
      <c r="AZ1167" s="236"/>
      <c r="BA1167" s="236"/>
      <c r="BB1167" s="236"/>
      <c r="BC1167" s="236"/>
      <c r="BD1167" s="236"/>
      <c r="BE1167" s="236"/>
      <c r="BF1167" s="236"/>
      <c r="BG1167" s="236"/>
      <c r="BH1167" s="236"/>
      <c r="BI1167" s="236"/>
      <c r="BJ1167" s="236"/>
      <c r="BK1167" s="236"/>
      <c r="BL1167" s="236"/>
      <c r="BM1167" s="236"/>
      <c r="BN1167" s="236"/>
      <c r="BO1167" s="236"/>
      <c r="BP1167" s="236"/>
      <c r="BQ1167" s="236"/>
      <c r="BR1167" s="236"/>
      <c r="BS1167" s="236"/>
      <c r="BT1167" s="236"/>
      <c r="BU1167" s="236"/>
      <c r="BV1167" s="236"/>
      <c r="BW1167" s="236"/>
      <c r="BX1167" s="236"/>
      <c r="BY1167" s="236"/>
      <c r="BZ1167" s="236"/>
      <c r="CA1167" s="236"/>
      <c r="CB1167" s="236"/>
      <c r="CC1167" s="236"/>
      <c r="CD1167" s="236"/>
      <c r="CE1167" s="236"/>
      <c r="CF1167" s="236"/>
      <c r="CG1167" s="236"/>
      <c r="CH1167" s="236"/>
      <c r="CI1167" s="236"/>
      <c r="CJ1167" s="236"/>
      <c r="CK1167" s="236"/>
      <c r="CL1167" s="236"/>
      <c r="CM1167" s="236"/>
      <c r="CN1167" s="236"/>
    </row>
    <row r="1168" spans="1:92" ht="14.25" customHeight="1" x14ac:dyDescent="0.35">
      <c r="D1168" s="237"/>
      <c r="E1168" s="237"/>
      <c r="F1168" s="237"/>
      <c r="G1168" s="237"/>
      <c r="H1168" s="237"/>
      <c r="I1168" s="237"/>
      <c r="J1168" s="237"/>
      <c r="K1168" s="237"/>
      <c r="L1168" s="237"/>
      <c r="M1168" s="237"/>
      <c r="N1168" s="237"/>
      <c r="O1168" s="237"/>
      <c r="P1168" s="237"/>
      <c r="Q1168" s="237"/>
      <c r="R1168" s="237"/>
      <c r="S1168" s="237"/>
      <c r="T1168" s="237"/>
      <c r="U1168" s="237"/>
      <c r="V1168" s="237"/>
      <c r="W1168" s="237"/>
      <c r="X1168" s="237"/>
      <c r="Y1168" s="237"/>
      <c r="Z1168" s="237"/>
      <c r="AA1168" s="237"/>
      <c r="AB1168" s="237"/>
      <c r="AC1168" s="237"/>
      <c r="AD1168" s="237"/>
      <c r="AE1168" s="237"/>
      <c r="AF1168" s="237"/>
      <c r="AG1168" s="237"/>
      <c r="AH1168" s="237"/>
      <c r="AI1168" s="237"/>
      <c r="AJ1168" s="237"/>
      <c r="AK1168" s="237"/>
      <c r="AL1168" s="237"/>
      <c r="AM1168" s="237"/>
      <c r="AN1168" s="237"/>
      <c r="AO1168" s="237"/>
      <c r="AP1168" s="237"/>
      <c r="AQ1168" s="237"/>
      <c r="AR1168" s="237"/>
      <c r="AS1168" s="237"/>
      <c r="AT1168" s="237"/>
      <c r="AU1168" s="237"/>
      <c r="AV1168" s="237"/>
      <c r="AW1168" s="237"/>
      <c r="AX1168" s="237"/>
      <c r="AY1168" s="237"/>
      <c r="AZ1168" s="237"/>
      <c r="BA1168" s="237"/>
      <c r="BB1168" s="237"/>
      <c r="BC1168" s="237"/>
      <c r="BD1168" s="237"/>
      <c r="BE1168" s="237"/>
      <c r="BF1168" s="237"/>
      <c r="BG1168" s="237"/>
      <c r="BH1168" s="237"/>
      <c r="BI1168" s="237"/>
      <c r="BJ1168" s="237"/>
      <c r="BK1168" s="237"/>
      <c r="BL1168" s="237"/>
      <c r="BM1168" s="237"/>
      <c r="BN1168" s="237"/>
      <c r="BO1168" s="237"/>
      <c r="BP1168" s="237"/>
      <c r="BQ1168" s="237"/>
      <c r="BR1168" s="237"/>
      <c r="BS1168" s="237"/>
      <c r="BT1168" s="237"/>
      <c r="BU1168" s="237"/>
      <c r="BV1168" s="237"/>
      <c r="BW1168" s="237"/>
      <c r="BX1168" s="237"/>
      <c r="BY1168" s="237"/>
      <c r="BZ1168" s="237"/>
      <c r="CA1168" s="237"/>
      <c r="CB1168" s="237"/>
      <c r="CC1168" s="237"/>
      <c r="CD1168" s="237"/>
      <c r="CE1168" s="237"/>
      <c r="CF1168" s="237"/>
      <c r="CG1168" s="237"/>
      <c r="CH1168" s="237"/>
      <c r="CI1168" s="237"/>
      <c r="CJ1168" s="237"/>
      <c r="CK1168" s="237"/>
      <c r="CL1168" s="237"/>
      <c r="CM1168" s="237"/>
      <c r="CN1168" s="237"/>
    </row>
    <row r="1169" spans="3:93" ht="14.25" customHeight="1" x14ac:dyDescent="0.35">
      <c r="D1169" s="190" t="s">
        <v>665</v>
      </c>
      <c r="E1169" s="190"/>
      <c r="F1169" s="190"/>
      <c r="G1169" s="190"/>
      <c r="H1169" s="190"/>
      <c r="I1169" s="190"/>
      <c r="J1169" s="190"/>
      <c r="K1169" s="190"/>
      <c r="L1169" s="190"/>
      <c r="M1169" s="190"/>
      <c r="N1169" s="190"/>
      <c r="O1169" s="190"/>
      <c r="P1169" s="190"/>
      <c r="Q1169" s="190"/>
      <c r="R1169" s="190"/>
      <c r="S1169" s="190"/>
      <c r="T1169" s="190"/>
      <c r="U1169" s="190"/>
      <c r="V1169" s="190"/>
      <c r="W1169" s="190"/>
      <c r="X1169" s="190"/>
      <c r="Y1169" s="190"/>
      <c r="Z1169" s="190"/>
      <c r="AA1169" s="190"/>
      <c r="AB1169" s="190"/>
      <c r="AC1169" s="190"/>
      <c r="AD1169" s="190"/>
      <c r="AE1169" s="190"/>
      <c r="AF1169" s="190"/>
      <c r="AG1169" s="190"/>
      <c r="AH1169" s="190" t="s">
        <v>666</v>
      </c>
      <c r="AI1169" s="190"/>
      <c r="AJ1169" s="190"/>
      <c r="AK1169" s="190"/>
      <c r="AL1169" s="190"/>
      <c r="AM1169" s="190"/>
      <c r="AN1169" s="190"/>
      <c r="AO1169" s="190"/>
      <c r="AP1169" s="190"/>
      <c r="AQ1169" s="190"/>
      <c r="AR1169" s="190"/>
      <c r="AS1169" s="190"/>
      <c r="AT1169" s="190"/>
      <c r="AU1169" s="190"/>
      <c r="AV1169" s="190"/>
      <c r="AW1169" s="190"/>
      <c r="AX1169" s="190"/>
      <c r="AY1169" s="190"/>
      <c r="AZ1169" s="190"/>
      <c r="BA1169" s="190"/>
      <c r="BB1169" s="190"/>
      <c r="BC1169" s="190"/>
      <c r="BD1169" s="190"/>
      <c r="BE1169" s="190"/>
      <c r="BF1169" s="190"/>
      <c r="BG1169" s="190"/>
      <c r="BH1169" s="190"/>
      <c r="BI1169" s="190"/>
      <c r="BJ1169" s="190"/>
      <c r="BK1169" s="190"/>
      <c r="BL1169" s="190" t="s">
        <v>664</v>
      </c>
      <c r="BM1169" s="190"/>
      <c r="BN1169" s="190"/>
      <c r="BO1169" s="190"/>
      <c r="BP1169" s="190"/>
      <c r="BQ1169" s="190"/>
      <c r="BR1169" s="190"/>
      <c r="BS1169" s="190"/>
      <c r="BT1169" s="190"/>
      <c r="BU1169" s="190"/>
      <c r="BV1169" s="190"/>
      <c r="BW1169" s="190"/>
      <c r="BX1169" s="190"/>
      <c r="BY1169" s="190"/>
      <c r="BZ1169" s="190"/>
      <c r="CA1169" s="190"/>
      <c r="CB1169" s="190"/>
      <c r="CC1169" s="190"/>
      <c r="CD1169" s="190"/>
      <c r="CE1169" s="190"/>
      <c r="CF1169" s="190"/>
      <c r="CG1169" s="190"/>
      <c r="CH1169" s="190"/>
      <c r="CI1169" s="190"/>
      <c r="CJ1169" s="190"/>
      <c r="CK1169" s="190"/>
      <c r="CL1169" s="190"/>
      <c r="CM1169" s="190"/>
      <c r="CN1169" s="190"/>
      <c r="CO1169" s="7"/>
    </row>
    <row r="1170" spans="3:93" ht="14.25" customHeight="1" x14ac:dyDescent="0.35">
      <c r="D1170" s="435"/>
      <c r="E1170" s="435"/>
      <c r="F1170" s="435"/>
      <c r="G1170" s="435"/>
      <c r="H1170" s="435"/>
      <c r="I1170" s="435"/>
      <c r="J1170" s="435"/>
      <c r="K1170" s="435"/>
      <c r="L1170" s="435"/>
      <c r="M1170" s="435"/>
      <c r="N1170" s="435"/>
      <c r="O1170" s="435"/>
      <c r="P1170" s="435"/>
      <c r="Q1170" s="435"/>
      <c r="R1170" s="435"/>
      <c r="S1170" s="435"/>
      <c r="T1170" s="435"/>
      <c r="U1170" s="435"/>
      <c r="V1170" s="435"/>
      <c r="W1170" s="435"/>
      <c r="X1170" s="435"/>
      <c r="Y1170" s="435"/>
      <c r="Z1170" s="435"/>
      <c r="AA1170" s="435"/>
      <c r="AB1170" s="435"/>
      <c r="AC1170" s="435"/>
      <c r="AD1170" s="435"/>
      <c r="AE1170" s="435"/>
      <c r="AF1170" s="435"/>
      <c r="AG1170" s="435"/>
      <c r="AH1170" s="435"/>
      <c r="AI1170" s="435"/>
      <c r="AJ1170" s="435"/>
      <c r="AK1170" s="435"/>
      <c r="AL1170" s="435"/>
      <c r="AM1170" s="435"/>
      <c r="AN1170" s="435"/>
      <c r="AO1170" s="435"/>
      <c r="AP1170" s="435"/>
      <c r="AQ1170" s="435"/>
      <c r="AR1170" s="435"/>
      <c r="AS1170" s="435"/>
      <c r="AT1170" s="435"/>
      <c r="AU1170" s="435"/>
      <c r="AV1170" s="435"/>
      <c r="AW1170" s="435"/>
      <c r="AX1170" s="435"/>
      <c r="AY1170" s="435"/>
      <c r="AZ1170" s="435"/>
      <c r="BA1170" s="435"/>
      <c r="BB1170" s="435"/>
      <c r="BC1170" s="435"/>
      <c r="BD1170" s="435"/>
      <c r="BE1170" s="435"/>
      <c r="BF1170" s="435"/>
      <c r="BG1170" s="435"/>
      <c r="BH1170" s="435"/>
      <c r="BI1170" s="435"/>
      <c r="BJ1170" s="435"/>
      <c r="BK1170" s="435"/>
      <c r="BL1170" s="435"/>
      <c r="BM1170" s="435"/>
      <c r="BN1170" s="435"/>
      <c r="BO1170" s="435"/>
      <c r="BP1170" s="435"/>
      <c r="BQ1170" s="435"/>
      <c r="BR1170" s="435"/>
      <c r="BS1170" s="435"/>
      <c r="BT1170" s="435"/>
      <c r="BU1170" s="435"/>
      <c r="BV1170" s="435"/>
      <c r="BW1170" s="435"/>
      <c r="BX1170" s="435"/>
      <c r="BY1170" s="435"/>
      <c r="BZ1170" s="435"/>
      <c r="CA1170" s="435"/>
      <c r="CB1170" s="435"/>
      <c r="CC1170" s="435"/>
      <c r="CD1170" s="435"/>
      <c r="CE1170" s="435"/>
      <c r="CF1170" s="435"/>
      <c r="CG1170" s="435"/>
      <c r="CH1170" s="435"/>
      <c r="CI1170" s="435"/>
      <c r="CJ1170" s="435"/>
      <c r="CK1170" s="435"/>
      <c r="CL1170" s="435"/>
      <c r="CM1170" s="435"/>
      <c r="CN1170" s="435"/>
      <c r="CO1170" s="7"/>
    </row>
    <row r="1171" spans="3:93" ht="14.25" customHeight="1" x14ac:dyDescent="0.35">
      <c r="D1171" s="165" t="s">
        <v>968</v>
      </c>
      <c r="E1171" s="165"/>
      <c r="F1171" s="165"/>
      <c r="G1171" s="165"/>
      <c r="H1171" s="165"/>
      <c r="I1171" s="165"/>
      <c r="J1171" s="165"/>
      <c r="K1171" s="165"/>
      <c r="L1171" s="165"/>
      <c r="M1171" s="165"/>
      <c r="N1171" s="165"/>
      <c r="O1171" s="165"/>
      <c r="P1171" s="165"/>
      <c r="Q1171" s="165"/>
      <c r="R1171" s="165"/>
      <c r="S1171" s="165"/>
      <c r="T1171" s="165"/>
      <c r="U1171" s="165"/>
      <c r="V1171" s="165"/>
      <c r="W1171" s="165"/>
      <c r="X1171" s="165"/>
      <c r="Y1171" s="165"/>
      <c r="Z1171" s="165"/>
      <c r="AA1171" s="165"/>
      <c r="AB1171" s="165"/>
      <c r="AC1171" s="165"/>
      <c r="AD1171" s="165"/>
      <c r="AE1171" s="165"/>
      <c r="AF1171" s="165"/>
      <c r="AG1171" s="165"/>
      <c r="AH1171" s="165" t="s">
        <v>969</v>
      </c>
      <c r="AI1171" s="165"/>
      <c r="AJ1171" s="165"/>
      <c r="AK1171" s="165"/>
      <c r="AL1171" s="165"/>
      <c r="AM1171" s="165"/>
      <c r="AN1171" s="165"/>
      <c r="AO1171" s="165"/>
      <c r="AP1171" s="165"/>
      <c r="AQ1171" s="165"/>
      <c r="AR1171" s="165"/>
      <c r="AS1171" s="165"/>
      <c r="AT1171" s="165"/>
      <c r="AU1171" s="165"/>
      <c r="AV1171" s="165"/>
      <c r="AW1171" s="165"/>
      <c r="AX1171" s="165"/>
      <c r="AY1171" s="165"/>
      <c r="AZ1171" s="165"/>
      <c r="BA1171" s="165"/>
      <c r="BB1171" s="165"/>
      <c r="BC1171" s="165"/>
      <c r="BD1171" s="165"/>
      <c r="BE1171" s="165"/>
      <c r="BF1171" s="165"/>
      <c r="BG1171" s="165"/>
      <c r="BH1171" s="165"/>
      <c r="BI1171" s="165"/>
      <c r="BJ1171" s="165"/>
      <c r="BK1171" s="165"/>
      <c r="BL1171" s="202" t="s">
        <v>970</v>
      </c>
      <c r="BM1171" s="202"/>
      <c r="BN1171" s="202"/>
      <c r="BO1171" s="202"/>
      <c r="BP1171" s="202"/>
      <c r="BQ1171" s="202"/>
      <c r="BR1171" s="202"/>
      <c r="BS1171" s="202"/>
      <c r="BT1171" s="202"/>
      <c r="BU1171" s="202"/>
      <c r="BV1171" s="202"/>
      <c r="BW1171" s="202"/>
      <c r="BX1171" s="202"/>
      <c r="BY1171" s="202"/>
      <c r="BZ1171" s="202"/>
      <c r="CA1171" s="202"/>
      <c r="CB1171" s="202"/>
      <c r="CC1171" s="202"/>
      <c r="CD1171" s="202"/>
      <c r="CE1171" s="202"/>
      <c r="CF1171" s="202"/>
      <c r="CG1171" s="202"/>
      <c r="CH1171" s="202"/>
      <c r="CI1171" s="202"/>
      <c r="CJ1171" s="202"/>
      <c r="CK1171" s="202"/>
      <c r="CL1171" s="202"/>
      <c r="CM1171" s="202"/>
      <c r="CN1171" s="202"/>
    </row>
    <row r="1172" spans="3:93" ht="14.25" customHeight="1" x14ac:dyDescent="0.35">
      <c r="D1172" s="436" t="s">
        <v>667</v>
      </c>
      <c r="E1172" s="436"/>
      <c r="F1172" s="436"/>
      <c r="G1172" s="436"/>
      <c r="H1172" s="436"/>
      <c r="I1172" s="436"/>
      <c r="J1172" s="436"/>
      <c r="K1172" s="436"/>
      <c r="L1172" s="436"/>
      <c r="M1172" s="436"/>
      <c r="N1172" s="436"/>
      <c r="O1172" s="436"/>
      <c r="P1172" s="436"/>
      <c r="Q1172" s="436"/>
      <c r="R1172" s="436"/>
      <c r="S1172" s="436"/>
      <c r="T1172" s="436"/>
      <c r="U1172" s="436"/>
      <c r="V1172" s="436"/>
      <c r="W1172" s="436"/>
      <c r="X1172" s="436"/>
      <c r="Y1172" s="436"/>
      <c r="Z1172" s="436"/>
      <c r="AA1172" s="436"/>
      <c r="AB1172" s="436"/>
      <c r="AC1172" s="436"/>
      <c r="AD1172" s="436"/>
      <c r="AE1172" s="436"/>
      <c r="AF1172" s="436"/>
      <c r="AG1172" s="436"/>
      <c r="AH1172" s="436"/>
      <c r="AI1172" s="436"/>
      <c r="AJ1172" s="436"/>
      <c r="AK1172" s="436"/>
      <c r="AL1172" s="436"/>
      <c r="AM1172" s="436"/>
      <c r="AN1172" s="436"/>
      <c r="AO1172" s="436"/>
      <c r="AP1172" s="436"/>
      <c r="AQ1172" s="436"/>
      <c r="AR1172" s="436"/>
      <c r="AS1172" s="436"/>
      <c r="AT1172" s="436"/>
      <c r="AU1172" s="436"/>
      <c r="AV1172" s="436"/>
      <c r="AW1172" s="436"/>
      <c r="AX1172" s="436"/>
      <c r="AY1172" s="436"/>
      <c r="AZ1172" s="436"/>
      <c r="BA1172" s="436"/>
      <c r="BB1172" s="436"/>
      <c r="BC1172" s="436"/>
      <c r="BD1172" s="436"/>
      <c r="BE1172" s="436"/>
      <c r="BF1172" s="436"/>
      <c r="BG1172" s="436"/>
      <c r="BH1172" s="436"/>
      <c r="BI1172" s="436"/>
      <c r="BJ1172" s="436"/>
      <c r="BK1172" s="436"/>
      <c r="BL1172" s="436"/>
      <c r="BM1172" s="436"/>
      <c r="BN1172" s="436"/>
      <c r="BO1172" s="436"/>
      <c r="BP1172" s="436"/>
      <c r="BQ1172" s="436"/>
      <c r="BR1172" s="436"/>
      <c r="BS1172" s="436"/>
      <c r="BT1172" s="436"/>
      <c r="BU1172" s="436"/>
      <c r="BV1172" s="436"/>
      <c r="BW1172" s="436"/>
      <c r="BX1172" s="436"/>
      <c r="BY1172" s="436"/>
      <c r="BZ1172" s="436"/>
      <c r="CA1172" s="436"/>
      <c r="CB1172" s="436"/>
      <c r="CC1172" s="436"/>
      <c r="CD1172" s="436"/>
      <c r="CE1172" s="436"/>
      <c r="CF1172" s="436"/>
      <c r="CG1172" s="436"/>
      <c r="CH1172" s="436"/>
      <c r="CI1172" s="436"/>
      <c r="CJ1172" s="436"/>
      <c r="CK1172" s="436"/>
      <c r="CL1172" s="436"/>
      <c r="CM1172" s="436"/>
      <c r="CN1172" s="436"/>
    </row>
    <row r="1173" spans="3:93" ht="14.25" customHeight="1" x14ac:dyDescent="0.35">
      <c r="C1173" s="6"/>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c r="AT1173" s="8"/>
      <c r="AU1173" s="6"/>
    </row>
    <row r="1174" spans="3:93" ht="14.25" customHeight="1" x14ac:dyDescent="0.35">
      <c r="C1174" s="6"/>
      <c r="D1174" s="236" t="s">
        <v>668</v>
      </c>
      <c r="E1174" s="236"/>
      <c r="F1174" s="236"/>
      <c r="G1174" s="236"/>
      <c r="H1174" s="236"/>
      <c r="I1174" s="236"/>
      <c r="J1174" s="236"/>
      <c r="K1174" s="236"/>
      <c r="L1174" s="236"/>
      <c r="M1174" s="236"/>
      <c r="N1174" s="236"/>
      <c r="O1174" s="236"/>
      <c r="P1174" s="236"/>
      <c r="Q1174" s="236"/>
      <c r="R1174" s="236"/>
      <c r="S1174" s="236"/>
      <c r="T1174" s="236"/>
      <c r="U1174" s="236"/>
      <c r="V1174" s="236"/>
      <c r="W1174" s="236"/>
      <c r="X1174" s="236"/>
      <c r="Y1174" s="236"/>
      <c r="Z1174" s="236"/>
      <c r="AA1174" s="236"/>
      <c r="AB1174" s="236"/>
      <c r="AC1174" s="236"/>
      <c r="AD1174" s="236"/>
      <c r="AE1174" s="236"/>
      <c r="AF1174" s="236"/>
      <c r="AG1174" s="236"/>
      <c r="AH1174" s="236"/>
      <c r="AI1174" s="236"/>
      <c r="AJ1174" s="236"/>
      <c r="AK1174" s="236"/>
      <c r="AL1174" s="236"/>
      <c r="AM1174" s="236"/>
      <c r="AN1174" s="236"/>
      <c r="AO1174" s="236"/>
      <c r="AP1174" s="236"/>
      <c r="AQ1174" s="236"/>
      <c r="AR1174" s="236"/>
      <c r="AS1174" s="236"/>
      <c r="AT1174" s="236"/>
      <c r="AU1174" s="236"/>
      <c r="AV1174" s="236"/>
      <c r="AW1174" s="236"/>
      <c r="AX1174" s="236"/>
      <c r="AY1174" s="236"/>
      <c r="AZ1174" s="236"/>
      <c r="BA1174" s="236"/>
      <c r="BB1174" s="236"/>
      <c r="BC1174" s="236"/>
      <c r="BD1174" s="236"/>
      <c r="BE1174" s="236"/>
      <c r="BF1174" s="236"/>
      <c r="BG1174" s="236"/>
      <c r="BH1174" s="236"/>
      <c r="BI1174" s="236"/>
      <c r="BJ1174" s="236"/>
      <c r="BK1174" s="236"/>
      <c r="BL1174" s="236"/>
      <c r="BM1174" s="236"/>
      <c r="BN1174" s="236"/>
      <c r="BO1174" s="236"/>
      <c r="BP1174" s="236"/>
      <c r="BQ1174" s="236"/>
      <c r="BR1174" s="236"/>
      <c r="BS1174" s="236"/>
      <c r="BT1174" s="236"/>
      <c r="BU1174" s="236"/>
      <c r="BV1174" s="236"/>
      <c r="BW1174" s="236"/>
      <c r="BX1174" s="236"/>
      <c r="BY1174" s="236"/>
      <c r="BZ1174" s="236"/>
      <c r="CA1174" s="236"/>
      <c r="CB1174" s="236"/>
      <c r="CC1174" s="236"/>
      <c r="CD1174" s="236"/>
      <c r="CE1174" s="236"/>
      <c r="CF1174" s="236"/>
      <c r="CG1174" s="236"/>
      <c r="CH1174" s="236"/>
      <c r="CI1174" s="236"/>
      <c r="CJ1174" s="236"/>
      <c r="CK1174" s="236"/>
      <c r="CL1174" s="236"/>
      <c r="CM1174" s="236"/>
      <c r="CN1174" s="236"/>
    </row>
    <row r="1175" spans="3:93" ht="14.25" customHeight="1" x14ac:dyDescent="0.35">
      <c r="D1175" s="237"/>
      <c r="E1175" s="237"/>
      <c r="F1175" s="237"/>
      <c r="G1175" s="237"/>
      <c r="H1175" s="237"/>
      <c r="I1175" s="237"/>
      <c r="J1175" s="237"/>
      <c r="K1175" s="237"/>
      <c r="L1175" s="237"/>
      <c r="M1175" s="237"/>
      <c r="N1175" s="237"/>
      <c r="O1175" s="237"/>
      <c r="P1175" s="237"/>
      <c r="Q1175" s="237"/>
      <c r="R1175" s="237"/>
      <c r="S1175" s="237"/>
      <c r="T1175" s="237"/>
      <c r="U1175" s="237"/>
      <c r="V1175" s="237"/>
      <c r="W1175" s="237"/>
      <c r="X1175" s="237"/>
      <c r="Y1175" s="237"/>
      <c r="Z1175" s="237"/>
      <c r="AA1175" s="237"/>
      <c r="AB1175" s="237"/>
      <c r="AC1175" s="237"/>
      <c r="AD1175" s="237"/>
      <c r="AE1175" s="237"/>
      <c r="AF1175" s="237"/>
      <c r="AG1175" s="237"/>
      <c r="AH1175" s="237"/>
      <c r="AI1175" s="237"/>
      <c r="AJ1175" s="237"/>
      <c r="AK1175" s="237"/>
      <c r="AL1175" s="237"/>
      <c r="AM1175" s="237"/>
      <c r="AN1175" s="237"/>
      <c r="AO1175" s="237"/>
      <c r="AP1175" s="237"/>
      <c r="AQ1175" s="237"/>
      <c r="AR1175" s="237"/>
      <c r="AS1175" s="237"/>
      <c r="AT1175" s="237"/>
      <c r="AU1175" s="237"/>
      <c r="AV1175" s="237"/>
      <c r="AW1175" s="237"/>
      <c r="AX1175" s="237"/>
      <c r="AY1175" s="237"/>
      <c r="AZ1175" s="237"/>
      <c r="BA1175" s="237"/>
      <c r="BB1175" s="237"/>
      <c r="BC1175" s="237"/>
      <c r="BD1175" s="237"/>
      <c r="BE1175" s="237"/>
      <c r="BF1175" s="237"/>
      <c r="BG1175" s="237"/>
      <c r="BH1175" s="237"/>
      <c r="BI1175" s="237"/>
      <c r="BJ1175" s="237"/>
      <c r="BK1175" s="237"/>
      <c r="BL1175" s="237"/>
      <c r="BM1175" s="237"/>
      <c r="BN1175" s="237"/>
      <c r="BO1175" s="237"/>
      <c r="BP1175" s="237"/>
      <c r="BQ1175" s="237"/>
      <c r="BR1175" s="237"/>
      <c r="BS1175" s="237"/>
      <c r="BT1175" s="237"/>
      <c r="BU1175" s="237"/>
      <c r="BV1175" s="237"/>
      <c r="BW1175" s="237"/>
      <c r="BX1175" s="237"/>
      <c r="BY1175" s="237"/>
      <c r="BZ1175" s="237"/>
      <c r="CA1175" s="237"/>
      <c r="CB1175" s="237"/>
      <c r="CC1175" s="237"/>
      <c r="CD1175" s="237"/>
      <c r="CE1175" s="237"/>
      <c r="CF1175" s="237"/>
      <c r="CG1175" s="237"/>
      <c r="CH1175" s="237"/>
      <c r="CI1175" s="237"/>
      <c r="CJ1175" s="237"/>
      <c r="CK1175" s="237"/>
      <c r="CL1175" s="237"/>
      <c r="CM1175" s="237"/>
      <c r="CN1175" s="237"/>
    </row>
    <row r="1176" spans="3:93" ht="14.25" customHeight="1" x14ac:dyDescent="0.35">
      <c r="D1176" s="175" t="s">
        <v>670</v>
      </c>
      <c r="E1176" s="176"/>
      <c r="F1176" s="176"/>
      <c r="G1176" s="176"/>
      <c r="H1176" s="176"/>
      <c r="I1176" s="176"/>
      <c r="J1176" s="176"/>
      <c r="K1176" s="176"/>
      <c r="L1176" s="176"/>
      <c r="M1176" s="176"/>
      <c r="N1176" s="176"/>
      <c r="O1176" s="176"/>
      <c r="P1176" s="175" t="s">
        <v>671</v>
      </c>
      <c r="Q1176" s="176"/>
      <c r="R1176" s="176"/>
      <c r="S1176" s="176"/>
      <c r="T1176" s="176"/>
      <c r="U1176" s="176"/>
      <c r="V1176" s="176"/>
      <c r="W1176" s="176"/>
      <c r="X1176" s="176"/>
      <c r="Y1176" s="176"/>
      <c r="Z1176" s="176"/>
      <c r="AA1176" s="176"/>
      <c r="AB1176" s="175" t="s">
        <v>672</v>
      </c>
      <c r="AC1176" s="176"/>
      <c r="AD1176" s="176"/>
      <c r="AE1176" s="176"/>
      <c r="AF1176" s="176"/>
      <c r="AG1176" s="176"/>
      <c r="AH1176" s="176"/>
      <c r="AI1176" s="176"/>
      <c r="AJ1176" s="176"/>
      <c r="AK1176" s="176"/>
      <c r="AL1176" s="176"/>
      <c r="AM1176" s="176"/>
      <c r="AN1176" s="175" t="s">
        <v>673</v>
      </c>
      <c r="AO1176" s="176"/>
      <c r="AP1176" s="176"/>
      <c r="AQ1176" s="176"/>
      <c r="AR1176" s="176"/>
      <c r="AS1176" s="176"/>
      <c r="AT1176" s="176"/>
      <c r="AU1176" s="176"/>
      <c r="AV1176" s="176"/>
      <c r="AW1176" s="176"/>
      <c r="AX1176" s="176"/>
      <c r="AY1176" s="176"/>
      <c r="AZ1176" s="175" t="s">
        <v>674</v>
      </c>
      <c r="BA1176" s="176"/>
      <c r="BB1176" s="176"/>
      <c r="BC1176" s="176"/>
      <c r="BD1176" s="176"/>
      <c r="BE1176" s="176"/>
      <c r="BF1176" s="176"/>
      <c r="BG1176" s="176"/>
      <c r="BH1176" s="176"/>
      <c r="BI1176" s="176"/>
      <c r="BJ1176" s="176"/>
      <c r="BK1176" s="176"/>
      <c r="BL1176" s="176"/>
      <c r="BM1176" s="176"/>
      <c r="BN1176" s="176"/>
      <c r="BO1176" s="176"/>
      <c r="BP1176" s="175" t="s">
        <v>675</v>
      </c>
      <c r="BQ1176" s="176"/>
      <c r="BR1176" s="176"/>
      <c r="BS1176" s="176"/>
      <c r="BT1176" s="176"/>
      <c r="BU1176" s="176"/>
      <c r="BV1176" s="176"/>
      <c r="BW1176" s="176"/>
      <c r="BX1176" s="176"/>
      <c r="BY1176" s="176"/>
      <c r="BZ1176" s="176"/>
      <c r="CA1176" s="176"/>
      <c r="CB1176" s="175" t="s">
        <v>676</v>
      </c>
      <c r="CC1176" s="176"/>
      <c r="CD1176" s="176"/>
      <c r="CE1176" s="176"/>
      <c r="CF1176" s="176"/>
      <c r="CG1176" s="176"/>
      <c r="CH1176" s="176"/>
      <c r="CI1176" s="176"/>
      <c r="CJ1176" s="176"/>
      <c r="CK1176" s="176"/>
      <c r="CL1176" s="176"/>
      <c r="CM1176" s="176"/>
      <c r="CN1176" s="177"/>
    </row>
    <row r="1177" spans="3:93" ht="14.25" customHeight="1" x14ac:dyDescent="0.35">
      <c r="D1177" s="178"/>
      <c r="E1177" s="179"/>
      <c r="F1177" s="179"/>
      <c r="G1177" s="179"/>
      <c r="H1177" s="179"/>
      <c r="I1177" s="179"/>
      <c r="J1177" s="179"/>
      <c r="K1177" s="179"/>
      <c r="L1177" s="179"/>
      <c r="M1177" s="179"/>
      <c r="N1177" s="179"/>
      <c r="O1177" s="179"/>
      <c r="P1177" s="178"/>
      <c r="Q1177" s="179"/>
      <c r="R1177" s="179"/>
      <c r="S1177" s="179"/>
      <c r="T1177" s="179"/>
      <c r="U1177" s="179"/>
      <c r="V1177" s="179"/>
      <c r="W1177" s="179"/>
      <c r="X1177" s="179"/>
      <c r="Y1177" s="179"/>
      <c r="Z1177" s="179"/>
      <c r="AA1177" s="179"/>
      <c r="AB1177" s="178"/>
      <c r="AC1177" s="179"/>
      <c r="AD1177" s="179"/>
      <c r="AE1177" s="179"/>
      <c r="AF1177" s="179"/>
      <c r="AG1177" s="179"/>
      <c r="AH1177" s="179"/>
      <c r="AI1177" s="179"/>
      <c r="AJ1177" s="179"/>
      <c r="AK1177" s="179"/>
      <c r="AL1177" s="179"/>
      <c r="AM1177" s="179"/>
      <c r="AN1177" s="178"/>
      <c r="AO1177" s="179"/>
      <c r="AP1177" s="179"/>
      <c r="AQ1177" s="179"/>
      <c r="AR1177" s="179"/>
      <c r="AS1177" s="179"/>
      <c r="AT1177" s="179"/>
      <c r="AU1177" s="179"/>
      <c r="AV1177" s="179"/>
      <c r="AW1177" s="179"/>
      <c r="AX1177" s="179"/>
      <c r="AY1177" s="179"/>
      <c r="AZ1177" s="178"/>
      <c r="BA1177" s="179"/>
      <c r="BB1177" s="179"/>
      <c r="BC1177" s="179"/>
      <c r="BD1177" s="179"/>
      <c r="BE1177" s="179"/>
      <c r="BF1177" s="179"/>
      <c r="BG1177" s="179"/>
      <c r="BH1177" s="179"/>
      <c r="BI1177" s="179"/>
      <c r="BJ1177" s="179"/>
      <c r="BK1177" s="179"/>
      <c r="BL1177" s="179"/>
      <c r="BM1177" s="179"/>
      <c r="BN1177" s="179"/>
      <c r="BO1177" s="179"/>
      <c r="BP1177" s="178"/>
      <c r="BQ1177" s="179"/>
      <c r="BR1177" s="179"/>
      <c r="BS1177" s="179"/>
      <c r="BT1177" s="179"/>
      <c r="BU1177" s="179"/>
      <c r="BV1177" s="179"/>
      <c r="BW1177" s="179"/>
      <c r="BX1177" s="179"/>
      <c r="BY1177" s="179"/>
      <c r="BZ1177" s="179"/>
      <c r="CA1177" s="179"/>
      <c r="CB1177" s="178"/>
      <c r="CC1177" s="179"/>
      <c r="CD1177" s="179"/>
      <c r="CE1177" s="179"/>
      <c r="CF1177" s="179"/>
      <c r="CG1177" s="179"/>
      <c r="CH1177" s="179"/>
      <c r="CI1177" s="179"/>
      <c r="CJ1177" s="179"/>
      <c r="CK1177" s="179"/>
      <c r="CL1177" s="179"/>
      <c r="CM1177" s="179"/>
      <c r="CN1177" s="180"/>
    </row>
    <row r="1178" spans="3:93" ht="14.25" customHeight="1" x14ac:dyDescent="0.35">
      <c r="D1178" s="165" t="s">
        <v>971</v>
      </c>
      <c r="E1178" s="165"/>
      <c r="F1178" s="165"/>
      <c r="G1178" s="165"/>
      <c r="H1178" s="165"/>
      <c r="I1178" s="165"/>
      <c r="J1178" s="165"/>
      <c r="K1178" s="165"/>
      <c r="L1178" s="165"/>
      <c r="M1178" s="165"/>
      <c r="N1178" s="165"/>
      <c r="O1178" s="165"/>
      <c r="P1178" s="165" t="s">
        <v>972</v>
      </c>
      <c r="Q1178" s="165"/>
      <c r="R1178" s="165"/>
      <c r="S1178" s="165"/>
      <c r="T1178" s="165"/>
      <c r="U1178" s="165"/>
      <c r="V1178" s="165"/>
      <c r="W1178" s="165"/>
      <c r="X1178" s="165"/>
      <c r="Y1178" s="165"/>
      <c r="Z1178" s="165"/>
      <c r="AA1178" s="165"/>
      <c r="AB1178" s="165" t="s">
        <v>973</v>
      </c>
      <c r="AC1178" s="165"/>
      <c r="AD1178" s="165"/>
      <c r="AE1178" s="165"/>
      <c r="AF1178" s="165"/>
      <c r="AG1178" s="165"/>
      <c r="AH1178" s="165"/>
      <c r="AI1178" s="165"/>
      <c r="AJ1178" s="165"/>
      <c r="AK1178" s="165"/>
      <c r="AL1178" s="165"/>
      <c r="AM1178" s="165"/>
      <c r="AN1178" s="165" t="s">
        <v>974</v>
      </c>
      <c r="AO1178" s="165"/>
      <c r="AP1178" s="165"/>
      <c r="AQ1178" s="165"/>
      <c r="AR1178" s="165"/>
      <c r="AS1178" s="165"/>
      <c r="AT1178" s="165"/>
      <c r="AU1178" s="165"/>
      <c r="AV1178" s="165"/>
      <c r="AW1178" s="165"/>
      <c r="AX1178" s="165"/>
      <c r="AY1178" s="165"/>
      <c r="AZ1178" s="165" t="s">
        <v>975</v>
      </c>
      <c r="BA1178" s="165"/>
      <c r="BB1178" s="165"/>
      <c r="BC1178" s="165"/>
      <c r="BD1178" s="165"/>
      <c r="BE1178" s="165"/>
      <c r="BF1178" s="165"/>
      <c r="BG1178" s="165"/>
      <c r="BH1178" s="165"/>
      <c r="BI1178" s="165"/>
      <c r="BJ1178" s="165"/>
      <c r="BK1178" s="165"/>
      <c r="BL1178" s="165"/>
      <c r="BM1178" s="165"/>
      <c r="BN1178" s="165"/>
      <c r="BO1178" s="165"/>
      <c r="BP1178" s="202" t="s">
        <v>976</v>
      </c>
      <c r="BQ1178" s="202"/>
      <c r="BR1178" s="202"/>
      <c r="BS1178" s="202"/>
      <c r="BT1178" s="202"/>
      <c r="BU1178" s="202"/>
      <c r="BV1178" s="202"/>
      <c r="BW1178" s="202"/>
      <c r="BX1178" s="202"/>
      <c r="BY1178" s="202"/>
      <c r="BZ1178" s="202"/>
      <c r="CA1178" s="202"/>
      <c r="CB1178" s="202" t="s">
        <v>977</v>
      </c>
      <c r="CC1178" s="202"/>
      <c r="CD1178" s="202"/>
      <c r="CE1178" s="202"/>
      <c r="CF1178" s="202"/>
      <c r="CG1178" s="202"/>
      <c r="CH1178" s="202"/>
      <c r="CI1178" s="202"/>
      <c r="CJ1178" s="202"/>
      <c r="CK1178" s="202"/>
      <c r="CL1178" s="202"/>
      <c r="CM1178" s="202"/>
      <c r="CN1178" s="202"/>
    </row>
    <row r="1179" spans="3:93" ht="14.25" customHeight="1" x14ac:dyDescent="0.35">
      <c r="D1179" s="436" t="s">
        <v>667</v>
      </c>
      <c r="E1179" s="436"/>
      <c r="F1179" s="436"/>
      <c r="G1179" s="436"/>
      <c r="H1179" s="436"/>
      <c r="I1179" s="436"/>
      <c r="J1179" s="436"/>
      <c r="K1179" s="436"/>
      <c r="L1179" s="436"/>
      <c r="M1179" s="436"/>
      <c r="N1179" s="436"/>
      <c r="O1179" s="436"/>
      <c r="P1179" s="436"/>
      <c r="Q1179" s="436"/>
      <c r="R1179" s="436"/>
      <c r="S1179" s="436"/>
      <c r="T1179" s="436"/>
      <c r="U1179" s="436"/>
      <c r="V1179" s="436"/>
      <c r="W1179" s="436"/>
      <c r="X1179" s="436"/>
      <c r="Y1179" s="436"/>
      <c r="Z1179" s="436"/>
      <c r="AA1179" s="436"/>
      <c r="AB1179" s="436"/>
      <c r="AC1179" s="436"/>
      <c r="AD1179" s="436"/>
      <c r="AE1179" s="436"/>
      <c r="AF1179" s="436"/>
      <c r="AG1179" s="436"/>
      <c r="AH1179" s="436"/>
      <c r="AI1179" s="436"/>
      <c r="AJ1179" s="436"/>
      <c r="AK1179" s="436"/>
      <c r="AL1179" s="436"/>
      <c r="AM1179" s="436"/>
      <c r="AN1179" s="436"/>
      <c r="AO1179" s="436"/>
      <c r="AP1179" s="436"/>
      <c r="AQ1179" s="436"/>
      <c r="AR1179" s="436"/>
      <c r="AS1179" s="436"/>
      <c r="AT1179" s="436"/>
      <c r="AU1179" s="436"/>
      <c r="AV1179" s="436"/>
      <c r="AW1179" s="436"/>
      <c r="AX1179" s="436"/>
      <c r="AY1179" s="436"/>
      <c r="AZ1179" s="436"/>
      <c r="BA1179" s="436"/>
      <c r="BB1179" s="436"/>
      <c r="BC1179" s="436"/>
      <c r="BD1179" s="436"/>
      <c r="BE1179" s="436"/>
      <c r="BF1179" s="436"/>
      <c r="BG1179" s="436"/>
      <c r="BH1179" s="436"/>
      <c r="BI1179" s="436"/>
      <c r="BJ1179" s="436"/>
      <c r="BK1179" s="436"/>
      <c r="BL1179" s="436"/>
      <c r="BM1179" s="436"/>
      <c r="BN1179" s="436"/>
      <c r="BO1179" s="436"/>
      <c r="BP1179" s="436"/>
      <c r="BQ1179" s="436"/>
      <c r="BR1179" s="436"/>
      <c r="BS1179" s="436"/>
      <c r="BT1179" s="436"/>
      <c r="BU1179" s="436"/>
      <c r="BV1179" s="436"/>
      <c r="BW1179" s="436"/>
      <c r="BX1179" s="436"/>
      <c r="BY1179" s="436"/>
      <c r="BZ1179" s="436"/>
      <c r="CA1179" s="436"/>
      <c r="CB1179" s="436"/>
      <c r="CC1179" s="436"/>
      <c r="CD1179" s="436"/>
      <c r="CE1179" s="436"/>
      <c r="CF1179" s="436"/>
      <c r="CG1179" s="436"/>
      <c r="CH1179" s="436"/>
      <c r="CI1179" s="436"/>
      <c r="CJ1179" s="436"/>
      <c r="CK1179" s="436"/>
      <c r="CL1179" s="436"/>
      <c r="CM1179" s="436"/>
      <c r="CN1179" s="436"/>
    </row>
    <row r="1180" spans="3:93" ht="14.25" customHeight="1" x14ac:dyDescent="0.35">
      <c r="D1180" s="103"/>
      <c r="E1180" s="103"/>
      <c r="F1180" s="103"/>
      <c r="G1180" s="103"/>
      <c r="H1180" s="103"/>
      <c r="I1180" s="103"/>
      <c r="J1180" s="103"/>
      <c r="K1180" s="103"/>
      <c r="L1180" s="103"/>
      <c r="M1180" s="103"/>
      <c r="N1180" s="103"/>
      <c r="O1180" s="103"/>
      <c r="P1180" s="103"/>
      <c r="Q1180" s="103"/>
      <c r="R1180" s="103"/>
      <c r="S1180" s="103"/>
      <c r="T1180" s="103"/>
      <c r="U1180" s="103"/>
      <c r="V1180" s="103"/>
      <c r="W1180" s="103"/>
      <c r="X1180" s="103"/>
      <c r="Y1180" s="103"/>
      <c r="Z1180" s="103"/>
      <c r="AA1180" s="103"/>
      <c r="AB1180" s="103"/>
      <c r="AC1180" s="103"/>
      <c r="AD1180" s="103"/>
      <c r="AE1180" s="103"/>
      <c r="AF1180" s="103"/>
      <c r="AG1180" s="103"/>
      <c r="AH1180" s="103"/>
      <c r="AI1180" s="103"/>
      <c r="AJ1180" s="103"/>
      <c r="AK1180" s="103"/>
      <c r="AL1180" s="103"/>
      <c r="AM1180" s="103"/>
      <c r="AN1180" s="103"/>
      <c r="AO1180" s="103"/>
      <c r="AP1180" s="103"/>
      <c r="AQ1180" s="103"/>
      <c r="AR1180" s="103"/>
      <c r="AS1180" s="103"/>
      <c r="AT1180" s="103"/>
      <c r="AU1180" s="103"/>
      <c r="AV1180" s="103"/>
      <c r="AW1180" s="103"/>
      <c r="AX1180" s="103"/>
      <c r="AY1180" s="103"/>
      <c r="AZ1180" s="103"/>
      <c r="BA1180" s="103"/>
      <c r="BB1180" s="103"/>
      <c r="BC1180" s="103"/>
      <c r="BD1180" s="103"/>
      <c r="BE1180" s="103"/>
      <c r="BF1180" s="103"/>
      <c r="BG1180" s="103"/>
      <c r="BH1180" s="103"/>
      <c r="BI1180" s="103"/>
      <c r="BJ1180" s="103"/>
      <c r="BK1180" s="103"/>
      <c r="BL1180" s="103"/>
      <c r="BM1180" s="103"/>
      <c r="BN1180" s="103"/>
      <c r="BO1180" s="103"/>
      <c r="BP1180" s="103"/>
      <c r="BQ1180" s="103"/>
      <c r="BR1180" s="103"/>
      <c r="BS1180" s="103"/>
      <c r="BT1180" s="103"/>
      <c r="BU1180" s="103"/>
      <c r="BV1180" s="103"/>
      <c r="BW1180" s="103"/>
      <c r="BX1180" s="103"/>
      <c r="BY1180" s="103"/>
      <c r="BZ1180" s="103"/>
      <c r="CA1180" s="103"/>
      <c r="CB1180" s="103"/>
      <c r="CC1180" s="103"/>
      <c r="CD1180" s="103"/>
      <c r="CE1180" s="103"/>
      <c r="CF1180" s="103"/>
      <c r="CG1180" s="103"/>
      <c r="CH1180" s="103"/>
      <c r="CI1180" s="103"/>
      <c r="CJ1180" s="103"/>
      <c r="CK1180" s="103"/>
      <c r="CL1180" s="103"/>
      <c r="CM1180" s="103"/>
      <c r="CN1180" s="103"/>
    </row>
    <row r="1181" spans="3:93" ht="14.25" customHeight="1" x14ac:dyDescent="0.35">
      <c r="D1181" s="236" t="s">
        <v>677</v>
      </c>
      <c r="E1181" s="236"/>
      <c r="F1181" s="236"/>
      <c r="G1181" s="236"/>
      <c r="H1181" s="236"/>
      <c r="I1181" s="236"/>
      <c r="J1181" s="236"/>
      <c r="K1181" s="236"/>
      <c r="L1181" s="236"/>
      <c r="M1181" s="236"/>
      <c r="N1181" s="236"/>
      <c r="O1181" s="236"/>
      <c r="P1181" s="236"/>
      <c r="Q1181" s="236"/>
      <c r="R1181" s="236"/>
      <c r="S1181" s="236"/>
      <c r="T1181" s="236"/>
      <c r="U1181" s="236"/>
      <c r="V1181" s="236"/>
      <c r="W1181" s="236"/>
      <c r="X1181" s="236"/>
      <c r="Y1181" s="236"/>
      <c r="Z1181" s="236"/>
      <c r="AA1181" s="236"/>
      <c r="AB1181" s="236"/>
      <c r="AC1181" s="236"/>
      <c r="AD1181" s="236"/>
      <c r="AE1181" s="236"/>
      <c r="AF1181" s="236"/>
      <c r="AG1181" s="236"/>
      <c r="AH1181" s="236"/>
      <c r="AI1181" s="236"/>
      <c r="AJ1181" s="236"/>
      <c r="AK1181" s="236"/>
      <c r="AL1181" s="236"/>
      <c r="AM1181" s="236"/>
      <c r="AN1181" s="236"/>
      <c r="AO1181" s="236"/>
      <c r="AP1181" s="236"/>
      <c r="AQ1181" s="236"/>
      <c r="AR1181" s="236"/>
      <c r="AS1181" s="236"/>
      <c r="AT1181" s="236"/>
      <c r="AU1181" s="236"/>
      <c r="AV1181" s="236"/>
      <c r="AW1181" s="236"/>
      <c r="AX1181" s="236"/>
      <c r="AY1181" s="236"/>
      <c r="AZ1181" s="236"/>
      <c r="BA1181" s="236"/>
      <c r="BB1181" s="236"/>
      <c r="BC1181" s="236"/>
      <c r="BD1181" s="236"/>
      <c r="BE1181" s="236"/>
      <c r="BF1181" s="236"/>
      <c r="BG1181" s="236"/>
      <c r="BH1181" s="236"/>
      <c r="BI1181" s="236"/>
      <c r="BJ1181" s="236"/>
      <c r="BK1181" s="236"/>
      <c r="BL1181" s="236"/>
      <c r="BM1181" s="236"/>
      <c r="BN1181" s="236"/>
      <c r="BO1181" s="236"/>
      <c r="BP1181" s="236"/>
      <c r="BQ1181" s="236"/>
      <c r="BR1181" s="236"/>
      <c r="BS1181" s="236"/>
      <c r="BT1181" s="236"/>
      <c r="BU1181" s="236"/>
      <c r="BV1181" s="236"/>
      <c r="BW1181" s="236"/>
      <c r="BX1181" s="236"/>
      <c r="BY1181" s="236"/>
      <c r="BZ1181" s="236"/>
      <c r="CA1181" s="236"/>
      <c r="CB1181" s="236"/>
      <c r="CC1181" s="236"/>
      <c r="CD1181" s="236"/>
      <c r="CE1181" s="236"/>
      <c r="CF1181" s="236"/>
      <c r="CG1181" s="236"/>
      <c r="CH1181" s="236"/>
      <c r="CI1181" s="236"/>
      <c r="CJ1181" s="236"/>
      <c r="CK1181" s="236"/>
      <c r="CL1181" s="236"/>
      <c r="CM1181" s="236"/>
      <c r="CN1181" s="236"/>
    </row>
    <row r="1182" spans="3:93" ht="14.25" customHeight="1" x14ac:dyDescent="0.35">
      <c r="D1182" s="237"/>
      <c r="E1182" s="237"/>
      <c r="F1182" s="237"/>
      <c r="G1182" s="237"/>
      <c r="H1182" s="237"/>
      <c r="I1182" s="237"/>
      <c r="J1182" s="237"/>
      <c r="K1182" s="237"/>
      <c r="L1182" s="237"/>
      <c r="M1182" s="237"/>
      <c r="N1182" s="237"/>
      <c r="O1182" s="237"/>
      <c r="P1182" s="237"/>
      <c r="Q1182" s="237"/>
      <c r="R1182" s="237"/>
      <c r="S1182" s="237"/>
      <c r="T1182" s="237"/>
      <c r="U1182" s="237"/>
      <c r="V1182" s="237"/>
      <c r="W1182" s="237"/>
      <c r="X1182" s="237"/>
      <c r="Y1182" s="237"/>
      <c r="Z1182" s="237"/>
      <c r="AA1182" s="237"/>
      <c r="AB1182" s="237"/>
      <c r="AC1182" s="237"/>
      <c r="AD1182" s="237"/>
      <c r="AE1182" s="237"/>
      <c r="AF1182" s="237"/>
      <c r="AG1182" s="237"/>
      <c r="AH1182" s="237"/>
      <c r="AI1182" s="237"/>
      <c r="AJ1182" s="237"/>
      <c r="AK1182" s="237"/>
      <c r="AL1182" s="237"/>
      <c r="AM1182" s="237"/>
      <c r="AN1182" s="237"/>
      <c r="AO1182" s="237"/>
      <c r="AP1182" s="237"/>
      <c r="AQ1182" s="237"/>
      <c r="AR1182" s="237"/>
      <c r="AS1182" s="237"/>
      <c r="AT1182" s="237"/>
      <c r="AU1182" s="237"/>
      <c r="AV1182" s="237"/>
      <c r="AW1182" s="237"/>
      <c r="AX1182" s="237"/>
      <c r="AY1182" s="237"/>
      <c r="AZ1182" s="237"/>
      <c r="BA1182" s="237"/>
      <c r="BB1182" s="237"/>
      <c r="BC1182" s="237"/>
      <c r="BD1182" s="237"/>
      <c r="BE1182" s="237"/>
      <c r="BF1182" s="237"/>
      <c r="BG1182" s="237"/>
      <c r="BH1182" s="237"/>
      <c r="BI1182" s="237"/>
      <c r="BJ1182" s="237"/>
      <c r="BK1182" s="237"/>
      <c r="BL1182" s="237"/>
      <c r="BM1182" s="237"/>
      <c r="BN1182" s="237"/>
      <c r="BO1182" s="237"/>
      <c r="BP1182" s="237"/>
      <c r="BQ1182" s="237"/>
      <c r="BR1182" s="237"/>
      <c r="BS1182" s="237"/>
      <c r="BT1182" s="237"/>
      <c r="BU1182" s="237"/>
      <c r="BV1182" s="237"/>
      <c r="BW1182" s="237"/>
      <c r="BX1182" s="237"/>
      <c r="BY1182" s="237"/>
      <c r="BZ1182" s="237"/>
      <c r="CA1182" s="237"/>
      <c r="CB1182" s="237"/>
      <c r="CC1182" s="237"/>
      <c r="CD1182" s="237"/>
      <c r="CE1182" s="237"/>
      <c r="CF1182" s="237"/>
      <c r="CG1182" s="237"/>
      <c r="CH1182" s="237"/>
      <c r="CI1182" s="237"/>
      <c r="CJ1182" s="237"/>
      <c r="CK1182" s="237"/>
      <c r="CL1182" s="237"/>
      <c r="CM1182" s="237"/>
      <c r="CN1182" s="237"/>
    </row>
    <row r="1183" spans="3:93" ht="14.25" customHeight="1" x14ac:dyDescent="0.35">
      <c r="D1183" s="175" t="s">
        <v>678</v>
      </c>
      <c r="E1183" s="176"/>
      <c r="F1183" s="176"/>
      <c r="G1183" s="176"/>
      <c r="H1183" s="176"/>
      <c r="I1183" s="176"/>
      <c r="J1183" s="176"/>
      <c r="K1183" s="176"/>
      <c r="L1183" s="176"/>
      <c r="M1183" s="176"/>
      <c r="N1183" s="176"/>
      <c r="O1183" s="176"/>
      <c r="P1183" s="175" t="s">
        <v>679</v>
      </c>
      <c r="Q1183" s="176"/>
      <c r="R1183" s="176"/>
      <c r="S1183" s="176"/>
      <c r="T1183" s="176"/>
      <c r="U1183" s="176"/>
      <c r="V1183" s="176"/>
      <c r="W1183" s="176"/>
      <c r="X1183" s="176"/>
      <c r="Y1183" s="176"/>
      <c r="Z1183" s="176"/>
      <c r="AA1183" s="176"/>
      <c r="AB1183" s="175" t="s">
        <v>680</v>
      </c>
      <c r="AC1183" s="176"/>
      <c r="AD1183" s="176"/>
      <c r="AE1183" s="176"/>
      <c r="AF1183" s="176"/>
      <c r="AG1183" s="176"/>
      <c r="AH1183" s="176"/>
      <c r="AI1183" s="176"/>
      <c r="AJ1183" s="176"/>
      <c r="AK1183" s="176"/>
      <c r="AL1183" s="176"/>
      <c r="AM1183" s="176"/>
      <c r="AN1183" s="175" t="s">
        <v>681</v>
      </c>
      <c r="AO1183" s="176"/>
      <c r="AP1183" s="176"/>
      <c r="AQ1183" s="176"/>
      <c r="AR1183" s="176"/>
      <c r="AS1183" s="176"/>
      <c r="AT1183" s="176"/>
      <c r="AU1183" s="176"/>
      <c r="AV1183" s="176"/>
      <c r="AW1183" s="176"/>
      <c r="AX1183" s="176"/>
      <c r="AY1183" s="176"/>
      <c r="AZ1183" s="175" t="s">
        <v>682</v>
      </c>
      <c r="BA1183" s="176"/>
      <c r="BB1183" s="176"/>
      <c r="BC1183" s="176"/>
      <c r="BD1183" s="176"/>
      <c r="BE1183" s="176"/>
      <c r="BF1183" s="176"/>
      <c r="BG1183" s="176"/>
      <c r="BH1183" s="176"/>
      <c r="BI1183" s="176"/>
      <c r="BJ1183" s="176"/>
      <c r="BK1183" s="176"/>
      <c r="BL1183" s="176"/>
      <c r="BM1183" s="176"/>
      <c r="BN1183" s="176"/>
      <c r="BO1183" s="176"/>
      <c r="BP1183" s="409" t="s">
        <v>683</v>
      </c>
      <c r="BQ1183" s="410"/>
      <c r="BR1183" s="410"/>
      <c r="BS1183" s="410"/>
      <c r="BT1183" s="410"/>
      <c r="BU1183" s="410"/>
      <c r="BV1183" s="410"/>
      <c r="BW1183" s="410"/>
      <c r="BX1183" s="410"/>
      <c r="BY1183" s="410"/>
      <c r="BZ1183" s="410"/>
      <c r="CA1183" s="411"/>
      <c r="CB1183" s="175" t="s">
        <v>684</v>
      </c>
      <c r="CC1183" s="176"/>
      <c r="CD1183" s="176"/>
      <c r="CE1183" s="176"/>
      <c r="CF1183" s="176"/>
      <c r="CG1183" s="176"/>
      <c r="CH1183" s="176"/>
      <c r="CI1183" s="176"/>
      <c r="CJ1183" s="176"/>
      <c r="CK1183" s="176"/>
      <c r="CL1183" s="176"/>
      <c r="CM1183" s="176"/>
      <c r="CN1183" s="177"/>
    </row>
    <row r="1184" spans="3:93" ht="14.25" customHeight="1" x14ac:dyDescent="0.35">
      <c r="D1184" s="178"/>
      <c r="E1184" s="179"/>
      <c r="F1184" s="179"/>
      <c r="G1184" s="179"/>
      <c r="H1184" s="179"/>
      <c r="I1184" s="179"/>
      <c r="J1184" s="179"/>
      <c r="K1184" s="179"/>
      <c r="L1184" s="179"/>
      <c r="M1184" s="179"/>
      <c r="N1184" s="179"/>
      <c r="O1184" s="179"/>
      <c r="P1184" s="178"/>
      <c r="Q1184" s="179"/>
      <c r="R1184" s="179"/>
      <c r="S1184" s="179"/>
      <c r="T1184" s="179"/>
      <c r="U1184" s="179"/>
      <c r="V1184" s="179"/>
      <c r="W1184" s="179"/>
      <c r="X1184" s="179"/>
      <c r="Y1184" s="179"/>
      <c r="Z1184" s="179"/>
      <c r="AA1184" s="179"/>
      <c r="AB1184" s="178"/>
      <c r="AC1184" s="179"/>
      <c r="AD1184" s="179"/>
      <c r="AE1184" s="179"/>
      <c r="AF1184" s="179"/>
      <c r="AG1184" s="179"/>
      <c r="AH1184" s="179"/>
      <c r="AI1184" s="179"/>
      <c r="AJ1184" s="179"/>
      <c r="AK1184" s="179"/>
      <c r="AL1184" s="179"/>
      <c r="AM1184" s="179"/>
      <c r="AN1184" s="178"/>
      <c r="AO1184" s="179"/>
      <c r="AP1184" s="179"/>
      <c r="AQ1184" s="179"/>
      <c r="AR1184" s="179"/>
      <c r="AS1184" s="179"/>
      <c r="AT1184" s="179"/>
      <c r="AU1184" s="179"/>
      <c r="AV1184" s="179"/>
      <c r="AW1184" s="179"/>
      <c r="AX1184" s="179"/>
      <c r="AY1184" s="179"/>
      <c r="AZ1184" s="178"/>
      <c r="BA1184" s="179"/>
      <c r="BB1184" s="179"/>
      <c r="BC1184" s="179"/>
      <c r="BD1184" s="179"/>
      <c r="BE1184" s="179"/>
      <c r="BF1184" s="179"/>
      <c r="BG1184" s="179"/>
      <c r="BH1184" s="179"/>
      <c r="BI1184" s="179"/>
      <c r="BJ1184" s="179"/>
      <c r="BK1184" s="179"/>
      <c r="BL1184" s="179"/>
      <c r="BM1184" s="179"/>
      <c r="BN1184" s="179"/>
      <c r="BO1184" s="179"/>
      <c r="BP1184" s="412"/>
      <c r="BQ1184" s="413"/>
      <c r="BR1184" s="413"/>
      <c r="BS1184" s="413"/>
      <c r="BT1184" s="413"/>
      <c r="BU1184" s="413"/>
      <c r="BV1184" s="413"/>
      <c r="BW1184" s="413"/>
      <c r="BX1184" s="413"/>
      <c r="BY1184" s="413"/>
      <c r="BZ1184" s="413"/>
      <c r="CA1184" s="414"/>
      <c r="CB1184" s="178"/>
      <c r="CC1184" s="179"/>
      <c r="CD1184" s="179"/>
      <c r="CE1184" s="179"/>
      <c r="CF1184" s="179"/>
      <c r="CG1184" s="179"/>
      <c r="CH1184" s="179"/>
      <c r="CI1184" s="179"/>
      <c r="CJ1184" s="179"/>
      <c r="CK1184" s="179"/>
      <c r="CL1184" s="179"/>
      <c r="CM1184" s="179"/>
      <c r="CN1184" s="180"/>
    </row>
    <row r="1185" spans="4:92" ht="14.25" customHeight="1" x14ac:dyDescent="0.35">
      <c r="D1185" s="165" t="s">
        <v>978</v>
      </c>
      <c r="E1185" s="165"/>
      <c r="F1185" s="165"/>
      <c r="G1185" s="165"/>
      <c r="H1185" s="165"/>
      <c r="I1185" s="165"/>
      <c r="J1185" s="165"/>
      <c r="K1185" s="165"/>
      <c r="L1185" s="165"/>
      <c r="M1185" s="165"/>
      <c r="N1185" s="165"/>
      <c r="O1185" s="165"/>
      <c r="P1185" s="165" t="s">
        <v>979</v>
      </c>
      <c r="Q1185" s="165"/>
      <c r="R1185" s="165"/>
      <c r="S1185" s="165"/>
      <c r="T1185" s="165"/>
      <c r="U1185" s="165"/>
      <c r="V1185" s="165"/>
      <c r="W1185" s="165"/>
      <c r="X1185" s="165"/>
      <c r="Y1185" s="165"/>
      <c r="Z1185" s="165"/>
      <c r="AA1185" s="165"/>
      <c r="AB1185" s="165" t="s">
        <v>980</v>
      </c>
      <c r="AC1185" s="165"/>
      <c r="AD1185" s="165"/>
      <c r="AE1185" s="165"/>
      <c r="AF1185" s="165"/>
      <c r="AG1185" s="165"/>
      <c r="AH1185" s="165"/>
      <c r="AI1185" s="165"/>
      <c r="AJ1185" s="165"/>
      <c r="AK1185" s="165"/>
      <c r="AL1185" s="165"/>
      <c r="AM1185" s="165"/>
      <c r="AN1185" s="165" t="s">
        <v>981</v>
      </c>
      <c r="AO1185" s="165"/>
      <c r="AP1185" s="165"/>
      <c r="AQ1185" s="165"/>
      <c r="AR1185" s="165"/>
      <c r="AS1185" s="165"/>
      <c r="AT1185" s="165"/>
      <c r="AU1185" s="165"/>
      <c r="AV1185" s="165"/>
      <c r="AW1185" s="165"/>
      <c r="AX1185" s="165"/>
      <c r="AY1185" s="165"/>
      <c r="AZ1185" s="165" t="s">
        <v>982</v>
      </c>
      <c r="BA1185" s="165"/>
      <c r="BB1185" s="165"/>
      <c r="BC1185" s="165"/>
      <c r="BD1185" s="165"/>
      <c r="BE1185" s="165"/>
      <c r="BF1185" s="165"/>
      <c r="BG1185" s="165"/>
      <c r="BH1185" s="165"/>
      <c r="BI1185" s="165"/>
      <c r="BJ1185" s="165"/>
      <c r="BK1185" s="165"/>
      <c r="BL1185" s="165"/>
      <c r="BM1185" s="165"/>
      <c r="BN1185" s="165"/>
      <c r="BO1185" s="165"/>
      <c r="BP1185" s="202" t="s">
        <v>983</v>
      </c>
      <c r="BQ1185" s="202"/>
      <c r="BR1185" s="202"/>
      <c r="BS1185" s="202"/>
      <c r="BT1185" s="202"/>
      <c r="BU1185" s="202"/>
      <c r="BV1185" s="202"/>
      <c r="BW1185" s="202"/>
      <c r="BX1185" s="202"/>
      <c r="BY1185" s="202"/>
      <c r="BZ1185" s="202"/>
      <c r="CA1185" s="202"/>
      <c r="CB1185" s="202" t="s">
        <v>120</v>
      </c>
      <c r="CC1185" s="202"/>
      <c r="CD1185" s="202"/>
      <c r="CE1185" s="202"/>
      <c r="CF1185" s="202"/>
      <c r="CG1185" s="202"/>
      <c r="CH1185" s="202"/>
      <c r="CI1185" s="202"/>
      <c r="CJ1185" s="202"/>
      <c r="CK1185" s="202"/>
      <c r="CL1185" s="202"/>
      <c r="CM1185" s="202"/>
      <c r="CN1185" s="202"/>
    </row>
    <row r="1186" spans="4:92" ht="14.25" customHeight="1" x14ac:dyDescent="0.35">
      <c r="D1186" s="436" t="s">
        <v>667</v>
      </c>
      <c r="E1186" s="436"/>
      <c r="F1186" s="436"/>
      <c r="G1186" s="436"/>
      <c r="H1186" s="436"/>
      <c r="I1186" s="436"/>
      <c r="J1186" s="436"/>
      <c r="K1186" s="436"/>
      <c r="L1186" s="436"/>
      <c r="M1186" s="436"/>
      <c r="N1186" s="436"/>
      <c r="O1186" s="436"/>
      <c r="P1186" s="436"/>
      <c r="Q1186" s="436"/>
      <c r="R1186" s="436"/>
      <c r="S1186" s="436"/>
      <c r="T1186" s="436"/>
      <c r="U1186" s="436"/>
      <c r="V1186" s="436"/>
      <c r="W1186" s="436"/>
      <c r="X1186" s="436"/>
      <c r="Y1186" s="436"/>
      <c r="Z1186" s="436"/>
      <c r="AA1186" s="436"/>
      <c r="AB1186" s="436"/>
      <c r="AC1186" s="436"/>
      <c r="AD1186" s="436"/>
      <c r="AE1186" s="436"/>
      <c r="AF1186" s="436"/>
      <c r="AG1186" s="436"/>
      <c r="AH1186" s="436"/>
      <c r="AI1186" s="436"/>
      <c r="AJ1186" s="436"/>
      <c r="AK1186" s="436"/>
      <c r="AL1186" s="436"/>
      <c r="AM1186" s="436"/>
      <c r="AN1186" s="436"/>
      <c r="AO1186" s="436"/>
      <c r="AP1186" s="436"/>
      <c r="AQ1186" s="436"/>
      <c r="AR1186" s="436"/>
      <c r="AS1186" s="436"/>
      <c r="AT1186" s="436"/>
      <c r="AU1186" s="436"/>
      <c r="AV1186" s="436"/>
      <c r="AW1186" s="436"/>
      <c r="AX1186" s="436"/>
      <c r="AY1186" s="436"/>
      <c r="AZ1186" s="436"/>
      <c r="BA1186" s="436"/>
      <c r="BB1186" s="436"/>
      <c r="BC1186" s="436"/>
      <c r="BD1186" s="436"/>
      <c r="BE1186" s="436"/>
      <c r="BF1186" s="436"/>
      <c r="BG1186" s="436"/>
      <c r="BH1186" s="436"/>
      <c r="BI1186" s="436"/>
      <c r="BJ1186" s="436"/>
      <c r="BK1186" s="436"/>
      <c r="BL1186" s="436"/>
      <c r="BM1186" s="436"/>
      <c r="BN1186" s="436"/>
      <c r="BO1186" s="436"/>
      <c r="BP1186" s="436"/>
      <c r="BQ1186" s="436"/>
      <c r="BR1186" s="436"/>
      <c r="BS1186" s="436"/>
      <c r="BT1186" s="436"/>
      <c r="BU1186" s="436"/>
      <c r="BV1186" s="436"/>
      <c r="BW1186" s="436"/>
      <c r="BX1186" s="436"/>
      <c r="BY1186" s="436"/>
      <c r="BZ1186" s="436"/>
      <c r="CA1186" s="436"/>
      <c r="CB1186" s="436"/>
      <c r="CC1186" s="436"/>
      <c r="CD1186" s="436"/>
      <c r="CE1186" s="436"/>
      <c r="CF1186" s="436"/>
      <c r="CG1186" s="436"/>
      <c r="CH1186" s="436"/>
      <c r="CI1186" s="436"/>
      <c r="CJ1186" s="436"/>
      <c r="CK1186" s="436"/>
      <c r="CL1186" s="436"/>
      <c r="CM1186" s="436"/>
      <c r="CN1186" s="436"/>
    </row>
    <row r="1187" spans="4:92" ht="14.25" customHeight="1" x14ac:dyDescent="0.35">
      <c r="D1187" s="103"/>
      <c r="E1187" s="103"/>
      <c r="F1187" s="103"/>
      <c r="G1187" s="103"/>
      <c r="H1187" s="103"/>
      <c r="I1187" s="103"/>
      <c r="J1187" s="103"/>
      <c r="K1187" s="103"/>
      <c r="L1187" s="103"/>
      <c r="M1187" s="103"/>
      <c r="N1187" s="103"/>
      <c r="O1187" s="103"/>
      <c r="P1187" s="103"/>
      <c r="Q1187" s="103"/>
      <c r="R1187" s="103"/>
      <c r="S1187" s="103"/>
      <c r="T1187" s="103"/>
      <c r="U1187" s="103"/>
      <c r="V1187" s="103"/>
      <c r="W1187" s="103"/>
      <c r="X1187" s="103"/>
      <c r="Y1187" s="103"/>
      <c r="Z1187" s="103"/>
      <c r="AA1187" s="103"/>
      <c r="AB1187" s="103"/>
      <c r="AC1187" s="103"/>
      <c r="AD1187" s="103"/>
      <c r="AE1187" s="103"/>
      <c r="AF1187" s="103"/>
      <c r="AG1187" s="103"/>
      <c r="AH1187" s="103"/>
      <c r="AI1187" s="103"/>
      <c r="AJ1187" s="103"/>
      <c r="AK1187" s="103"/>
      <c r="AL1187" s="103"/>
      <c r="AM1187" s="103"/>
      <c r="AN1187" s="103"/>
      <c r="AO1187" s="103"/>
      <c r="AP1187" s="103"/>
      <c r="AQ1187" s="103"/>
      <c r="AR1187" s="103"/>
      <c r="AS1187" s="103"/>
      <c r="AT1187" s="103"/>
      <c r="AU1187" s="103"/>
      <c r="AV1187" s="103"/>
      <c r="AW1187" s="103"/>
      <c r="AX1187" s="103"/>
      <c r="AY1187" s="103"/>
      <c r="AZ1187" s="103"/>
      <c r="BA1187" s="103"/>
      <c r="BB1187" s="103"/>
      <c r="BC1187" s="103"/>
      <c r="BD1187" s="103"/>
      <c r="BE1187" s="103"/>
      <c r="BF1187" s="103"/>
      <c r="BG1187" s="103"/>
      <c r="BH1187" s="103"/>
      <c r="BI1187" s="103"/>
      <c r="BJ1187" s="103"/>
      <c r="BK1187" s="103"/>
      <c r="BL1187" s="103"/>
      <c r="BM1187" s="103"/>
      <c r="BN1187" s="103"/>
      <c r="BO1187" s="103"/>
      <c r="BP1187" s="103"/>
      <c r="BQ1187" s="103"/>
      <c r="BR1187" s="103"/>
      <c r="BS1187" s="103"/>
      <c r="BT1187" s="103"/>
      <c r="BU1187" s="103"/>
      <c r="BV1187" s="103"/>
      <c r="BW1187" s="103"/>
      <c r="BX1187" s="103"/>
      <c r="BY1187" s="103"/>
      <c r="BZ1187" s="103"/>
      <c r="CA1187" s="103"/>
      <c r="CB1187" s="103"/>
      <c r="CC1187" s="103"/>
      <c r="CD1187" s="103"/>
      <c r="CE1187" s="103"/>
      <c r="CF1187" s="103"/>
      <c r="CG1187" s="103"/>
      <c r="CH1187" s="103"/>
      <c r="CI1187" s="103"/>
      <c r="CJ1187" s="103"/>
      <c r="CK1187" s="103"/>
      <c r="CL1187" s="103"/>
      <c r="CM1187" s="103"/>
      <c r="CN1187" s="103"/>
    </row>
    <row r="1188" spans="4:92" ht="14.25" customHeight="1" x14ac:dyDescent="0.35">
      <c r="D1188" s="197" t="s">
        <v>698</v>
      </c>
      <c r="E1188" s="197"/>
      <c r="F1188" s="197"/>
      <c r="G1188" s="197"/>
      <c r="H1188" s="197"/>
      <c r="I1188" s="197"/>
      <c r="J1188" s="197"/>
      <c r="K1188" s="197"/>
      <c r="L1188" s="197"/>
      <c r="M1188" s="197"/>
      <c r="N1188" s="197"/>
      <c r="O1188" s="197"/>
      <c r="P1188" s="197"/>
      <c r="Q1188" s="197"/>
      <c r="R1188" s="197"/>
      <c r="S1188" s="197"/>
      <c r="T1188" s="197"/>
      <c r="U1188" s="197"/>
      <c r="V1188" s="197"/>
      <c r="W1188" s="197"/>
      <c r="X1188" s="197"/>
      <c r="Y1188" s="197"/>
      <c r="Z1188" s="197"/>
      <c r="AA1188" s="197"/>
      <c r="AB1188" s="197"/>
      <c r="AC1188" s="197"/>
      <c r="AD1188" s="197"/>
      <c r="AE1188" s="197"/>
      <c r="AF1188" s="197"/>
      <c r="AG1188" s="197"/>
      <c r="AH1188" s="197"/>
      <c r="AI1188" s="197"/>
      <c r="AJ1188" s="197"/>
      <c r="AK1188" s="197"/>
      <c r="AL1188" s="197"/>
      <c r="AM1188" s="197"/>
      <c r="AN1188" s="197"/>
      <c r="AO1188" s="197"/>
      <c r="AP1188" s="197"/>
      <c r="AQ1188" s="197"/>
      <c r="AR1188" s="197"/>
      <c r="AS1188" s="197"/>
      <c r="AT1188" s="197"/>
      <c r="AU1188" s="197"/>
      <c r="AV1188" s="197"/>
      <c r="AW1188" s="197"/>
      <c r="AX1188" s="197"/>
      <c r="AY1188" s="197"/>
      <c r="AZ1188" s="197"/>
      <c r="BA1188" s="197"/>
      <c r="BB1188" s="197"/>
      <c r="BC1188" s="197"/>
      <c r="BD1188" s="197"/>
      <c r="BE1188" s="197"/>
      <c r="BF1188" s="197"/>
      <c r="BG1188" s="197"/>
      <c r="BH1188" s="197"/>
      <c r="BI1188" s="197"/>
      <c r="BJ1188" s="197"/>
      <c r="BK1188" s="197"/>
      <c r="BL1188" s="197"/>
      <c r="BM1188" s="197"/>
      <c r="BN1188" s="197"/>
      <c r="BO1188" s="197"/>
      <c r="BP1188" s="197"/>
      <c r="BQ1188" s="197"/>
      <c r="BR1188" s="197"/>
      <c r="BS1188" s="197"/>
      <c r="BT1188" s="197"/>
      <c r="BU1188" s="197"/>
      <c r="BV1188" s="197"/>
      <c r="BW1188" s="197"/>
      <c r="BX1188" s="197"/>
      <c r="BY1188" s="197"/>
      <c r="BZ1188" s="197"/>
      <c r="CA1188" s="197"/>
      <c r="CB1188" s="197"/>
      <c r="CC1188" s="197"/>
      <c r="CD1188" s="197"/>
      <c r="CE1188" s="197"/>
      <c r="CF1188" s="197"/>
      <c r="CG1188" s="197"/>
      <c r="CH1188" s="197"/>
      <c r="CI1188" s="197"/>
      <c r="CJ1188" s="197"/>
      <c r="CK1188" s="197"/>
      <c r="CL1188" s="197"/>
      <c r="CM1188" s="197"/>
      <c r="CN1188" s="197"/>
    </row>
    <row r="1189" spans="4:92" ht="14.25" customHeight="1" x14ac:dyDescent="0.35">
      <c r="D1189" s="197"/>
      <c r="E1189" s="197"/>
      <c r="F1189" s="197"/>
      <c r="G1189" s="197"/>
      <c r="H1189" s="197"/>
      <c r="I1189" s="197"/>
      <c r="J1189" s="197"/>
      <c r="K1189" s="197"/>
      <c r="L1189" s="197"/>
      <c r="M1189" s="197"/>
      <c r="N1189" s="197"/>
      <c r="O1189" s="197"/>
      <c r="P1189" s="197"/>
      <c r="Q1189" s="197"/>
      <c r="R1189" s="197"/>
      <c r="S1189" s="197"/>
      <c r="T1189" s="197"/>
      <c r="U1189" s="197"/>
      <c r="V1189" s="197"/>
      <c r="W1189" s="197"/>
      <c r="X1189" s="197"/>
      <c r="Y1189" s="197"/>
      <c r="Z1189" s="197"/>
      <c r="AA1189" s="197"/>
      <c r="AB1189" s="197"/>
      <c r="AC1189" s="197"/>
      <c r="AD1189" s="197"/>
      <c r="AE1189" s="197"/>
      <c r="AF1189" s="197"/>
      <c r="AG1189" s="197"/>
      <c r="AH1189" s="197"/>
      <c r="AI1189" s="197"/>
      <c r="AJ1189" s="197"/>
      <c r="AK1189" s="197"/>
      <c r="AL1189" s="197"/>
      <c r="AM1189" s="197"/>
      <c r="AN1189" s="197"/>
      <c r="AO1189" s="197"/>
      <c r="AP1189" s="197"/>
      <c r="AQ1189" s="197"/>
      <c r="AR1189" s="197"/>
      <c r="AS1189" s="197"/>
      <c r="AT1189" s="197"/>
      <c r="AU1189" s="197"/>
      <c r="AV1189" s="197"/>
      <c r="AW1189" s="197"/>
      <c r="AX1189" s="197"/>
      <c r="AY1189" s="197"/>
      <c r="AZ1189" s="197"/>
      <c r="BA1189" s="197"/>
      <c r="BB1189" s="197"/>
      <c r="BC1189" s="197"/>
      <c r="BD1189" s="197"/>
      <c r="BE1189" s="197"/>
      <c r="BF1189" s="197"/>
      <c r="BG1189" s="197"/>
      <c r="BH1189" s="197"/>
      <c r="BI1189" s="197"/>
      <c r="BJ1189" s="197"/>
      <c r="BK1189" s="197"/>
      <c r="BL1189" s="197"/>
      <c r="BM1189" s="197"/>
      <c r="BN1189" s="197"/>
      <c r="BO1189" s="197"/>
      <c r="BP1189" s="197"/>
      <c r="BQ1189" s="197"/>
      <c r="BR1189" s="197"/>
      <c r="BS1189" s="197"/>
      <c r="BT1189" s="197"/>
      <c r="BU1189" s="197"/>
      <c r="BV1189" s="197"/>
      <c r="BW1189" s="197"/>
      <c r="BX1189" s="197"/>
      <c r="BY1189" s="197"/>
      <c r="BZ1189" s="197"/>
      <c r="CA1189" s="197"/>
      <c r="CB1189" s="197"/>
      <c r="CC1189" s="197"/>
      <c r="CD1189" s="197"/>
      <c r="CE1189" s="197"/>
      <c r="CF1189" s="197"/>
      <c r="CG1189" s="197"/>
      <c r="CH1189" s="197"/>
      <c r="CI1189" s="197"/>
      <c r="CJ1189" s="197"/>
      <c r="CK1189" s="197"/>
      <c r="CL1189" s="197"/>
      <c r="CM1189" s="197"/>
      <c r="CN1189" s="197"/>
    </row>
    <row r="1190" spans="4:92" ht="14.25" customHeight="1" x14ac:dyDescent="0.35"/>
    <row r="1191" spans="4:92" ht="14.25" customHeight="1" x14ac:dyDescent="0.35">
      <c r="D1191" s="236" t="s">
        <v>697</v>
      </c>
      <c r="E1191" s="236"/>
      <c r="F1191" s="236"/>
      <c r="G1191" s="236"/>
      <c r="H1191" s="236"/>
      <c r="I1191" s="236"/>
      <c r="J1191" s="236"/>
      <c r="K1191" s="236"/>
      <c r="L1191" s="236"/>
      <c r="M1191" s="236"/>
      <c r="N1191" s="236"/>
      <c r="O1191" s="236"/>
      <c r="P1191" s="236"/>
      <c r="Q1191" s="236"/>
      <c r="R1191" s="236"/>
      <c r="S1191" s="236"/>
      <c r="T1191" s="236"/>
      <c r="U1191" s="236"/>
      <c r="V1191" s="236"/>
      <c r="W1191" s="236"/>
      <c r="X1191" s="236"/>
      <c r="Y1191" s="236"/>
      <c r="Z1191" s="236"/>
      <c r="AA1191" s="236"/>
      <c r="AB1191" s="236"/>
      <c r="AC1191" s="236"/>
      <c r="AD1191" s="236"/>
      <c r="AE1191" s="236"/>
      <c r="AF1191" s="236"/>
      <c r="AG1191" s="236"/>
      <c r="AH1191" s="236"/>
      <c r="AI1191" s="236"/>
      <c r="AJ1191" s="236"/>
      <c r="AK1191" s="236"/>
      <c r="AL1191" s="236"/>
      <c r="AM1191" s="236"/>
      <c r="AN1191" s="236"/>
      <c r="AO1191" s="236"/>
      <c r="AP1191" s="236"/>
      <c r="AQ1191" s="236"/>
      <c r="AR1191" s="236"/>
      <c r="AS1191" s="236"/>
      <c r="AT1191" s="236"/>
      <c r="AV1191" s="236" t="s">
        <v>691</v>
      </c>
      <c r="AW1191" s="236"/>
      <c r="AX1191" s="236"/>
      <c r="AY1191" s="236"/>
      <c r="AZ1191" s="236"/>
      <c r="BA1191" s="236"/>
      <c r="BB1191" s="236"/>
      <c r="BC1191" s="236"/>
      <c r="BD1191" s="236"/>
      <c r="BE1191" s="236"/>
      <c r="BF1191" s="236"/>
      <c r="BG1191" s="236"/>
      <c r="BH1191" s="236"/>
      <c r="BI1191" s="236"/>
      <c r="BJ1191" s="236"/>
      <c r="BK1191" s="236"/>
      <c r="BL1191" s="236"/>
      <c r="BM1191" s="236"/>
      <c r="BN1191" s="236"/>
      <c r="BO1191" s="236"/>
      <c r="BP1191" s="236"/>
      <c r="BQ1191" s="236"/>
      <c r="BR1191" s="236"/>
      <c r="BS1191" s="236"/>
      <c r="BT1191" s="236"/>
      <c r="BU1191" s="236"/>
      <c r="BV1191" s="236"/>
      <c r="BW1191" s="236"/>
      <c r="BX1191" s="236"/>
      <c r="BY1191" s="236"/>
      <c r="BZ1191" s="236"/>
      <c r="CA1191" s="236"/>
      <c r="CB1191" s="236"/>
      <c r="CC1191" s="236"/>
      <c r="CD1191" s="236"/>
      <c r="CE1191" s="236"/>
      <c r="CF1191" s="236"/>
      <c r="CG1191" s="236"/>
      <c r="CH1191" s="236"/>
      <c r="CI1191" s="236"/>
      <c r="CJ1191" s="236"/>
      <c r="CK1191" s="236"/>
      <c r="CL1191" s="236"/>
      <c r="CM1191" s="236"/>
      <c r="CN1191" s="236"/>
    </row>
    <row r="1192" spans="4:92" ht="14.25" customHeight="1" x14ac:dyDescent="0.35">
      <c r="D1192" s="236"/>
      <c r="E1192" s="236"/>
      <c r="F1192" s="236"/>
      <c r="G1192" s="236"/>
      <c r="H1192" s="236"/>
      <c r="I1192" s="236"/>
      <c r="J1192" s="236"/>
      <c r="K1192" s="236"/>
      <c r="L1192" s="236"/>
      <c r="M1192" s="236"/>
      <c r="N1192" s="236"/>
      <c r="O1192" s="236"/>
      <c r="P1192" s="236"/>
      <c r="Q1192" s="236"/>
      <c r="R1192" s="236"/>
      <c r="S1192" s="236"/>
      <c r="T1192" s="236"/>
      <c r="U1192" s="236"/>
      <c r="V1192" s="236"/>
      <c r="W1192" s="236"/>
      <c r="X1192" s="236"/>
      <c r="Y1192" s="236"/>
      <c r="Z1192" s="236"/>
      <c r="AA1192" s="236"/>
      <c r="AB1192" s="236"/>
      <c r="AC1192" s="236"/>
      <c r="AD1192" s="236"/>
      <c r="AE1192" s="236"/>
      <c r="AF1192" s="236"/>
      <c r="AG1192" s="236"/>
      <c r="AH1192" s="236"/>
      <c r="AI1192" s="236"/>
      <c r="AJ1192" s="236"/>
      <c r="AK1192" s="236"/>
      <c r="AL1192" s="236"/>
      <c r="AM1192" s="236"/>
      <c r="AN1192" s="236"/>
      <c r="AO1192" s="236"/>
      <c r="AP1192" s="236"/>
      <c r="AQ1192" s="236"/>
      <c r="AR1192" s="236"/>
      <c r="AS1192" s="236"/>
      <c r="AT1192" s="236"/>
      <c r="AV1192" s="236"/>
      <c r="AW1192" s="236"/>
      <c r="AX1192" s="236"/>
      <c r="AY1192" s="236"/>
      <c r="AZ1192" s="236"/>
      <c r="BA1192" s="236"/>
      <c r="BB1192" s="236"/>
      <c r="BC1192" s="236"/>
      <c r="BD1192" s="236"/>
      <c r="BE1192" s="236"/>
      <c r="BF1192" s="236"/>
      <c r="BG1192" s="236"/>
      <c r="BH1192" s="236"/>
      <c r="BI1192" s="236"/>
      <c r="BJ1192" s="236"/>
      <c r="BK1192" s="236"/>
      <c r="BL1192" s="236"/>
      <c r="BM1192" s="236"/>
      <c r="BN1192" s="236"/>
      <c r="BO1192" s="236"/>
      <c r="BP1192" s="236"/>
      <c r="BQ1192" s="236"/>
      <c r="BR1192" s="236"/>
      <c r="BS1192" s="236"/>
      <c r="BT1192" s="236"/>
      <c r="BU1192" s="236"/>
      <c r="BV1192" s="236"/>
      <c r="BW1192" s="236"/>
      <c r="BX1192" s="236"/>
      <c r="BY1192" s="236"/>
      <c r="BZ1192" s="236"/>
      <c r="CA1192" s="236"/>
      <c r="CB1192" s="236"/>
      <c r="CC1192" s="236"/>
      <c r="CD1192" s="236"/>
      <c r="CE1192" s="236"/>
      <c r="CF1192" s="236"/>
      <c r="CG1192" s="236"/>
      <c r="CH1192" s="236"/>
      <c r="CI1192" s="236"/>
      <c r="CJ1192" s="236"/>
      <c r="CK1192" s="236"/>
      <c r="CL1192" s="236"/>
      <c r="CM1192" s="236"/>
      <c r="CN1192" s="236"/>
    </row>
    <row r="1193" spans="4:92" ht="14.25" customHeight="1" x14ac:dyDescent="0.35">
      <c r="D1193" s="236"/>
      <c r="E1193" s="236"/>
      <c r="F1193" s="236"/>
      <c r="G1193" s="236"/>
      <c r="H1193" s="236"/>
      <c r="I1193" s="236"/>
      <c r="J1193" s="236"/>
      <c r="K1193" s="236"/>
      <c r="L1193" s="236"/>
      <c r="M1193" s="236"/>
      <c r="N1193" s="236"/>
      <c r="O1193" s="236"/>
      <c r="P1193" s="236"/>
      <c r="Q1193" s="236"/>
      <c r="R1193" s="236"/>
      <c r="S1193" s="236"/>
      <c r="T1193" s="236"/>
      <c r="U1193" s="236"/>
      <c r="V1193" s="236"/>
      <c r="W1193" s="236"/>
      <c r="X1193" s="236"/>
      <c r="Y1193" s="236"/>
      <c r="Z1193" s="236"/>
      <c r="AA1193" s="236"/>
      <c r="AB1193" s="236"/>
      <c r="AC1193" s="236"/>
      <c r="AD1193" s="236"/>
      <c r="AE1193" s="236"/>
      <c r="AF1193" s="236"/>
      <c r="AG1193" s="236"/>
      <c r="AH1193" s="236"/>
      <c r="AI1193" s="236"/>
      <c r="AJ1193" s="236"/>
      <c r="AK1193" s="236"/>
      <c r="AL1193" s="236"/>
      <c r="AM1193" s="236"/>
      <c r="AN1193" s="236"/>
      <c r="AO1193" s="236"/>
      <c r="AP1193" s="236"/>
      <c r="AQ1193" s="236"/>
      <c r="AR1193" s="236"/>
      <c r="AS1193" s="236"/>
      <c r="AT1193" s="236"/>
      <c r="AV1193" s="236"/>
      <c r="AW1193" s="236"/>
      <c r="AX1193" s="236"/>
      <c r="AY1193" s="236"/>
      <c r="AZ1193" s="236"/>
      <c r="BA1193" s="236"/>
      <c r="BB1193" s="236"/>
      <c r="BC1193" s="236"/>
      <c r="BD1193" s="236"/>
      <c r="BE1193" s="236"/>
      <c r="BF1193" s="236"/>
      <c r="BG1193" s="236"/>
      <c r="BH1193" s="236"/>
      <c r="BI1193" s="236"/>
      <c r="BJ1193" s="236"/>
      <c r="BK1193" s="236"/>
      <c r="BL1193" s="236"/>
      <c r="BM1193" s="236"/>
      <c r="BN1193" s="236"/>
      <c r="BO1193" s="236"/>
      <c r="BP1193" s="236"/>
      <c r="BQ1193" s="236"/>
      <c r="BR1193" s="236"/>
      <c r="BS1193" s="236"/>
      <c r="BT1193" s="236"/>
      <c r="BU1193" s="236"/>
      <c r="BV1193" s="236"/>
      <c r="BW1193" s="236"/>
      <c r="BX1193" s="236"/>
      <c r="BY1193" s="236"/>
      <c r="BZ1193" s="236"/>
      <c r="CA1193" s="236"/>
      <c r="CB1193" s="236"/>
      <c r="CC1193" s="236"/>
      <c r="CD1193" s="236"/>
      <c r="CE1193" s="236"/>
      <c r="CF1193" s="236"/>
      <c r="CG1193" s="236"/>
      <c r="CH1193" s="236"/>
      <c r="CI1193" s="236"/>
      <c r="CJ1193" s="236"/>
      <c r="CK1193" s="236"/>
      <c r="CL1193" s="236"/>
      <c r="CM1193" s="236"/>
      <c r="CN1193" s="236"/>
    </row>
    <row r="1194" spans="4:92" ht="14.25" customHeight="1" x14ac:dyDescent="0.35">
      <c r="D1194" s="175" t="s">
        <v>685</v>
      </c>
      <c r="E1194" s="176"/>
      <c r="F1194" s="176"/>
      <c r="G1194" s="176"/>
      <c r="H1194" s="176"/>
      <c r="I1194" s="176"/>
      <c r="J1194" s="176"/>
      <c r="K1194" s="176"/>
      <c r="L1194" s="176"/>
      <c r="M1194" s="176"/>
      <c r="N1194" s="176"/>
      <c r="O1194" s="176"/>
      <c r="P1194" s="176"/>
      <c r="Q1194" s="176"/>
      <c r="R1194" s="175" t="s">
        <v>686</v>
      </c>
      <c r="S1194" s="176"/>
      <c r="T1194" s="176"/>
      <c r="U1194" s="176"/>
      <c r="V1194" s="176"/>
      <c r="W1194" s="176"/>
      <c r="X1194" s="176"/>
      <c r="Y1194" s="176"/>
      <c r="Z1194" s="176"/>
      <c r="AA1194" s="176"/>
      <c r="AB1194" s="176"/>
      <c r="AC1194" s="176"/>
      <c r="AD1194" s="176"/>
      <c r="AE1194" s="176"/>
      <c r="AF1194" s="175" t="s">
        <v>687</v>
      </c>
      <c r="AG1194" s="176"/>
      <c r="AH1194" s="176"/>
      <c r="AI1194" s="176"/>
      <c r="AJ1194" s="176"/>
      <c r="AK1194" s="176"/>
      <c r="AL1194" s="176"/>
      <c r="AM1194" s="176"/>
      <c r="AN1194" s="176"/>
      <c r="AO1194" s="176"/>
      <c r="AP1194" s="176"/>
      <c r="AQ1194" s="176"/>
      <c r="AR1194" s="176"/>
      <c r="AS1194" s="176"/>
      <c r="AT1194" s="177"/>
      <c r="AV1194" s="175" t="s">
        <v>685</v>
      </c>
      <c r="AW1194" s="176"/>
      <c r="AX1194" s="176"/>
      <c r="AY1194" s="176"/>
      <c r="AZ1194" s="176"/>
      <c r="BA1194" s="176"/>
      <c r="BB1194" s="176"/>
      <c r="BC1194" s="176"/>
      <c r="BD1194" s="176"/>
      <c r="BE1194" s="176"/>
      <c r="BF1194" s="176"/>
      <c r="BG1194" s="176"/>
      <c r="BH1194" s="176"/>
      <c r="BI1194" s="176"/>
      <c r="BJ1194" s="175" t="s">
        <v>686</v>
      </c>
      <c r="BK1194" s="176"/>
      <c r="BL1194" s="176"/>
      <c r="BM1194" s="176"/>
      <c r="BN1194" s="176"/>
      <c r="BO1194" s="176"/>
      <c r="BP1194" s="176"/>
      <c r="BQ1194" s="176"/>
      <c r="BR1194" s="176"/>
      <c r="BS1194" s="176"/>
      <c r="BT1194" s="176"/>
      <c r="BU1194" s="176"/>
      <c r="BV1194" s="176"/>
      <c r="BW1194" s="176"/>
      <c r="BX1194" s="190" t="s">
        <v>687</v>
      </c>
      <c r="BY1194" s="190"/>
      <c r="BZ1194" s="190"/>
      <c r="CA1194" s="190"/>
      <c r="CB1194" s="190"/>
      <c r="CC1194" s="190"/>
      <c r="CD1194" s="190"/>
      <c r="CE1194" s="190"/>
      <c r="CF1194" s="190"/>
      <c r="CG1194" s="190"/>
      <c r="CH1194" s="190"/>
      <c r="CI1194" s="190"/>
      <c r="CJ1194" s="190"/>
      <c r="CK1194" s="190"/>
      <c r="CL1194" s="190"/>
      <c r="CM1194" s="190"/>
      <c r="CN1194" s="190"/>
    </row>
    <row r="1195" spans="4:92" ht="14.25" customHeight="1" x14ac:dyDescent="0.35">
      <c r="D1195" s="178"/>
      <c r="E1195" s="179"/>
      <c r="F1195" s="179"/>
      <c r="G1195" s="179"/>
      <c r="H1195" s="179"/>
      <c r="I1195" s="179"/>
      <c r="J1195" s="179"/>
      <c r="K1195" s="179"/>
      <c r="L1195" s="179"/>
      <c r="M1195" s="179"/>
      <c r="N1195" s="179"/>
      <c r="O1195" s="179"/>
      <c r="P1195" s="179"/>
      <c r="Q1195" s="179"/>
      <c r="R1195" s="178"/>
      <c r="S1195" s="179"/>
      <c r="T1195" s="179"/>
      <c r="U1195" s="179"/>
      <c r="V1195" s="179"/>
      <c r="W1195" s="179"/>
      <c r="X1195" s="179"/>
      <c r="Y1195" s="179"/>
      <c r="Z1195" s="179"/>
      <c r="AA1195" s="179"/>
      <c r="AB1195" s="179"/>
      <c r="AC1195" s="179"/>
      <c r="AD1195" s="179"/>
      <c r="AE1195" s="179"/>
      <c r="AF1195" s="178"/>
      <c r="AG1195" s="179"/>
      <c r="AH1195" s="179"/>
      <c r="AI1195" s="179"/>
      <c r="AJ1195" s="179"/>
      <c r="AK1195" s="179"/>
      <c r="AL1195" s="179"/>
      <c r="AM1195" s="179"/>
      <c r="AN1195" s="179"/>
      <c r="AO1195" s="179"/>
      <c r="AP1195" s="179"/>
      <c r="AQ1195" s="179"/>
      <c r="AR1195" s="179"/>
      <c r="AS1195" s="179"/>
      <c r="AT1195" s="180"/>
      <c r="AV1195" s="178"/>
      <c r="AW1195" s="179"/>
      <c r="AX1195" s="179"/>
      <c r="AY1195" s="179"/>
      <c r="AZ1195" s="179"/>
      <c r="BA1195" s="179"/>
      <c r="BB1195" s="179"/>
      <c r="BC1195" s="179"/>
      <c r="BD1195" s="179"/>
      <c r="BE1195" s="179"/>
      <c r="BF1195" s="179"/>
      <c r="BG1195" s="179"/>
      <c r="BH1195" s="179"/>
      <c r="BI1195" s="179"/>
      <c r="BJ1195" s="178"/>
      <c r="BK1195" s="179"/>
      <c r="BL1195" s="179"/>
      <c r="BM1195" s="179"/>
      <c r="BN1195" s="179"/>
      <c r="BO1195" s="179"/>
      <c r="BP1195" s="179"/>
      <c r="BQ1195" s="179"/>
      <c r="BR1195" s="179"/>
      <c r="BS1195" s="179"/>
      <c r="BT1195" s="179"/>
      <c r="BU1195" s="179"/>
      <c r="BV1195" s="179"/>
      <c r="BW1195" s="179"/>
      <c r="BX1195" s="190"/>
      <c r="BY1195" s="190"/>
      <c r="BZ1195" s="190"/>
      <c r="CA1195" s="190"/>
      <c r="CB1195" s="190"/>
      <c r="CC1195" s="190"/>
      <c r="CD1195" s="190"/>
      <c r="CE1195" s="190"/>
      <c r="CF1195" s="190"/>
      <c r="CG1195" s="190"/>
      <c r="CH1195" s="190"/>
      <c r="CI1195" s="190"/>
      <c r="CJ1195" s="190"/>
      <c r="CK1195" s="190"/>
      <c r="CL1195" s="190"/>
      <c r="CM1195" s="190"/>
      <c r="CN1195" s="190"/>
    </row>
    <row r="1196" spans="4:92" ht="14.25" customHeight="1" x14ac:dyDescent="0.35">
      <c r="D1196" s="165" t="s">
        <v>114</v>
      </c>
      <c r="E1196" s="165"/>
      <c r="F1196" s="165"/>
      <c r="G1196" s="165"/>
      <c r="H1196" s="165"/>
      <c r="I1196" s="165"/>
      <c r="J1196" s="165"/>
      <c r="K1196" s="165"/>
      <c r="L1196" s="165"/>
      <c r="M1196" s="165"/>
      <c r="N1196" s="165"/>
      <c r="O1196" s="165"/>
      <c r="P1196" s="165"/>
      <c r="Q1196" s="165"/>
      <c r="R1196" s="255">
        <v>1182</v>
      </c>
      <c r="S1196" s="255"/>
      <c r="T1196" s="255"/>
      <c r="U1196" s="255"/>
      <c r="V1196" s="255"/>
      <c r="W1196" s="255"/>
      <c r="X1196" s="255"/>
      <c r="Y1196" s="255"/>
      <c r="Z1196" s="255"/>
      <c r="AA1196" s="255"/>
      <c r="AB1196" s="255"/>
      <c r="AC1196" s="255"/>
      <c r="AD1196" s="255"/>
      <c r="AE1196" s="255"/>
      <c r="AF1196" s="437">
        <v>185885057</v>
      </c>
      <c r="AG1196" s="437"/>
      <c r="AH1196" s="437"/>
      <c r="AI1196" s="437"/>
      <c r="AJ1196" s="437"/>
      <c r="AK1196" s="437"/>
      <c r="AL1196" s="437"/>
      <c r="AM1196" s="437"/>
      <c r="AN1196" s="437"/>
      <c r="AO1196" s="437"/>
      <c r="AP1196" s="437"/>
      <c r="AQ1196" s="437"/>
      <c r="AR1196" s="437"/>
      <c r="AS1196" s="437"/>
      <c r="AT1196" s="437"/>
      <c r="AV1196" s="165" t="s">
        <v>114</v>
      </c>
      <c r="AW1196" s="165"/>
      <c r="AX1196" s="165"/>
      <c r="AY1196" s="165"/>
      <c r="AZ1196" s="165"/>
      <c r="BA1196" s="165"/>
      <c r="BB1196" s="165"/>
      <c r="BC1196" s="165"/>
      <c r="BD1196" s="165"/>
      <c r="BE1196" s="165"/>
      <c r="BF1196" s="165"/>
      <c r="BG1196" s="165"/>
      <c r="BH1196" s="165"/>
      <c r="BI1196" s="165"/>
      <c r="BJ1196" s="255">
        <v>881</v>
      </c>
      <c r="BK1196" s="255"/>
      <c r="BL1196" s="255"/>
      <c r="BM1196" s="255"/>
      <c r="BN1196" s="255"/>
      <c r="BO1196" s="255"/>
      <c r="BP1196" s="255"/>
      <c r="BQ1196" s="255"/>
      <c r="BR1196" s="255"/>
      <c r="BS1196" s="255"/>
      <c r="BT1196" s="255"/>
      <c r="BU1196" s="255"/>
      <c r="BV1196" s="255"/>
      <c r="BW1196" s="255"/>
      <c r="BX1196" s="437">
        <v>104999153</v>
      </c>
      <c r="BY1196" s="437"/>
      <c r="BZ1196" s="437"/>
      <c r="CA1196" s="437"/>
      <c r="CB1196" s="437"/>
      <c r="CC1196" s="437"/>
      <c r="CD1196" s="437"/>
      <c r="CE1196" s="437"/>
      <c r="CF1196" s="437"/>
      <c r="CG1196" s="437"/>
      <c r="CH1196" s="437"/>
      <c r="CI1196" s="437"/>
      <c r="CJ1196" s="437"/>
      <c r="CK1196" s="437"/>
      <c r="CL1196" s="437"/>
      <c r="CM1196" s="437"/>
      <c r="CN1196" s="437"/>
    </row>
    <row r="1197" spans="4:92" ht="14.25" customHeight="1" x14ac:dyDescent="0.35">
      <c r="D1197" s="165" t="s">
        <v>688</v>
      </c>
      <c r="E1197" s="165"/>
      <c r="F1197" s="165"/>
      <c r="G1197" s="165"/>
      <c r="H1197" s="165"/>
      <c r="I1197" s="165"/>
      <c r="J1197" s="165"/>
      <c r="K1197" s="165"/>
      <c r="L1197" s="165"/>
      <c r="M1197" s="165"/>
      <c r="N1197" s="165"/>
      <c r="O1197" s="165"/>
      <c r="P1197" s="165"/>
      <c r="Q1197" s="165"/>
      <c r="R1197" s="255">
        <v>1226</v>
      </c>
      <c r="S1197" s="255"/>
      <c r="T1197" s="255"/>
      <c r="U1197" s="255"/>
      <c r="V1197" s="255"/>
      <c r="W1197" s="255"/>
      <c r="X1197" s="255"/>
      <c r="Y1197" s="255"/>
      <c r="Z1197" s="255"/>
      <c r="AA1197" s="255"/>
      <c r="AB1197" s="255"/>
      <c r="AC1197" s="255"/>
      <c r="AD1197" s="255"/>
      <c r="AE1197" s="255"/>
      <c r="AF1197" s="437">
        <v>195015458</v>
      </c>
      <c r="AG1197" s="437"/>
      <c r="AH1197" s="437"/>
      <c r="AI1197" s="437"/>
      <c r="AJ1197" s="437"/>
      <c r="AK1197" s="437"/>
      <c r="AL1197" s="437"/>
      <c r="AM1197" s="437"/>
      <c r="AN1197" s="437"/>
      <c r="AO1197" s="437"/>
      <c r="AP1197" s="437"/>
      <c r="AQ1197" s="437"/>
      <c r="AR1197" s="437"/>
      <c r="AS1197" s="437"/>
      <c r="AT1197" s="437"/>
      <c r="AV1197" s="165" t="s">
        <v>688</v>
      </c>
      <c r="AW1197" s="165"/>
      <c r="AX1197" s="165"/>
      <c r="AY1197" s="165"/>
      <c r="AZ1197" s="165"/>
      <c r="BA1197" s="165"/>
      <c r="BB1197" s="165"/>
      <c r="BC1197" s="165"/>
      <c r="BD1197" s="165"/>
      <c r="BE1197" s="165"/>
      <c r="BF1197" s="165"/>
      <c r="BG1197" s="165"/>
      <c r="BH1197" s="165"/>
      <c r="BI1197" s="165"/>
      <c r="BJ1197" s="255">
        <v>949</v>
      </c>
      <c r="BK1197" s="255"/>
      <c r="BL1197" s="255"/>
      <c r="BM1197" s="255"/>
      <c r="BN1197" s="255"/>
      <c r="BO1197" s="255"/>
      <c r="BP1197" s="255"/>
      <c r="BQ1197" s="255"/>
      <c r="BR1197" s="255"/>
      <c r="BS1197" s="255"/>
      <c r="BT1197" s="255"/>
      <c r="BU1197" s="255"/>
      <c r="BV1197" s="255"/>
      <c r="BW1197" s="255"/>
      <c r="BX1197" s="437">
        <v>118970289</v>
      </c>
      <c r="BY1197" s="437"/>
      <c r="BZ1197" s="437"/>
      <c r="CA1197" s="437"/>
      <c r="CB1197" s="437"/>
      <c r="CC1197" s="437"/>
      <c r="CD1197" s="437"/>
      <c r="CE1197" s="437"/>
      <c r="CF1197" s="437"/>
      <c r="CG1197" s="437"/>
      <c r="CH1197" s="437"/>
      <c r="CI1197" s="437"/>
      <c r="CJ1197" s="437"/>
      <c r="CK1197" s="437"/>
      <c r="CL1197" s="437"/>
      <c r="CM1197" s="437"/>
      <c r="CN1197" s="437"/>
    </row>
    <row r="1198" spans="4:92" ht="14.25" customHeight="1" x14ac:dyDescent="0.35">
      <c r="D1198" s="165" t="s">
        <v>689</v>
      </c>
      <c r="E1198" s="165"/>
      <c r="F1198" s="165"/>
      <c r="G1198" s="165"/>
      <c r="H1198" s="165"/>
      <c r="I1198" s="165"/>
      <c r="J1198" s="165"/>
      <c r="K1198" s="165"/>
      <c r="L1198" s="165"/>
      <c r="M1198" s="165"/>
      <c r="N1198" s="165"/>
      <c r="O1198" s="165"/>
      <c r="P1198" s="165"/>
      <c r="Q1198" s="165"/>
      <c r="R1198" s="255">
        <v>1221</v>
      </c>
      <c r="S1198" s="255"/>
      <c r="T1198" s="255"/>
      <c r="U1198" s="255"/>
      <c r="V1198" s="255"/>
      <c r="W1198" s="255"/>
      <c r="X1198" s="255"/>
      <c r="Y1198" s="255"/>
      <c r="Z1198" s="255"/>
      <c r="AA1198" s="255"/>
      <c r="AB1198" s="255"/>
      <c r="AC1198" s="255"/>
      <c r="AD1198" s="255"/>
      <c r="AE1198" s="255"/>
      <c r="AF1198" s="437">
        <v>193465687</v>
      </c>
      <c r="AG1198" s="437"/>
      <c r="AH1198" s="437"/>
      <c r="AI1198" s="437"/>
      <c r="AJ1198" s="437"/>
      <c r="AK1198" s="437"/>
      <c r="AL1198" s="437"/>
      <c r="AM1198" s="437"/>
      <c r="AN1198" s="437"/>
      <c r="AO1198" s="437"/>
      <c r="AP1198" s="437"/>
      <c r="AQ1198" s="437"/>
      <c r="AR1198" s="437"/>
      <c r="AS1198" s="437"/>
      <c r="AT1198" s="437"/>
      <c r="AV1198" s="165" t="s">
        <v>689</v>
      </c>
      <c r="AW1198" s="165"/>
      <c r="AX1198" s="165"/>
      <c r="AY1198" s="165"/>
      <c r="AZ1198" s="165"/>
      <c r="BA1198" s="165"/>
      <c r="BB1198" s="165"/>
      <c r="BC1198" s="165"/>
      <c r="BD1198" s="165"/>
      <c r="BE1198" s="165"/>
      <c r="BF1198" s="165"/>
      <c r="BG1198" s="165"/>
      <c r="BH1198" s="165"/>
      <c r="BI1198" s="165"/>
      <c r="BJ1198" s="255">
        <v>857</v>
      </c>
      <c r="BK1198" s="255"/>
      <c r="BL1198" s="255"/>
      <c r="BM1198" s="255"/>
      <c r="BN1198" s="255"/>
      <c r="BO1198" s="255"/>
      <c r="BP1198" s="255"/>
      <c r="BQ1198" s="255"/>
      <c r="BR1198" s="255"/>
      <c r="BS1198" s="255"/>
      <c r="BT1198" s="255"/>
      <c r="BU1198" s="255"/>
      <c r="BV1198" s="255"/>
      <c r="BW1198" s="255"/>
      <c r="BX1198" s="437">
        <v>115942156</v>
      </c>
      <c r="BY1198" s="437"/>
      <c r="BZ1198" s="437"/>
      <c r="CA1198" s="437"/>
      <c r="CB1198" s="437"/>
      <c r="CC1198" s="437"/>
      <c r="CD1198" s="437"/>
      <c r="CE1198" s="437"/>
      <c r="CF1198" s="437"/>
      <c r="CG1198" s="437"/>
      <c r="CH1198" s="437"/>
      <c r="CI1198" s="437"/>
      <c r="CJ1198" s="437"/>
      <c r="CK1198" s="437"/>
      <c r="CL1198" s="437"/>
      <c r="CM1198" s="437"/>
      <c r="CN1198" s="437"/>
    </row>
    <row r="1199" spans="4:92" ht="14.25" customHeight="1" x14ac:dyDescent="0.35">
      <c r="D1199" s="165" t="s">
        <v>690</v>
      </c>
      <c r="E1199" s="165"/>
      <c r="F1199" s="165"/>
      <c r="G1199" s="165"/>
      <c r="H1199" s="165"/>
      <c r="I1199" s="165"/>
      <c r="J1199" s="165"/>
      <c r="K1199" s="165"/>
      <c r="L1199" s="165"/>
      <c r="M1199" s="165"/>
      <c r="N1199" s="165"/>
      <c r="O1199" s="165"/>
      <c r="P1199" s="165"/>
      <c r="Q1199" s="165"/>
      <c r="R1199" s="255">
        <v>1252</v>
      </c>
      <c r="S1199" s="255"/>
      <c r="T1199" s="255"/>
      <c r="U1199" s="255"/>
      <c r="V1199" s="255"/>
      <c r="W1199" s="255"/>
      <c r="X1199" s="255"/>
      <c r="Y1199" s="255"/>
      <c r="Z1199" s="255"/>
      <c r="AA1199" s="255"/>
      <c r="AB1199" s="255"/>
      <c r="AC1199" s="255"/>
      <c r="AD1199" s="255"/>
      <c r="AE1199" s="255"/>
      <c r="AF1199" s="437">
        <v>200068818</v>
      </c>
      <c r="AG1199" s="437"/>
      <c r="AH1199" s="437"/>
      <c r="AI1199" s="437"/>
      <c r="AJ1199" s="437"/>
      <c r="AK1199" s="437"/>
      <c r="AL1199" s="437"/>
      <c r="AM1199" s="437"/>
      <c r="AN1199" s="437"/>
      <c r="AO1199" s="437"/>
      <c r="AP1199" s="437"/>
      <c r="AQ1199" s="437"/>
      <c r="AR1199" s="437"/>
      <c r="AS1199" s="437"/>
      <c r="AT1199" s="437"/>
      <c r="AV1199" s="165" t="s">
        <v>690</v>
      </c>
      <c r="AW1199" s="165"/>
      <c r="AX1199" s="165"/>
      <c r="AY1199" s="165"/>
      <c r="AZ1199" s="165"/>
      <c r="BA1199" s="165"/>
      <c r="BB1199" s="165"/>
      <c r="BC1199" s="165"/>
      <c r="BD1199" s="165"/>
      <c r="BE1199" s="165"/>
      <c r="BF1199" s="165"/>
      <c r="BG1199" s="165"/>
      <c r="BH1199" s="165"/>
      <c r="BI1199" s="165"/>
      <c r="BJ1199" s="255">
        <v>904</v>
      </c>
      <c r="BK1199" s="255"/>
      <c r="BL1199" s="255"/>
      <c r="BM1199" s="255"/>
      <c r="BN1199" s="255"/>
      <c r="BO1199" s="255"/>
      <c r="BP1199" s="255"/>
      <c r="BQ1199" s="255"/>
      <c r="BR1199" s="255"/>
      <c r="BS1199" s="255"/>
      <c r="BT1199" s="255"/>
      <c r="BU1199" s="255"/>
      <c r="BV1199" s="255"/>
      <c r="BW1199" s="255"/>
      <c r="BX1199" s="437">
        <v>126008462</v>
      </c>
      <c r="BY1199" s="437"/>
      <c r="BZ1199" s="437"/>
      <c r="CA1199" s="437"/>
      <c r="CB1199" s="437"/>
      <c r="CC1199" s="437"/>
      <c r="CD1199" s="437"/>
      <c r="CE1199" s="437"/>
      <c r="CF1199" s="437"/>
      <c r="CG1199" s="437"/>
      <c r="CH1199" s="437"/>
      <c r="CI1199" s="437"/>
      <c r="CJ1199" s="437"/>
      <c r="CK1199" s="437"/>
      <c r="CL1199" s="437"/>
      <c r="CM1199" s="437"/>
      <c r="CN1199" s="437"/>
    </row>
    <row r="1200" spans="4:92" ht="14.25" customHeight="1" x14ac:dyDescent="0.35">
      <c r="D1200" s="173" t="s">
        <v>1027</v>
      </c>
      <c r="E1200" s="173"/>
      <c r="F1200" s="173"/>
      <c r="G1200" s="173"/>
      <c r="H1200" s="173"/>
      <c r="I1200" s="173"/>
      <c r="J1200" s="173"/>
      <c r="K1200" s="173"/>
      <c r="L1200" s="173"/>
      <c r="M1200" s="173"/>
      <c r="N1200" s="173"/>
      <c r="O1200" s="173"/>
      <c r="P1200" s="173"/>
      <c r="Q1200" s="173"/>
      <c r="R1200" s="173"/>
      <c r="S1200" s="173"/>
      <c r="T1200" s="173"/>
      <c r="U1200" s="173"/>
      <c r="V1200" s="173"/>
      <c r="W1200" s="173"/>
      <c r="X1200" s="173"/>
      <c r="Y1200" s="173"/>
      <c r="Z1200" s="173"/>
      <c r="AA1200" s="173"/>
      <c r="AB1200" s="173"/>
      <c r="AC1200" s="173"/>
      <c r="AD1200" s="173"/>
      <c r="AE1200" s="173"/>
      <c r="AF1200" s="173"/>
      <c r="AG1200" s="173"/>
      <c r="AH1200" s="173"/>
      <c r="AI1200" s="173"/>
      <c r="AJ1200" s="173"/>
      <c r="AK1200" s="173"/>
      <c r="AL1200" s="173"/>
      <c r="AM1200" s="173"/>
      <c r="AN1200" s="173"/>
      <c r="AO1200" s="173"/>
      <c r="AP1200" s="173"/>
      <c r="AQ1200" s="173"/>
      <c r="AR1200" s="173"/>
      <c r="AS1200" s="173"/>
      <c r="AT1200" s="173"/>
      <c r="AV1200" s="173" t="s">
        <v>1027</v>
      </c>
      <c r="AW1200" s="173"/>
      <c r="AX1200" s="173"/>
      <c r="AY1200" s="173"/>
      <c r="AZ1200" s="173"/>
      <c r="BA1200" s="173"/>
      <c r="BB1200" s="173"/>
      <c r="BC1200" s="173"/>
      <c r="BD1200" s="173"/>
      <c r="BE1200" s="173"/>
      <c r="BF1200" s="173"/>
      <c r="BG1200" s="173"/>
      <c r="BH1200" s="173"/>
      <c r="BI1200" s="173"/>
      <c r="BJ1200" s="173"/>
      <c r="BK1200" s="173"/>
      <c r="BL1200" s="173"/>
      <c r="BM1200" s="173"/>
      <c r="BN1200" s="173"/>
      <c r="BO1200" s="173"/>
      <c r="BP1200" s="173"/>
      <c r="BQ1200" s="173"/>
      <c r="BR1200" s="173"/>
      <c r="BS1200" s="173"/>
      <c r="BT1200" s="173"/>
      <c r="BU1200" s="173"/>
      <c r="BV1200" s="173"/>
      <c r="BW1200" s="173"/>
      <c r="BX1200" s="173"/>
      <c r="BY1200" s="173"/>
      <c r="BZ1200" s="173"/>
      <c r="CA1200" s="173"/>
      <c r="CB1200" s="173"/>
      <c r="CC1200" s="173"/>
      <c r="CD1200" s="173"/>
      <c r="CE1200" s="173"/>
      <c r="CF1200" s="173"/>
      <c r="CG1200" s="173"/>
      <c r="CH1200" s="173"/>
      <c r="CI1200" s="173"/>
      <c r="CJ1200" s="173"/>
      <c r="CK1200" s="173"/>
      <c r="CL1200" s="173"/>
      <c r="CM1200" s="173"/>
      <c r="CN1200" s="173"/>
    </row>
    <row r="1201" spans="143:147" ht="14.25" customHeight="1" x14ac:dyDescent="0.35">
      <c r="EM1201" s="145" t="s">
        <v>114</v>
      </c>
      <c r="EN1201" s="163">
        <f>AF1196</f>
        <v>185885057</v>
      </c>
      <c r="EO1201" s="163"/>
      <c r="EP1201" s="145" t="s">
        <v>114</v>
      </c>
      <c r="EQ1201" s="163">
        <f>BX1196</f>
        <v>104999153</v>
      </c>
    </row>
    <row r="1202" spans="143:147" ht="14.25" customHeight="1" x14ac:dyDescent="0.35">
      <c r="EM1202" s="145" t="s">
        <v>688</v>
      </c>
      <c r="EN1202" s="163">
        <f t="shared" ref="EN1202:EN1204" si="35">AF1197</f>
        <v>195015458</v>
      </c>
      <c r="EO1202" s="163"/>
      <c r="EP1202" s="145" t="s">
        <v>688</v>
      </c>
      <c r="EQ1202" s="163">
        <f t="shared" ref="EQ1202:EQ1204" si="36">BX1197</f>
        <v>118970289</v>
      </c>
    </row>
    <row r="1203" spans="143:147" ht="14.25" customHeight="1" x14ac:dyDescent="0.35">
      <c r="EM1203" s="145" t="s">
        <v>689</v>
      </c>
      <c r="EN1203" s="163">
        <f t="shared" si="35"/>
        <v>193465687</v>
      </c>
      <c r="EO1203" s="163"/>
      <c r="EP1203" s="145" t="s">
        <v>689</v>
      </c>
      <c r="EQ1203" s="163">
        <f t="shared" si="36"/>
        <v>115942156</v>
      </c>
    </row>
    <row r="1204" spans="143:147" ht="14.25" customHeight="1" x14ac:dyDescent="0.35">
      <c r="EM1204" s="145" t="s">
        <v>690</v>
      </c>
      <c r="EN1204" s="163">
        <f t="shared" si="35"/>
        <v>200068818</v>
      </c>
      <c r="EO1204" s="163"/>
      <c r="EP1204" s="145" t="s">
        <v>690</v>
      </c>
      <c r="EQ1204" s="163">
        <f t="shared" si="36"/>
        <v>126008462</v>
      </c>
    </row>
    <row r="1205" spans="143:147" ht="14.25" customHeight="1" x14ac:dyDescent="0.35"/>
    <row r="1206" spans="143:147" ht="14.25" customHeight="1" x14ac:dyDescent="0.35"/>
    <row r="1207" spans="143:147" ht="14.25" customHeight="1" x14ac:dyDescent="0.35"/>
    <row r="1208" spans="143:147" ht="14.25" customHeight="1" x14ac:dyDescent="0.35"/>
    <row r="1209" spans="143:147" ht="14.25" customHeight="1" x14ac:dyDescent="0.35"/>
    <row r="1210" spans="143:147" ht="14.25" customHeight="1" x14ac:dyDescent="0.35"/>
    <row r="1211" spans="143:147" ht="14.25" customHeight="1" x14ac:dyDescent="0.35"/>
    <row r="1212" spans="143:147" ht="14.25" customHeight="1" x14ac:dyDescent="0.35"/>
    <row r="1213" spans="143:147" ht="14.25" customHeight="1" x14ac:dyDescent="0.35"/>
    <row r="1214" spans="143:147" ht="14.25" customHeight="1" x14ac:dyDescent="0.35"/>
    <row r="1215" spans="143:147" ht="14.25" customHeight="1" x14ac:dyDescent="0.35"/>
    <row r="1216" spans="143:147" ht="14.25" customHeight="1" x14ac:dyDescent="0.35"/>
    <row r="1217" spans="4:92" ht="14.25" customHeight="1" x14ac:dyDescent="0.35"/>
    <row r="1218" spans="4:92" ht="14.25" customHeight="1" x14ac:dyDescent="0.35">
      <c r="D1218" s="173" t="s">
        <v>1027</v>
      </c>
      <c r="E1218" s="173"/>
      <c r="F1218" s="173"/>
      <c r="G1218" s="173"/>
      <c r="H1218" s="173"/>
      <c r="I1218" s="173"/>
      <c r="J1218" s="173"/>
      <c r="K1218" s="173"/>
      <c r="L1218" s="173"/>
      <c r="M1218" s="173"/>
      <c r="N1218" s="173"/>
      <c r="O1218" s="173"/>
      <c r="P1218" s="173"/>
      <c r="Q1218" s="173"/>
      <c r="R1218" s="173"/>
      <c r="S1218" s="173"/>
      <c r="T1218" s="173"/>
      <c r="U1218" s="173"/>
      <c r="V1218" s="173"/>
      <c r="W1218" s="173"/>
      <c r="X1218" s="173"/>
      <c r="Y1218" s="173"/>
      <c r="Z1218" s="173"/>
      <c r="AA1218" s="173"/>
      <c r="AB1218" s="173"/>
      <c r="AC1218" s="173"/>
      <c r="AD1218" s="173"/>
      <c r="AE1218" s="173"/>
      <c r="AF1218" s="173"/>
      <c r="AG1218" s="173"/>
      <c r="AH1218" s="173"/>
      <c r="AI1218" s="173"/>
      <c r="AJ1218" s="173"/>
      <c r="AK1218" s="173"/>
      <c r="AL1218" s="173"/>
      <c r="AM1218" s="173"/>
      <c r="AN1218" s="173"/>
      <c r="AO1218" s="173"/>
      <c r="AP1218" s="173"/>
      <c r="AQ1218" s="173"/>
      <c r="AR1218" s="173"/>
      <c r="AS1218" s="173"/>
      <c r="AT1218" s="173"/>
      <c r="AV1218" s="199" t="s">
        <v>1027</v>
      </c>
      <c r="AW1218" s="199"/>
      <c r="AX1218" s="199"/>
      <c r="AY1218" s="199"/>
      <c r="AZ1218" s="199"/>
      <c r="BA1218" s="199"/>
      <c r="BB1218" s="199"/>
      <c r="BC1218" s="199"/>
      <c r="BD1218" s="199"/>
      <c r="BE1218" s="199"/>
      <c r="BF1218" s="199"/>
      <c r="BG1218" s="199"/>
      <c r="BH1218" s="199"/>
      <c r="BI1218" s="199"/>
      <c r="BJ1218" s="199"/>
      <c r="BK1218" s="199"/>
      <c r="BL1218" s="199"/>
      <c r="BM1218" s="199"/>
      <c r="BN1218" s="199"/>
      <c r="BO1218" s="199"/>
      <c r="BP1218" s="199"/>
      <c r="BQ1218" s="199"/>
      <c r="BR1218" s="199"/>
      <c r="BS1218" s="199"/>
      <c r="BT1218" s="199"/>
      <c r="BU1218" s="199"/>
      <c r="BV1218" s="199"/>
      <c r="BW1218" s="199"/>
      <c r="BX1218" s="199"/>
      <c r="BY1218" s="199"/>
      <c r="BZ1218" s="199"/>
      <c r="CA1218" s="199"/>
      <c r="CB1218" s="199"/>
      <c r="CC1218" s="199"/>
      <c r="CD1218" s="199"/>
      <c r="CE1218" s="199"/>
      <c r="CF1218" s="199"/>
      <c r="CG1218" s="199"/>
      <c r="CH1218" s="199"/>
      <c r="CI1218" s="199"/>
      <c r="CJ1218" s="199"/>
      <c r="CK1218" s="199"/>
      <c r="CL1218" s="199"/>
      <c r="CM1218" s="199"/>
      <c r="CN1218" s="199"/>
    </row>
    <row r="1219" spans="4:92" ht="14.25" customHeight="1" x14ac:dyDescent="0.35"/>
    <row r="1220" spans="4:92" ht="14.25" customHeight="1" x14ac:dyDescent="0.35"/>
    <row r="1221" spans="4:92" ht="14.25" customHeight="1" x14ac:dyDescent="0.35"/>
    <row r="1222" spans="4:92" ht="14.25" customHeight="1" x14ac:dyDescent="0.35"/>
    <row r="1223" spans="4:92" ht="14.25" customHeight="1" x14ac:dyDescent="0.35"/>
    <row r="1224" spans="4:92" ht="14.25" customHeight="1" x14ac:dyDescent="0.35"/>
    <row r="1225" spans="4:92" ht="14.25" customHeight="1" x14ac:dyDescent="0.35"/>
    <row r="1226" spans="4:92" ht="14.25" customHeight="1" x14ac:dyDescent="0.35"/>
    <row r="1227" spans="4:92" ht="14.25" customHeight="1" x14ac:dyDescent="0.35"/>
    <row r="1228" spans="4:92" ht="14.25" customHeight="1" x14ac:dyDescent="0.35"/>
    <row r="1229" spans="4:92" ht="14.25" customHeight="1" x14ac:dyDescent="0.35"/>
    <row r="1230" spans="4:92" ht="14.25" customHeight="1" x14ac:dyDescent="0.35"/>
    <row r="1231" spans="4:92" ht="14.25" customHeight="1" x14ac:dyDescent="0.35"/>
    <row r="1232" spans="4:9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sheetData>
  <sheetProtection password="DF2A" sheet="1" objects="1" scenarios="1" selectLockedCells="1"/>
  <mergeCells count="5489">
    <mergeCell ref="AG493:AJ493"/>
    <mergeCell ref="AK493:AN493"/>
    <mergeCell ref="AO493:AQ493"/>
    <mergeCell ref="AR493:AT493"/>
    <mergeCell ref="AG494:AJ494"/>
    <mergeCell ref="AK494:AN494"/>
    <mergeCell ref="AO494:AQ494"/>
    <mergeCell ref="AR494:AT494"/>
    <mergeCell ref="D500:AF501"/>
    <mergeCell ref="AG500:AJ501"/>
    <mergeCell ref="AK500:AN501"/>
    <mergeCell ref="AO500:AQ501"/>
    <mergeCell ref="AR500:AT501"/>
    <mergeCell ref="AR495:AT495"/>
    <mergeCell ref="AG496:AJ496"/>
    <mergeCell ref="AK496:AN496"/>
    <mergeCell ref="AO496:AQ496"/>
    <mergeCell ref="AR496:AT496"/>
    <mergeCell ref="AG497:AJ497"/>
    <mergeCell ref="AK497:AN497"/>
    <mergeCell ref="AO497:AQ497"/>
    <mergeCell ref="AR497:AT497"/>
    <mergeCell ref="AG498:AJ498"/>
    <mergeCell ref="AK498:AN498"/>
    <mergeCell ref="AO498:AQ498"/>
    <mergeCell ref="AR498:AT498"/>
    <mergeCell ref="AG499:AJ499"/>
    <mergeCell ref="AK495:AN495"/>
    <mergeCell ref="AO495:AQ495"/>
    <mergeCell ref="D475:J475"/>
    <mergeCell ref="K475:S475"/>
    <mergeCell ref="AV475:AZ475"/>
    <mergeCell ref="BA475:BE475"/>
    <mergeCell ref="BF475:BJ475"/>
    <mergeCell ref="BK475:BO475"/>
    <mergeCell ref="BP475:BT475"/>
    <mergeCell ref="BU475:BY475"/>
    <mergeCell ref="BZ475:CD475"/>
    <mergeCell ref="CE475:CI475"/>
    <mergeCell ref="CJ475:CN475"/>
    <mergeCell ref="D476:J476"/>
    <mergeCell ref="K476:S476"/>
    <mergeCell ref="AV476:AZ476"/>
    <mergeCell ref="BA476:BE476"/>
    <mergeCell ref="BF476:BJ476"/>
    <mergeCell ref="BK476:BO476"/>
    <mergeCell ref="BP476:BT476"/>
    <mergeCell ref="BU476:BY476"/>
    <mergeCell ref="BZ476:CD476"/>
    <mergeCell ref="CE476:CI476"/>
    <mergeCell ref="CJ476:CN476"/>
    <mergeCell ref="D471:J473"/>
    <mergeCell ref="K471:S473"/>
    <mergeCell ref="AV471:AZ473"/>
    <mergeCell ref="BA471:BE473"/>
    <mergeCell ref="BF471:BJ473"/>
    <mergeCell ref="BK471:BO473"/>
    <mergeCell ref="BP471:BT473"/>
    <mergeCell ref="BU471:BY473"/>
    <mergeCell ref="BZ471:CD473"/>
    <mergeCell ref="CE471:CI473"/>
    <mergeCell ref="CJ471:CN473"/>
    <mergeCell ref="D474:J474"/>
    <mergeCell ref="K474:S474"/>
    <mergeCell ref="AV474:AZ474"/>
    <mergeCell ref="BA474:BE474"/>
    <mergeCell ref="BF474:BJ474"/>
    <mergeCell ref="BK474:BO474"/>
    <mergeCell ref="BP474:BT474"/>
    <mergeCell ref="BU474:BY474"/>
    <mergeCell ref="BZ474:CD474"/>
    <mergeCell ref="CE474:CI474"/>
    <mergeCell ref="CJ474:CN474"/>
    <mergeCell ref="D1160:AF1160"/>
    <mergeCell ref="AG1160:AM1160"/>
    <mergeCell ref="AN1160:AT1160"/>
    <mergeCell ref="CI1156:CN1156"/>
    <mergeCell ref="AV1157:BK1157"/>
    <mergeCell ref="BL1157:BT1157"/>
    <mergeCell ref="BU1157:CB1157"/>
    <mergeCell ref="CC1157:CH1157"/>
    <mergeCell ref="CI1157:CN1157"/>
    <mergeCell ref="AV1158:BK1158"/>
    <mergeCell ref="BL1158:BT1158"/>
    <mergeCell ref="BU1158:CB1158"/>
    <mergeCell ref="CC1158:CH1158"/>
    <mergeCell ref="CI1158:CN1158"/>
    <mergeCell ref="AV1159:BK1159"/>
    <mergeCell ref="BL1159:BT1159"/>
    <mergeCell ref="BU1159:CB1159"/>
    <mergeCell ref="CC1159:CH1159"/>
    <mergeCell ref="CI1159:CN1159"/>
    <mergeCell ref="AV1160:BK1160"/>
    <mergeCell ref="BL1160:BT1160"/>
    <mergeCell ref="BU1160:CB1160"/>
    <mergeCell ref="CC1160:CH1160"/>
    <mergeCell ref="CI1160:CN1160"/>
    <mergeCell ref="D1161:AF1161"/>
    <mergeCell ref="AG1161:AM1161"/>
    <mergeCell ref="AN1161:AT1161"/>
    <mergeCell ref="AV1161:BK1161"/>
    <mergeCell ref="BL1161:BT1161"/>
    <mergeCell ref="BU1161:CB1161"/>
    <mergeCell ref="CC1161:CH1161"/>
    <mergeCell ref="CI1161:CN1161"/>
    <mergeCell ref="D1155:AF1155"/>
    <mergeCell ref="AG1155:AM1155"/>
    <mergeCell ref="AN1155:AT1155"/>
    <mergeCell ref="D1156:AF1156"/>
    <mergeCell ref="AG1156:AM1156"/>
    <mergeCell ref="AN1156:AT1156"/>
    <mergeCell ref="D1157:AF1157"/>
    <mergeCell ref="AG1157:AM1157"/>
    <mergeCell ref="AN1157:AT1157"/>
    <mergeCell ref="D1158:AF1158"/>
    <mergeCell ref="AG1158:AM1158"/>
    <mergeCell ref="AN1158:AT1158"/>
    <mergeCell ref="D1159:AF1159"/>
    <mergeCell ref="AG1159:AM1159"/>
    <mergeCell ref="AN1159:AT1159"/>
    <mergeCell ref="AV1155:BK1155"/>
    <mergeCell ref="BL1155:BT1155"/>
    <mergeCell ref="BU1155:CB1155"/>
    <mergeCell ref="CC1155:CH1155"/>
    <mergeCell ref="CI1155:CN1155"/>
    <mergeCell ref="AV1156:BK1156"/>
    <mergeCell ref="BL1156:BT1156"/>
    <mergeCell ref="BU1156:CB1156"/>
    <mergeCell ref="CC1156:CH1156"/>
    <mergeCell ref="BJ1133:CD1133"/>
    <mergeCell ref="CE1111:CN1111"/>
    <mergeCell ref="CE1112:CN1112"/>
    <mergeCell ref="CE1113:CN1113"/>
    <mergeCell ref="CE1114:CN1114"/>
    <mergeCell ref="CE1115:CN1115"/>
    <mergeCell ref="CE1116:CN1116"/>
    <mergeCell ref="CE1117:CN1117"/>
    <mergeCell ref="CE1118:CN1118"/>
    <mergeCell ref="CE1119:CN1119"/>
    <mergeCell ref="CE1120:CN1120"/>
    <mergeCell ref="CE1121:CN1121"/>
    <mergeCell ref="CE1122:CN1122"/>
    <mergeCell ref="CE1123:CN1123"/>
    <mergeCell ref="CE1124:CN1124"/>
    <mergeCell ref="CE1125:CN1125"/>
    <mergeCell ref="CE1131:CN1131"/>
    <mergeCell ref="CE1132:CN1132"/>
    <mergeCell ref="CE1133:CN1133"/>
    <mergeCell ref="BJ1111:CD1111"/>
    <mergeCell ref="BJ1112:CD1112"/>
    <mergeCell ref="BJ1113:CD1113"/>
    <mergeCell ref="BJ1114:CD1114"/>
    <mergeCell ref="BJ1115:CD1115"/>
    <mergeCell ref="BJ1116:CD1116"/>
    <mergeCell ref="BJ1117:CD1117"/>
    <mergeCell ref="BJ1118:CD1118"/>
    <mergeCell ref="BJ1119:CD1119"/>
    <mergeCell ref="BJ1120:CD1120"/>
    <mergeCell ref="BJ1121:CD1121"/>
    <mergeCell ref="BJ1122:CD1122"/>
    <mergeCell ref="BJ1123:CD1123"/>
    <mergeCell ref="BJ1124:CD1124"/>
    <mergeCell ref="BJ1125:CD1125"/>
    <mergeCell ref="BJ1131:CD1131"/>
    <mergeCell ref="BJ1132:CD1132"/>
    <mergeCell ref="D1119:AN1119"/>
    <mergeCell ref="D1120:AN1120"/>
    <mergeCell ref="D1121:AN1121"/>
    <mergeCell ref="D1122:AN1122"/>
    <mergeCell ref="D1123:AN1123"/>
    <mergeCell ref="D1124:AN1124"/>
    <mergeCell ref="D1125:AN1125"/>
    <mergeCell ref="D1131:AN1131"/>
    <mergeCell ref="D1132:AN1132"/>
    <mergeCell ref="D1133:AN1133"/>
    <mergeCell ref="AO1111:BI1111"/>
    <mergeCell ref="AO1112:BI1112"/>
    <mergeCell ref="AO1113:BI1113"/>
    <mergeCell ref="AO1114:BI1114"/>
    <mergeCell ref="AO1115:BI1115"/>
    <mergeCell ref="AO1116:BI1116"/>
    <mergeCell ref="AO1117:BI1117"/>
    <mergeCell ref="AO1118:BI1118"/>
    <mergeCell ref="AO1119:BI1119"/>
    <mergeCell ref="AO1120:BI1120"/>
    <mergeCell ref="AO1121:BI1121"/>
    <mergeCell ref="AO1122:BI1122"/>
    <mergeCell ref="AO1123:BI1123"/>
    <mergeCell ref="AO1124:BI1124"/>
    <mergeCell ref="AO1125:BI1125"/>
    <mergeCell ref="AO1131:BI1131"/>
    <mergeCell ref="AO1132:BI1132"/>
    <mergeCell ref="AO1133:BI1133"/>
    <mergeCell ref="D551:N551"/>
    <mergeCell ref="O551:V551"/>
    <mergeCell ref="W551:AG551"/>
    <mergeCell ref="AH551:AO551"/>
    <mergeCell ref="AP551:AZ551"/>
    <mergeCell ref="BA551:BH551"/>
    <mergeCell ref="BI551:BP551"/>
    <mergeCell ref="BQ551:BX551"/>
    <mergeCell ref="BY551:CF551"/>
    <mergeCell ref="CG551:CN551"/>
    <mergeCell ref="BD547:BK547"/>
    <mergeCell ref="BL547:BS547"/>
    <mergeCell ref="D548:V549"/>
    <mergeCell ref="W548:AO549"/>
    <mergeCell ref="AP548:BH549"/>
    <mergeCell ref="BI548:BX549"/>
    <mergeCell ref="BY548:CN549"/>
    <mergeCell ref="D550:N550"/>
    <mergeCell ref="O550:V550"/>
    <mergeCell ref="W550:AG550"/>
    <mergeCell ref="AH550:AO550"/>
    <mergeCell ref="AP550:AZ550"/>
    <mergeCell ref="BA550:BH550"/>
    <mergeCell ref="BI550:BP550"/>
    <mergeCell ref="BQ550:BX550"/>
    <mergeCell ref="BY550:CF550"/>
    <mergeCell ref="CG550:CN550"/>
    <mergeCell ref="D542:N542"/>
    <mergeCell ref="O542:V542"/>
    <mergeCell ref="W542:AB542"/>
    <mergeCell ref="AC542:AH542"/>
    <mergeCell ref="AI542:AN542"/>
    <mergeCell ref="AO542:AT542"/>
    <mergeCell ref="AV542:AY542"/>
    <mergeCell ref="AZ542:BC542"/>
    <mergeCell ref="BD542:BH542"/>
    <mergeCell ref="BI542:BM542"/>
    <mergeCell ref="BN542:BR542"/>
    <mergeCell ref="BS542:BW542"/>
    <mergeCell ref="BX542:CB542"/>
    <mergeCell ref="CC542:CF542"/>
    <mergeCell ref="CG542:CK542"/>
    <mergeCell ref="CL542:CN542"/>
    <mergeCell ref="D543:N543"/>
    <mergeCell ref="O543:V543"/>
    <mergeCell ref="W543:AB543"/>
    <mergeCell ref="AC543:AH543"/>
    <mergeCell ref="AI543:AN543"/>
    <mergeCell ref="AO543:AT543"/>
    <mergeCell ref="AV543:AY543"/>
    <mergeCell ref="AZ543:BC543"/>
    <mergeCell ref="BD543:BH543"/>
    <mergeCell ref="BI543:BM543"/>
    <mergeCell ref="BN543:BR543"/>
    <mergeCell ref="BS543:BW543"/>
    <mergeCell ref="BX543:CB543"/>
    <mergeCell ref="CC543:CF543"/>
    <mergeCell ref="CG543:CK543"/>
    <mergeCell ref="CL543:CN543"/>
    <mergeCell ref="C535:CM536"/>
    <mergeCell ref="D540:V541"/>
    <mergeCell ref="W540:AH541"/>
    <mergeCell ref="AI540:AT541"/>
    <mergeCell ref="AV540:BC541"/>
    <mergeCell ref="BD540:BM541"/>
    <mergeCell ref="BN540:BW541"/>
    <mergeCell ref="BX540:CF541"/>
    <mergeCell ref="CG540:CN541"/>
    <mergeCell ref="AC509:AT510"/>
    <mergeCell ref="AC511:AT511"/>
    <mergeCell ref="D507:AT508"/>
    <mergeCell ref="AV507:CN508"/>
    <mergeCell ref="AV509:BE510"/>
    <mergeCell ref="AV511:BE511"/>
    <mergeCell ref="D490:AT491"/>
    <mergeCell ref="BT509:CN510"/>
    <mergeCell ref="BF511:BL511"/>
    <mergeCell ref="BM511:BS511"/>
    <mergeCell ref="BT511:CN511"/>
    <mergeCell ref="D496:AF496"/>
    <mergeCell ref="D497:AF497"/>
    <mergeCell ref="AK499:AN499"/>
    <mergeCell ref="AO499:AQ499"/>
    <mergeCell ref="AR499:AT499"/>
    <mergeCell ref="D498:AF498"/>
    <mergeCell ref="D499:AF499"/>
    <mergeCell ref="AV499:CC499"/>
    <mergeCell ref="AV500:CC500"/>
    <mergeCell ref="AV501:CC501"/>
    <mergeCell ref="AG495:AJ495"/>
    <mergeCell ref="AG492:AT492"/>
    <mergeCell ref="EI518:EL518"/>
    <mergeCell ref="EM518:EP518"/>
    <mergeCell ref="AV419:CL419"/>
    <mergeCell ref="O530:S530"/>
    <mergeCell ref="O531:S531"/>
    <mergeCell ref="T530:X530"/>
    <mergeCell ref="T531:X531"/>
    <mergeCell ref="O529:X529"/>
    <mergeCell ref="Y529:AH529"/>
    <mergeCell ref="Y530:AC530"/>
    <mergeCell ref="AD530:AH530"/>
    <mergeCell ref="Y531:AC531"/>
    <mergeCell ref="AD531:AH531"/>
    <mergeCell ref="AI529:AT529"/>
    <mergeCell ref="AI530:AN530"/>
    <mergeCell ref="AI531:AN531"/>
    <mergeCell ref="AO530:AT530"/>
    <mergeCell ref="AO531:AT531"/>
    <mergeCell ref="D525:AT525"/>
    <mergeCell ref="AM522:AT522"/>
    <mergeCell ref="AM523:AP523"/>
    <mergeCell ref="AM524:AP524"/>
    <mergeCell ref="AQ523:AT523"/>
    <mergeCell ref="AQ524:AT524"/>
    <mergeCell ref="D504:CN505"/>
    <mergeCell ref="D488:AT488"/>
    <mergeCell ref="D492:AF493"/>
    <mergeCell ref="D494:AF494"/>
    <mergeCell ref="D495:AF495"/>
    <mergeCell ref="BF509:BL510"/>
    <mergeCell ref="BM509:BS510"/>
    <mergeCell ref="AC515:AT517"/>
    <mergeCell ref="AV1218:CN1218"/>
    <mergeCell ref="AV719:CN720"/>
    <mergeCell ref="D568:AT569"/>
    <mergeCell ref="D566:AT566"/>
    <mergeCell ref="AA570:AJ571"/>
    <mergeCell ref="AK570:AT571"/>
    <mergeCell ref="D570:Z571"/>
    <mergeCell ref="D572:Z572"/>
    <mergeCell ref="D573:Z573"/>
    <mergeCell ref="AA572:AJ572"/>
    <mergeCell ref="AA573:AJ573"/>
    <mergeCell ref="AK572:AT572"/>
    <mergeCell ref="AK573:AT573"/>
    <mergeCell ref="D574:AT574"/>
    <mergeCell ref="D527:AT528"/>
    <mergeCell ref="D532:AT532"/>
    <mergeCell ref="BD528:BK528"/>
    <mergeCell ref="BL528:BS528"/>
    <mergeCell ref="D555:CN556"/>
    <mergeCell ref="D558:AT559"/>
    <mergeCell ref="AK560:AT561"/>
    <mergeCell ref="AK562:AT562"/>
    <mergeCell ref="AK563:AT563"/>
    <mergeCell ref="AK564:AT564"/>
    <mergeCell ref="AK565:AT565"/>
    <mergeCell ref="AA560:AJ561"/>
    <mergeCell ref="AA562:AJ562"/>
    <mergeCell ref="AA563:AJ563"/>
    <mergeCell ref="AA564:AJ564"/>
    <mergeCell ref="AA565:AJ565"/>
    <mergeCell ref="D560:Z561"/>
    <mergeCell ref="D562:Z562"/>
    <mergeCell ref="D563:Z563"/>
    <mergeCell ref="D564:Z564"/>
    <mergeCell ref="D565:Z565"/>
    <mergeCell ref="BD529:BG529"/>
    <mergeCell ref="BH529:BK529"/>
    <mergeCell ref="BL529:BO529"/>
    <mergeCell ref="BP529:BS529"/>
    <mergeCell ref="D531:N531"/>
    <mergeCell ref="BD530:BG530"/>
    <mergeCell ref="BH530:BK530"/>
    <mergeCell ref="BL530:BO530"/>
    <mergeCell ref="BP530:BS530"/>
    <mergeCell ref="AV518:CN518"/>
    <mergeCell ref="D518:AT518"/>
    <mergeCell ref="D520:AT521"/>
    <mergeCell ref="D522:N523"/>
    <mergeCell ref="D524:N524"/>
    <mergeCell ref="O522:V522"/>
    <mergeCell ref="O523:R523"/>
    <mergeCell ref="S523:V523"/>
    <mergeCell ref="O524:R524"/>
    <mergeCell ref="S524:V524"/>
    <mergeCell ref="W522:AD522"/>
    <mergeCell ref="W523:Z523"/>
    <mergeCell ref="W524:Z524"/>
    <mergeCell ref="AA523:AD523"/>
    <mergeCell ref="AA524:AD524"/>
    <mergeCell ref="AE522:AL522"/>
    <mergeCell ref="AE523:AH523"/>
    <mergeCell ref="AE524:AH524"/>
    <mergeCell ref="AI523:AL523"/>
    <mergeCell ref="AI524:AL524"/>
    <mergeCell ref="BF512:BL512"/>
    <mergeCell ref="BM512:BS512"/>
    <mergeCell ref="BT512:CN512"/>
    <mergeCell ref="BF513:BL513"/>
    <mergeCell ref="BM513:BS513"/>
    <mergeCell ref="BT513:CN513"/>
    <mergeCell ref="AV512:BE512"/>
    <mergeCell ref="AV513:BE513"/>
    <mergeCell ref="AV514:BE514"/>
    <mergeCell ref="CG481:CN482"/>
    <mergeCell ref="CG483:CN483"/>
    <mergeCell ref="CG484:CN484"/>
    <mergeCell ref="CG485:CN485"/>
    <mergeCell ref="CG486:CN486"/>
    <mergeCell ref="CG487:CN487"/>
    <mergeCell ref="AV488:CN488"/>
    <mergeCell ref="AV490:CN491"/>
    <mergeCell ref="CD492:CN493"/>
    <mergeCell ref="CD494:CN494"/>
    <mergeCell ref="CD495:CN495"/>
    <mergeCell ref="CD496:CN496"/>
    <mergeCell ref="CD497:CN497"/>
    <mergeCell ref="CD498:CN498"/>
    <mergeCell ref="CD499:CN499"/>
    <mergeCell ref="CD500:CN500"/>
    <mergeCell ref="CD501:CN501"/>
    <mergeCell ref="AV498:CC498"/>
    <mergeCell ref="BT485:CF485"/>
    <mergeCell ref="BT486:CF486"/>
    <mergeCell ref="BT487:CF487"/>
    <mergeCell ref="AV481:BS482"/>
    <mergeCell ref="AV483:BS483"/>
    <mergeCell ref="AV484:BS484"/>
    <mergeCell ref="AV485:BS485"/>
    <mergeCell ref="AV486:BS486"/>
    <mergeCell ref="AV487:BS487"/>
    <mergeCell ref="D481:AT481"/>
    <mergeCell ref="D482:K483"/>
    <mergeCell ref="L482:U483"/>
    <mergeCell ref="V482:AD483"/>
    <mergeCell ref="AE482:AL483"/>
    <mergeCell ref="AM482:AT483"/>
    <mergeCell ref="D484:K484"/>
    <mergeCell ref="L484:U484"/>
    <mergeCell ref="V484:AD484"/>
    <mergeCell ref="AE484:AL484"/>
    <mergeCell ref="AM484:AT484"/>
    <mergeCell ref="D485:K485"/>
    <mergeCell ref="L485:U485"/>
    <mergeCell ref="V485:AD485"/>
    <mergeCell ref="AE485:AL485"/>
    <mergeCell ref="AM485:AT485"/>
    <mergeCell ref="D486:K486"/>
    <mergeCell ref="L486:U486"/>
    <mergeCell ref="V486:AD486"/>
    <mergeCell ref="AE486:AL486"/>
    <mergeCell ref="AM486:AT486"/>
    <mergeCell ref="D487:K487"/>
    <mergeCell ref="L487:U487"/>
    <mergeCell ref="V487:AD487"/>
    <mergeCell ref="AE487:AL487"/>
    <mergeCell ref="AM487:AT487"/>
    <mergeCell ref="BV457:CN457"/>
    <mergeCell ref="BV458:CN458"/>
    <mergeCell ref="BV459:CN459"/>
    <mergeCell ref="BV460:CN460"/>
    <mergeCell ref="BV462:CN462"/>
    <mergeCell ref="BV463:CN463"/>
    <mergeCell ref="AV460:BU460"/>
    <mergeCell ref="AA454:AG454"/>
    <mergeCell ref="AA455:AG455"/>
    <mergeCell ref="AA456:AG456"/>
    <mergeCell ref="AA457:AG457"/>
    <mergeCell ref="AA458:AG458"/>
    <mergeCell ref="AA459:AG459"/>
    <mergeCell ref="AA460:AG460"/>
    <mergeCell ref="AA462:AG462"/>
    <mergeCell ref="AA463:AG463"/>
    <mergeCell ref="AV458:BU458"/>
    <mergeCell ref="AV459:BU459"/>
    <mergeCell ref="AV462:BU462"/>
    <mergeCell ref="AV463:BU463"/>
    <mergeCell ref="AO458:AT458"/>
    <mergeCell ref="AA461:AG461"/>
    <mergeCell ref="AH461:AN461"/>
    <mergeCell ref="AO461:AT461"/>
    <mergeCell ref="AV461:BU461"/>
    <mergeCell ref="BV461:CN461"/>
    <mergeCell ref="AO463:AT463"/>
    <mergeCell ref="D454:L454"/>
    <mergeCell ref="M454:R454"/>
    <mergeCell ref="S452:V452"/>
    <mergeCell ref="AA453:AG453"/>
    <mergeCell ref="AO455:AT455"/>
    <mergeCell ref="AO456:AT456"/>
    <mergeCell ref="AO457:AT457"/>
    <mergeCell ref="AO460:AT460"/>
    <mergeCell ref="AO462:AT462"/>
    <mergeCell ref="S453:V453"/>
    <mergeCell ref="S454:V454"/>
    <mergeCell ref="S455:V455"/>
    <mergeCell ref="S456:V456"/>
    <mergeCell ref="S457:V457"/>
    <mergeCell ref="S458:V458"/>
    <mergeCell ref="S459:V459"/>
    <mergeCell ref="S460:V460"/>
    <mergeCell ref="S462:V462"/>
    <mergeCell ref="D461:L461"/>
    <mergeCell ref="M461:R461"/>
    <mergeCell ref="S461:V461"/>
    <mergeCell ref="W461:Z461"/>
    <mergeCell ref="AO453:AT453"/>
    <mergeCell ref="AO454:AT454"/>
    <mergeCell ref="M460:R460"/>
    <mergeCell ref="W452:Z452"/>
    <mergeCell ref="W453:Z453"/>
    <mergeCell ref="W454:Z454"/>
    <mergeCell ref="W455:Z455"/>
    <mergeCell ref="W456:Z456"/>
    <mergeCell ref="W457:Z457"/>
    <mergeCell ref="W458:Z458"/>
    <mergeCell ref="W459:Z459"/>
    <mergeCell ref="W460:Z460"/>
    <mergeCell ref="W462:Z462"/>
    <mergeCell ref="AH458:AN458"/>
    <mergeCell ref="AH459:AN459"/>
    <mergeCell ref="AH460:AN460"/>
    <mergeCell ref="AH462:AN462"/>
    <mergeCell ref="AH463:AN463"/>
    <mergeCell ref="S463:V463"/>
    <mergeCell ref="W463:Z463"/>
    <mergeCell ref="BI445:BQ445"/>
    <mergeCell ref="BI446:BQ446"/>
    <mergeCell ref="BR445:BZ445"/>
    <mergeCell ref="BR446:BZ446"/>
    <mergeCell ref="BI444:BZ444"/>
    <mergeCell ref="CA444:CN444"/>
    <mergeCell ref="CA445:CG445"/>
    <mergeCell ref="CA446:CG446"/>
    <mergeCell ref="CH445:CN445"/>
    <mergeCell ref="CH446:CN446"/>
    <mergeCell ref="AV447:CN447"/>
    <mergeCell ref="AH452:AN452"/>
    <mergeCell ref="AH453:AN453"/>
    <mergeCell ref="AH454:AN454"/>
    <mergeCell ref="AH455:AN455"/>
    <mergeCell ref="D449:AT450"/>
    <mergeCell ref="AV449:CN450"/>
    <mergeCell ref="BV451:CN456"/>
    <mergeCell ref="D446:Q446"/>
    <mergeCell ref="R446:AE446"/>
    <mergeCell ref="AF446:AT446"/>
    <mergeCell ref="D444:Q445"/>
    <mergeCell ref="AV444:BH445"/>
    <mergeCell ref="AV446:BH446"/>
    <mergeCell ref="D451:L452"/>
    <mergeCell ref="M452:R452"/>
    <mergeCell ref="D453:L453"/>
    <mergeCell ref="M453:R453"/>
    <mergeCell ref="M451:AT451"/>
    <mergeCell ref="AA452:AG452"/>
    <mergeCell ref="AK437:AT437"/>
    <mergeCell ref="D438:H438"/>
    <mergeCell ref="I438:Q438"/>
    <mergeCell ref="R438:V438"/>
    <mergeCell ref="W438:AA438"/>
    <mergeCell ref="AB438:AJ438"/>
    <mergeCell ref="AK438:AT438"/>
    <mergeCell ref="R437:V437"/>
    <mergeCell ref="W437:AA437"/>
    <mergeCell ref="AK435:AT435"/>
    <mergeCell ref="I429:Q429"/>
    <mergeCell ref="I430:Q430"/>
    <mergeCell ref="AB427:AJ428"/>
    <mergeCell ref="AB429:AJ429"/>
    <mergeCell ref="AB430:AJ430"/>
    <mergeCell ref="AB431:AJ431"/>
    <mergeCell ref="AB432:AJ432"/>
    <mergeCell ref="AB433:AJ433"/>
    <mergeCell ref="R431:V431"/>
    <mergeCell ref="R432:V432"/>
    <mergeCell ref="R434:V434"/>
    <mergeCell ref="R435:V435"/>
    <mergeCell ref="R433:V433"/>
    <mergeCell ref="R427:V428"/>
    <mergeCell ref="R444:AE445"/>
    <mergeCell ref="AF444:AT445"/>
    <mergeCell ref="D1183:O1184"/>
    <mergeCell ref="P1183:AA1184"/>
    <mergeCell ref="AB1183:AM1184"/>
    <mergeCell ref="AN1183:AY1184"/>
    <mergeCell ref="AZ1183:BO1184"/>
    <mergeCell ref="AG411:AM411"/>
    <mergeCell ref="I431:Q431"/>
    <mergeCell ref="I432:Q432"/>
    <mergeCell ref="I433:Q433"/>
    <mergeCell ref="I434:Q434"/>
    <mergeCell ref="I435:Q435"/>
    <mergeCell ref="D427:Q427"/>
    <mergeCell ref="I428:Q428"/>
    <mergeCell ref="D434:H434"/>
    <mergeCell ref="D435:H435"/>
    <mergeCell ref="W427:AA428"/>
    <mergeCell ref="W429:AA429"/>
    <mergeCell ref="W430:AA430"/>
    <mergeCell ref="W431:AA431"/>
    <mergeCell ref="W432:AA432"/>
    <mergeCell ref="W433:AA433"/>
    <mergeCell ref="W434:AA434"/>
    <mergeCell ref="W435:AA435"/>
    <mergeCell ref="D425:AT426"/>
    <mergeCell ref="D414:R414"/>
    <mergeCell ref="D415:R415"/>
    <mergeCell ref="AB434:AJ434"/>
    <mergeCell ref="AB435:AJ435"/>
    <mergeCell ref="AK427:AT428"/>
    <mergeCell ref="AK432:AT432"/>
    <mergeCell ref="AK433:AT433"/>
    <mergeCell ref="AK434:AT434"/>
    <mergeCell ref="R1194:AE1195"/>
    <mergeCell ref="AF1194:AT1195"/>
    <mergeCell ref="D1196:Q1196"/>
    <mergeCell ref="D1197:Q1197"/>
    <mergeCell ref="D1198:Q1198"/>
    <mergeCell ref="D1199:Q1199"/>
    <mergeCell ref="R1196:AE1196"/>
    <mergeCell ref="AF1196:AT1196"/>
    <mergeCell ref="R1197:AE1197"/>
    <mergeCell ref="R1198:AE1198"/>
    <mergeCell ref="R1199:AE1199"/>
    <mergeCell ref="AF1197:AT1197"/>
    <mergeCell ref="AF1198:AT1198"/>
    <mergeCell ref="AF1199:AT1199"/>
    <mergeCell ref="D1186:CN1186"/>
    <mergeCell ref="D1191:AT1193"/>
    <mergeCell ref="AV1194:BI1195"/>
    <mergeCell ref="BJ1194:BW1195"/>
    <mergeCell ref="AV1196:BI1196"/>
    <mergeCell ref="BJ1196:BW1196"/>
    <mergeCell ref="AV1197:BI1197"/>
    <mergeCell ref="BJ1197:BW1197"/>
    <mergeCell ref="AV1198:BI1198"/>
    <mergeCell ref="BJ1198:BW1198"/>
    <mergeCell ref="AV1199:BI1199"/>
    <mergeCell ref="BJ1199:BW1199"/>
    <mergeCell ref="AV1191:CN1193"/>
    <mergeCell ref="BX1194:CN1195"/>
    <mergeCell ref="BX1196:CN1196"/>
    <mergeCell ref="BX1199:CN1199"/>
    <mergeCell ref="BX1197:CN1197"/>
    <mergeCell ref="BX1198:CN1198"/>
    <mergeCell ref="BP1183:CA1184"/>
    <mergeCell ref="CB1183:CN1184"/>
    <mergeCell ref="D1185:O1185"/>
    <mergeCell ref="P1185:AA1185"/>
    <mergeCell ref="AB1185:AM1185"/>
    <mergeCell ref="AN1185:AY1185"/>
    <mergeCell ref="AZ1185:BO1185"/>
    <mergeCell ref="BP1185:CA1185"/>
    <mergeCell ref="CB1185:CN1185"/>
    <mergeCell ref="D1188:CN1189"/>
    <mergeCell ref="D1169:AG1170"/>
    <mergeCell ref="AH1169:BK1170"/>
    <mergeCell ref="BL1169:CN1170"/>
    <mergeCell ref="D1171:AG1171"/>
    <mergeCell ref="AH1171:BK1171"/>
    <mergeCell ref="BL1171:CN1171"/>
    <mergeCell ref="D1172:CN1172"/>
    <mergeCell ref="D1176:O1177"/>
    <mergeCell ref="P1176:AA1177"/>
    <mergeCell ref="AB1176:AM1177"/>
    <mergeCell ref="AN1176:AY1177"/>
    <mergeCell ref="AZ1176:BO1177"/>
    <mergeCell ref="BP1176:CA1177"/>
    <mergeCell ref="CB1176:CN1177"/>
    <mergeCell ref="D1178:O1178"/>
    <mergeCell ref="P1178:AA1178"/>
    <mergeCell ref="AB1178:AM1178"/>
    <mergeCell ref="AN1178:AY1178"/>
    <mergeCell ref="AZ1178:BO1178"/>
    <mergeCell ref="BP1178:CA1178"/>
    <mergeCell ref="CB1178:CN1178"/>
    <mergeCell ref="D1179:CN1179"/>
    <mergeCell ref="D1194:Q1195"/>
    <mergeCell ref="D1154:AF1154"/>
    <mergeCell ref="AG1154:AM1154"/>
    <mergeCell ref="AN1154:AT1154"/>
    <mergeCell ref="AV1154:BK1154"/>
    <mergeCell ref="BL1154:BT1154"/>
    <mergeCell ref="BU1154:CB1154"/>
    <mergeCell ref="CC1154:CH1154"/>
    <mergeCell ref="CI1154:CN1154"/>
    <mergeCell ref="D1162:AT1162"/>
    <mergeCell ref="AV1162:CN1162"/>
    <mergeCell ref="A1164:CN1165"/>
    <mergeCell ref="D1150:AF1150"/>
    <mergeCell ref="AG1150:AM1150"/>
    <mergeCell ref="AN1150:AT1150"/>
    <mergeCell ref="AV1150:BK1150"/>
    <mergeCell ref="BL1150:BT1150"/>
    <mergeCell ref="BU1150:CB1150"/>
    <mergeCell ref="CC1150:CH1150"/>
    <mergeCell ref="CI1150:CN1150"/>
    <mergeCell ref="D1151:AF1151"/>
    <mergeCell ref="AG1151:AM1151"/>
    <mergeCell ref="AN1151:AT1151"/>
    <mergeCell ref="AV1151:BK1151"/>
    <mergeCell ref="BL1151:BT1151"/>
    <mergeCell ref="BU1151:CB1151"/>
    <mergeCell ref="CC1151:CH1151"/>
    <mergeCell ref="CI1151:CN1151"/>
    <mergeCell ref="D1152:AF1152"/>
    <mergeCell ref="AG1152:AM1152"/>
    <mergeCell ref="AN1152:AT1152"/>
    <mergeCell ref="AV1152:BK1152"/>
    <mergeCell ref="BL1152:BT1152"/>
    <mergeCell ref="BU1152:CB1152"/>
    <mergeCell ref="CC1152:CH1152"/>
    <mergeCell ref="CI1152:CN1152"/>
    <mergeCell ref="AG1146:AM1146"/>
    <mergeCell ref="AN1146:AT1146"/>
    <mergeCell ref="AV1146:BK1146"/>
    <mergeCell ref="BL1146:BT1146"/>
    <mergeCell ref="BU1146:CB1146"/>
    <mergeCell ref="CC1146:CH1146"/>
    <mergeCell ref="CI1146:CN1146"/>
    <mergeCell ref="D1147:AF1147"/>
    <mergeCell ref="AG1147:AM1147"/>
    <mergeCell ref="AN1147:AT1147"/>
    <mergeCell ref="AV1147:BK1147"/>
    <mergeCell ref="BL1147:BT1147"/>
    <mergeCell ref="BU1147:CB1147"/>
    <mergeCell ref="CC1147:CH1147"/>
    <mergeCell ref="CI1147:CN1147"/>
    <mergeCell ref="D1148:AF1148"/>
    <mergeCell ref="AG1148:AM1148"/>
    <mergeCell ref="AN1148:AT1148"/>
    <mergeCell ref="AV1148:BK1148"/>
    <mergeCell ref="BL1148:BT1148"/>
    <mergeCell ref="BU1148:CB1148"/>
    <mergeCell ref="CC1148:CH1148"/>
    <mergeCell ref="CI1148:CN1148"/>
    <mergeCell ref="AV1140:CN1141"/>
    <mergeCell ref="D1142:AF1143"/>
    <mergeCell ref="AG1142:AT1142"/>
    <mergeCell ref="AV1142:BK1143"/>
    <mergeCell ref="BL1142:CB1142"/>
    <mergeCell ref="CC1142:CN1142"/>
    <mergeCell ref="AG1143:AM1143"/>
    <mergeCell ref="AN1143:AT1143"/>
    <mergeCell ref="BL1143:BT1143"/>
    <mergeCell ref="BU1143:CB1143"/>
    <mergeCell ref="CC1143:CH1143"/>
    <mergeCell ref="CI1143:CN1143"/>
    <mergeCell ref="D1144:AF1144"/>
    <mergeCell ref="AG1144:AM1144"/>
    <mergeCell ref="AN1144:AT1144"/>
    <mergeCell ref="AV1144:BK1144"/>
    <mergeCell ref="BL1144:BT1144"/>
    <mergeCell ref="BU1144:CB1144"/>
    <mergeCell ref="CC1144:CH1144"/>
    <mergeCell ref="CI1144:CN1144"/>
    <mergeCell ref="CE1130:CN1130"/>
    <mergeCell ref="D1134:AN1134"/>
    <mergeCell ref="AO1134:BI1134"/>
    <mergeCell ref="BJ1134:CD1134"/>
    <mergeCell ref="CE1134:CN1134"/>
    <mergeCell ref="D1135:CN1135"/>
    <mergeCell ref="D1145:AF1145"/>
    <mergeCell ref="D1153:AF1153"/>
    <mergeCell ref="AG1153:AM1153"/>
    <mergeCell ref="AN1153:AT1153"/>
    <mergeCell ref="AV1153:BK1153"/>
    <mergeCell ref="BL1153:BT1153"/>
    <mergeCell ref="BU1153:CB1153"/>
    <mergeCell ref="CC1153:CH1153"/>
    <mergeCell ref="CI1153:CN1153"/>
    <mergeCell ref="D1149:AF1149"/>
    <mergeCell ref="AG1149:AM1149"/>
    <mergeCell ref="AN1149:AT1149"/>
    <mergeCell ref="AV1149:BK1149"/>
    <mergeCell ref="BL1149:BT1149"/>
    <mergeCell ref="BU1149:CB1149"/>
    <mergeCell ref="CC1149:CH1149"/>
    <mergeCell ref="CI1149:CN1149"/>
    <mergeCell ref="AG1145:AM1145"/>
    <mergeCell ref="AN1145:AT1145"/>
    <mergeCell ref="AV1145:BK1145"/>
    <mergeCell ref="BL1145:BT1145"/>
    <mergeCell ref="BU1145:CB1145"/>
    <mergeCell ref="CC1145:CH1145"/>
    <mergeCell ref="CI1145:CN1145"/>
    <mergeCell ref="D1146:AF1146"/>
    <mergeCell ref="D1140:AT1141"/>
    <mergeCell ref="D1101:Y1101"/>
    <mergeCell ref="Z1101:AJ1101"/>
    <mergeCell ref="AK1101:AT1101"/>
    <mergeCell ref="AV1101:BC1101"/>
    <mergeCell ref="BD1101:BK1101"/>
    <mergeCell ref="BL1101:BS1101"/>
    <mergeCell ref="BT1101:CA1101"/>
    <mergeCell ref="CB1101:CN1101"/>
    <mergeCell ref="D1102:Y1102"/>
    <mergeCell ref="Z1102:AJ1102"/>
    <mergeCell ref="AK1102:AT1102"/>
    <mergeCell ref="AV1102:BC1102"/>
    <mergeCell ref="BD1102:BK1102"/>
    <mergeCell ref="BL1102:BS1102"/>
    <mergeCell ref="BT1102:CA1102"/>
    <mergeCell ref="CB1102:CN1102"/>
    <mergeCell ref="A1137:CN1138"/>
    <mergeCell ref="D1127:AN1127"/>
    <mergeCell ref="AO1127:BI1127"/>
    <mergeCell ref="BJ1127:CD1127"/>
    <mergeCell ref="CE1127:CN1127"/>
    <mergeCell ref="D1128:AN1128"/>
    <mergeCell ref="AO1128:BI1128"/>
    <mergeCell ref="BJ1128:CD1128"/>
    <mergeCell ref="CE1128:CN1128"/>
    <mergeCell ref="D1129:AN1129"/>
    <mergeCell ref="AO1129:BI1129"/>
    <mergeCell ref="BJ1129:CD1129"/>
    <mergeCell ref="CE1129:CN1129"/>
    <mergeCell ref="D1130:AN1130"/>
    <mergeCell ref="AO1130:BI1130"/>
    <mergeCell ref="BJ1130:CD1130"/>
    <mergeCell ref="D1100:Y1100"/>
    <mergeCell ref="Z1100:AJ1100"/>
    <mergeCell ref="AK1100:AT1100"/>
    <mergeCell ref="AV1100:BC1100"/>
    <mergeCell ref="BD1100:BK1100"/>
    <mergeCell ref="BL1100:BS1100"/>
    <mergeCell ref="BT1100:CA1100"/>
    <mergeCell ref="CB1100:CN1100"/>
    <mergeCell ref="D1099:Y1099"/>
    <mergeCell ref="Z1099:AJ1099"/>
    <mergeCell ref="AK1099:AT1099"/>
    <mergeCell ref="AV1099:BC1099"/>
    <mergeCell ref="BD1099:BK1099"/>
    <mergeCell ref="BL1099:BS1099"/>
    <mergeCell ref="BT1099:CA1099"/>
    <mergeCell ref="CB1099:CN1099"/>
    <mergeCell ref="D1098:Y1098"/>
    <mergeCell ref="Z1098:AJ1098"/>
    <mergeCell ref="AK1098:AT1098"/>
    <mergeCell ref="AV1098:BC1098"/>
    <mergeCell ref="BD1098:BK1098"/>
    <mergeCell ref="BL1098:BS1098"/>
    <mergeCell ref="BT1098:CA1098"/>
    <mergeCell ref="CB1098:CN1098"/>
    <mergeCell ref="D1097:Y1097"/>
    <mergeCell ref="Z1097:AJ1097"/>
    <mergeCell ref="AK1097:AT1097"/>
    <mergeCell ref="AV1097:BC1097"/>
    <mergeCell ref="BD1097:BK1097"/>
    <mergeCell ref="BL1097:BS1097"/>
    <mergeCell ref="BT1097:CA1097"/>
    <mergeCell ref="CB1097:CN1097"/>
    <mergeCell ref="D1094:Y1094"/>
    <mergeCell ref="Z1094:AJ1094"/>
    <mergeCell ref="AK1094:AT1094"/>
    <mergeCell ref="AV1094:BC1094"/>
    <mergeCell ref="BD1094:BK1094"/>
    <mergeCell ref="BL1094:BS1094"/>
    <mergeCell ref="BT1094:CA1094"/>
    <mergeCell ref="CB1094:CN1094"/>
    <mergeCell ref="D1095:Y1095"/>
    <mergeCell ref="Z1095:AJ1095"/>
    <mergeCell ref="AK1095:AT1095"/>
    <mergeCell ref="AV1095:BC1095"/>
    <mergeCell ref="BD1095:BK1095"/>
    <mergeCell ref="BL1095:BS1095"/>
    <mergeCell ref="BT1095:CA1095"/>
    <mergeCell ref="CB1095:CN1095"/>
    <mergeCell ref="D1096:Y1096"/>
    <mergeCell ref="Z1096:AJ1096"/>
    <mergeCell ref="AK1096:AT1096"/>
    <mergeCell ref="AV1096:BC1096"/>
    <mergeCell ref="BD1096:BK1096"/>
    <mergeCell ref="BL1096:BS1096"/>
    <mergeCell ref="BT1096:CA1096"/>
    <mergeCell ref="CB1096:CN1096"/>
    <mergeCell ref="D1106:CN1107"/>
    <mergeCell ref="D1108:AN1109"/>
    <mergeCell ref="AO1108:CN1108"/>
    <mergeCell ref="AO1109:BI1109"/>
    <mergeCell ref="BJ1109:CD1109"/>
    <mergeCell ref="CE1109:CN1109"/>
    <mergeCell ref="D1110:AN1110"/>
    <mergeCell ref="AO1110:BI1110"/>
    <mergeCell ref="BJ1110:CD1110"/>
    <mergeCell ref="CE1110:CN1110"/>
    <mergeCell ref="D1126:AN1126"/>
    <mergeCell ref="AO1126:BI1126"/>
    <mergeCell ref="BJ1126:CD1126"/>
    <mergeCell ref="CE1126:CN1126"/>
    <mergeCell ref="D1103:Y1103"/>
    <mergeCell ref="Z1103:AJ1103"/>
    <mergeCell ref="AK1103:AT1103"/>
    <mergeCell ref="AV1103:BC1103"/>
    <mergeCell ref="BD1103:BK1103"/>
    <mergeCell ref="BL1103:BS1103"/>
    <mergeCell ref="BT1103:CA1103"/>
    <mergeCell ref="CB1103:CN1103"/>
    <mergeCell ref="D1104:AT1104"/>
    <mergeCell ref="AV1104:CN1104"/>
    <mergeCell ref="D1111:AN1111"/>
    <mergeCell ref="D1112:AN1112"/>
    <mergeCell ref="D1113:AN1113"/>
    <mergeCell ref="D1114:AN1114"/>
    <mergeCell ref="D1115:AN1115"/>
    <mergeCell ref="D1116:AN1116"/>
    <mergeCell ref="D1117:AN1117"/>
    <mergeCell ref="D1118:AN1118"/>
    <mergeCell ref="AV1089:BK1090"/>
    <mergeCell ref="BL1089:CA1090"/>
    <mergeCell ref="CB1089:CN1091"/>
    <mergeCell ref="D1091:Y1091"/>
    <mergeCell ref="Z1091:AJ1091"/>
    <mergeCell ref="AK1091:AT1091"/>
    <mergeCell ref="D1092:Y1092"/>
    <mergeCell ref="Z1092:AJ1092"/>
    <mergeCell ref="AK1092:AT1092"/>
    <mergeCell ref="AV1092:BC1092"/>
    <mergeCell ref="BD1092:BK1092"/>
    <mergeCell ref="BL1092:BS1092"/>
    <mergeCell ref="BT1092:CA1092"/>
    <mergeCell ref="CB1092:CN1092"/>
    <mergeCell ref="D1093:Y1093"/>
    <mergeCell ref="Z1093:AJ1093"/>
    <mergeCell ref="AK1093:AT1093"/>
    <mergeCell ref="AV1093:BC1093"/>
    <mergeCell ref="BD1093:BK1093"/>
    <mergeCell ref="BL1093:BS1093"/>
    <mergeCell ref="BT1093:CA1093"/>
    <mergeCell ref="CB1093:CN1093"/>
    <mergeCell ref="D1077:P1077"/>
    <mergeCell ref="Q1077:W1077"/>
    <mergeCell ref="X1077:AD1077"/>
    <mergeCell ref="AE1077:AT1077"/>
    <mergeCell ref="D1078:P1078"/>
    <mergeCell ref="Q1078:W1078"/>
    <mergeCell ref="X1078:AD1078"/>
    <mergeCell ref="AE1078:AT1078"/>
    <mergeCell ref="D1079:P1079"/>
    <mergeCell ref="Q1079:W1079"/>
    <mergeCell ref="X1079:AD1079"/>
    <mergeCell ref="AE1079:AT1079"/>
    <mergeCell ref="D1080:P1080"/>
    <mergeCell ref="Q1080:W1080"/>
    <mergeCell ref="X1080:AD1080"/>
    <mergeCell ref="AE1080:AT1080"/>
    <mergeCell ref="A1083:CN1084"/>
    <mergeCell ref="D1081:AT1081"/>
    <mergeCell ref="BJ1079:BW1079"/>
    <mergeCell ref="BX1079:CN1079"/>
    <mergeCell ref="AV1080:BI1080"/>
    <mergeCell ref="BJ1080:BW1080"/>
    <mergeCell ref="BX1080:CN1080"/>
    <mergeCell ref="AE1085:AT1085"/>
    <mergeCell ref="AE1082:AT1082"/>
    <mergeCell ref="AV1091:BC1091"/>
    <mergeCell ref="BD1091:BK1091"/>
    <mergeCell ref="BL1091:BS1091"/>
    <mergeCell ref="BT1091:CA1091"/>
    <mergeCell ref="Q1073:W1073"/>
    <mergeCell ref="Q1074:W1074"/>
    <mergeCell ref="Q1075:W1075"/>
    <mergeCell ref="Q1076:W1076"/>
    <mergeCell ref="AE1072:AT1072"/>
    <mergeCell ref="AE1073:AT1073"/>
    <mergeCell ref="AE1074:AT1074"/>
    <mergeCell ref="AE1075:AT1075"/>
    <mergeCell ref="AE1076:AT1076"/>
    <mergeCell ref="D1069:P1069"/>
    <mergeCell ref="D1073:P1073"/>
    <mergeCell ref="D1074:P1074"/>
    <mergeCell ref="D1075:P1075"/>
    <mergeCell ref="D1086:AT1088"/>
    <mergeCell ref="D1089:U1090"/>
    <mergeCell ref="Z1089:AJ1090"/>
    <mergeCell ref="AK1089:AT1090"/>
    <mergeCell ref="AV1072:CN1072"/>
    <mergeCell ref="AV1076:BI1077"/>
    <mergeCell ref="BJ1076:BW1077"/>
    <mergeCell ref="BX1076:CN1077"/>
    <mergeCell ref="AV1081:CN1081"/>
    <mergeCell ref="AV1078:BI1078"/>
    <mergeCell ref="BJ1078:BW1078"/>
    <mergeCell ref="BX1078:CN1078"/>
    <mergeCell ref="AV1079:BI1079"/>
    <mergeCell ref="AV1069:BU1069"/>
    <mergeCell ref="AV1070:BU1070"/>
    <mergeCell ref="AV1071:BU1071"/>
    <mergeCell ref="D1050:X1050"/>
    <mergeCell ref="Y1050:AI1050"/>
    <mergeCell ref="AJ1050:AT1050"/>
    <mergeCell ref="BV1062:CN1062"/>
    <mergeCell ref="BV1063:CN1063"/>
    <mergeCell ref="BV1064:CN1064"/>
    <mergeCell ref="BV1065:CN1065"/>
    <mergeCell ref="BV1066:CN1066"/>
    <mergeCell ref="BV1067:CN1067"/>
    <mergeCell ref="BV1068:CN1068"/>
    <mergeCell ref="BV1069:CN1069"/>
    <mergeCell ref="BV1070:CN1070"/>
    <mergeCell ref="BV1071:CN1071"/>
    <mergeCell ref="AV1053:BP1053"/>
    <mergeCell ref="Q1069:W1069"/>
    <mergeCell ref="Q1070:W1070"/>
    <mergeCell ref="Q1071:W1071"/>
    <mergeCell ref="AV1060:BU1061"/>
    <mergeCell ref="BV1060:CN1061"/>
    <mergeCell ref="AV1062:BU1062"/>
    <mergeCell ref="AV1067:BU1067"/>
    <mergeCell ref="AV1068:BU1068"/>
    <mergeCell ref="AV1063:BU1063"/>
    <mergeCell ref="AV1064:BU1064"/>
    <mergeCell ref="AV1065:BU1065"/>
    <mergeCell ref="AV1066:BU1066"/>
    <mergeCell ref="AE1069:AT1069"/>
    <mergeCell ref="AE1070:AT1070"/>
    <mergeCell ref="AE1071:AT1071"/>
    <mergeCell ref="D1070:P1070"/>
    <mergeCell ref="D1071:P1071"/>
    <mergeCell ref="D1017:AT1017"/>
    <mergeCell ref="D1015:Y1015"/>
    <mergeCell ref="Z1015:AE1015"/>
    <mergeCell ref="AF1015:AM1015"/>
    <mergeCell ref="AN1015:AT1015"/>
    <mergeCell ref="D1016:Y1016"/>
    <mergeCell ref="Z1016:AE1016"/>
    <mergeCell ref="D1042:N1042"/>
    <mergeCell ref="O1042:V1042"/>
    <mergeCell ref="W1042:AD1042"/>
    <mergeCell ref="AE1042:AL1042"/>
    <mergeCell ref="AM1042:AT1042"/>
    <mergeCell ref="D1043:N1043"/>
    <mergeCell ref="O1043:V1043"/>
    <mergeCell ref="W1043:AD1043"/>
    <mergeCell ref="AE1043:AL1043"/>
    <mergeCell ref="AM1043:AT1043"/>
    <mergeCell ref="W1039:AD1039"/>
    <mergeCell ref="AE1039:AL1039"/>
    <mergeCell ref="AM1039:AT1039"/>
    <mergeCell ref="D1040:N1040"/>
    <mergeCell ref="O1040:V1040"/>
    <mergeCell ref="W1040:AD1040"/>
    <mergeCell ref="AE1040:AL1040"/>
    <mergeCell ref="AM1040:AT1040"/>
    <mergeCell ref="D1041:N1041"/>
    <mergeCell ref="O1041:V1041"/>
    <mergeCell ref="W1041:AD1041"/>
    <mergeCell ref="AE1041:AL1041"/>
    <mergeCell ref="AM1041:AT1041"/>
    <mergeCell ref="AM1028:AT1028"/>
    <mergeCell ref="AE1029:AL1029"/>
    <mergeCell ref="AM1029:AT1029"/>
    <mergeCell ref="AE1030:AL1030"/>
    <mergeCell ref="AM1030:AT1030"/>
    <mergeCell ref="AE1031:AL1031"/>
    <mergeCell ref="AM1031:AT1031"/>
    <mergeCell ref="AE1032:AL1032"/>
    <mergeCell ref="AM1032:AT1032"/>
    <mergeCell ref="AF1016:AM1016"/>
    <mergeCell ref="AN1016:AT1016"/>
    <mergeCell ref="AF1013:AM1013"/>
    <mergeCell ref="AN1013:AT1013"/>
    <mergeCell ref="D1014:Y1014"/>
    <mergeCell ref="Z1014:AE1014"/>
    <mergeCell ref="AF1014:AM1014"/>
    <mergeCell ref="AN1014:AT1014"/>
    <mergeCell ref="D1030:N1030"/>
    <mergeCell ref="O1030:V1030"/>
    <mergeCell ref="D1024:AT1025"/>
    <mergeCell ref="O1026:V1027"/>
    <mergeCell ref="W1026:AD1027"/>
    <mergeCell ref="D1026:N1027"/>
    <mergeCell ref="D1028:N1028"/>
    <mergeCell ref="O1028:V1028"/>
    <mergeCell ref="W1028:AD1028"/>
    <mergeCell ref="D1029:N1029"/>
    <mergeCell ref="O1029:V1029"/>
    <mergeCell ref="W1029:AD1029"/>
    <mergeCell ref="W1030:AD1030"/>
    <mergeCell ref="D1031:N1031"/>
    <mergeCell ref="O1031:V1031"/>
    <mergeCell ref="AF1010:AT1010"/>
    <mergeCell ref="Z1010:AE1011"/>
    <mergeCell ref="CF991:CN992"/>
    <mergeCell ref="CF993:CN993"/>
    <mergeCell ref="CF1002:CN1002"/>
    <mergeCell ref="CF1003:CN1003"/>
    <mergeCell ref="CF1004:CN1004"/>
    <mergeCell ref="CF1005:CN1005"/>
    <mergeCell ref="D1006:AT1006"/>
    <mergeCell ref="AV1006:BQ1006"/>
    <mergeCell ref="AV1010:BQ1011"/>
    <mergeCell ref="BR1010:BW1011"/>
    <mergeCell ref="AV1012:BQ1012"/>
    <mergeCell ref="BR1012:BW1012"/>
    <mergeCell ref="D1013:Y1013"/>
    <mergeCell ref="AN993:AT993"/>
    <mergeCell ref="Z1013:AE1013"/>
    <mergeCell ref="BR993:BW993"/>
    <mergeCell ref="BX993:CE993"/>
    <mergeCell ref="D1004:Y1004"/>
    <mergeCell ref="Z1004:AE1004"/>
    <mergeCell ref="AF1004:AM1004"/>
    <mergeCell ref="AN1004:AT1004"/>
    <mergeCell ref="D1005:Y1005"/>
    <mergeCell ref="Z1005:AE1005"/>
    <mergeCell ref="AF1005:AM1005"/>
    <mergeCell ref="AN1005:AT1005"/>
    <mergeCell ref="D1002:Y1002"/>
    <mergeCell ref="Z1002:AE1002"/>
    <mergeCell ref="AF1002:AM1002"/>
    <mergeCell ref="AN1002:AT1002"/>
    <mergeCell ref="Z991:AM991"/>
    <mergeCell ref="AN991:AT992"/>
    <mergeCell ref="AV991:BQ992"/>
    <mergeCell ref="BR991:CE991"/>
    <mergeCell ref="BR992:BW992"/>
    <mergeCell ref="BX992:CE992"/>
    <mergeCell ref="AV1004:BQ1004"/>
    <mergeCell ref="BR1004:BW1004"/>
    <mergeCell ref="BX1004:CE1004"/>
    <mergeCell ref="AV1005:BQ1005"/>
    <mergeCell ref="BR1005:BW1005"/>
    <mergeCell ref="BX1005:CE1005"/>
    <mergeCell ref="CD1011:CI1011"/>
    <mergeCell ref="CJ1011:CN1011"/>
    <mergeCell ref="CD1012:CI1012"/>
    <mergeCell ref="BX1010:CC1011"/>
    <mergeCell ref="CD1010:CN1010"/>
    <mergeCell ref="D1008:AT1009"/>
    <mergeCell ref="D1010:Y1011"/>
    <mergeCell ref="AF1011:AM1011"/>
    <mergeCell ref="D1012:Y1012"/>
    <mergeCell ref="Z1012:AE1012"/>
    <mergeCell ref="AF1012:AM1012"/>
    <mergeCell ref="AN1012:AT1012"/>
    <mergeCell ref="D991:Y992"/>
    <mergeCell ref="Z992:AE992"/>
    <mergeCell ref="AF992:AM992"/>
    <mergeCell ref="D993:Y993"/>
    <mergeCell ref="Z993:AE993"/>
    <mergeCell ref="AF993:AM993"/>
    <mergeCell ref="AV993:BQ993"/>
    <mergeCell ref="AN1011:AT1011"/>
    <mergeCell ref="D1003:Y1003"/>
    <mergeCell ref="Z1003:AE1003"/>
    <mergeCell ref="AF1003:AM1003"/>
    <mergeCell ref="AN1003:AT1003"/>
    <mergeCell ref="AV1002:BQ1002"/>
    <mergeCell ref="BR1002:BW1002"/>
    <mergeCell ref="BX1002:CE1002"/>
    <mergeCell ref="AV1003:BQ1003"/>
    <mergeCell ref="BR1003:BW1003"/>
    <mergeCell ref="BX1003:CE1003"/>
    <mergeCell ref="D998:Y998"/>
    <mergeCell ref="Z998:AE998"/>
    <mergeCell ref="AF998:AM998"/>
    <mergeCell ref="AN998:AT998"/>
    <mergeCell ref="D999:Y999"/>
    <mergeCell ref="Z999:AE999"/>
    <mergeCell ref="AF999:AM999"/>
    <mergeCell ref="AV998:BQ998"/>
    <mergeCell ref="AV999:BQ999"/>
    <mergeCell ref="AV1000:BQ1000"/>
    <mergeCell ref="AV1001:BQ1001"/>
    <mergeCell ref="BR998:BW998"/>
    <mergeCell ref="BX998:CE998"/>
    <mergeCell ref="Z1001:AE1001"/>
    <mergeCell ref="AF1001:AM1001"/>
    <mergeCell ref="AN1001:AT1001"/>
    <mergeCell ref="D989:AT990"/>
    <mergeCell ref="D926:AN926"/>
    <mergeCell ref="AO926:BK926"/>
    <mergeCell ref="BL926:BZ926"/>
    <mergeCell ref="CA926:CN926"/>
    <mergeCell ref="D927:AN927"/>
    <mergeCell ref="AO927:BK927"/>
    <mergeCell ref="BL927:BZ927"/>
    <mergeCell ref="AV909:BR909"/>
    <mergeCell ref="AV910:BR910"/>
    <mergeCell ref="AV911:BR911"/>
    <mergeCell ref="BL918:BZ918"/>
    <mergeCell ref="CA918:CN918"/>
    <mergeCell ref="AC910:AH910"/>
    <mergeCell ref="AI910:AN910"/>
    <mergeCell ref="AO910:AT910"/>
    <mergeCell ref="D911:R911"/>
    <mergeCell ref="CM988:CN988"/>
    <mergeCell ref="CA925:CN925"/>
    <mergeCell ref="BL916:CN916"/>
    <mergeCell ref="BL917:BZ917"/>
    <mergeCell ref="CA917:CN917"/>
    <mergeCell ref="AV863:BR864"/>
    <mergeCell ref="D930:CN930"/>
    <mergeCell ref="D932:AT933"/>
    <mergeCell ref="BS909:BY909"/>
    <mergeCell ref="BZ909:CG909"/>
    <mergeCell ref="CH909:CN909"/>
    <mergeCell ref="BS910:BY910"/>
    <mergeCell ref="BZ910:CG910"/>
    <mergeCell ref="CH910:CN910"/>
    <mergeCell ref="BS911:BY911"/>
    <mergeCell ref="BZ911:CG911"/>
    <mergeCell ref="CH911:CN911"/>
    <mergeCell ref="D916:AN917"/>
    <mergeCell ref="D918:AN918"/>
    <mergeCell ref="AO916:BK917"/>
    <mergeCell ref="AO918:BK918"/>
    <mergeCell ref="BS894:BY894"/>
    <mergeCell ref="BZ894:CG894"/>
    <mergeCell ref="CH894:CN894"/>
    <mergeCell ref="BS895:BY895"/>
    <mergeCell ref="BZ895:CG895"/>
    <mergeCell ref="AV860:CN861"/>
    <mergeCell ref="D928:AN928"/>
    <mergeCell ref="AO928:BK928"/>
    <mergeCell ref="BL928:BZ928"/>
    <mergeCell ref="CA928:CN928"/>
    <mergeCell ref="D929:AN929"/>
    <mergeCell ref="AO929:BK929"/>
    <mergeCell ref="AV912:CL912"/>
    <mergeCell ref="D919:AN919"/>
    <mergeCell ref="AO919:BK919"/>
    <mergeCell ref="BL919:BZ919"/>
    <mergeCell ref="CA919:CN919"/>
    <mergeCell ref="D920:AN920"/>
    <mergeCell ref="AO920:BK920"/>
    <mergeCell ref="BL920:BZ920"/>
    <mergeCell ref="CA920:CN920"/>
    <mergeCell ref="D921:AN921"/>
    <mergeCell ref="AO921:BK921"/>
    <mergeCell ref="BL921:BZ921"/>
    <mergeCell ref="CA921:CN921"/>
    <mergeCell ref="D922:AN922"/>
    <mergeCell ref="AO922:BK922"/>
    <mergeCell ref="BL922:BZ922"/>
    <mergeCell ref="CA922:CN922"/>
    <mergeCell ref="D925:AN925"/>
    <mergeCell ref="AO925:BK925"/>
    <mergeCell ref="BL925:BZ925"/>
    <mergeCell ref="BZ898:CG898"/>
    <mergeCell ref="CH898:CN898"/>
    <mergeCell ref="BS899:BY899"/>
    <mergeCell ref="BZ899:CG899"/>
    <mergeCell ref="CH899:CN899"/>
    <mergeCell ref="BS900:BY900"/>
    <mergeCell ref="BZ900:CG900"/>
    <mergeCell ref="CH900:CN900"/>
    <mergeCell ref="AV898:BR898"/>
    <mergeCell ref="AV899:BR899"/>
    <mergeCell ref="AV900:BR900"/>
    <mergeCell ref="AV907:BR907"/>
    <mergeCell ref="BS907:BY907"/>
    <mergeCell ref="BZ907:CG907"/>
    <mergeCell ref="AV865:BR865"/>
    <mergeCell ref="AV866:BR866"/>
    <mergeCell ref="AV867:BR867"/>
    <mergeCell ref="AV868:BR868"/>
    <mergeCell ref="AV869:BR869"/>
    <mergeCell ref="AV894:BR894"/>
    <mergeCell ref="AV895:BR895"/>
    <mergeCell ref="AV896:BR896"/>
    <mergeCell ref="AV897:BR897"/>
    <mergeCell ref="BS901:BY901"/>
    <mergeCell ref="BZ901:CG901"/>
    <mergeCell ref="CH901:CN901"/>
    <mergeCell ref="BS902:BY902"/>
    <mergeCell ref="BZ902:CG902"/>
    <mergeCell ref="CH902:CN902"/>
    <mergeCell ref="BS903:BY903"/>
    <mergeCell ref="BZ903:CG903"/>
    <mergeCell ref="CH903:CN903"/>
    <mergeCell ref="CA927:CN927"/>
    <mergeCell ref="D923:AN923"/>
    <mergeCell ref="AO923:BK923"/>
    <mergeCell ref="BL923:BZ923"/>
    <mergeCell ref="CA923:CN923"/>
    <mergeCell ref="D924:AN924"/>
    <mergeCell ref="AO924:BK924"/>
    <mergeCell ref="BL924:BZ924"/>
    <mergeCell ref="CA924:CN924"/>
    <mergeCell ref="D914:AT915"/>
    <mergeCell ref="D912:AT912"/>
    <mergeCell ref="D908:R908"/>
    <mergeCell ref="AC908:AH908"/>
    <mergeCell ref="AI908:AN908"/>
    <mergeCell ref="AO908:AT908"/>
    <mergeCell ref="D909:R909"/>
    <mergeCell ref="AC909:AH909"/>
    <mergeCell ref="AI909:AN909"/>
    <mergeCell ref="AO909:AT909"/>
    <mergeCell ref="D910:R910"/>
    <mergeCell ref="BS908:BY908"/>
    <mergeCell ref="BZ908:CG908"/>
    <mergeCell ref="CH908:CN908"/>
    <mergeCell ref="AV908:BR908"/>
    <mergeCell ref="AO911:AT911"/>
    <mergeCell ref="X909:AB909"/>
    <mergeCell ref="X910:AB910"/>
    <mergeCell ref="X911:AB911"/>
    <mergeCell ref="S908:W908"/>
    <mergeCell ref="S909:W909"/>
    <mergeCell ref="S910:W910"/>
    <mergeCell ref="X908:AB908"/>
    <mergeCell ref="D904:R904"/>
    <mergeCell ref="AC904:AH904"/>
    <mergeCell ref="AI904:AN904"/>
    <mergeCell ref="AO904:AT904"/>
    <mergeCell ref="X902:AB902"/>
    <mergeCell ref="X903:AB903"/>
    <mergeCell ref="X904:AB904"/>
    <mergeCell ref="S901:W901"/>
    <mergeCell ref="S902:W902"/>
    <mergeCell ref="S903:W903"/>
    <mergeCell ref="S904:W904"/>
    <mergeCell ref="CH895:CN895"/>
    <mergeCell ref="BS863:CN863"/>
    <mergeCell ref="BS864:BY864"/>
    <mergeCell ref="BZ864:CG864"/>
    <mergeCell ref="CH864:CN864"/>
    <mergeCell ref="BS865:BY865"/>
    <mergeCell ref="BZ865:CG865"/>
    <mergeCell ref="CH865:CN865"/>
    <mergeCell ref="BS866:BY866"/>
    <mergeCell ref="BZ866:CG866"/>
    <mergeCell ref="CH866:CN866"/>
    <mergeCell ref="D901:R901"/>
    <mergeCell ref="BS904:BY904"/>
    <mergeCell ref="BZ904:CG904"/>
    <mergeCell ref="CH904:CN904"/>
    <mergeCell ref="AV901:BR901"/>
    <mergeCell ref="AV902:BR902"/>
    <mergeCell ref="AV903:BR903"/>
    <mergeCell ref="AV904:BR904"/>
    <mergeCell ref="BS896:BY896"/>
    <mergeCell ref="BZ896:CG896"/>
    <mergeCell ref="D902:R902"/>
    <mergeCell ref="AC902:AH902"/>
    <mergeCell ref="AI902:AN902"/>
    <mergeCell ref="AO902:AT902"/>
    <mergeCell ref="D903:R903"/>
    <mergeCell ref="AC903:AH903"/>
    <mergeCell ref="AI903:AN903"/>
    <mergeCell ref="AO903:AT903"/>
    <mergeCell ref="X901:AB901"/>
    <mergeCell ref="AI898:AN898"/>
    <mergeCell ref="AO898:AT898"/>
    <mergeCell ref="D899:R899"/>
    <mergeCell ref="AC899:AH899"/>
    <mergeCell ref="AI899:AN899"/>
    <mergeCell ref="AO899:AT899"/>
    <mergeCell ref="X897:AB897"/>
    <mergeCell ref="AC901:AH901"/>
    <mergeCell ref="AI901:AN901"/>
    <mergeCell ref="AO901:AT901"/>
    <mergeCell ref="EK805:EM805"/>
    <mergeCell ref="AC863:AT863"/>
    <mergeCell ref="AC864:AH864"/>
    <mergeCell ref="AI864:AN864"/>
    <mergeCell ref="AO864:AT864"/>
    <mergeCell ref="S863:W864"/>
    <mergeCell ref="S865:W865"/>
    <mergeCell ref="S866:W866"/>
    <mergeCell ref="S867:W867"/>
    <mergeCell ref="S868:W868"/>
    <mergeCell ref="AO868:AT868"/>
    <mergeCell ref="S870:W870"/>
    <mergeCell ref="X870:AB870"/>
    <mergeCell ref="AC870:AH870"/>
    <mergeCell ref="AI870:AN870"/>
    <mergeCell ref="AO870:AT870"/>
    <mergeCell ref="D900:R900"/>
    <mergeCell ref="AC900:AH900"/>
    <mergeCell ref="AI900:AN900"/>
    <mergeCell ref="AO900:AT900"/>
    <mergeCell ref="X898:AB898"/>
    <mergeCell ref="X899:AB899"/>
    <mergeCell ref="X900:AB900"/>
    <mergeCell ref="S899:W899"/>
    <mergeCell ref="S898:W898"/>
    <mergeCell ref="S897:W897"/>
    <mergeCell ref="S900:W900"/>
    <mergeCell ref="CH896:CN896"/>
    <mergeCell ref="BS897:BY897"/>
    <mergeCell ref="BZ897:CG897"/>
    <mergeCell ref="CH897:CN897"/>
    <mergeCell ref="BS898:BY898"/>
    <mergeCell ref="FC806:FE806"/>
    <mergeCell ref="AI878:AN878"/>
    <mergeCell ref="AO878:AT878"/>
    <mergeCell ref="S879:W879"/>
    <mergeCell ref="X879:AB879"/>
    <mergeCell ref="AC879:AH879"/>
    <mergeCell ref="AI879:AN879"/>
    <mergeCell ref="AO879:AT879"/>
    <mergeCell ref="S876:W876"/>
    <mergeCell ref="X876:AB876"/>
    <mergeCell ref="AC876:AH876"/>
    <mergeCell ref="AI876:AN876"/>
    <mergeCell ref="D848:AT848"/>
    <mergeCell ref="AW848:CM848"/>
    <mergeCell ref="A850:CN851"/>
    <mergeCell ref="D860:AT862"/>
    <mergeCell ref="D863:R864"/>
    <mergeCell ref="BS867:BY867"/>
    <mergeCell ref="BZ867:CG867"/>
    <mergeCell ref="CH867:CN867"/>
    <mergeCell ref="BS868:BY868"/>
    <mergeCell ref="BZ868:CG868"/>
    <mergeCell ref="CH868:CN868"/>
    <mergeCell ref="BS869:BY869"/>
    <mergeCell ref="BZ869:CG869"/>
    <mergeCell ref="CH869:CN869"/>
    <mergeCell ref="CE801:CN801"/>
    <mergeCell ref="EN805:EP805"/>
    <mergeCell ref="EQ805:ES805"/>
    <mergeCell ref="ET805:EV805"/>
    <mergeCell ref="EW805:EY805"/>
    <mergeCell ref="EZ805:FB805"/>
    <mergeCell ref="FC805:FE805"/>
    <mergeCell ref="FF805:FH805"/>
    <mergeCell ref="EK806:EM806"/>
    <mergeCell ref="EN806:EP806"/>
    <mergeCell ref="EQ806:ES806"/>
    <mergeCell ref="ET806:EV806"/>
    <mergeCell ref="EW806:EY806"/>
    <mergeCell ref="EZ806:FB806"/>
    <mergeCell ref="D855:AK855"/>
    <mergeCell ref="M857:U857"/>
    <mergeCell ref="V857:AB857"/>
    <mergeCell ref="AC857:AK857"/>
    <mergeCell ref="AT857:AX857"/>
    <mergeCell ref="AY857:BG857"/>
    <mergeCell ref="BH857:BL857"/>
    <mergeCell ref="BM857:BT857"/>
    <mergeCell ref="BU857:BY857"/>
    <mergeCell ref="BZ857:CI857"/>
    <mergeCell ref="CJ857:CN857"/>
    <mergeCell ref="EK808:ET808"/>
    <mergeCell ref="AV805:CL806"/>
    <mergeCell ref="D827:AT827"/>
    <mergeCell ref="AW827:CM827"/>
    <mergeCell ref="D829:AT830"/>
    <mergeCell ref="EK814:ET814"/>
    <mergeCell ref="AW829:CM830"/>
    <mergeCell ref="CI789:CN789"/>
    <mergeCell ref="D790:AT790"/>
    <mergeCell ref="D803:AT803"/>
    <mergeCell ref="AV788:BN788"/>
    <mergeCell ref="BO788:BU788"/>
    <mergeCell ref="BV788:CB788"/>
    <mergeCell ref="AV789:BN789"/>
    <mergeCell ref="BN776:BQ777"/>
    <mergeCell ref="BR776:BV777"/>
    <mergeCell ref="BW776:BZ777"/>
    <mergeCell ref="CA776:CE777"/>
    <mergeCell ref="CF776:CI777"/>
    <mergeCell ref="AV792:CN793"/>
    <mergeCell ref="D800:Z800"/>
    <mergeCell ref="AA800:AT800"/>
    <mergeCell ref="AV796:BN797"/>
    <mergeCell ref="BO796:BV797"/>
    <mergeCell ref="BW796:CD797"/>
    <mergeCell ref="CE796:CN797"/>
    <mergeCell ref="AV798:BN798"/>
    <mergeCell ref="BO798:BV798"/>
    <mergeCell ref="BW798:CD798"/>
    <mergeCell ref="CE798:CN798"/>
    <mergeCell ref="AV799:BN799"/>
    <mergeCell ref="BO799:BV799"/>
    <mergeCell ref="BW799:CD799"/>
    <mergeCell ref="CE799:CN799"/>
    <mergeCell ref="D801:Z801"/>
    <mergeCell ref="AA801:AT801"/>
    <mergeCell ref="AV801:BN801"/>
    <mergeCell ref="BO801:BV801"/>
    <mergeCell ref="BW801:CD801"/>
    <mergeCell ref="FI805:FK805"/>
    <mergeCell ref="AV790:CL790"/>
    <mergeCell ref="CC786:CH786"/>
    <mergeCell ref="CI786:CN786"/>
    <mergeCell ref="CC787:CH787"/>
    <mergeCell ref="CI787:CN787"/>
    <mergeCell ref="AD787:AJ787"/>
    <mergeCell ref="W788:AC788"/>
    <mergeCell ref="AD788:AJ788"/>
    <mergeCell ref="W789:AC789"/>
    <mergeCell ref="AD789:AJ789"/>
    <mergeCell ref="U776:AA776"/>
    <mergeCell ref="AB776:AH776"/>
    <mergeCell ref="D777:T777"/>
    <mergeCell ref="U777:AA777"/>
    <mergeCell ref="AB777:AH777"/>
    <mergeCell ref="EK800:ET800"/>
    <mergeCell ref="BF776:BI777"/>
    <mergeCell ref="CC782:CN782"/>
    <mergeCell ref="CC783:CH783"/>
    <mergeCell ref="CI783:CN783"/>
    <mergeCell ref="CC784:CH784"/>
    <mergeCell ref="CI784:CN784"/>
    <mergeCell ref="W787:AC787"/>
    <mergeCell ref="AV803:CN803"/>
    <mergeCell ref="AV794:CN795"/>
    <mergeCell ref="D805:AT806"/>
    <mergeCell ref="D797:Z797"/>
    <mergeCell ref="AA797:AT797"/>
    <mergeCell ref="CC788:CH788"/>
    <mergeCell ref="CI788:CN788"/>
    <mergeCell ref="CC789:CH789"/>
    <mergeCell ref="FF806:FH806"/>
    <mergeCell ref="AV802:BN802"/>
    <mergeCell ref="BO802:BV802"/>
    <mergeCell ref="BW802:CD802"/>
    <mergeCell ref="CE802:CN802"/>
    <mergeCell ref="FI806:FK806"/>
    <mergeCell ref="AV751:CN751"/>
    <mergeCell ref="AV763:CN763"/>
    <mergeCell ref="AV768:CL769"/>
    <mergeCell ref="D798:Z798"/>
    <mergeCell ref="AA798:AT798"/>
    <mergeCell ref="D799:Z799"/>
    <mergeCell ref="AA799:AT799"/>
    <mergeCell ref="D802:Z802"/>
    <mergeCell ref="AA802:AT802"/>
    <mergeCell ref="AK788:AO788"/>
    <mergeCell ref="AP788:AT788"/>
    <mergeCell ref="AK789:AO789"/>
    <mergeCell ref="BO789:BU789"/>
    <mergeCell ref="BV789:CB789"/>
    <mergeCell ref="AV778:CL778"/>
    <mergeCell ref="AV780:CL781"/>
    <mergeCell ref="AV782:BN783"/>
    <mergeCell ref="BO782:CB782"/>
    <mergeCell ref="BO783:BU783"/>
    <mergeCell ref="BV783:CB783"/>
    <mergeCell ref="AV800:BN800"/>
    <mergeCell ref="BO800:BV800"/>
    <mergeCell ref="BW800:CD800"/>
    <mergeCell ref="CE800:CN800"/>
    <mergeCell ref="AV770:CN771"/>
    <mergeCell ref="AV772:BE773"/>
    <mergeCell ref="AP786:AT786"/>
    <mergeCell ref="AI756:AN756"/>
    <mergeCell ref="AO756:AT756"/>
    <mergeCell ref="BE758:BM760"/>
    <mergeCell ref="BN758:BV760"/>
    <mergeCell ref="BW758:CE760"/>
    <mergeCell ref="CF758:CN760"/>
    <mergeCell ref="AV761:BD762"/>
    <mergeCell ref="BE761:BM762"/>
    <mergeCell ref="BN761:BV762"/>
    <mergeCell ref="BW761:CE762"/>
    <mergeCell ref="CC785:CH785"/>
    <mergeCell ref="CI785:CN785"/>
    <mergeCell ref="CF761:CN762"/>
    <mergeCell ref="D778:AT778"/>
    <mergeCell ref="BJ776:BM777"/>
    <mergeCell ref="D761:V761"/>
    <mergeCell ref="AV784:BN784"/>
    <mergeCell ref="BO784:BU784"/>
    <mergeCell ref="BV784:CB784"/>
    <mergeCell ref="AV785:BN785"/>
    <mergeCell ref="BO785:BU785"/>
    <mergeCell ref="BV785:CB785"/>
    <mergeCell ref="AV776:AZ777"/>
    <mergeCell ref="BA776:BE777"/>
    <mergeCell ref="D760:V760"/>
    <mergeCell ref="W760:AB760"/>
    <mergeCell ref="AV765:CN766"/>
    <mergeCell ref="W761:AB761"/>
    <mergeCell ref="AC761:AH761"/>
    <mergeCell ref="AI761:AN761"/>
    <mergeCell ref="AO761:AT761"/>
    <mergeCell ref="D762:V762"/>
    <mergeCell ref="W762:AB762"/>
    <mergeCell ref="AC762:AH762"/>
    <mergeCell ref="AI762:AN762"/>
    <mergeCell ref="AO762:AT762"/>
    <mergeCell ref="W757:AB757"/>
    <mergeCell ref="AC757:AH757"/>
    <mergeCell ref="AI757:AN757"/>
    <mergeCell ref="AO757:AT757"/>
    <mergeCell ref="D758:V758"/>
    <mergeCell ref="W758:AB758"/>
    <mergeCell ref="AC758:AH758"/>
    <mergeCell ref="AI758:AN758"/>
    <mergeCell ref="AO758:AT758"/>
    <mergeCell ref="D759:V759"/>
    <mergeCell ref="W759:AB759"/>
    <mergeCell ref="AC759:AH759"/>
    <mergeCell ref="AI759:AN759"/>
    <mergeCell ref="AO759:AT759"/>
    <mergeCell ref="D757:V757"/>
    <mergeCell ref="AP783:AT783"/>
    <mergeCell ref="AK782:AT782"/>
    <mergeCell ref="AK784:AO784"/>
    <mergeCell ref="AP784:AT784"/>
    <mergeCell ref="AK785:AO785"/>
    <mergeCell ref="D768:AT769"/>
    <mergeCell ref="D770:T771"/>
    <mergeCell ref="D780:AT781"/>
    <mergeCell ref="D782:V783"/>
    <mergeCell ref="D784:V784"/>
    <mergeCell ref="D785:V785"/>
    <mergeCell ref="D786:V786"/>
    <mergeCell ref="D787:V787"/>
    <mergeCell ref="CJ776:CN777"/>
    <mergeCell ref="D776:T776"/>
    <mergeCell ref="BW772:CE773"/>
    <mergeCell ref="CF772:CN773"/>
    <mergeCell ref="AV786:BN786"/>
    <mergeCell ref="BO786:BU786"/>
    <mergeCell ref="BV786:CB786"/>
    <mergeCell ref="AV787:BN787"/>
    <mergeCell ref="BO787:BU787"/>
    <mergeCell ref="BV787:CB787"/>
    <mergeCell ref="AK787:AO787"/>
    <mergeCell ref="AP787:AT787"/>
    <mergeCell ref="AD784:AJ784"/>
    <mergeCell ref="W785:AC785"/>
    <mergeCell ref="AD785:AJ785"/>
    <mergeCell ref="W786:AC786"/>
    <mergeCell ref="AD786:AJ786"/>
    <mergeCell ref="AP785:AT785"/>
    <mergeCell ref="AK786:AO786"/>
    <mergeCell ref="D765:AT766"/>
    <mergeCell ref="AI770:AT771"/>
    <mergeCell ref="AI772:AT772"/>
    <mergeCell ref="AI773:AT773"/>
    <mergeCell ref="AI774:AT774"/>
    <mergeCell ref="AI775:AT775"/>
    <mergeCell ref="AI776:AT776"/>
    <mergeCell ref="AI777:AT777"/>
    <mergeCell ref="AK783:AO783"/>
    <mergeCell ref="AP789:AT789"/>
    <mergeCell ref="D792:AT793"/>
    <mergeCell ref="D794:Z795"/>
    <mergeCell ref="AA794:AT795"/>
    <mergeCell ref="D796:Z796"/>
    <mergeCell ref="AA796:AT796"/>
    <mergeCell ref="AC760:AH760"/>
    <mergeCell ref="AI760:AN760"/>
    <mergeCell ref="AO760:AT760"/>
    <mergeCell ref="U775:AA775"/>
    <mergeCell ref="AB775:AH775"/>
    <mergeCell ref="U771:AA771"/>
    <mergeCell ref="AB771:AH771"/>
    <mergeCell ref="U770:AH770"/>
    <mergeCell ref="D772:T772"/>
    <mergeCell ref="U772:AA772"/>
    <mergeCell ref="AB772:AH772"/>
    <mergeCell ref="D773:T773"/>
    <mergeCell ref="U773:AA773"/>
    <mergeCell ref="AB773:AH773"/>
    <mergeCell ref="D774:T774"/>
    <mergeCell ref="U774:AA774"/>
    <mergeCell ref="AB774:AH774"/>
    <mergeCell ref="D775:T775"/>
    <mergeCell ref="D763:AT763"/>
    <mergeCell ref="D788:V788"/>
    <mergeCell ref="D789:V789"/>
    <mergeCell ref="W782:AJ782"/>
    <mergeCell ref="W783:AC783"/>
    <mergeCell ref="AD783:AJ783"/>
    <mergeCell ref="W784:AC784"/>
    <mergeCell ref="D755:V756"/>
    <mergeCell ref="D742:AT743"/>
    <mergeCell ref="D745:AT746"/>
    <mergeCell ref="D749:G749"/>
    <mergeCell ref="H749:K749"/>
    <mergeCell ref="L749:O749"/>
    <mergeCell ref="P749:S749"/>
    <mergeCell ref="T749:W749"/>
    <mergeCell ref="AC749:AF749"/>
    <mergeCell ref="AL749:AO749"/>
    <mergeCell ref="D748:K748"/>
    <mergeCell ref="L748:S748"/>
    <mergeCell ref="AL748:AT748"/>
    <mergeCell ref="AP749:AT749"/>
    <mergeCell ref="AG749:AK749"/>
    <mergeCell ref="AC748:AK748"/>
    <mergeCell ref="T748:AB748"/>
    <mergeCell ref="X749:AB749"/>
    <mergeCell ref="D753:AT754"/>
    <mergeCell ref="W755:AH755"/>
    <mergeCell ref="D747:AT747"/>
    <mergeCell ref="D750:G750"/>
    <mergeCell ref="H750:K750"/>
    <mergeCell ref="L750:O750"/>
    <mergeCell ref="P750:S750"/>
    <mergeCell ref="T750:W750"/>
    <mergeCell ref="X750:AB750"/>
    <mergeCell ref="AC750:AF750"/>
    <mergeCell ref="AG750:AK750"/>
    <mergeCell ref="W756:AB756"/>
    <mergeCell ref="AC756:AH756"/>
    <mergeCell ref="AI755:AT755"/>
    <mergeCell ref="AV747:BE748"/>
    <mergeCell ref="BF747:BR748"/>
    <mergeCell ref="AV749:BE750"/>
    <mergeCell ref="BF749:BR750"/>
    <mergeCell ref="AV742:CN743"/>
    <mergeCell ref="BS747:CC748"/>
    <mergeCell ref="BS749:CC750"/>
    <mergeCell ref="CD747:CN748"/>
    <mergeCell ref="CD749:CN750"/>
    <mergeCell ref="AV745:CN746"/>
    <mergeCell ref="AV753:CN754"/>
    <mergeCell ref="AL750:AO750"/>
    <mergeCell ref="AP750:AT750"/>
    <mergeCell ref="D751:AT751"/>
    <mergeCell ref="AV756:CN757"/>
    <mergeCell ref="D719:AT720"/>
    <mergeCell ref="CB667:CE667"/>
    <mergeCell ref="CF667:CI667"/>
    <mergeCell ref="CJ667:CN667"/>
    <mergeCell ref="AD672:AG672"/>
    <mergeCell ref="AH672:AK672"/>
    <mergeCell ref="AY706:BJ706"/>
    <mergeCell ref="BM706:BW706"/>
    <mergeCell ref="CB706:CL706"/>
    <mergeCell ref="AY708:BJ708"/>
    <mergeCell ref="BM708:BW708"/>
    <mergeCell ref="CB708:CL708"/>
    <mergeCell ref="AY710:BJ710"/>
    <mergeCell ref="BM710:BW710"/>
    <mergeCell ref="CB710:CL710"/>
    <mergeCell ref="AY712:BJ712"/>
    <mergeCell ref="BM712:BW712"/>
    <mergeCell ref="CB712:CL712"/>
    <mergeCell ref="AV698:CN698"/>
    <mergeCell ref="D698:AT698"/>
    <mergeCell ref="AL672:AO672"/>
    <mergeCell ref="AP672:AT672"/>
    <mergeCell ref="AD667:AG667"/>
    <mergeCell ref="AH667:AK667"/>
    <mergeCell ref="AL667:AO667"/>
    <mergeCell ref="AP667:AT667"/>
    <mergeCell ref="AD668:AG668"/>
    <mergeCell ref="AH668:AK668"/>
    <mergeCell ref="AL668:AO668"/>
    <mergeCell ref="D668:U668"/>
    <mergeCell ref="EH680:EI680"/>
    <mergeCell ref="D678:AT679"/>
    <mergeCell ref="BX673:CA673"/>
    <mergeCell ref="CB673:CE673"/>
    <mergeCell ref="CF673:CI673"/>
    <mergeCell ref="CJ673:CN673"/>
    <mergeCell ref="BX674:CA674"/>
    <mergeCell ref="CB674:CE674"/>
    <mergeCell ref="CF674:CI674"/>
    <mergeCell ref="CJ674:CN674"/>
    <mergeCell ref="BX675:CA675"/>
    <mergeCell ref="CB675:CE675"/>
    <mergeCell ref="CF675:CI675"/>
    <mergeCell ref="CJ675:CN675"/>
    <mergeCell ref="D676:AT676"/>
    <mergeCell ref="AV676:CN676"/>
    <mergeCell ref="AD674:AG674"/>
    <mergeCell ref="AH674:AK674"/>
    <mergeCell ref="AL674:AO674"/>
    <mergeCell ref="AP674:AT674"/>
    <mergeCell ref="AD675:AG675"/>
    <mergeCell ref="AH675:AK675"/>
    <mergeCell ref="AL675:AO675"/>
    <mergeCell ref="AP675:AT675"/>
    <mergeCell ref="AD673:AG673"/>
    <mergeCell ref="AH673:AK673"/>
    <mergeCell ref="AL673:AO673"/>
    <mergeCell ref="AP673:AT673"/>
    <mergeCell ref="BP675:BS675"/>
    <mergeCell ref="BT675:BW675"/>
    <mergeCell ref="Z675:AC675"/>
    <mergeCell ref="AV675:BO675"/>
    <mergeCell ref="D637:AT638"/>
    <mergeCell ref="AV678:CN679"/>
    <mergeCell ref="BX668:CA668"/>
    <mergeCell ref="CB668:CE668"/>
    <mergeCell ref="CF668:CI668"/>
    <mergeCell ref="CJ668:CN668"/>
    <mergeCell ref="BX669:CA669"/>
    <mergeCell ref="CB669:CE669"/>
    <mergeCell ref="CF669:CI669"/>
    <mergeCell ref="CJ669:CN669"/>
    <mergeCell ref="BX670:CA670"/>
    <mergeCell ref="CB670:CE670"/>
    <mergeCell ref="CF670:CI670"/>
    <mergeCell ref="CJ670:CN670"/>
    <mergeCell ref="BX671:CA671"/>
    <mergeCell ref="CB671:CE671"/>
    <mergeCell ref="CF671:CI671"/>
    <mergeCell ref="CJ671:CN671"/>
    <mergeCell ref="BX672:CA672"/>
    <mergeCell ref="CB672:CE672"/>
    <mergeCell ref="CF672:CI672"/>
    <mergeCell ref="CJ672:CN672"/>
    <mergeCell ref="CB665:CE665"/>
    <mergeCell ref="BX667:CA667"/>
    <mergeCell ref="BX663:CA663"/>
    <mergeCell ref="CB663:CE663"/>
    <mergeCell ref="CF663:CI663"/>
    <mergeCell ref="CJ663:CN663"/>
    <mergeCell ref="BX664:CA664"/>
    <mergeCell ref="CB664:CE664"/>
    <mergeCell ref="CF664:CI664"/>
    <mergeCell ref="CJ664:CN664"/>
    <mergeCell ref="CJ657:CN657"/>
    <mergeCell ref="CF665:CI665"/>
    <mergeCell ref="CJ665:CN665"/>
    <mergeCell ref="BX666:CA666"/>
    <mergeCell ref="CB666:CE666"/>
    <mergeCell ref="CF666:CI666"/>
    <mergeCell ref="CJ666:CN666"/>
    <mergeCell ref="BX658:CA658"/>
    <mergeCell ref="CB658:CE658"/>
    <mergeCell ref="CF658:CI658"/>
    <mergeCell ref="CJ658:CN658"/>
    <mergeCell ref="BX659:CA659"/>
    <mergeCell ref="CB659:CE659"/>
    <mergeCell ref="CF659:CI659"/>
    <mergeCell ref="CJ659:CN659"/>
    <mergeCell ref="BX660:CA660"/>
    <mergeCell ref="CB660:CE660"/>
    <mergeCell ref="CF660:CI660"/>
    <mergeCell ref="CJ660:CN660"/>
    <mergeCell ref="BX661:CA661"/>
    <mergeCell ref="CB661:CE661"/>
    <mergeCell ref="CF661:CI661"/>
    <mergeCell ref="CJ661:CN661"/>
    <mergeCell ref="BX662:CA662"/>
    <mergeCell ref="CB662:CE662"/>
    <mergeCell ref="CF662:CI662"/>
    <mergeCell ref="CJ662:CN662"/>
    <mergeCell ref="CJ652:CN652"/>
    <mergeCell ref="BX653:CA653"/>
    <mergeCell ref="CB653:CE653"/>
    <mergeCell ref="CF653:CI653"/>
    <mergeCell ref="CJ653:CN653"/>
    <mergeCell ref="BX654:CA654"/>
    <mergeCell ref="CB654:CE654"/>
    <mergeCell ref="CF654:CI654"/>
    <mergeCell ref="CJ654:CN654"/>
    <mergeCell ref="BX655:CA655"/>
    <mergeCell ref="CB655:CE655"/>
    <mergeCell ref="CF655:CI655"/>
    <mergeCell ref="CJ655:CN655"/>
    <mergeCell ref="BX656:CA656"/>
    <mergeCell ref="CB656:CE656"/>
    <mergeCell ref="CF656:CI656"/>
    <mergeCell ref="CJ656:CN656"/>
    <mergeCell ref="CB642:CE642"/>
    <mergeCell ref="CF642:CI642"/>
    <mergeCell ref="CJ642:CN642"/>
    <mergeCell ref="BX643:CA643"/>
    <mergeCell ref="CB643:CE643"/>
    <mergeCell ref="CF643:CI643"/>
    <mergeCell ref="CJ643:CN643"/>
    <mergeCell ref="BX644:CA644"/>
    <mergeCell ref="CB644:CE644"/>
    <mergeCell ref="CF644:CI644"/>
    <mergeCell ref="CJ644:CN644"/>
    <mergeCell ref="BX645:CA645"/>
    <mergeCell ref="CB645:CE645"/>
    <mergeCell ref="CF645:CI645"/>
    <mergeCell ref="CJ645:CN645"/>
    <mergeCell ref="BX646:CA646"/>
    <mergeCell ref="CB646:CE646"/>
    <mergeCell ref="CF646:CI646"/>
    <mergeCell ref="CJ646:CN646"/>
    <mergeCell ref="AD666:AG666"/>
    <mergeCell ref="AH666:AK666"/>
    <mergeCell ref="AL666:AO666"/>
    <mergeCell ref="AP666:AT666"/>
    <mergeCell ref="BX642:CA642"/>
    <mergeCell ref="BX648:CA648"/>
    <mergeCell ref="BX649:CA649"/>
    <mergeCell ref="BX650:CA650"/>
    <mergeCell ref="BX651:CA651"/>
    <mergeCell ref="BX652:CA652"/>
    <mergeCell ref="BX657:CA657"/>
    <mergeCell ref="AH663:AK663"/>
    <mergeCell ref="AL663:AO663"/>
    <mergeCell ref="AP663:AT663"/>
    <mergeCell ref="BX647:CA647"/>
    <mergeCell ref="AH658:AK658"/>
    <mergeCell ref="AL658:AO658"/>
    <mergeCell ref="AP658:AT658"/>
    <mergeCell ref="AD652:AG652"/>
    <mergeCell ref="AH652:AK652"/>
    <mergeCell ref="AL652:AO652"/>
    <mergeCell ref="AP652:AT652"/>
    <mergeCell ref="AD653:AG653"/>
    <mergeCell ref="AH653:AK653"/>
    <mergeCell ref="BX665:CA665"/>
    <mergeCell ref="AL659:AO659"/>
    <mergeCell ref="AV661:BO661"/>
    <mergeCell ref="AP653:AT653"/>
    <mergeCell ref="AL646:AO646"/>
    <mergeCell ref="AP646:AT646"/>
    <mergeCell ref="BP650:BS650"/>
    <mergeCell ref="BT650:BW650"/>
    <mergeCell ref="CJ647:CN647"/>
    <mergeCell ref="AD669:AG669"/>
    <mergeCell ref="AH669:AK669"/>
    <mergeCell ref="AL669:AO669"/>
    <mergeCell ref="AP669:AT669"/>
    <mergeCell ref="AD670:AG670"/>
    <mergeCell ref="AH670:AK670"/>
    <mergeCell ref="AL670:AO670"/>
    <mergeCell ref="AP670:AT670"/>
    <mergeCell ref="AD671:AG671"/>
    <mergeCell ref="AH671:AK671"/>
    <mergeCell ref="AL671:AO671"/>
    <mergeCell ref="AP671:AT671"/>
    <mergeCell ref="CB648:CE648"/>
    <mergeCell ref="CF648:CI648"/>
    <mergeCell ref="CJ648:CN648"/>
    <mergeCell ref="CB649:CE649"/>
    <mergeCell ref="CF649:CI649"/>
    <mergeCell ref="CJ649:CN649"/>
    <mergeCell ref="CB650:CE650"/>
    <mergeCell ref="CF650:CI650"/>
    <mergeCell ref="CJ650:CN650"/>
    <mergeCell ref="CB651:CE651"/>
    <mergeCell ref="CF651:CI651"/>
    <mergeCell ref="CJ651:CN651"/>
    <mergeCell ref="CB652:CE652"/>
    <mergeCell ref="AH657:AK657"/>
    <mergeCell ref="AL657:AO657"/>
    <mergeCell ref="AP657:AT657"/>
    <mergeCell ref="AD658:AG658"/>
    <mergeCell ref="AD664:AG664"/>
    <mergeCell ref="AH664:AK664"/>
    <mergeCell ref="CB647:CE647"/>
    <mergeCell ref="CF647:CI647"/>
    <mergeCell ref="CF652:CI652"/>
    <mergeCell ref="CB657:CE657"/>
    <mergeCell ref="CF657:CI657"/>
    <mergeCell ref="AD654:AG654"/>
    <mergeCell ref="AH654:AK654"/>
    <mergeCell ref="AL654:AO654"/>
    <mergeCell ref="AP654:AT654"/>
    <mergeCell ref="AD655:AG655"/>
    <mergeCell ref="AH655:AK655"/>
    <mergeCell ref="AL655:AO655"/>
    <mergeCell ref="AP655:AT655"/>
    <mergeCell ref="AD656:AG656"/>
    <mergeCell ref="AH656:AK656"/>
    <mergeCell ref="AL656:AO656"/>
    <mergeCell ref="AP656:AT656"/>
    <mergeCell ref="AD647:AG647"/>
    <mergeCell ref="AH647:AK647"/>
    <mergeCell ref="AL647:AO647"/>
    <mergeCell ref="AP647:AT647"/>
    <mergeCell ref="AD648:AG648"/>
    <mergeCell ref="AH648:AK648"/>
    <mergeCell ref="AL648:AO648"/>
    <mergeCell ref="AP648:AT648"/>
    <mergeCell ref="AD649:AG649"/>
    <mergeCell ref="AH649:AK649"/>
    <mergeCell ref="AL649:AO649"/>
    <mergeCell ref="AP649:AT649"/>
    <mergeCell ref="AD650:AG650"/>
    <mergeCell ref="AH650:AK650"/>
    <mergeCell ref="AL653:AO653"/>
    <mergeCell ref="D669:U669"/>
    <mergeCell ref="D670:U670"/>
    <mergeCell ref="D671:U671"/>
    <mergeCell ref="D672:U672"/>
    <mergeCell ref="D673:U673"/>
    <mergeCell ref="D674:U674"/>
    <mergeCell ref="D675:U675"/>
    <mergeCell ref="AV639:BO640"/>
    <mergeCell ref="AV641:BO641"/>
    <mergeCell ref="AV642:BO642"/>
    <mergeCell ref="AV643:BO643"/>
    <mergeCell ref="AV644:BO644"/>
    <mergeCell ref="AV645:BO645"/>
    <mergeCell ref="AV646:BO646"/>
    <mergeCell ref="AV647:BO647"/>
    <mergeCell ref="AV648:BO648"/>
    <mergeCell ref="AV649:BO649"/>
    <mergeCell ref="AV650:BO650"/>
    <mergeCell ref="AV651:BO651"/>
    <mergeCell ref="AV652:BO652"/>
    <mergeCell ref="AV653:BO653"/>
    <mergeCell ref="AV654:BO654"/>
    <mergeCell ref="AV655:BO655"/>
    <mergeCell ref="AV656:BO656"/>
    <mergeCell ref="AV657:BO657"/>
    <mergeCell ref="AV658:BO658"/>
    <mergeCell ref="AV659:BO659"/>
    <mergeCell ref="AV660:BO660"/>
    <mergeCell ref="AD663:AG663"/>
    <mergeCell ref="AL664:AO664"/>
    <mergeCell ref="AP664:AT664"/>
    <mergeCell ref="AD665:AG665"/>
    <mergeCell ref="CB641:CE641"/>
    <mergeCell ref="CF641:CI641"/>
    <mergeCell ref="CJ641:CN641"/>
    <mergeCell ref="D641:U641"/>
    <mergeCell ref="D642:U642"/>
    <mergeCell ref="D643:U643"/>
    <mergeCell ref="D644:U644"/>
    <mergeCell ref="D645:U645"/>
    <mergeCell ref="D646:U646"/>
    <mergeCell ref="D647:U647"/>
    <mergeCell ref="D648:U648"/>
    <mergeCell ref="D649:U649"/>
    <mergeCell ref="D650:U650"/>
    <mergeCell ref="D651:U651"/>
    <mergeCell ref="D652:U652"/>
    <mergeCell ref="D653:U653"/>
    <mergeCell ref="BP652:BS652"/>
    <mergeCell ref="BT652:BW652"/>
    <mergeCell ref="BP653:BS653"/>
    <mergeCell ref="BT653:BW653"/>
    <mergeCell ref="V652:Y652"/>
    <mergeCell ref="V653:Y653"/>
    <mergeCell ref="AL644:AO644"/>
    <mergeCell ref="AP644:AT644"/>
    <mergeCell ref="AD645:AG645"/>
    <mergeCell ref="AH645:AK645"/>
    <mergeCell ref="AL645:AO645"/>
    <mergeCell ref="AP645:AT645"/>
    <mergeCell ref="AD646:AG646"/>
    <mergeCell ref="AH646:AK646"/>
    <mergeCell ref="AL651:AO651"/>
    <mergeCell ref="AP651:AT651"/>
    <mergeCell ref="D654:U654"/>
    <mergeCell ref="D655:U655"/>
    <mergeCell ref="D656:U656"/>
    <mergeCell ref="D657:U657"/>
    <mergeCell ref="D658:U658"/>
    <mergeCell ref="D659:U659"/>
    <mergeCell ref="D660:U660"/>
    <mergeCell ref="D661:U661"/>
    <mergeCell ref="D662:U662"/>
    <mergeCell ref="D663:U663"/>
    <mergeCell ref="D664:U664"/>
    <mergeCell ref="D665:U665"/>
    <mergeCell ref="AL650:AO650"/>
    <mergeCell ref="AP650:AT650"/>
    <mergeCell ref="AD651:AG651"/>
    <mergeCell ref="AH651:AK651"/>
    <mergeCell ref="AH665:AK665"/>
    <mergeCell ref="AL665:AO665"/>
    <mergeCell ref="AP665:AT665"/>
    <mergeCell ref="D666:U666"/>
    <mergeCell ref="D667:U667"/>
    <mergeCell ref="AV664:BO664"/>
    <mergeCell ref="AV665:BO665"/>
    <mergeCell ref="AV666:BO666"/>
    <mergeCell ref="AV667:BO667"/>
    <mergeCell ref="V661:Y661"/>
    <mergeCell ref="V662:Y662"/>
    <mergeCell ref="V663:Y663"/>
    <mergeCell ref="V664:Y664"/>
    <mergeCell ref="V665:Y665"/>
    <mergeCell ref="V666:Y666"/>
    <mergeCell ref="V667:Y667"/>
    <mergeCell ref="V654:Y654"/>
    <mergeCell ref="V655:Y655"/>
    <mergeCell ref="V656:Y656"/>
    <mergeCell ref="V657:Y657"/>
    <mergeCell ref="V658:Y658"/>
    <mergeCell ref="V659:Y659"/>
    <mergeCell ref="V660:Y660"/>
    <mergeCell ref="AD660:AG660"/>
    <mergeCell ref="AH660:AK660"/>
    <mergeCell ref="AL660:AO660"/>
    <mergeCell ref="AP660:AT660"/>
    <mergeCell ref="AD661:AG661"/>
    <mergeCell ref="AH661:AK661"/>
    <mergeCell ref="AL661:AO661"/>
    <mergeCell ref="AP661:AT661"/>
    <mergeCell ref="AD662:AG662"/>
    <mergeCell ref="AH662:AK662"/>
    <mergeCell ref="AL662:AO662"/>
    <mergeCell ref="AP662:AT662"/>
    <mergeCell ref="BP669:BS669"/>
    <mergeCell ref="BT669:BW669"/>
    <mergeCell ref="AV668:BO668"/>
    <mergeCell ref="AV669:BO669"/>
    <mergeCell ref="AV670:BO670"/>
    <mergeCell ref="AV671:BO671"/>
    <mergeCell ref="AV672:BO672"/>
    <mergeCell ref="AV673:BO673"/>
    <mergeCell ref="AV674:BO674"/>
    <mergeCell ref="BP670:BS670"/>
    <mergeCell ref="BT670:BW670"/>
    <mergeCell ref="BP671:BS671"/>
    <mergeCell ref="BT671:BW671"/>
    <mergeCell ref="BP672:BS672"/>
    <mergeCell ref="BT672:BW672"/>
    <mergeCell ref="BP673:BS673"/>
    <mergeCell ref="BT673:BW673"/>
    <mergeCell ref="BP674:BS674"/>
    <mergeCell ref="BT674:BW674"/>
    <mergeCell ref="Z669:AC669"/>
    <mergeCell ref="Z670:AC670"/>
    <mergeCell ref="Z671:AC671"/>
    <mergeCell ref="Z672:AC672"/>
    <mergeCell ref="Z673:AC673"/>
    <mergeCell ref="Z674:AC674"/>
    <mergeCell ref="AV662:BO662"/>
    <mergeCell ref="AV663:BO663"/>
    <mergeCell ref="AP668:AT668"/>
    <mergeCell ref="BT668:BW668"/>
    <mergeCell ref="V668:Y668"/>
    <mergeCell ref="V669:Y669"/>
    <mergeCell ref="BP660:BS660"/>
    <mergeCell ref="BT660:BW660"/>
    <mergeCell ref="Z666:AC666"/>
    <mergeCell ref="Z667:AC667"/>
    <mergeCell ref="Z668:AC668"/>
    <mergeCell ref="BP661:BS661"/>
    <mergeCell ref="BT661:BW661"/>
    <mergeCell ref="BP662:BS662"/>
    <mergeCell ref="BT662:BW662"/>
    <mergeCell ref="BP663:BS663"/>
    <mergeCell ref="BT663:BW663"/>
    <mergeCell ref="BP664:BS664"/>
    <mergeCell ref="BT664:BW664"/>
    <mergeCell ref="BP665:BS665"/>
    <mergeCell ref="BT665:BW665"/>
    <mergeCell ref="BP666:BS666"/>
    <mergeCell ref="BT666:BW666"/>
    <mergeCell ref="BP667:BS667"/>
    <mergeCell ref="BT667:BW667"/>
    <mergeCell ref="BP668:BS668"/>
    <mergeCell ref="BP651:BS651"/>
    <mergeCell ref="BT651:BW651"/>
    <mergeCell ref="BP654:BS654"/>
    <mergeCell ref="BT654:BW654"/>
    <mergeCell ref="AD659:AG659"/>
    <mergeCell ref="AH659:AK659"/>
    <mergeCell ref="BP655:BS655"/>
    <mergeCell ref="BT655:BW655"/>
    <mergeCell ref="BP656:BS656"/>
    <mergeCell ref="BT656:BW656"/>
    <mergeCell ref="BP657:BS657"/>
    <mergeCell ref="BT657:BW657"/>
    <mergeCell ref="BP658:BS658"/>
    <mergeCell ref="BT658:BW658"/>
    <mergeCell ref="BP659:BS659"/>
    <mergeCell ref="BT659:BW659"/>
    <mergeCell ref="AP659:AT659"/>
    <mergeCell ref="BT641:BW641"/>
    <mergeCell ref="BP642:BS642"/>
    <mergeCell ref="BT642:BW642"/>
    <mergeCell ref="BP643:BS643"/>
    <mergeCell ref="BT643:BW643"/>
    <mergeCell ref="BP644:BS644"/>
    <mergeCell ref="BT644:BW644"/>
    <mergeCell ref="BP645:BS645"/>
    <mergeCell ref="BT645:BW645"/>
    <mergeCell ref="BP646:BS646"/>
    <mergeCell ref="BT646:BW646"/>
    <mergeCell ref="BP647:BS647"/>
    <mergeCell ref="BT647:BW647"/>
    <mergeCell ref="BP648:BS648"/>
    <mergeCell ref="BT648:BW648"/>
    <mergeCell ref="BP649:BS649"/>
    <mergeCell ref="BT649:BW649"/>
    <mergeCell ref="BX639:CN639"/>
    <mergeCell ref="BP640:BS640"/>
    <mergeCell ref="BT640:BW640"/>
    <mergeCell ref="BX640:CA640"/>
    <mergeCell ref="CB640:CE640"/>
    <mergeCell ref="CF640:CI640"/>
    <mergeCell ref="CJ640:CN640"/>
    <mergeCell ref="Z641:AC641"/>
    <mergeCell ref="Z642:AC642"/>
    <mergeCell ref="Z643:AC643"/>
    <mergeCell ref="Z644:AC644"/>
    <mergeCell ref="Z645:AC645"/>
    <mergeCell ref="Z646:AC646"/>
    <mergeCell ref="Z647:AC647"/>
    <mergeCell ref="Z648:AC648"/>
    <mergeCell ref="Z649:AC649"/>
    <mergeCell ref="Z650:AC650"/>
    <mergeCell ref="AD641:AG641"/>
    <mergeCell ref="AH641:AK641"/>
    <mergeCell ref="AL641:AO641"/>
    <mergeCell ref="AP641:AT641"/>
    <mergeCell ref="AD642:AG642"/>
    <mergeCell ref="AH642:AK642"/>
    <mergeCell ref="AL642:AO642"/>
    <mergeCell ref="AP642:AT642"/>
    <mergeCell ref="AD643:AG643"/>
    <mergeCell ref="AH643:AK643"/>
    <mergeCell ref="AL643:AO643"/>
    <mergeCell ref="AP643:AT643"/>
    <mergeCell ref="AD644:AG644"/>
    <mergeCell ref="AH644:AK644"/>
    <mergeCell ref="BX641:CA641"/>
    <mergeCell ref="V670:Y670"/>
    <mergeCell ref="V671:Y671"/>
    <mergeCell ref="V672:Y672"/>
    <mergeCell ref="V673:Y673"/>
    <mergeCell ref="V674:Y674"/>
    <mergeCell ref="V675:Y675"/>
    <mergeCell ref="BP639:BW639"/>
    <mergeCell ref="Z651:AC651"/>
    <mergeCell ref="Z652:AC652"/>
    <mergeCell ref="Z653:AC653"/>
    <mergeCell ref="Z654:AC654"/>
    <mergeCell ref="Z655:AC655"/>
    <mergeCell ref="Z656:AC656"/>
    <mergeCell ref="Z657:AC657"/>
    <mergeCell ref="Z658:AC658"/>
    <mergeCell ref="Z659:AC659"/>
    <mergeCell ref="Z660:AC660"/>
    <mergeCell ref="Z661:AC661"/>
    <mergeCell ref="Z662:AC662"/>
    <mergeCell ref="Z663:AC663"/>
    <mergeCell ref="Z664:AC664"/>
    <mergeCell ref="Z665:AC665"/>
    <mergeCell ref="V644:Y644"/>
    <mergeCell ref="V645:Y645"/>
    <mergeCell ref="V646:Y646"/>
    <mergeCell ref="V647:Y647"/>
    <mergeCell ref="V648:Y648"/>
    <mergeCell ref="V649:Y649"/>
    <mergeCell ref="V650:Y650"/>
    <mergeCell ref="V651:Y651"/>
    <mergeCell ref="AD657:AG657"/>
    <mergeCell ref="BP641:BS641"/>
    <mergeCell ref="D618:AT618"/>
    <mergeCell ref="AV618:CL618"/>
    <mergeCell ref="D635:AT635"/>
    <mergeCell ref="AV635:CN635"/>
    <mergeCell ref="D321:AT321"/>
    <mergeCell ref="V639:AC639"/>
    <mergeCell ref="V640:Y640"/>
    <mergeCell ref="Z640:AC640"/>
    <mergeCell ref="AD640:AG640"/>
    <mergeCell ref="D639:U640"/>
    <mergeCell ref="AL640:AO640"/>
    <mergeCell ref="AH640:AK640"/>
    <mergeCell ref="AP640:AT640"/>
    <mergeCell ref="AD639:AT639"/>
    <mergeCell ref="V641:Y641"/>
    <mergeCell ref="V642:Y642"/>
    <mergeCell ref="V643:Y643"/>
    <mergeCell ref="BL581:BS581"/>
    <mergeCell ref="BT581:CF581"/>
    <mergeCell ref="CG581:CN581"/>
    <mergeCell ref="BL582:BO582"/>
    <mergeCell ref="BP582:BS582"/>
    <mergeCell ref="BT582:BW582"/>
    <mergeCell ref="BX582:BZ582"/>
    <mergeCell ref="CA582:CC582"/>
    <mergeCell ref="AV583:BK583"/>
    <mergeCell ref="AV584:BK584"/>
    <mergeCell ref="AV585:BK585"/>
    <mergeCell ref="AV586:BK586"/>
    <mergeCell ref="AV587:BK587"/>
    <mergeCell ref="BL616:BO616"/>
    <mergeCell ref="BP616:BS616"/>
    <mergeCell ref="CG616:CJ616"/>
    <mergeCell ref="CK616:CN616"/>
    <mergeCell ref="BL612:BO612"/>
    <mergeCell ref="BP612:BS612"/>
    <mergeCell ref="BT612:BW612"/>
    <mergeCell ref="BX612:BZ612"/>
    <mergeCell ref="CA612:CC612"/>
    <mergeCell ref="CD612:CF612"/>
    <mergeCell ref="CG612:CJ612"/>
    <mergeCell ref="CK612:CN612"/>
    <mergeCell ref="BL613:BO613"/>
    <mergeCell ref="BP613:BS613"/>
    <mergeCell ref="BT613:BW613"/>
    <mergeCell ref="BX613:BZ613"/>
    <mergeCell ref="CA613:CC613"/>
    <mergeCell ref="CD613:CF613"/>
    <mergeCell ref="CG613:CJ613"/>
    <mergeCell ref="CK613:CN613"/>
    <mergeCell ref="BL617:BO617"/>
    <mergeCell ref="BP617:BS617"/>
    <mergeCell ref="BT617:BW617"/>
    <mergeCell ref="BX617:BZ617"/>
    <mergeCell ref="CA617:CC617"/>
    <mergeCell ref="CD617:CF617"/>
    <mergeCell ref="CG617:CJ617"/>
    <mergeCell ref="CK617:CN617"/>
    <mergeCell ref="AV616:BK616"/>
    <mergeCell ref="AV617:BK617"/>
    <mergeCell ref="BL614:BO614"/>
    <mergeCell ref="BP614:BS614"/>
    <mergeCell ref="BT614:BW614"/>
    <mergeCell ref="BX614:BZ614"/>
    <mergeCell ref="CA614:CC614"/>
    <mergeCell ref="CD614:CF614"/>
    <mergeCell ref="CG614:CJ614"/>
    <mergeCell ref="CK614:CN614"/>
    <mergeCell ref="BL615:BO615"/>
    <mergeCell ref="BP615:BS615"/>
    <mergeCell ref="BT615:BW615"/>
    <mergeCell ref="BX615:BZ615"/>
    <mergeCell ref="CA615:CC615"/>
    <mergeCell ref="CD615:CF615"/>
    <mergeCell ref="CG615:CJ615"/>
    <mergeCell ref="CK615:CN615"/>
    <mergeCell ref="AV614:BK614"/>
    <mergeCell ref="AV615:BK615"/>
    <mergeCell ref="BT616:BW616"/>
    <mergeCell ref="BX616:BZ616"/>
    <mergeCell ref="CA616:CC616"/>
    <mergeCell ref="CD616:CF616"/>
    <mergeCell ref="AV612:BK612"/>
    <mergeCell ref="AV613:BK613"/>
    <mergeCell ref="BL610:BO610"/>
    <mergeCell ref="BP610:BS610"/>
    <mergeCell ref="BT610:BW610"/>
    <mergeCell ref="BX610:BZ610"/>
    <mergeCell ref="CA610:CC610"/>
    <mergeCell ref="CD610:CF610"/>
    <mergeCell ref="CG610:CJ610"/>
    <mergeCell ref="CK610:CN610"/>
    <mergeCell ref="BL611:BO611"/>
    <mergeCell ref="BP611:BS611"/>
    <mergeCell ref="BT611:BW611"/>
    <mergeCell ref="BX611:BZ611"/>
    <mergeCell ref="CA611:CC611"/>
    <mergeCell ref="CD611:CF611"/>
    <mergeCell ref="CG611:CJ611"/>
    <mergeCell ref="CK611:CN611"/>
    <mergeCell ref="AV610:BK610"/>
    <mergeCell ref="AV611:BK611"/>
    <mergeCell ref="BL608:BO608"/>
    <mergeCell ref="BP608:BS608"/>
    <mergeCell ref="BT608:BW608"/>
    <mergeCell ref="BX608:BZ608"/>
    <mergeCell ref="CA608:CC608"/>
    <mergeCell ref="CD608:CF608"/>
    <mergeCell ref="CG608:CJ608"/>
    <mergeCell ref="CK608:CN608"/>
    <mergeCell ref="BL609:BO609"/>
    <mergeCell ref="BP609:BS609"/>
    <mergeCell ref="BT609:BW609"/>
    <mergeCell ref="BX609:BZ609"/>
    <mergeCell ref="CA609:CC609"/>
    <mergeCell ref="CD609:CF609"/>
    <mergeCell ref="CG609:CJ609"/>
    <mergeCell ref="CK609:CN609"/>
    <mergeCell ref="AV608:BK608"/>
    <mergeCell ref="AV609:BK609"/>
    <mergeCell ref="BL606:BO606"/>
    <mergeCell ref="BP606:BS606"/>
    <mergeCell ref="BT606:BW606"/>
    <mergeCell ref="BX606:BZ606"/>
    <mergeCell ref="CA606:CC606"/>
    <mergeCell ref="CD606:CF606"/>
    <mergeCell ref="CG606:CJ606"/>
    <mergeCell ref="CK606:CN606"/>
    <mergeCell ref="BL607:BO607"/>
    <mergeCell ref="BP607:BS607"/>
    <mergeCell ref="BT607:BW607"/>
    <mergeCell ref="BX607:BZ607"/>
    <mergeCell ref="CA607:CC607"/>
    <mergeCell ref="CD607:CF607"/>
    <mergeCell ref="CG607:CJ607"/>
    <mergeCell ref="CK607:CN607"/>
    <mergeCell ref="AV606:BK606"/>
    <mergeCell ref="AV607:BK607"/>
    <mergeCell ref="BL604:BO604"/>
    <mergeCell ref="BP604:BS604"/>
    <mergeCell ref="BT604:BW604"/>
    <mergeCell ref="BX604:BZ604"/>
    <mergeCell ref="CA604:CC604"/>
    <mergeCell ref="CD604:CF604"/>
    <mergeCell ref="CG604:CJ604"/>
    <mergeCell ref="CK604:CN604"/>
    <mergeCell ref="BL605:BO605"/>
    <mergeCell ref="BP605:BS605"/>
    <mergeCell ref="BT605:BW605"/>
    <mergeCell ref="BX605:BZ605"/>
    <mergeCell ref="CA605:CC605"/>
    <mergeCell ref="CD605:CF605"/>
    <mergeCell ref="CG605:CJ605"/>
    <mergeCell ref="CK605:CN605"/>
    <mergeCell ref="AV604:BK604"/>
    <mergeCell ref="AV605:BK605"/>
    <mergeCell ref="BL602:BO602"/>
    <mergeCell ref="BP602:BS602"/>
    <mergeCell ref="BT602:BW602"/>
    <mergeCell ref="BX602:BZ602"/>
    <mergeCell ref="CA602:CC602"/>
    <mergeCell ref="CD602:CF602"/>
    <mergeCell ref="CG602:CJ602"/>
    <mergeCell ref="CK602:CN602"/>
    <mergeCell ref="BL603:BO603"/>
    <mergeCell ref="BP603:BS603"/>
    <mergeCell ref="BT603:BW603"/>
    <mergeCell ref="BX603:BZ603"/>
    <mergeCell ref="CA603:CC603"/>
    <mergeCell ref="CD603:CF603"/>
    <mergeCell ref="CG603:CJ603"/>
    <mergeCell ref="CK603:CN603"/>
    <mergeCell ref="AV602:BK602"/>
    <mergeCell ref="AV603:BK603"/>
    <mergeCell ref="BL600:BO600"/>
    <mergeCell ref="BP600:BS600"/>
    <mergeCell ref="BT600:BW600"/>
    <mergeCell ref="BX600:BZ600"/>
    <mergeCell ref="CA600:CC600"/>
    <mergeCell ref="CD600:CF600"/>
    <mergeCell ref="CG600:CJ600"/>
    <mergeCell ref="CK600:CN600"/>
    <mergeCell ref="BL601:BO601"/>
    <mergeCell ref="BP601:BS601"/>
    <mergeCell ref="BT601:BW601"/>
    <mergeCell ref="BX601:BZ601"/>
    <mergeCell ref="CA601:CC601"/>
    <mergeCell ref="CD601:CF601"/>
    <mergeCell ref="CG601:CJ601"/>
    <mergeCell ref="CK601:CN601"/>
    <mergeCell ref="AV600:BK600"/>
    <mergeCell ref="AV601:BK601"/>
    <mergeCell ref="BL598:BO598"/>
    <mergeCell ref="BP598:BS598"/>
    <mergeCell ref="BT598:BW598"/>
    <mergeCell ref="BX598:BZ598"/>
    <mergeCell ref="CA598:CC598"/>
    <mergeCell ref="CD598:CF598"/>
    <mergeCell ref="CG598:CJ598"/>
    <mergeCell ref="CK598:CN598"/>
    <mergeCell ref="BL599:BO599"/>
    <mergeCell ref="BP599:BS599"/>
    <mergeCell ref="BT599:BW599"/>
    <mergeCell ref="BX599:BZ599"/>
    <mergeCell ref="CA599:CC599"/>
    <mergeCell ref="CD599:CF599"/>
    <mergeCell ref="CG599:CJ599"/>
    <mergeCell ref="CK599:CN599"/>
    <mergeCell ref="AV598:BK598"/>
    <mergeCell ref="AV599:BK599"/>
    <mergeCell ref="BL596:BO596"/>
    <mergeCell ref="BP596:BS596"/>
    <mergeCell ref="BT596:BW596"/>
    <mergeCell ref="BX596:BZ596"/>
    <mergeCell ref="CA596:CC596"/>
    <mergeCell ref="CD596:CF596"/>
    <mergeCell ref="CG596:CJ596"/>
    <mergeCell ref="CK596:CN596"/>
    <mergeCell ref="BL597:BO597"/>
    <mergeCell ref="BP597:BS597"/>
    <mergeCell ref="BT597:BW597"/>
    <mergeCell ref="BX597:BZ597"/>
    <mergeCell ref="CA597:CC597"/>
    <mergeCell ref="CD597:CF597"/>
    <mergeCell ref="CG597:CJ597"/>
    <mergeCell ref="CK597:CN597"/>
    <mergeCell ref="AV596:BK596"/>
    <mergeCell ref="AV597:BK597"/>
    <mergeCell ref="BL594:BO594"/>
    <mergeCell ref="BP594:BS594"/>
    <mergeCell ref="BT594:BW594"/>
    <mergeCell ref="BX594:BZ594"/>
    <mergeCell ref="CA594:CC594"/>
    <mergeCell ref="CD594:CF594"/>
    <mergeCell ref="CG594:CJ594"/>
    <mergeCell ref="CK594:CN594"/>
    <mergeCell ref="BL595:BO595"/>
    <mergeCell ref="BP595:BS595"/>
    <mergeCell ref="BT595:BW595"/>
    <mergeCell ref="BX595:BZ595"/>
    <mergeCell ref="CA595:CC595"/>
    <mergeCell ref="CD595:CF595"/>
    <mergeCell ref="CG595:CJ595"/>
    <mergeCell ref="CK595:CN595"/>
    <mergeCell ref="AV594:BK594"/>
    <mergeCell ref="AV595:BK595"/>
    <mergeCell ref="BL592:BO592"/>
    <mergeCell ref="BP592:BS592"/>
    <mergeCell ref="BT592:BW592"/>
    <mergeCell ref="BX592:BZ592"/>
    <mergeCell ref="CA592:CC592"/>
    <mergeCell ref="CD592:CF592"/>
    <mergeCell ref="CG592:CJ592"/>
    <mergeCell ref="CK592:CN592"/>
    <mergeCell ref="BL593:BO593"/>
    <mergeCell ref="BP593:BS593"/>
    <mergeCell ref="BT593:BW593"/>
    <mergeCell ref="BX593:BZ593"/>
    <mergeCell ref="CA593:CC593"/>
    <mergeCell ref="CD593:CF593"/>
    <mergeCell ref="CG593:CJ593"/>
    <mergeCell ref="CK593:CN593"/>
    <mergeCell ref="AV592:BK592"/>
    <mergeCell ref="AV593:BK593"/>
    <mergeCell ref="BL590:BO590"/>
    <mergeCell ref="BP590:BS590"/>
    <mergeCell ref="BT590:BW590"/>
    <mergeCell ref="BX590:BZ590"/>
    <mergeCell ref="CA590:CC590"/>
    <mergeCell ref="CD590:CF590"/>
    <mergeCell ref="CG590:CJ590"/>
    <mergeCell ref="CK590:CN590"/>
    <mergeCell ref="BL591:BO591"/>
    <mergeCell ref="BP591:BS591"/>
    <mergeCell ref="BT591:BW591"/>
    <mergeCell ref="BX591:BZ591"/>
    <mergeCell ref="CA591:CC591"/>
    <mergeCell ref="CD591:CF591"/>
    <mergeCell ref="CG591:CJ591"/>
    <mergeCell ref="CK591:CN591"/>
    <mergeCell ref="AV590:BK590"/>
    <mergeCell ref="AV591:BK591"/>
    <mergeCell ref="BL588:BO588"/>
    <mergeCell ref="BP588:BS588"/>
    <mergeCell ref="BT588:BW588"/>
    <mergeCell ref="BX588:BZ588"/>
    <mergeCell ref="CA588:CC588"/>
    <mergeCell ref="CD588:CF588"/>
    <mergeCell ref="CG588:CJ588"/>
    <mergeCell ref="CK588:CN588"/>
    <mergeCell ref="BL589:BO589"/>
    <mergeCell ref="BP589:BS589"/>
    <mergeCell ref="BT589:BW589"/>
    <mergeCell ref="BX589:BZ589"/>
    <mergeCell ref="CA589:CC589"/>
    <mergeCell ref="CD589:CF589"/>
    <mergeCell ref="CG589:CJ589"/>
    <mergeCell ref="CK589:CN589"/>
    <mergeCell ref="AV588:BK588"/>
    <mergeCell ref="AV589:BK589"/>
    <mergeCell ref="BL586:BO586"/>
    <mergeCell ref="BP586:BS586"/>
    <mergeCell ref="BT586:BW586"/>
    <mergeCell ref="BX586:BZ586"/>
    <mergeCell ref="CA586:CC586"/>
    <mergeCell ref="CD586:CF586"/>
    <mergeCell ref="CG586:CJ586"/>
    <mergeCell ref="CK586:CN586"/>
    <mergeCell ref="BL587:BO587"/>
    <mergeCell ref="BP587:BS587"/>
    <mergeCell ref="BT587:BW587"/>
    <mergeCell ref="BX587:BZ587"/>
    <mergeCell ref="CA587:CC587"/>
    <mergeCell ref="CD587:CF587"/>
    <mergeCell ref="CG587:CJ587"/>
    <mergeCell ref="CK587:CN587"/>
    <mergeCell ref="BL584:BO584"/>
    <mergeCell ref="BP584:BS584"/>
    <mergeCell ref="BT584:BW584"/>
    <mergeCell ref="BX584:BZ584"/>
    <mergeCell ref="CA584:CC584"/>
    <mergeCell ref="CD584:CF584"/>
    <mergeCell ref="CG584:CJ584"/>
    <mergeCell ref="CK584:CN584"/>
    <mergeCell ref="BL585:BO585"/>
    <mergeCell ref="BP585:BS585"/>
    <mergeCell ref="BT585:BW585"/>
    <mergeCell ref="BX585:BZ585"/>
    <mergeCell ref="CA585:CC585"/>
    <mergeCell ref="CD585:CF585"/>
    <mergeCell ref="CG585:CJ585"/>
    <mergeCell ref="CK585:CN585"/>
    <mergeCell ref="D617:Q617"/>
    <mergeCell ref="R617:U617"/>
    <mergeCell ref="V617:Y617"/>
    <mergeCell ref="Z617:AC617"/>
    <mergeCell ref="AD617:AF617"/>
    <mergeCell ref="AG617:AI617"/>
    <mergeCell ref="AJ617:AL617"/>
    <mergeCell ref="AM617:AP617"/>
    <mergeCell ref="AQ617:AT617"/>
    <mergeCell ref="BL583:BO583"/>
    <mergeCell ref="BP583:BS583"/>
    <mergeCell ref="BT583:BW583"/>
    <mergeCell ref="BX583:BZ583"/>
    <mergeCell ref="CA583:CC583"/>
    <mergeCell ref="CD583:CF583"/>
    <mergeCell ref="CG583:CJ583"/>
    <mergeCell ref="CK583:CN583"/>
    <mergeCell ref="D615:Q615"/>
    <mergeCell ref="R615:U615"/>
    <mergeCell ref="V615:Y615"/>
    <mergeCell ref="Z615:AC615"/>
    <mergeCell ref="AD615:AF615"/>
    <mergeCell ref="AG615:AI615"/>
    <mergeCell ref="AJ615:AL615"/>
    <mergeCell ref="AM615:AP615"/>
    <mergeCell ref="AQ615:AT615"/>
    <mergeCell ref="D616:Q616"/>
    <mergeCell ref="R616:U616"/>
    <mergeCell ref="V616:Y616"/>
    <mergeCell ref="Z616:AC616"/>
    <mergeCell ref="AD616:AF616"/>
    <mergeCell ref="AG616:AI616"/>
    <mergeCell ref="AJ616:AL616"/>
    <mergeCell ref="AM616:AP616"/>
    <mergeCell ref="AQ616:AT616"/>
    <mergeCell ref="D613:Q613"/>
    <mergeCell ref="R613:U613"/>
    <mergeCell ref="V613:Y613"/>
    <mergeCell ref="Z613:AC613"/>
    <mergeCell ref="AD613:AF613"/>
    <mergeCell ref="AG613:AI613"/>
    <mergeCell ref="AJ613:AL613"/>
    <mergeCell ref="AM613:AP613"/>
    <mergeCell ref="AQ613:AT613"/>
    <mergeCell ref="D614:Q614"/>
    <mergeCell ref="R614:U614"/>
    <mergeCell ref="V614:Y614"/>
    <mergeCell ref="Z614:AC614"/>
    <mergeCell ref="AD614:AF614"/>
    <mergeCell ref="AG614:AI614"/>
    <mergeCell ref="AJ614:AL614"/>
    <mergeCell ref="AM614:AP614"/>
    <mergeCell ref="AQ614:AT614"/>
    <mergeCell ref="D611:Q611"/>
    <mergeCell ref="R611:U611"/>
    <mergeCell ref="V611:Y611"/>
    <mergeCell ref="Z611:AC611"/>
    <mergeCell ref="AD611:AF611"/>
    <mergeCell ref="AG611:AI611"/>
    <mergeCell ref="AJ611:AL611"/>
    <mergeCell ref="AM611:AP611"/>
    <mergeCell ref="AQ611:AT611"/>
    <mergeCell ref="D612:Q612"/>
    <mergeCell ref="R612:U612"/>
    <mergeCell ref="V612:Y612"/>
    <mergeCell ref="Z612:AC612"/>
    <mergeCell ref="AD612:AF612"/>
    <mergeCell ref="AG612:AI612"/>
    <mergeCell ref="AJ612:AL612"/>
    <mergeCell ref="AM612:AP612"/>
    <mergeCell ref="AQ612:AT612"/>
    <mergeCell ref="D609:Q609"/>
    <mergeCell ref="R609:U609"/>
    <mergeCell ref="V609:Y609"/>
    <mergeCell ref="Z609:AC609"/>
    <mergeCell ref="AD609:AF609"/>
    <mergeCell ref="AG609:AI609"/>
    <mergeCell ref="AJ609:AL609"/>
    <mergeCell ref="AM609:AP609"/>
    <mergeCell ref="AQ609:AT609"/>
    <mergeCell ref="D610:Q610"/>
    <mergeCell ref="R610:U610"/>
    <mergeCell ref="V610:Y610"/>
    <mergeCell ref="Z610:AC610"/>
    <mergeCell ref="AD610:AF610"/>
    <mergeCell ref="AG610:AI610"/>
    <mergeCell ref="AJ610:AL610"/>
    <mergeCell ref="AM610:AP610"/>
    <mergeCell ref="AQ610:AT610"/>
    <mergeCell ref="D607:Q607"/>
    <mergeCell ref="R607:U607"/>
    <mergeCell ref="V607:Y607"/>
    <mergeCell ref="Z607:AC607"/>
    <mergeCell ref="AD607:AF607"/>
    <mergeCell ref="AG607:AI607"/>
    <mergeCell ref="AJ607:AL607"/>
    <mergeCell ref="AM607:AP607"/>
    <mergeCell ref="AQ607:AT607"/>
    <mergeCell ref="D608:Q608"/>
    <mergeCell ref="R608:U608"/>
    <mergeCell ref="V608:Y608"/>
    <mergeCell ref="Z608:AC608"/>
    <mergeCell ref="AD608:AF608"/>
    <mergeCell ref="AG608:AI608"/>
    <mergeCell ref="AJ608:AL608"/>
    <mergeCell ref="AM608:AP608"/>
    <mergeCell ref="AQ608:AT608"/>
    <mergeCell ref="D605:Q605"/>
    <mergeCell ref="R605:U605"/>
    <mergeCell ref="V605:Y605"/>
    <mergeCell ref="Z605:AC605"/>
    <mergeCell ref="AD605:AF605"/>
    <mergeCell ref="AG605:AI605"/>
    <mergeCell ref="AJ605:AL605"/>
    <mergeCell ref="AM605:AP605"/>
    <mergeCell ref="AQ605:AT605"/>
    <mergeCell ref="D606:Q606"/>
    <mergeCell ref="R606:U606"/>
    <mergeCell ref="V606:Y606"/>
    <mergeCell ref="Z606:AC606"/>
    <mergeCell ref="AD606:AF606"/>
    <mergeCell ref="AG606:AI606"/>
    <mergeCell ref="AJ606:AL606"/>
    <mergeCell ref="AM606:AP606"/>
    <mergeCell ref="AQ606:AT606"/>
    <mergeCell ref="D603:Q603"/>
    <mergeCell ref="R603:U603"/>
    <mergeCell ref="V603:Y603"/>
    <mergeCell ref="Z603:AC603"/>
    <mergeCell ref="AD603:AF603"/>
    <mergeCell ref="AG603:AI603"/>
    <mergeCell ref="AJ603:AL603"/>
    <mergeCell ref="AM603:AP603"/>
    <mergeCell ref="AQ603:AT603"/>
    <mergeCell ref="D604:Q604"/>
    <mergeCell ref="R604:U604"/>
    <mergeCell ref="V604:Y604"/>
    <mergeCell ref="Z604:AC604"/>
    <mergeCell ref="AD604:AF604"/>
    <mergeCell ref="AG604:AI604"/>
    <mergeCell ref="AJ604:AL604"/>
    <mergeCell ref="AM604:AP604"/>
    <mergeCell ref="AQ604:AT604"/>
    <mergeCell ref="D601:Q601"/>
    <mergeCell ref="R601:U601"/>
    <mergeCell ref="V601:Y601"/>
    <mergeCell ref="Z601:AC601"/>
    <mergeCell ref="AD601:AF601"/>
    <mergeCell ref="AG601:AI601"/>
    <mergeCell ref="AJ601:AL601"/>
    <mergeCell ref="AM601:AP601"/>
    <mergeCell ref="AQ601:AT601"/>
    <mergeCell ref="D602:Q602"/>
    <mergeCell ref="R602:U602"/>
    <mergeCell ref="V602:Y602"/>
    <mergeCell ref="Z602:AC602"/>
    <mergeCell ref="AD602:AF602"/>
    <mergeCell ref="AG602:AI602"/>
    <mergeCell ref="AJ602:AL602"/>
    <mergeCell ref="AM602:AP602"/>
    <mergeCell ref="AQ602:AT602"/>
    <mergeCell ref="D599:Q599"/>
    <mergeCell ref="R599:U599"/>
    <mergeCell ref="V599:Y599"/>
    <mergeCell ref="Z599:AC599"/>
    <mergeCell ref="AD599:AF599"/>
    <mergeCell ref="AG599:AI599"/>
    <mergeCell ref="AJ599:AL599"/>
    <mergeCell ref="AM599:AP599"/>
    <mergeCell ref="AQ599:AT599"/>
    <mergeCell ref="D600:Q600"/>
    <mergeCell ref="R600:U600"/>
    <mergeCell ref="V600:Y600"/>
    <mergeCell ref="Z600:AC600"/>
    <mergeCell ref="AD600:AF600"/>
    <mergeCell ref="AG600:AI600"/>
    <mergeCell ref="AJ600:AL600"/>
    <mergeCell ref="AM600:AP600"/>
    <mergeCell ref="AQ600:AT600"/>
    <mergeCell ref="D597:Q597"/>
    <mergeCell ref="R597:U597"/>
    <mergeCell ref="V597:Y597"/>
    <mergeCell ref="Z597:AC597"/>
    <mergeCell ref="AD597:AF597"/>
    <mergeCell ref="AG597:AI597"/>
    <mergeCell ref="AJ597:AL597"/>
    <mergeCell ref="AM597:AP597"/>
    <mergeCell ref="AQ597:AT597"/>
    <mergeCell ref="D598:Q598"/>
    <mergeCell ref="R598:U598"/>
    <mergeCell ref="V598:Y598"/>
    <mergeCell ref="Z598:AC598"/>
    <mergeCell ref="AD598:AF598"/>
    <mergeCell ref="AG598:AI598"/>
    <mergeCell ref="AJ598:AL598"/>
    <mergeCell ref="AM598:AP598"/>
    <mergeCell ref="AQ598:AT598"/>
    <mergeCell ref="D595:Q595"/>
    <mergeCell ref="R595:U595"/>
    <mergeCell ref="V595:Y595"/>
    <mergeCell ref="Z595:AC595"/>
    <mergeCell ref="AD595:AF595"/>
    <mergeCell ref="AG595:AI595"/>
    <mergeCell ref="AJ595:AL595"/>
    <mergeCell ref="AM595:AP595"/>
    <mergeCell ref="AQ595:AT595"/>
    <mergeCell ref="D596:Q596"/>
    <mergeCell ref="R596:U596"/>
    <mergeCell ref="V596:Y596"/>
    <mergeCell ref="Z596:AC596"/>
    <mergeCell ref="AD596:AF596"/>
    <mergeCell ref="AG596:AI596"/>
    <mergeCell ref="AJ596:AL596"/>
    <mergeCell ref="AM596:AP596"/>
    <mergeCell ref="AQ596:AT596"/>
    <mergeCell ref="D593:Q593"/>
    <mergeCell ref="R593:U593"/>
    <mergeCell ref="V593:Y593"/>
    <mergeCell ref="Z593:AC593"/>
    <mergeCell ref="AD593:AF593"/>
    <mergeCell ref="AG593:AI593"/>
    <mergeCell ref="AJ593:AL593"/>
    <mergeCell ref="AM593:AP593"/>
    <mergeCell ref="AQ593:AT593"/>
    <mergeCell ref="D594:Q594"/>
    <mergeCell ref="R594:U594"/>
    <mergeCell ref="V594:Y594"/>
    <mergeCell ref="Z594:AC594"/>
    <mergeCell ref="AD594:AF594"/>
    <mergeCell ref="AG594:AI594"/>
    <mergeCell ref="AJ594:AL594"/>
    <mergeCell ref="AM594:AP594"/>
    <mergeCell ref="AQ594:AT594"/>
    <mergeCell ref="D591:Q591"/>
    <mergeCell ref="R591:U591"/>
    <mergeCell ref="V591:Y591"/>
    <mergeCell ref="Z591:AC591"/>
    <mergeCell ref="AD591:AF591"/>
    <mergeCell ref="AG591:AI591"/>
    <mergeCell ref="AJ591:AL591"/>
    <mergeCell ref="AM591:AP591"/>
    <mergeCell ref="AQ591:AT591"/>
    <mergeCell ref="D592:Q592"/>
    <mergeCell ref="R592:U592"/>
    <mergeCell ref="V592:Y592"/>
    <mergeCell ref="Z592:AC592"/>
    <mergeCell ref="AD592:AF592"/>
    <mergeCell ref="AG592:AI592"/>
    <mergeCell ref="AJ592:AL592"/>
    <mergeCell ref="AM592:AP592"/>
    <mergeCell ref="AQ592:AT592"/>
    <mergeCell ref="D589:Q589"/>
    <mergeCell ref="R589:U589"/>
    <mergeCell ref="V589:Y589"/>
    <mergeCell ref="Z589:AC589"/>
    <mergeCell ref="AD589:AF589"/>
    <mergeCell ref="AG589:AI589"/>
    <mergeCell ref="AJ589:AL589"/>
    <mergeCell ref="AM589:AP589"/>
    <mergeCell ref="AQ589:AT589"/>
    <mergeCell ref="D590:Q590"/>
    <mergeCell ref="R590:U590"/>
    <mergeCell ref="V590:Y590"/>
    <mergeCell ref="Z590:AC590"/>
    <mergeCell ref="AD590:AF590"/>
    <mergeCell ref="AG590:AI590"/>
    <mergeCell ref="AJ590:AL590"/>
    <mergeCell ref="AM590:AP590"/>
    <mergeCell ref="AQ590:AT590"/>
    <mergeCell ref="D587:Q587"/>
    <mergeCell ref="R587:U587"/>
    <mergeCell ref="V587:Y587"/>
    <mergeCell ref="Z587:AC587"/>
    <mergeCell ref="AD587:AF587"/>
    <mergeCell ref="AG587:AI587"/>
    <mergeCell ref="AJ587:AL587"/>
    <mergeCell ref="AM587:AP587"/>
    <mergeCell ref="AQ587:AT587"/>
    <mergeCell ref="D588:Q588"/>
    <mergeCell ref="R588:U588"/>
    <mergeCell ref="V588:Y588"/>
    <mergeCell ref="Z588:AC588"/>
    <mergeCell ref="AD588:AF588"/>
    <mergeCell ref="AG588:AI588"/>
    <mergeCell ref="AJ588:AL588"/>
    <mergeCell ref="AM588:AP588"/>
    <mergeCell ref="AQ588:AT588"/>
    <mergeCell ref="D585:Q585"/>
    <mergeCell ref="R585:U585"/>
    <mergeCell ref="V585:Y585"/>
    <mergeCell ref="Z585:AC585"/>
    <mergeCell ref="AD585:AF585"/>
    <mergeCell ref="AG585:AI585"/>
    <mergeCell ref="AJ585:AL585"/>
    <mergeCell ref="AM585:AP585"/>
    <mergeCell ref="AQ585:AT585"/>
    <mergeCell ref="D586:Q586"/>
    <mergeCell ref="R586:U586"/>
    <mergeCell ref="V586:Y586"/>
    <mergeCell ref="Z586:AC586"/>
    <mergeCell ref="AD586:AF586"/>
    <mergeCell ref="AG586:AI586"/>
    <mergeCell ref="AJ586:AL586"/>
    <mergeCell ref="AM586:AP586"/>
    <mergeCell ref="AQ586:AT586"/>
    <mergeCell ref="D583:Q583"/>
    <mergeCell ref="R583:U583"/>
    <mergeCell ref="V583:Y583"/>
    <mergeCell ref="Z583:AC583"/>
    <mergeCell ref="AD583:AF583"/>
    <mergeCell ref="AG583:AI583"/>
    <mergeCell ref="AJ583:AL583"/>
    <mergeCell ref="AM583:AP583"/>
    <mergeCell ref="AQ583:AT583"/>
    <mergeCell ref="D584:Q584"/>
    <mergeCell ref="R584:U584"/>
    <mergeCell ref="V584:Y584"/>
    <mergeCell ref="Z584:AC584"/>
    <mergeCell ref="AD584:AF584"/>
    <mergeCell ref="AG584:AI584"/>
    <mergeCell ref="AJ584:AL584"/>
    <mergeCell ref="AM584:AP584"/>
    <mergeCell ref="AQ584:AT584"/>
    <mergeCell ref="D579:BE580"/>
    <mergeCell ref="R582:U582"/>
    <mergeCell ref="AD582:AF582"/>
    <mergeCell ref="AG582:AI582"/>
    <mergeCell ref="AJ582:AL582"/>
    <mergeCell ref="Z582:AC582"/>
    <mergeCell ref="Z581:AL581"/>
    <mergeCell ref="AM582:AP582"/>
    <mergeCell ref="AQ582:AT582"/>
    <mergeCell ref="AM581:AT581"/>
    <mergeCell ref="V582:Y582"/>
    <mergeCell ref="R581:Y581"/>
    <mergeCell ref="D581:Q582"/>
    <mergeCell ref="EH559:EJ559"/>
    <mergeCell ref="BF514:BL514"/>
    <mergeCell ref="BM514:BS514"/>
    <mergeCell ref="BT514:CN514"/>
    <mergeCell ref="BF515:BL515"/>
    <mergeCell ref="BM515:BS515"/>
    <mergeCell ref="BT515:CN515"/>
    <mergeCell ref="BF516:BL516"/>
    <mergeCell ref="BM516:BS516"/>
    <mergeCell ref="BT516:CN516"/>
    <mergeCell ref="AV517:BE517"/>
    <mergeCell ref="BF517:BL517"/>
    <mergeCell ref="D529:N530"/>
    <mergeCell ref="CD582:CF582"/>
    <mergeCell ref="CG582:CJ582"/>
    <mergeCell ref="CK582:CN582"/>
    <mergeCell ref="AV581:BK582"/>
    <mergeCell ref="BM517:BS517"/>
    <mergeCell ref="BT517:CN517"/>
    <mergeCell ref="AV477:CN477"/>
    <mergeCell ref="AV479:CN480"/>
    <mergeCell ref="T474:AB474"/>
    <mergeCell ref="T475:AB475"/>
    <mergeCell ref="AC476:AK476"/>
    <mergeCell ref="T476:AB476"/>
    <mergeCell ref="D479:AT480"/>
    <mergeCell ref="AV515:BE515"/>
    <mergeCell ref="AV516:BE516"/>
    <mergeCell ref="D509:U510"/>
    <mergeCell ref="V509:AB510"/>
    <mergeCell ref="D511:U511"/>
    <mergeCell ref="V511:AB511"/>
    <mergeCell ref="D512:U512"/>
    <mergeCell ref="V512:AB512"/>
    <mergeCell ref="D513:U513"/>
    <mergeCell ref="V513:AB513"/>
    <mergeCell ref="D514:U514"/>
    <mergeCell ref="V514:AB514"/>
    <mergeCell ref="D515:U517"/>
    <mergeCell ref="V515:AB517"/>
    <mergeCell ref="AC512:AT512"/>
    <mergeCell ref="AC513:AT513"/>
    <mergeCell ref="AC514:AT514"/>
    <mergeCell ref="BT481:CF482"/>
    <mergeCell ref="BT483:CF483"/>
    <mergeCell ref="BT484:CF484"/>
    <mergeCell ref="AV492:CC493"/>
    <mergeCell ref="AV494:CC494"/>
    <mergeCell ref="AV495:CC495"/>
    <mergeCell ref="AV496:CC496"/>
    <mergeCell ref="AV497:CC497"/>
    <mergeCell ref="AV464:CN464"/>
    <mergeCell ref="D466:CN467"/>
    <mergeCell ref="D469:AT470"/>
    <mergeCell ref="AV469:CN470"/>
    <mergeCell ref="AL471:AT473"/>
    <mergeCell ref="AL474:AT474"/>
    <mergeCell ref="AL475:AT475"/>
    <mergeCell ref="AC471:AK473"/>
    <mergeCell ref="AC474:AK474"/>
    <mergeCell ref="AC475:AK475"/>
    <mergeCell ref="T471:AB473"/>
    <mergeCell ref="AL476:AT476"/>
    <mergeCell ref="AO459:AT459"/>
    <mergeCell ref="D455:L455"/>
    <mergeCell ref="M455:R455"/>
    <mergeCell ref="D456:L456"/>
    <mergeCell ref="M456:R456"/>
    <mergeCell ref="D457:L457"/>
    <mergeCell ref="M457:R457"/>
    <mergeCell ref="AH456:AN456"/>
    <mergeCell ref="AH457:AN457"/>
    <mergeCell ref="D463:L463"/>
    <mergeCell ref="M463:R463"/>
    <mergeCell ref="D458:L458"/>
    <mergeCell ref="M458:R458"/>
    <mergeCell ref="D459:L459"/>
    <mergeCell ref="M459:R459"/>
    <mergeCell ref="D460:L460"/>
    <mergeCell ref="D464:AT464"/>
    <mergeCell ref="AV451:BU456"/>
    <mergeCell ref="AV457:BU457"/>
    <mergeCell ref="AO452:AT452"/>
    <mergeCell ref="S411:Y411"/>
    <mergeCell ref="AN413:AT413"/>
    <mergeCell ref="AG414:AM414"/>
    <mergeCell ref="AN414:AT414"/>
    <mergeCell ref="AG415:AM415"/>
    <mergeCell ref="BS396:BU396"/>
    <mergeCell ref="AG417:AM417"/>
    <mergeCell ref="AG418:AM418"/>
    <mergeCell ref="Z415:AF415"/>
    <mergeCell ref="Z416:AF416"/>
    <mergeCell ref="Z417:AF417"/>
    <mergeCell ref="Z418:AF418"/>
    <mergeCell ref="AN415:AT415"/>
    <mergeCell ref="AN416:AT416"/>
    <mergeCell ref="AN417:AT417"/>
    <mergeCell ref="AN418:AT418"/>
    <mergeCell ref="AG412:AM412"/>
    <mergeCell ref="AN412:AT412"/>
    <mergeCell ref="Y399:AB399"/>
    <mergeCell ref="AC399:AF399"/>
    <mergeCell ref="S412:Y412"/>
    <mergeCell ref="S413:Y413"/>
    <mergeCell ref="S414:Y414"/>
    <mergeCell ref="S415:Y415"/>
    <mergeCell ref="S416:Y416"/>
    <mergeCell ref="S417:Y417"/>
    <mergeCell ref="BM398:BR398"/>
    <mergeCell ref="BM399:BR399"/>
    <mergeCell ref="BM400:BR400"/>
    <mergeCell ref="BM401:BR401"/>
    <mergeCell ref="AV401:BL401"/>
    <mergeCell ref="BM396:BR396"/>
    <mergeCell ref="D407:R410"/>
    <mergeCell ref="D411:R411"/>
    <mergeCell ref="D412:R412"/>
    <mergeCell ref="D413:R413"/>
    <mergeCell ref="AV425:CH426"/>
    <mergeCell ref="D431:H431"/>
    <mergeCell ref="D432:H432"/>
    <mergeCell ref="D433:H433"/>
    <mergeCell ref="BS398:BU398"/>
    <mergeCell ref="CL398:CN398"/>
    <mergeCell ref="BS399:BU399"/>
    <mergeCell ref="CL399:CN399"/>
    <mergeCell ref="BS400:BU400"/>
    <mergeCell ref="CL400:CN400"/>
    <mergeCell ref="BS401:BU401"/>
    <mergeCell ref="CL401:CN401"/>
    <mergeCell ref="S408:Y410"/>
    <mergeCell ref="Z408:AF410"/>
    <mergeCell ref="S407:AF407"/>
    <mergeCell ref="Z411:AF411"/>
    <mergeCell ref="Z412:AF412"/>
    <mergeCell ref="AG399:AJ399"/>
    <mergeCell ref="Y400:AB400"/>
    <mergeCell ref="AC400:AF400"/>
    <mergeCell ref="AG400:AJ400"/>
    <mergeCell ref="Y401:AB401"/>
    <mergeCell ref="AC401:AF401"/>
    <mergeCell ref="AG401:AJ401"/>
    <mergeCell ref="AG407:AT407"/>
    <mergeCell ref="AG408:AM410"/>
    <mergeCell ref="AN408:AT410"/>
    <mergeCell ref="AN411:AT411"/>
    <mergeCell ref="CC386:CH386"/>
    <mergeCell ref="CC387:CH387"/>
    <mergeCell ref="CC388:CH388"/>
    <mergeCell ref="D381:T381"/>
    <mergeCell ref="D382:T382"/>
    <mergeCell ref="D383:T383"/>
    <mergeCell ref="D384:T384"/>
    <mergeCell ref="D385:T385"/>
    <mergeCell ref="BW386:CB386"/>
    <mergeCell ref="BW387:CB387"/>
    <mergeCell ref="BW388:CB388"/>
    <mergeCell ref="BW389:CB389"/>
    <mergeCell ref="BW390:CB390"/>
    <mergeCell ref="BK389:BP389"/>
    <mergeCell ref="BE390:BJ390"/>
    <mergeCell ref="AG390:AL390"/>
    <mergeCell ref="AS389:AX389"/>
    <mergeCell ref="AS386:AX386"/>
    <mergeCell ref="AS387:AX387"/>
    <mergeCell ref="AE330:AL330"/>
    <mergeCell ref="AM330:AT330"/>
    <mergeCell ref="AE331:AL331"/>
    <mergeCell ref="AM331:AT331"/>
    <mergeCell ref="CF315:CK315"/>
    <mergeCell ref="BW314:CC314"/>
    <mergeCell ref="BW316:CC316"/>
    <mergeCell ref="CF317:CK317"/>
    <mergeCell ref="BW318:CC318"/>
    <mergeCell ref="CF319:CK319"/>
    <mergeCell ref="AB308:AK308"/>
    <mergeCell ref="AL308:AT308"/>
    <mergeCell ref="D311:AT312"/>
    <mergeCell ref="D309:W309"/>
    <mergeCell ref="AB306:AK306"/>
    <mergeCell ref="AB307:AK307"/>
    <mergeCell ref="AL306:AT306"/>
    <mergeCell ref="AL307:AT307"/>
    <mergeCell ref="M320:P320"/>
    <mergeCell ref="AI315:AL315"/>
    <mergeCell ref="AI316:AL316"/>
    <mergeCell ref="AI317:AL317"/>
    <mergeCell ref="AB318:AD318"/>
    <mergeCell ref="AB319:AD319"/>
    <mergeCell ref="EH324:EK324"/>
    <mergeCell ref="EH286:EJ286"/>
    <mergeCell ref="EM324:EP324"/>
    <mergeCell ref="W325:AD326"/>
    <mergeCell ref="AE325:AL326"/>
    <mergeCell ref="AM325:AT326"/>
    <mergeCell ref="W327:AD327"/>
    <mergeCell ref="AE327:AL327"/>
    <mergeCell ref="AM327:AT327"/>
    <mergeCell ref="AE328:AL328"/>
    <mergeCell ref="AE329:AL329"/>
    <mergeCell ref="AM329:AT329"/>
    <mergeCell ref="D286:AT287"/>
    <mergeCell ref="D289:P290"/>
    <mergeCell ref="W331:AD331"/>
    <mergeCell ref="W332:AD332"/>
    <mergeCell ref="D315:L315"/>
    <mergeCell ref="D313:L314"/>
    <mergeCell ref="D316:L316"/>
    <mergeCell ref="D317:L317"/>
    <mergeCell ref="AI318:AL318"/>
    <mergeCell ref="AI319:AL319"/>
    <mergeCell ref="AI320:AL320"/>
    <mergeCell ref="D319:L319"/>
    <mergeCell ref="AE332:AL332"/>
    <mergeCell ref="AM332:AT332"/>
    <mergeCell ref="AQ317:AT317"/>
    <mergeCell ref="AQ318:AT318"/>
    <mergeCell ref="AQ319:AT319"/>
    <mergeCell ref="D320:L320"/>
    <mergeCell ref="AM315:AP315"/>
    <mergeCell ref="AM316:AP316"/>
    <mergeCell ref="AM317:AP317"/>
    <mergeCell ref="U313:X314"/>
    <mergeCell ref="Y313:AA314"/>
    <mergeCell ref="AQ313:AT314"/>
    <mergeCell ref="AE318:AH318"/>
    <mergeCell ref="AE319:AH319"/>
    <mergeCell ref="AE320:AH320"/>
    <mergeCell ref="AM313:AP314"/>
    <mergeCell ref="M313:P314"/>
    <mergeCell ref="M315:P315"/>
    <mergeCell ref="M316:P316"/>
    <mergeCell ref="M317:P317"/>
    <mergeCell ref="M318:P318"/>
    <mergeCell ref="M319:P319"/>
    <mergeCell ref="A4:CN5"/>
    <mergeCell ref="A22:CN23"/>
    <mergeCell ref="AX28:BI28"/>
    <mergeCell ref="BM28:CB31"/>
    <mergeCell ref="D25:R26"/>
    <mergeCell ref="AV25:BJ26"/>
    <mergeCell ref="AX35:BI35"/>
    <mergeCell ref="AX42:BI42"/>
    <mergeCell ref="BM42:CB45"/>
    <mergeCell ref="AV344:BZ344"/>
    <mergeCell ref="AV338:BZ339"/>
    <mergeCell ref="D338:AH339"/>
    <mergeCell ref="E95:G95"/>
    <mergeCell ref="E96:G96"/>
    <mergeCell ref="E93:G93"/>
    <mergeCell ref="E94:G94"/>
    <mergeCell ref="AM328:AT328"/>
    <mergeCell ref="W334:AD334"/>
    <mergeCell ref="W335:AD335"/>
    <mergeCell ref="BL340:BO341"/>
    <mergeCell ref="BZ340:CC341"/>
    <mergeCell ref="E92:G92"/>
    <mergeCell ref="BL342:BO343"/>
    <mergeCell ref="BZ342:CC343"/>
    <mergeCell ref="AV311:BK312"/>
    <mergeCell ref="AE334:AL334"/>
    <mergeCell ref="AM334:AT334"/>
    <mergeCell ref="AE335:AL335"/>
    <mergeCell ref="AM335:AT335"/>
    <mergeCell ref="W328:AD328"/>
    <mergeCell ref="W329:AD329"/>
    <mergeCell ref="W330:AD330"/>
    <mergeCell ref="H103:AV103"/>
    <mergeCell ref="H104:AV104"/>
    <mergeCell ref="H105:AV105"/>
    <mergeCell ref="G20:Q20"/>
    <mergeCell ref="S20:AB20"/>
    <mergeCell ref="G14:Q14"/>
    <mergeCell ref="S14:AB14"/>
    <mergeCell ref="G16:Q16"/>
    <mergeCell ref="S16:AB16"/>
    <mergeCell ref="G18:Q18"/>
    <mergeCell ref="S18:AB18"/>
    <mergeCell ref="G8:Q8"/>
    <mergeCell ref="S8:AB8"/>
    <mergeCell ref="G10:Q10"/>
    <mergeCell ref="S10:AB10"/>
    <mergeCell ref="G12:Q12"/>
    <mergeCell ref="S12:AB12"/>
    <mergeCell ref="H119:AV119"/>
    <mergeCell ref="H120:AV120"/>
    <mergeCell ref="H121:AV121"/>
    <mergeCell ref="E90:G91"/>
    <mergeCell ref="AX57:BC57"/>
    <mergeCell ref="AX58:BC58"/>
    <mergeCell ref="BD57:CE57"/>
    <mergeCell ref="BD58:CE58"/>
    <mergeCell ref="E101:G101"/>
    <mergeCell ref="H110:AV110"/>
    <mergeCell ref="H111:AV111"/>
    <mergeCell ref="H112:AV112"/>
    <mergeCell ref="H113:AV113"/>
    <mergeCell ref="H114:AV114"/>
    <mergeCell ref="E102:G102"/>
    <mergeCell ref="E99:G99"/>
    <mergeCell ref="E100:G100"/>
    <mergeCell ref="E97:G97"/>
    <mergeCell ref="E98:G98"/>
    <mergeCell ref="E107:G107"/>
    <mergeCell ref="H97:AV97"/>
    <mergeCell ref="H98:AV98"/>
    <mergeCell ref="H99:AV99"/>
    <mergeCell ref="H100:AV100"/>
    <mergeCell ref="H101:AV101"/>
    <mergeCell ref="H102:AV102"/>
    <mergeCell ref="E108:G108"/>
    <mergeCell ref="E105:G105"/>
    <mergeCell ref="E106:G106"/>
    <mergeCell ref="E103:G103"/>
    <mergeCell ref="E104:G104"/>
    <mergeCell ref="E113:G113"/>
    <mergeCell ref="E138:F138"/>
    <mergeCell ref="G138:S138"/>
    <mergeCell ref="CF140:CJ140"/>
    <mergeCell ref="H106:AV106"/>
    <mergeCell ref="H107:AV107"/>
    <mergeCell ref="H108:AV108"/>
    <mergeCell ref="H109:AV109"/>
    <mergeCell ref="AW107:CN107"/>
    <mergeCell ref="AW108:CN108"/>
    <mergeCell ref="AW109:CN109"/>
    <mergeCell ref="AW110:CN110"/>
    <mergeCell ref="AW111:CN111"/>
    <mergeCell ref="AW112:CN112"/>
    <mergeCell ref="AW113:CN113"/>
    <mergeCell ref="T132:AH132"/>
    <mergeCell ref="BR132:BX132"/>
    <mergeCell ref="BY132:CE132"/>
    <mergeCell ref="E114:G114"/>
    <mergeCell ref="E111:G111"/>
    <mergeCell ref="E112:G112"/>
    <mergeCell ref="E109:G109"/>
    <mergeCell ref="E110:G110"/>
    <mergeCell ref="AI132:AO132"/>
    <mergeCell ref="AP132:AV132"/>
    <mergeCell ref="AW132:BC132"/>
    <mergeCell ref="E121:G121"/>
    <mergeCell ref="E119:G119"/>
    <mergeCell ref="E120:G120"/>
    <mergeCell ref="E115:G115"/>
    <mergeCell ref="E118:G118"/>
    <mergeCell ref="H115:AV115"/>
    <mergeCell ref="H118:AV118"/>
    <mergeCell ref="D205:U206"/>
    <mergeCell ref="V205:AG206"/>
    <mergeCell ref="D213:AI213"/>
    <mergeCell ref="D207:U208"/>
    <mergeCell ref="V207:AG208"/>
    <mergeCell ref="D203:U204"/>
    <mergeCell ref="V203:AG204"/>
    <mergeCell ref="BD195:BK196"/>
    <mergeCell ref="BL195:BS196"/>
    <mergeCell ref="BT195:CA196"/>
    <mergeCell ref="AW186:CK186"/>
    <mergeCell ref="AV189:BL190"/>
    <mergeCell ref="AP134:AV134"/>
    <mergeCell ref="AW134:BC134"/>
    <mergeCell ref="BD134:BJ134"/>
    <mergeCell ref="BK134:BQ134"/>
    <mergeCell ref="BR134:BX134"/>
    <mergeCell ref="BY134:CE134"/>
    <mergeCell ref="T135:AH135"/>
    <mergeCell ref="AW184:BD185"/>
    <mergeCell ref="BE184:BL185"/>
    <mergeCell ref="BV184:CD185"/>
    <mergeCell ref="CE184:CM185"/>
    <mergeCell ref="AW182:BD183"/>
    <mergeCell ref="BE182:BL183"/>
    <mergeCell ref="CA173:CM173"/>
    <mergeCell ref="CA168:CM169"/>
    <mergeCell ref="CA170:CM170"/>
    <mergeCell ref="CA171:CM171"/>
    <mergeCell ref="CA172:CM172"/>
    <mergeCell ref="AW180:BL181"/>
    <mergeCell ref="T134:AH134"/>
    <mergeCell ref="BT217:CN217"/>
    <mergeCell ref="BT218:CN218"/>
    <mergeCell ref="BT219:CN219"/>
    <mergeCell ref="AV203:BS203"/>
    <mergeCell ref="BF204:BS205"/>
    <mergeCell ref="BF206:BS206"/>
    <mergeCell ref="BF210:BS210"/>
    <mergeCell ref="BF211:BS211"/>
    <mergeCell ref="BF212:BS212"/>
    <mergeCell ref="BF213:BS213"/>
    <mergeCell ref="BF214:BS214"/>
    <mergeCell ref="BF215:BS215"/>
    <mergeCell ref="BF216:BS216"/>
    <mergeCell ref="BF217:BS217"/>
    <mergeCell ref="BF218:BS218"/>
    <mergeCell ref="BF219:BS219"/>
    <mergeCell ref="BT206:CN206"/>
    <mergeCell ref="BT207:CN207"/>
    <mergeCell ref="BT208:CN208"/>
    <mergeCell ref="BT209:CN209"/>
    <mergeCell ref="BT210:CN210"/>
    <mergeCell ref="AV204:BE205"/>
    <mergeCell ref="AV237:CN237"/>
    <mergeCell ref="E127:AW128"/>
    <mergeCell ref="E129:F130"/>
    <mergeCell ref="G129:S130"/>
    <mergeCell ref="T129:AH130"/>
    <mergeCell ref="AI129:AO130"/>
    <mergeCell ref="AP129:AV130"/>
    <mergeCell ref="AW129:BC130"/>
    <mergeCell ref="E131:F131"/>
    <mergeCell ref="G131:S131"/>
    <mergeCell ref="T131:AH131"/>
    <mergeCell ref="AI131:AO131"/>
    <mergeCell ref="AP131:AV131"/>
    <mergeCell ref="BD129:BJ130"/>
    <mergeCell ref="BK129:BQ130"/>
    <mergeCell ref="E132:F132"/>
    <mergeCell ref="G132:S132"/>
    <mergeCell ref="BD132:BJ132"/>
    <mergeCell ref="BK132:BQ132"/>
    <mergeCell ref="BG225:BL226"/>
    <mergeCell ref="AV224:BL224"/>
    <mergeCell ref="AV225:BF226"/>
    <mergeCell ref="D236:E241"/>
    <mergeCell ref="F236:H241"/>
    <mergeCell ref="I236:J241"/>
    <mergeCell ref="BV180:CD183"/>
    <mergeCell ref="R216:AI217"/>
    <mergeCell ref="R218:AI219"/>
    <mergeCell ref="CK132:CN132"/>
    <mergeCell ref="R214:AI215"/>
    <mergeCell ref="BT203:CN205"/>
    <mergeCell ref="BT212:CN212"/>
    <mergeCell ref="BR129:BX130"/>
    <mergeCell ref="BY129:CE130"/>
    <mergeCell ref="CK130:CN130"/>
    <mergeCell ref="CC235:CN236"/>
    <mergeCell ref="CC233:CN234"/>
    <mergeCell ref="AV227:BF228"/>
    <mergeCell ref="BG227:BL228"/>
    <mergeCell ref="AV222:CN223"/>
    <mergeCell ref="CK133:CN133"/>
    <mergeCell ref="AV218:BE218"/>
    <mergeCell ref="AV219:BE219"/>
    <mergeCell ref="AV214:BE214"/>
    <mergeCell ref="AV215:BE215"/>
    <mergeCell ref="AV206:BE206"/>
    <mergeCell ref="AV207:BE207"/>
    <mergeCell ref="AV208:BE208"/>
    <mergeCell ref="AV209:BE209"/>
    <mergeCell ref="AV210:BE210"/>
    <mergeCell ref="AV216:BE216"/>
    <mergeCell ref="AV217:BE217"/>
    <mergeCell ref="AV211:BE211"/>
    <mergeCell ref="AV212:BE212"/>
    <mergeCell ref="AV213:BE213"/>
    <mergeCell ref="BT211:CN211"/>
    <mergeCell ref="CE180:CM183"/>
    <mergeCell ref="AV201:CN202"/>
    <mergeCell ref="CK137:CN137"/>
    <mergeCell ref="CK131:CN131"/>
    <mergeCell ref="BT213:CN213"/>
    <mergeCell ref="BT214:CN214"/>
    <mergeCell ref="BT215:CN215"/>
    <mergeCell ref="BT216:CN216"/>
    <mergeCell ref="BD135:BJ135"/>
    <mergeCell ref="BK135:BQ135"/>
    <mergeCell ref="BR135:BX135"/>
    <mergeCell ref="BY135:CE135"/>
    <mergeCell ref="E135:F135"/>
    <mergeCell ref="G135:S135"/>
    <mergeCell ref="E134:F134"/>
    <mergeCell ref="G134:S134"/>
    <mergeCell ref="AI134:AO134"/>
    <mergeCell ref="AI135:AO135"/>
    <mergeCell ref="AP135:AV135"/>
    <mergeCell ref="BR133:BX133"/>
    <mergeCell ref="BY133:CE133"/>
    <mergeCell ref="AW131:BC131"/>
    <mergeCell ref="BD131:BJ131"/>
    <mergeCell ref="BK131:BQ131"/>
    <mergeCell ref="BR131:BX131"/>
    <mergeCell ref="BY131:CE131"/>
    <mergeCell ref="BK138:BQ138"/>
    <mergeCell ref="BR138:BX138"/>
    <mergeCell ref="BY138:CE138"/>
    <mergeCell ref="CK138:CN138"/>
    <mergeCell ref="AW137:BC137"/>
    <mergeCell ref="BD137:BJ137"/>
    <mergeCell ref="BK137:BQ137"/>
    <mergeCell ref="BR137:BX137"/>
    <mergeCell ref="BY137:CE137"/>
    <mergeCell ref="E137:F137"/>
    <mergeCell ref="G137:S137"/>
    <mergeCell ref="T137:AH137"/>
    <mergeCell ref="AI137:AO137"/>
    <mergeCell ref="AP137:AV137"/>
    <mergeCell ref="E133:F133"/>
    <mergeCell ref="G133:S133"/>
    <mergeCell ref="T133:AH133"/>
    <mergeCell ref="AI133:AO133"/>
    <mergeCell ref="AP133:AV133"/>
    <mergeCell ref="CK135:CN135"/>
    <mergeCell ref="E136:F136"/>
    <mergeCell ref="G136:S136"/>
    <mergeCell ref="T136:AH136"/>
    <mergeCell ref="AI136:AO136"/>
    <mergeCell ref="AP136:AV136"/>
    <mergeCell ref="AW136:BC136"/>
    <mergeCell ref="BD136:BJ136"/>
    <mergeCell ref="BK136:BQ136"/>
    <mergeCell ref="BR136:BX136"/>
    <mergeCell ref="BY136:CE136"/>
    <mergeCell ref="CK136:CN136"/>
    <mergeCell ref="AW135:BC135"/>
    <mergeCell ref="CK139:CN139"/>
    <mergeCell ref="E140:F140"/>
    <mergeCell ref="G140:S140"/>
    <mergeCell ref="T140:AH140"/>
    <mergeCell ref="AI140:AO140"/>
    <mergeCell ref="AP140:AV140"/>
    <mergeCell ref="AW140:BC140"/>
    <mergeCell ref="BD140:BJ140"/>
    <mergeCell ref="BK140:BQ140"/>
    <mergeCell ref="BR140:BX140"/>
    <mergeCell ref="BY140:CE140"/>
    <mergeCell ref="CK140:CN140"/>
    <mergeCell ref="AW139:BC139"/>
    <mergeCell ref="BD139:BJ139"/>
    <mergeCell ref="BK139:BQ139"/>
    <mergeCell ref="BR139:BX139"/>
    <mergeCell ref="BY139:CE139"/>
    <mergeCell ref="E139:F139"/>
    <mergeCell ref="G139:S139"/>
    <mergeCell ref="T139:AH139"/>
    <mergeCell ref="AI139:AO139"/>
    <mergeCell ref="AP139:AV139"/>
    <mergeCell ref="CF139:CJ139"/>
    <mergeCell ref="CF142:CJ142"/>
    <mergeCell ref="CF143:CJ143"/>
    <mergeCell ref="CK141:CN141"/>
    <mergeCell ref="E142:F142"/>
    <mergeCell ref="G142:S142"/>
    <mergeCell ref="T142:AH142"/>
    <mergeCell ref="AI142:AO142"/>
    <mergeCell ref="AP142:AV142"/>
    <mergeCell ref="AW142:BC142"/>
    <mergeCell ref="BD142:BJ142"/>
    <mergeCell ref="BK142:BQ142"/>
    <mergeCell ref="BR142:BX142"/>
    <mergeCell ref="BY142:CE142"/>
    <mergeCell ref="CK142:CN142"/>
    <mergeCell ref="AW141:BC141"/>
    <mergeCell ref="BD141:BJ141"/>
    <mergeCell ref="BK141:BQ141"/>
    <mergeCell ref="BR141:BX141"/>
    <mergeCell ref="BY141:CE141"/>
    <mergeCell ref="E141:F141"/>
    <mergeCell ref="G141:S141"/>
    <mergeCell ref="T141:AH141"/>
    <mergeCell ref="AI141:AO141"/>
    <mergeCell ref="AP141:AV141"/>
    <mergeCell ref="CF141:CJ141"/>
    <mergeCell ref="CF144:CJ144"/>
    <mergeCell ref="CF145:CJ145"/>
    <mergeCell ref="CK143:CN143"/>
    <mergeCell ref="E144:F144"/>
    <mergeCell ref="G144:S144"/>
    <mergeCell ref="T144:AH144"/>
    <mergeCell ref="AI144:AO144"/>
    <mergeCell ref="AP144:AV144"/>
    <mergeCell ref="AW144:BC144"/>
    <mergeCell ref="BD144:BJ144"/>
    <mergeCell ref="BK144:BQ144"/>
    <mergeCell ref="BR144:BX144"/>
    <mergeCell ref="BY144:CE144"/>
    <mergeCell ref="CK144:CN144"/>
    <mergeCell ref="AW143:BC143"/>
    <mergeCell ref="BD143:BJ143"/>
    <mergeCell ref="BK143:BQ143"/>
    <mergeCell ref="BR143:BX143"/>
    <mergeCell ref="BY143:CE143"/>
    <mergeCell ref="E143:F143"/>
    <mergeCell ref="G143:S143"/>
    <mergeCell ref="T143:AH143"/>
    <mergeCell ref="AI143:AO143"/>
    <mergeCell ref="AP143:AV143"/>
    <mergeCell ref="CF146:CJ146"/>
    <mergeCell ref="CF147:CJ147"/>
    <mergeCell ref="CK145:CN145"/>
    <mergeCell ref="E146:F146"/>
    <mergeCell ref="G146:S146"/>
    <mergeCell ref="T146:AH146"/>
    <mergeCell ref="AI146:AO146"/>
    <mergeCell ref="AP146:AV146"/>
    <mergeCell ref="AW146:BC146"/>
    <mergeCell ref="BD146:BJ146"/>
    <mergeCell ref="BK146:BQ146"/>
    <mergeCell ref="BR146:BX146"/>
    <mergeCell ref="BY146:CE146"/>
    <mergeCell ref="CK146:CN146"/>
    <mergeCell ref="AW145:BC145"/>
    <mergeCell ref="BD145:BJ145"/>
    <mergeCell ref="BK145:BQ145"/>
    <mergeCell ref="BR145:BX145"/>
    <mergeCell ref="BY145:CE145"/>
    <mergeCell ref="E145:F145"/>
    <mergeCell ref="G145:S145"/>
    <mergeCell ref="T145:AH145"/>
    <mergeCell ref="AI145:AO145"/>
    <mergeCell ref="AP145:AV145"/>
    <mergeCell ref="CF148:CJ148"/>
    <mergeCell ref="CF149:CJ149"/>
    <mergeCell ref="CK147:CN147"/>
    <mergeCell ref="E148:F148"/>
    <mergeCell ref="G148:S148"/>
    <mergeCell ref="T148:AH148"/>
    <mergeCell ref="AI148:AO148"/>
    <mergeCell ref="AP148:AV148"/>
    <mergeCell ref="AW148:BC148"/>
    <mergeCell ref="BD148:BJ148"/>
    <mergeCell ref="BK148:BQ148"/>
    <mergeCell ref="BR148:BX148"/>
    <mergeCell ref="BY148:CE148"/>
    <mergeCell ref="CK148:CN148"/>
    <mergeCell ref="AW147:BC147"/>
    <mergeCell ref="BD147:BJ147"/>
    <mergeCell ref="BK147:BQ147"/>
    <mergeCell ref="BR147:BX147"/>
    <mergeCell ref="BY147:CE147"/>
    <mergeCell ref="E147:F147"/>
    <mergeCell ref="G147:S147"/>
    <mergeCell ref="T147:AH147"/>
    <mergeCell ref="AI147:AO147"/>
    <mergeCell ref="AP147:AV147"/>
    <mergeCell ref="CF150:CJ150"/>
    <mergeCell ref="CF151:CJ151"/>
    <mergeCell ref="CK149:CN149"/>
    <mergeCell ref="E150:F150"/>
    <mergeCell ref="G150:S150"/>
    <mergeCell ref="T150:AH150"/>
    <mergeCell ref="AI150:AO150"/>
    <mergeCell ref="AP150:AV150"/>
    <mergeCell ref="AW150:BC150"/>
    <mergeCell ref="BD150:BJ150"/>
    <mergeCell ref="BK150:BQ150"/>
    <mergeCell ref="BR150:BX150"/>
    <mergeCell ref="BY150:CE150"/>
    <mergeCell ref="CK150:CN150"/>
    <mergeCell ref="AW149:BC149"/>
    <mergeCell ref="BD149:BJ149"/>
    <mergeCell ref="BK149:BQ149"/>
    <mergeCell ref="BR149:BX149"/>
    <mergeCell ref="BY149:CE149"/>
    <mergeCell ref="E149:F149"/>
    <mergeCell ref="G149:S149"/>
    <mergeCell ref="T149:AH149"/>
    <mergeCell ref="AI149:AO149"/>
    <mergeCell ref="AP149:AV149"/>
    <mergeCell ref="CF152:CJ152"/>
    <mergeCell ref="CF153:CJ153"/>
    <mergeCell ref="CK151:CN151"/>
    <mergeCell ref="E152:F152"/>
    <mergeCell ref="G152:S152"/>
    <mergeCell ref="T152:AH152"/>
    <mergeCell ref="AI152:AO152"/>
    <mergeCell ref="AP152:AV152"/>
    <mergeCell ref="AW152:BC152"/>
    <mergeCell ref="BD152:BJ152"/>
    <mergeCell ref="BK152:BQ152"/>
    <mergeCell ref="BR152:BX152"/>
    <mergeCell ref="BY152:CE152"/>
    <mergeCell ref="CK152:CN152"/>
    <mergeCell ref="AW151:BC151"/>
    <mergeCell ref="BD151:BJ151"/>
    <mergeCell ref="BK151:BQ151"/>
    <mergeCell ref="BR151:BX151"/>
    <mergeCell ref="BY151:CE151"/>
    <mergeCell ref="E151:F151"/>
    <mergeCell ref="G151:S151"/>
    <mergeCell ref="T151:AH151"/>
    <mergeCell ref="AI151:AO151"/>
    <mergeCell ref="AP151:AV151"/>
    <mergeCell ref="CF154:CJ154"/>
    <mergeCell ref="CF155:CJ155"/>
    <mergeCell ref="CK153:CN153"/>
    <mergeCell ref="E154:F154"/>
    <mergeCell ref="G154:S154"/>
    <mergeCell ref="T154:AH154"/>
    <mergeCell ref="AI154:AO154"/>
    <mergeCell ref="AP154:AV154"/>
    <mergeCell ref="AW154:BC154"/>
    <mergeCell ref="BD154:BJ154"/>
    <mergeCell ref="BK154:BQ154"/>
    <mergeCell ref="BR154:BX154"/>
    <mergeCell ref="BY154:CE154"/>
    <mergeCell ref="CK154:CN154"/>
    <mergeCell ref="AW153:BC153"/>
    <mergeCell ref="BD153:BJ153"/>
    <mergeCell ref="BK153:BQ153"/>
    <mergeCell ref="BR153:BX153"/>
    <mergeCell ref="BY153:CE153"/>
    <mergeCell ref="E153:F153"/>
    <mergeCell ref="G153:S153"/>
    <mergeCell ref="T153:AH153"/>
    <mergeCell ref="AI153:AO153"/>
    <mergeCell ref="AP153:AV153"/>
    <mergeCell ref="CF156:CJ156"/>
    <mergeCell ref="CF157:CJ157"/>
    <mergeCell ref="CF158:CJ158"/>
    <mergeCell ref="CK155:CN155"/>
    <mergeCell ref="E156:F156"/>
    <mergeCell ref="G156:S156"/>
    <mergeCell ref="T156:AH156"/>
    <mergeCell ref="AI156:AO156"/>
    <mergeCell ref="AP156:AV156"/>
    <mergeCell ref="AW156:BC156"/>
    <mergeCell ref="BD156:BJ156"/>
    <mergeCell ref="BK156:BQ156"/>
    <mergeCell ref="BR156:BX156"/>
    <mergeCell ref="BY156:CE156"/>
    <mergeCell ref="CK156:CN156"/>
    <mergeCell ref="AW155:BC155"/>
    <mergeCell ref="BD155:BJ155"/>
    <mergeCell ref="BK155:BQ155"/>
    <mergeCell ref="BR155:BX155"/>
    <mergeCell ref="BY155:CE155"/>
    <mergeCell ref="E155:F155"/>
    <mergeCell ref="G155:S155"/>
    <mergeCell ref="T155:AH155"/>
    <mergeCell ref="AI155:AO155"/>
    <mergeCell ref="AP155:AV155"/>
    <mergeCell ref="CK157:CN157"/>
    <mergeCell ref="E158:F158"/>
    <mergeCell ref="G158:S158"/>
    <mergeCell ref="T158:AH158"/>
    <mergeCell ref="AI158:AO158"/>
    <mergeCell ref="AP158:AV158"/>
    <mergeCell ref="AW158:BC158"/>
    <mergeCell ref="BD158:BJ158"/>
    <mergeCell ref="BK158:BQ158"/>
    <mergeCell ref="BR158:BX158"/>
    <mergeCell ref="BY158:CE158"/>
    <mergeCell ref="CK158:CN158"/>
    <mergeCell ref="AW157:BC157"/>
    <mergeCell ref="BD157:BJ157"/>
    <mergeCell ref="BK157:BQ157"/>
    <mergeCell ref="BR157:BX157"/>
    <mergeCell ref="BY157:CE157"/>
    <mergeCell ref="E157:F157"/>
    <mergeCell ref="G157:S157"/>
    <mergeCell ref="T157:AH157"/>
    <mergeCell ref="AI157:AO157"/>
    <mergeCell ref="AP157:AV157"/>
    <mergeCell ref="D174:E174"/>
    <mergeCell ref="D173:E173"/>
    <mergeCell ref="F174:N174"/>
    <mergeCell ref="O174:W174"/>
    <mergeCell ref="X174:AF174"/>
    <mergeCell ref="AG174:AK174"/>
    <mergeCell ref="D172:E172"/>
    <mergeCell ref="D171:E171"/>
    <mergeCell ref="D170:E170"/>
    <mergeCell ref="CK161:CN161"/>
    <mergeCell ref="E162:CM162"/>
    <mergeCell ref="D167:E168"/>
    <mergeCell ref="CK160:CN160"/>
    <mergeCell ref="AW159:BC159"/>
    <mergeCell ref="BD159:BJ159"/>
    <mergeCell ref="BK159:BQ159"/>
    <mergeCell ref="BR159:BX159"/>
    <mergeCell ref="D188:E188"/>
    <mergeCell ref="D187:E187"/>
    <mergeCell ref="D186:E186"/>
    <mergeCell ref="D185:E185"/>
    <mergeCell ref="F186:N186"/>
    <mergeCell ref="O186:W186"/>
    <mergeCell ref="X186:AF186"/>
    <mergeCell ref="AG186:AK186"/>
    <mergeCell ref="D184:E184"/>
    <mergeCell ref="F191:N191"/>
    <mergeCell ref="O191:W191"/>
    <mergeCell ref="X191:AF191"/>
    <mergeCell ref="AG191:AK191"/>
    <mergeCell ref="G161:S161"/>
    <mergeCell ref="T161:AH161"/>
    <mergeCell ref="AI161:AO161"/>
    <mergeCell ref="AP161:AV161"/>
    <mergeCell ref="F167:N168"/>
    <mergeCell ref="F172:N172"/>
    <mergeCell ref="D183:E183"/>
    <mergeCell ref="D182:E182"/>
    <mergeCell ref="D181:E181"/>
    <mergeCell ref="F182:N182"/>
    <mergeCell ref="O182:W182"/>
    <mergeCell ref="X182:AF182"/>
    <mergeCell ref="AG182:AK182"/>
    <mergeCell ref="D180:E180"/>
    <mergeCell ref="D179:E179"/>
    <mergeCell ref="D178:E178"/>
    <mergeCell ref="D177:E177"/>
    <mergeCell ref="F178:N178"/>
    <mergeCell ref="O178:W178"/>
    <mergeCell ref="O195:W195"/>
    <mergeCell ref="X195:AF195"/>
    <mergeCell ref="AG195:AK195"/>
    <mergeCell ref="AL195:AO195"/>
    <mergeCell ref="AP195:AT195"/>
    <mergeCell ref="F198:N198"/>
    <mergeCell ref="O198:W198"/>
    <mergeCell ref="X198:AF198"/>
    <mergeCell ref="AG198:AK198"/>
    <mergeCell ref="AL198:AO198"/>
    <mergeCell ref="AP198:AT198"/>
    <mergeCell ref="D192:E192"/>
    <mergeCell ref="D191:E191"/>
    <mergeCell ref="D190:E190"/>
    <mergeCell ref="D189:E189"/>
    <mergeCell ref="F190:N190"/>
    <mergeCell ref="O190:W190"/>
    <mergeCell ref="X190:AF190"/>
    <mergeCell ref="AG190:AK190"/>
    <mergeCell ref="D291:P291"/>
    <mergeCell ref="D292:P292"/>
    <mergeCell ref="D293:P293"/>
    <mergeCell ref="D294:P294"/>
    <mergeCell ref="D295:P295"/>
    <mergeCell ref="D296:P296"/>
    <mergeCell ref="D297:P297"/>
    <mergeCell ref="D298:P298"/>
    <mergeCell ref="D299:P299"/>
    <mergeCell ref="D300:P300"/>
    <mergeCell ref="D301:P301"/>
    <mergeCell ref="D302:P302"/>
    <mergeCell ref="D303:P303"/>
    <mergeCell ref="D304:P304"/>
    <mergeCell ref="D305:P305"/>
    <mergeCell ref="D306:P306"/>
    <mergeCell ref="D307:P307"/>
    <mergeCell ref="D308:P308"/>
    <mergeCell ref="Q289:AA290"/>
    <mergeCell ref="W364:AD364"/>
    <mergeCell ref="AE364:AL364"/>
    <mergeCell ref="AM364:AT364"/>
    <mergeCell ref="EH350:EI350"/>
    <mergeCell ref="AV365:BS365"/>
    <mergeCell ref="W363:AD363"/>
    <mergeCell ref="AE363:AL363"/>
    <mergeCell ref="AM363:AT363"/>
    <mergeCell ref="W357:AD358"/>
    <mergeCell ref="AE357:AL358"/>
    <mergeCell ref="AM357:AT358"/>
    <mergeCell ref="W359:AD359"/>
    <mergeCell ref="AE359:AL359"/>
    <mergeCell ref="AM359:AT359"/>
    <mergeCell ref="W360:AD360"/>
    <mergeCell ref="AE360:AL360"/>
    <mergeCell ref="AM360:AT360"/>
    <mergeCell ref="W361:AD361"/>
    <mergeCell ref="AE361:AL361"/>
    <mergeCell ref="AM361:AT361"/>
    <mergeCell ref="W362:AD362"/>
    <mergeCell ref="AE362:AL362"/>
    <mergeCell ref="AM362:AT362"/>
    <mergeCell ref="Q305:AA305"/>
    <mergeCell ref="Q306:AA306"/>
    <mergeCell ref="Q307:AA307"/>
    <mergeCell ref="AL302:AT302"/>
    <mergeCell ref="AL303:AT303"/>
    <mergeCell ref="AL304:AT304"/>
    <mergeCell ref="Q291:AA291"/>
    <mergeCell ref="D418:R418"/>
    <mergeCell ref="A422:CN423"/>
    <mergeCell ref="D419:AT419"/>
    <mergeCell ref="AG416:AM416"/>
    <mergeCell ref="BW427:CE428"/>
    <mergeCell ref="CF427:CN428"/>
    <mergeCell ref="BW429:CE429"/>
    <mergeCell ref="CF429:CN429"/>
    <mergeCell ref="BW430:CE430"/>
    <mergeCell ref="CF430:CN430"/>
    <mergeCell ref="BW431:CE431"/>
    <mergeCell ref="CF431:CN431"/>
    <mergeCell ref="R430:V430"/>
    <mergeCell ref="R429:V429"/>
    <mergeCell ref="Z413:AF413"/>
    <mergeCell ref="Z414:AF414"/>
    <mergeCell ref="AG413:AM413"/>
    <mergeCell ref="D430:H430"/>
    <mergeCell ref="S418:Y418"/>
    <mergeCell ref="D416:R416"/>
    <mergeCell ref="D417:R417"/>
    <mergeCell ref="D428:H428"/>
    <mergeCell ref="D429:H429"/>
    <mergeCell ref="AK429:AT429"/>
    <mergeCell ref="AK430:AT430"/>
    <mergeCell ref="AK431:AT431"/>
    <mergeCell ref="BW432:CE432"/>
    <mergeCell ref="CF432:CN432"/>
    <mergeCell ref="BW433:CE433"/>
    <mergeCell ref="CF433:CN433"/>
    <mergeCell ref="AV427:BV428"/>
    <mergeCell ref="AV429:BV429"/>
    <mergeCell ref="AV430:BV430"/>
    <mergeCell ref="AV431:BV431"/>
    <mergeCell ref="AV432:BV432"/>
    <mergeCell ref="AV433:BV433"/>
    <mergeCell ref="CF437:CN437"/>
    <mergeCell ref="BW438:CE438"/>
    <mergeCell ref="CF438:CN438"/>
    <mergeCell ref="D441:AT442"/>
    <mergeCell ref="D443:AT443"/>
    <mergeCell ref="AV434:BV434"/>
    <mergeCell ref="AV435:BV435"/>
    <mergeCell ref="AV436:BV436"/>
    <mergeCell ref="AV437:BV437"/>
    <mergeCell ref="AV438:BV438"/>
    <mergeCell ref="AV439:CN439"/>
    <mergeCell ref="AV441:CN442"/>
    <mergeCell ref="AV443:CN443"/>
    <mergeCell ref="D439:AT439"/>
    <mergeCell ref="D436:H436"/>
    <mergeCell ref="I436:Q436"/>
    <mergeCell ref="R436:V436"/>
    <mergeCell ref="W436:AA436"/>
    <mergeCell ref="AB436:AJ436"/>
    <mergeCell ref="AK436:AT436"/>
    <mergeCell ref="D437:H437"/>
    <mergeCell ref="I437:Q437"/>
    <mergeCell ref="D52:CN53"/>
    <mergeCell ref="H90:AV91"/>
    <mergeCell ref="D87:CN88"/>
    <mergeCell ref="H92:AV92"/>
    <mergeCell ref="H93:AV93"/>
    <mergeCell ref="H94:AV94"/>
    <mergeCell ref="H95:AV95"/>
    <mergeCell ref="H96:AV96"/>
    <mergeCell ref="D462:L462"/>
    <mergeCell ref="M462:R462"/>
    <mergeCell ref="O167:W168"/>
    <mergeCell ref="X167:AF168"/>
    <mergeCell ref="AG167:AK168"/>
    <mergeCell ref="F169:N169"/>
    <mergeCell ref="O169:W169"/>
    <mergeCell ref="X169:AF169"/>
    <mergeCell ref="AG169:AK169"/>
    <mergeCell ref="AL169:AO169"/>
    <mergeCell ref="AP169:AT169"/>
    <mergeCell ref="D165:AT166"/>
    <mergeCell ref="AV165:BL166"/>
    <mergeCell ref="AW168:BH169"/>
    <mergeCell ref="E163:AG163"/>
    <mergeCell ref="CK159:CN159"/>
    <mergeCell ref="E160:F160"/>
    <mergeCell ref="G160:S160"/>
    <mergeCell ref="T160:AH160"/>
    <mergeCell ref="AI160:AO160"/>
    <mergeCell ref="AP160:AV160"/>
    <mergeCell ref="AW160:BC160"/>
    <mergeCell ref="BK160:BQ160"/>
    <mergeCell ref="BD160:BJ160"/>
    <mergeCell ref="BY159:CE159"/>
    <mergeCell ref="E159:F159"/>
    <mergeCell ref="G159:S159"/>
    <mergeCell ref="AL170:AO170"/>
    <mergeCell ref="AP170:AT170"/>
    <mergeCell ref="F171:N171"/>
    <mergeCell ref="O171:W171"/>
    <mergeCell ref="X171:AF171"/>
    <mergeCell ref="AG171:AK171"/>
    <mergeCell ref="AL171:AO171"/>
    <mergeCell ref="AP171:AT171"/>
    <mergeCell ref="T159:AH159"/>
    <mergeCell ref="AI159:AO159"/>
    <mergeCell ref="AP159:AV159"/>
    <mergeCell ref="BI168:BZ169"/>
    <mergeCell ref="BI170:BZ170"/>
    <mergeCell ref="BI171:BZ171"/>
    <mergeCell ref="AL167:AT167"/>
    <mergeCell ref="AL168:AO168"/>
    <mergeCell ref="AP168:AT168"/>
    <mergeCell ref="AW161:BC161"/>
    <mergeCell ref="BD161:BJ161"/>
    <mergeCell ref="BK161:BQ161"/>
    <mergeCell ref="BR161:BX161"/>
    <mergeCell ref="BR160:BX160"/>
    <mergeCell ref="BY160:CE160"/>
    <mergeCell ref="D175:E175"/>
    <mergeCell ref="X170:AF170"/>
    <mergeCell ref="AG170:AK170"/>
    <mergeCell ref="X183:AF183"/>
    <mergeCell ref="AG183:AK183"/>
    <mergeCell ref="AL183:AO183"/>
    <mergeCell ref="AP183:AT183"/>
    <mergeCell ref="F184:N184"/>
    <mergeCell ref="O184:W184"/>
    <mergeCell ref="X184:AF184"/>
    <mergeCell ref="AG184:AK184"/>
    <mergeCell ref="AL184:AO184"/>
    <mergeCell ref="AP184:AT184"/>
    <mergeCell ref="F170:N170"/>
    <mergeCell ref="O170:W170"/>
    <mergeCell ref="AG175:AK175"/>
    <mergeCell ref="AL175:AO175"/>
    <mergeCell ref="AP175:AT175"/>
    <mergeCell ref="AP177:AT177"/>
    <mergeCell ref="AL178:AO178"/>
    <mergeCell ref="AP178:AT178"/>
    <mergeCell ref="F176:N176"/>
    <mergeCell ref="O176:W176"/>
    <mergeCell ref="X176:AF176"/>
    <mergeCell ref="AG176:AK176"/>
    <mergeCell ref="F179:N179"/>
    <mergeCell ref="O179:W179"/>
    <mergeCell ref="X172:AF172"/>
    <mergeCell ref="AG185:AK185"/>
    <mergeCell ref="BY161:CE161"/>
    <mergeCell ref="AL185:AO185"/>
    <mergeCell ref="AP185:AT185"/>
    <mergeCell ref="F181:N181"/>
    <mergeCell ref="AG172:AK172"/>
    <mergeCell ref="AL172:AO172"/>
    <mergeCell ref="AP172:AT172"/>
    <mergeCell ref="F173:N173"/>
    <mergeCell ref="O173:W173"/>
    <mergeCell ref="X173:AF173"/>
    <mergeCell ref="AG173:AK173"/>
    <mergeCell ref="AL173:AO173"/>
    <mergeCell ref="AP173:AT173"/>
    <mergeCell ref="AL174:AO174"/>
    <mergeCell ref="AP174:AT174"/>
    <mergeCell ref="F175:N175"/>
    <mergeCell ref="O175:W175"/>
    <mergeCell ref="X175:AF175"/>
    <mergeCell ref="X179:AF179"/>
    <mergeCell ref="E161:F161"/>
    <mergeCell ref="D169:E169"/>
    <mergeCell ref="F180:N180"/>
    <mergeCell ref="O180:W180"/>
    <mergeCell ref="X180:AF180"/>
    <mergeCell ref="AG180:AK180"/>
    <mergeCell ref="AL180:AO180"/>
    <mergeCell ref="AP180:AT180"/>
    <mergeCell ref="O172:W172"/>
    <mergeCell ref="X178:AF178"/>
    <mergeCell ref="AG178:AK178"/>
    <mergeCell ref="D176:E176"/>
    <mergeCell ref="AH203:AT204"/>
    <mergeCell ref="AH205:AT206"/>
    <mergeCell ref="AH207:AT208"/>
    <mergeCell ref="D201:AT202"/>
    <mergeCell ref="O181:W181"/>
    <mergeCell ref="X181:AF181"/>
    <mergeCell ref="AG181:AK181"/>
    <mergeCell ref="BI172:BZ172"/>
    <mergeCell ref="BI173:BZ173"/>
    <mergeCell ref="AV177:CN178"/>
    <mergeCell ref="BM180:BU183"/>
    <mergeCell ref="BM184:BU185"/>
    <mergeCell ref="AL186:AO186"/>
    <mergeCell ref="AP186:AT186"/>
    <mergeCell ref="F187:N187"/>
    <mergeCell ref="O187:W187"/>
    <mergeCell ref="X187:AF187"/>
    <mergeCell ref="AG187:AK187"/>
    <mergeCell ref="AL187:AO187"/>
    <mergeCell ref="AP187:AT187"/>
    <mergeCell ref="F188:N188"/>
    <mergeCell ref="O188:W188"/>
    <mergeCell ref="X188:AF188"/>
    <mergeCell ref="AG188:AK188"/>
    <mergeCell ref="AL188:AO188"/>
    <mergeCell ref="AP188:AT188"/>
    <mergeCell ref="AL176:AO176"/>
    <mergeCell ref="AP176:AT176"/>
    <mergeCell ref="F177:N177"/>
    <mergeCell ref="O177:W177"/>
    <mergeCell ref="F185:N185"/>
    <mergeCell ref="O185:W185"/>
    <mergeCell ref="CF159:CJ159"/>
    <mergeCell ref="CF160:CJ160"/>
    <mergeCell ref="CF161:CJ161"/>
    <mergeCell ref="AL191:AO191"/>
    <mergeCell ref="AP191:AT191"/>
    <mergeCell ref="F192:N192"/>
    <mergeCell ref="O192:W192"/>
    <mergeCell ref="X192:AF192"/>
    <mergeCell ref="AG192:AK192"/>
    <mergeCell ref="AL192:AO192"/>
    <mergeCell ref="AP192:AT192"/>
    <mergeCell ref="F193:N193"/>
    <mergeCell ref="O193:W193"/>
    <mergeCell ref="X193:AF193"/>
    <mergeCell ref="AG193:AK193"/>
    <mergeCell ref="AG179:AK179"/>
    <mergeCell ref="AL179:AO179"/>
    <mergeCell ref="AP179:AT179"/>
    <mergeCell ref="AW170:BH170"/>
    <mergeCell ref="AW171:BH171"/>
    <mergeCell ref="AW172:BH172"/>
    <mergeCell ref="AW173:BH173"/>
    <mergeCell ref="AP190:AT190"/>
    <mergeCell ref="AL189:AO189"/>
    <mergeCell ref="AP189:AT189"/>
    <mergeCell ref="AL181:AO181"/>
    <mergeCell ref="AP181:AT181"/>
    <mergeCell ref="AL182:AO182"/>
    <mergeCell ref="AP182:AT182"/>
    <mergeCell ref="F183:N183"/>
    <mergeCell ref="O183:W183"/>
    <mergeCell ref="X185:AF185"/>
    <mergeCell ref="CB195:CM196"/>
    <mergeCell ref="BF207:BS207"/>
    <mergeCell ref="BF208:BS208"/>
    <mergeCell ref="BF209:BS209"/>
    <mergeCell ref="AW192:BC194"/>
    <mergeCell ref="BD192:BK194"/>
    <mergeCell ref="BL192:BS194"/>
    <mergeCell ref="BT192:CA194"/>
    <mergeCell ref="CB192:CM194"/>
    <mergeCell ref="X177:AF177"/>
    <mergeCell ref="AG177:AK177"/>
    <mergeCell ref="AL177:AO177"/>
    <mergeCell ref="D214:Q215"/>
    <mergeCell ref="D216:Q217"/>
    <mergeCell ref="D218:Q219"/>
    <mergeCell ref="AJ213:AT215"/>
    <mergeCell ref="AJ216:AT217"/>
    <mergeCell ref="AJ218:AT219"/>
    <mergeCell ref="D211:AT212"/>
    <mergeCell ref="F196:N196"/>
    <mergeCell ref="O196:W196"/>
    <mergeCell ref="X196:AF196"/>
    <mergeCell ref="AG196:AK196"/>
    <mergeCell ref="AL196:AO196"/>
    <mergeCell ref="AP196:AT196"/>
    <mergeCell ref="F197:N197"/>
    <mergeCell ref="O197:W197"/>
    <mergeCell ref="X197:AF197"/>
    <mergeCell ref="AG197:AK197"/>
    <mergeCell ref="AL197:AO197"/>
    <mergeCell ref="AP197:AT197"/>
    <mergeCell ref="AL190:AO190"/>
    <mergeCell ref="AW195:BC196"/>
    <mergeCell ref="AL193:AO193"/>
    <mergeCell ref="AP193:AT193"/>
    <mergeCell ref="F189:N189"/>
    <mergeCell ref="O189:W189"/>
    <mergeCell ref="X189:AF189"/>
    <mergeCell ref="AG189:AK189"/>
    <mergeCell ref="D222:AT223"/>
    <mergeCell ref="AE224:AT225"/>
    <mergeCell ref="AE226:AT226"/>
    <mergeCell ref="AE227:AT227"/>
    <mergeCell ref="BM224:BW224"/>
    <mergeCell ref="BM225:BW226"/>
    <mergeCell ref="BM227:BW228"/>
    <mergeCell ref="D224:AD225"/>
    <mergeCell ref="D226:AD226"/>
    <mergeCell ref="D227:AD227"/>
    <mergeCell ref="D228:AD228"/>
    <mergeCell ref="AE228:AT228"/>
    <mergeCell ref="D198:E198"/>
    <mergeCell ref="D197:E197"/>
    <mergeCell ref="D196:E196"/>
    <mergeCell ref="D195:E195"/>
    <mergeCell ref="D194:E194"/>
    <mergeCell ref="D193:E193"/>
    <mergeCell ref="F194:N194"/>
    <mergeCell ref="O194:W194"/>
    <mergeCell ref="X194:AF194"/>
    <mergeCell ref="AG194:AK194"/>
    <mergeCell ref="AL194:AO194"/>
    <mergeCell ref="AP194:AT194"/>
    <mergeCell ref="F195:N195"/>
    <mergeCell ref="BX224:CN224"/>
    <mergeCell ref="AV231:CN232"/>
    <mergeCell ref="AV239:CN240"/>
    <mergeCell ref="AV233:BF234"/>
    <mergeCell ref="AV235:BF236"/>
    <mergeCell ref="BG233:BQ234"/>
    <mergeCell ref="BG235:BQ236"/>
    <mergeCell ref="BR233:CB234"/>
    <mergeCell ref="BR235:CB236"/>
    <mergeCell ref="K236:M241"/>
    <mergeCell ref="BY241:CN242"/>
    <mergeCell ref="BY243:CN244"/>
    <mergeCell ref="AG236:AJ241"/>
    <mergeCell ref="AK236:AM241"/>
    <mergeCell ref="D233:W235"/>
    <mergeCell ref="X233:AO235"/>
    <mergeCell ref="D242:E244"/>
    <mergeCell ref="F242:H244"/>
    <mergeCell ref="I242:J244"/>
    <mergeCell ref="K242:M244"/>
    <mergeCell ref="N242:Q244"/>
    <mergeCell ref="R242:S244"/>
    <mergeCell ref="T242:U244"/>
    <mergeCell ref="V242:W244"/>
    <mergeCell ref="X242:Y244"/>
    <mergeCell ref="AP233:AT241"/>
    <mergeCell ref="Z242:AB244"/>
    <mergeCell ref="AC242:AF244"/>
    <mergeCell ref="N236:Q241"/>
    <mergeCell ref="R236:S241"/>
    <mergeCell ref="T236:U241"/>
    <mergeCell ref="AG242:AJ244"/>
    <mergeCell ref="AK242:AM244"/>
    <mergeCell ref="AN242:AO244"/>
    <mergeCell ref="AP242:AT244"/>
    <mergeCell ref="D268:AT269"/>
    <mergeCell ref="R264:V265"/>
    <mergeCell ref="W264:AA265"/>
    <mergeCell ref="AF264:AJ265"/>
    <mergeCell ref="AK264:AO265"/>
    <mergeCell ref="AV253:BV253"/>
    <mergeCell ref="AV247:CN248"/>
    <mergeCell ref="D247:AT248"/>
    <mergeCell ref="D249:O250"/>
    <mergeCell ref="D251:O252"/>
    <mergeCell ref="AH249:AT250"/>
    <mergeCell ref="AH251:AT252"/>
    <mergeCell ref="AV249:BI250"/>
    <mergeCell ref="AV251:BI252"/>
    <mergeCell ref="BJ249:BW250"/>
    <mergeCell ref="BJ251:BW252"/>
    <mergeCell ref="AF260:AT261"/>
    <mergeCell ref="A255:CN256"/>
    <mergeCell ref="D264:H265"/>
    <mergeCell ref="I264:M265"/>
    <mergeCell ref="D258:AT259"/>
    <mergeCell ref="BG243:BX244"/>
    <mergeCell ref="BG241:BX242"/>
    <mergeCell ref="BX225:CD226"/>
    <mergeCell ref="BX227:CD228"/>
    <mergeCell ref="CE225:CN226"/>
    <mergeCell ref="CE227:CN228"/>
    <mergeCell ref="BX249:CF250"/>
    <mergeCell ref="BX251:CF252"/>
    <mergeCell ref="CG249:CN250"/>
    <mergeCell ref="CG251:CN252"/>
    <mergeCell ref="V236:W241"/>
    <mergeCell ref="X236:Y241"/>
    <mergeCell ref="Z236:AB241"/>
    <mergeCell ref="AC236:AF241"/>
    <mergeCell ref="D231:AT232"/>
    <mergeCell ref="AN236:AO241"/>
    <mergeCell ref="AV241:BF242"/>
    <mergeCell ref="AV243:BF244"/>
    <mergeCell ref="N264:Q265"/>
    <mergeCell ref="AB264:AE265"/>
    <mergeCell ref="AP264:AT265"/>
    <mergeCell ref="P249:AG250"/>
    <mergeCell ref="P251:AG252"/>
    <mergeCell ref="D262:H263"/>
    <mergeCell ref="I262:M263"/>
    <mergeCell ref="N262:Q263"/>
    <mergeCell ref="R262:V263"/>
    <mergeCell ref="W262:AA263"/>
    <mergeCell ref="AB262:AE263"/>
    <mergeCell ref="AF262:AJ263"/>
    <mergeCell ref="AK262:AO263"/>
    <mergeCell ref="AP262:AT263"/>
    <mergeCell ref="D260:Q261"/>
    <mergeCell ref="R260:AE261"/>
    <mergeCell ref="D270:O271"/>
    <mergeCell ref="D272:O272"/>
    <mergeCell ref="D273:O273"/>
    <mergeCell ref="D274:O274"/>
    <mergeCell ref="D275:O275"/>
    <mergeCell ref="D276:O276"/>
    <mergeCell ref="D277:O277"/>
    <mergeCell ref="D278:O278"/>
    <mergeCell ref="D279:O279"/>
    <mergeCell ref="D280:O280"/>
    <mergeCell ref="D281:O281"/>
    <mergeCell ref="AJ280:AT280"/>
    <mergeCell ref="AJ281:AT281"/>
    <mergeCell ref="D282:O282"/>
    <mergeCell ref="D283:O283"/>
    <mergeCell ref="AJ270:AT271"/>
    <mergeCell ref="AJ272:AT272"/>
    <mergeCell ref="AJ273:AT273"/>
    <mergeCell ref="AJ274:AT274"/>
    <mergeCell ref="AJ275:AT275"/>
    <mergeCell ref="AJ276:AT276"/>
    <mergeCell ref="AJ277:AT277"/>
    <mergeCell ref="AJ278:AT278"/>
    <mergeCell ref="AJ279:AT279"/>
    <mergeCell ref="AJ282:AT282"/>
    <mergeCell ref="AJ283:AT283"/>
    <mergeCell ref="P276:Y276"/>
    <mergeCell ref="P277:Y277"/>
    <mergeCell ref="P278:Y278"/>
    <mergeCell ref="P279:Y279"/>
    <mergeCell ref="P280:Y280"/>
    <mergeCell ref="P281:Y281"/>
    <mergeCell ref="P282:Y282"/>
    <mergeCell ref="P283:Y283"/>
    <mergeCell ref="Z270:AI271"/>
    <mergeCell ref="Z272:AI272"/>
    <mergeCell ref="Z273:AI273"/>
    <mergeCell ref="Z274:AI274"/>
    <mergeCell ref="Z275:AI275"/>
    <mergeCell ref="Z276:AI276"/>
    <mergeCell ref="Z277:AI277"/>
    <mergeCell ref="Z278:AI278"/>
    <mergeCell ref="Z279:AI279"/>
    <mergeCell ref="Z280:AI280"/>
    <mergeCell ref="Z281:AI281"/>
    <mergeCell ref="Z282:AI282"/>
    <mergeCell ref="Z283:AI283"/>
    <mergeCell ref="P270:Y271"/>
    <mergeCell ref="P272:Y272"/>
    <mergeCell ref="P273:Y273"/>
    <mergeCell ref="P274:Y274"/>
    <mergeCell ref="P275:Y275"/>
    <mergeCell ref="Q308:AA308"/>
    <mergeCell ref="AE317:AH317"/>
    <mergeCell ref="AI313:AL314"/>
    <mergeCell ref="Q313:T314"/>
    <mergeCell ref="Q315:T315"/>
    <mergeCell ref="Q316:T316"/>
    <mergeCell ref="Q317:T317"/>
    <mergeCell ref="AB313:AD314"/>
    <mergeCell ref="AB315:AD315"/>
    <mergeCell ref="AB316:AD316"/>
    <mergeCell ref="AB317:AD317"/>
    <mergeCell ref="U315:X315"/>
    <mergeCell ref="U316:X316"/>
    <mergeCell ref="Y315:AA315"/>
    <mergeCell ref="Y316:AA316"/>
    <mergeCell ref="AL298:AT298"/>
    <mergeCell ref="AL299:AT299"/>
    <mergeCell ref="AL300:AT300"/>
    <mergeCell ref="AL301:AT301"/>
    <mergeCell ref="AL305:AT305"/>
    <mergeCell ref="AE313:AH314"/>
    <mergeCell ref="AE315:AH315"/>
    <mergeCell ref="AE316:AH316"/>
    <mergeCell ref="Q292:AA292"/>
    <mergeCell ref="Q293:AA293"/>
    <mergeCell ref="Q294:AA294"/>
    <mergeCell ref="Q295:AA295"/>
    <mergeCell ref="Q296:AA296"/>
    <mergeCell ref="Q297:AA297"/>
    <mergeCell ref="Q298:AA298"/>
    <mergeCell ref="Q299:AA299"/>
    <mergeCell ref="Q300:AA300"/>
    <mergeCell ref="Q301:AA301"/>
    <mergeCell ref="Q302:AA302"/>
    <mergeCell ref="Q303:AA303"/>
    <mergeCell ref="Q304:AA304"/>
    <mergeCell ref="CF435:CN435"/>
    <mergeCell ref="BW436:CE436"/>
    <mergeCell ref="CF436:CN436"/>
    <mergeCell ref="BW437:CE437"/>
    <mergeCell ref="R342:AE343"/>
    <mergeCell ref="AF340:AT341"/>
    <mergeCell ref="AF342:AT343"/>
    <mergeCell ref="AV340:BK341"/>
    <mergeCell ref="Q318:T318"/>
    <mergeCell ref="Q319:T319"/>
    <mergeCell ref="Q320:T320"/>
    <mergeCell ref="U317:X317"/>
    <mergeCell ref="U318:X318"/>
    <mergeCell ref="U319:X319"/>
    <mergeCell ref="U320:X320"/>
    <mergeCell ref="Y317:AA317"/>
    <mergeCell ref="Y318:AA318"/>
    <mergeCell ref="Y319:AA319"/>
    <mergeCell ref="AV314:BK314"/>
    <mergeCell ref="AB289:AK290"/>
    <mergeCell ref="AL289:AT290"/>
    <mergeCell ref="AB291:AK291"/>
    <mergeCell ref="AB292:AK292"/>
    <mergeCell ref="AB293:AK293"/>
    <mergeCell ref="AB294:AK294"/>
    <mergeCell ref="AB295:AK295"/>
    <mergeCell ref="AB296:AK296"/>
    <mergeCell ref="AB297:AK297"/>
    <mergeCell ref="AB298:AK298"/>
    <mergeCell ref="AB299:AK299"/>
    <mergeCell ref="AB300:AK300"/>
    <mergeCell ref="AB301:AK301"/>
    <mergeCell ref="AB302:AK302"/>
    <mergeCell ref="AB303:AK303"/>
    <mergeCell ref="AB304:AK304"/>
    <mergeCell ref="AB305:AK305"/>
    <mergeCell ref="AL291:AT291"/>
    <mergeCell ref="AL292:AT292"/>
    <mergeCell ref="AL293:AT293"/>
    <mergeCell ref="AL294:AT294"/>
    <mergeCell ref="AL295:AT295"/>
    <mergeCell ref="AL296:AT296"/>
    <mergeCell ref="AL297:AT297"/>
    <mergeCell ref="A576:CN577"/>
    <mergeCell ref="D325:V326"/>
    <mergeCell ref="D327:V327"/>
    <mergeCell ref="D328:V328"/>
    <mergeCell ref="D329:V329"/>
    <mergeCell ref="D330:V330"/>
    <mergeCell ref="D331:V331"/>
    <mergeCell ref="D332:V332"/>
    <mergeCell ref="D333:V333"/>
    <mergeCell ref="W333:AD333"/>
    <mergeCell ref="AE333:AL333"/>
    <mergeCell ref="AM333:AT333"/>
    <mergeCell ref="D334:V334"/>
    <mergeCell ref="D335:V335"/>
    <mergeCell ref="AQ320:AT320"/>
    <mergeCell ref="BP340:BY341"/>
    <mergeCell ref="BP342:BY343"/>
    <mergeCell ref="CD340:CN341"/>
    <mergeCell ref="AB437:AJ437"/>
    <mergeCell ref="BW434:CE434"/>
    <mergeCell ref="CF434:CN434"/>
    <mergeCell ref="BW435:CE435"/>
    <mergeCell ref="AV342:BK343"/>
    <mergeCell ref="AB320:AD320"/>
    <mergeCell ref="BW370:CN370"/>
    <mergeCell ref="BW371:CB371"/>
    <mergeCell ref="BW372:CB372"/>
    <mergeCell ref="BW373:CB373"/>
    <mergeCell ref="BW374:CB374"/>
    <mergeCell ref="BW375:CB375"/>
    <mergeCell ref="BW376:CB376"/>
    <mergeCell ref="BW377:CB377"/>
    <mergeCell ref="AV313:BK313"/>
    <mergeCell ref="BL313:BT313"/>
    <mergeCell ref="BL314:BT314"/>
    <mergeCell ref="AV315:BK315"/>
    <mergeCell ref="BL315:BT315"/>
    <mergeCell ref="AV316:BK316"/>
    <mergeCell ref="AV317:BK317"/>
    <mergeCell ref="BL316:BT316"/>
    <mergeCell ref="BL317:BT317"/>
    <mergeCell ref="AV318:BK318"/>
    <mergeCell ref="BL318:BT318"/>
    <mergeCell ref="AV319:BK319"/>
    <mergeCell ref="BL319:BT319"/>
    <mergeCell ref="AV320:BK320"/>
    <mergeCell ref="BL320:BT320"/>
    <mergeCell ref="AQ315:AT315"/>
    <mergeCell ref="A739:CN740"/>
    <mergeCell ref="D700:AT701"/>
    <mergeCell ref="D717:AT717"/>
    <mergeCell ref="AV700:CL701"/>
    <mergeCell ref="AV717:CL717"/>
    <mergeCell ref="AY714:BJ714"/>
    <mergeCell ref="BM714:BW714"/>
    <mergeCell ref="CB714:CL714"/>
    <mergeCell ref="AZ732:BQ732"/>
    <mergeCell ref="BW732:CG732"/>
    <mergeCell ref="D736:AT736"/>
    <mergeCell ref="AV736:CL736"/>
    <mergeCell ref="CI386:CN386"/>
    <mergeCell ref="CI387:CN387"/>
    <mergeCell ref="CI388:CN388"/>
    <mergeCell ref="CC371:CH371"/>
    <mergeCell ref="AV774:AZ775"/>
    <mergeCell ref="BA774:BE775"/>
    <mergeCell ref="BF774:BI775"/>
    <mergeCell ref="BJ774:BM775"/>
    <mergeCell ref="BN774:BQ775"/>
    <mergeCell ref="BR774:BV775"/>
    <mergeCell ref="BW774:BZ775"/>
    <mergeCell ref="CA774:CE775"/>
    <mergeCell ref="CF774:CI775"/>
    <mergeCell ref="CJ774:CN775"/>
    <mergeCell ref="AZ726:BQ726"/>
    <mergeCell ref="AZ728:BQ728"/>
    <mergeCell ref="BW728:CG728"/>
    <mergeCell ref="BW726:CG726"/>
    <mergeCell ref="AZ730:BQ730"/>
    <mergeCell ref="BM703:BW704"/>
    <mergeCell ref="CB703:CL704"/>
    <mergeCell ref="BW730:CG730"/>
    <mergeCell ref="BW722:CG723"/>
    <mergeCell ref="BF772:BM773"/>
    <mergeCell ref="BN772:BV773"/>
    <mergeCell ref="AV758:BD760"/>
    <mergeCell ref="S871:W871"/>
    <mergeCell ref="X871:AB871"/>
    <mergeCell ref="AC869:AH869"/>
    <mergeCell ref="AI869:AN869"/>
    <mergeCell ref="AO869:AT869"/>
    <mergeCell ref="AC894:AH894"/>
    <mergeCell ref="AI894:AN894"/>
    <mergeCell ref="AO894:AT894"/>
    <mergeCell ref="AC895:AH895"/>
    <mergeCell ref="AI895:AN895"/>
    <mergeCell ref="AO895:AT895"/>
    <mergeCell ref="S878:W878"/>
    <mergeCell ref="X878:AB878"/>
    <mergeCell ref="AC878:AH878"/>
    <mergeCell ref="BM856:BT856"/>
    <mergeCell ref="BU856:BY856"/>
    <mergeCell ref="BZ856:CI856"/>
    <mergeCell ref="AO865:AT865"/>
    <mergeCell ref="AC880:AH880"/>
    <mergeCell ref="AI880:AN880"/>
    <mergeCell ref="AO880:AT880"/>
    <mergeCell ref="AC871:AH871"/>
    <mergeCell ref="AI871:AN871"/>
    <mergeCell ref="AO871:AT871"/>
    <mergeCell ref="S872:W872"/>
    <mergeCell ref="X872:AB872"/>
    <mergeCell ref="AC872:AH872"/>
    <mergeCell ref="AI872:AN872"/>
    <mergeCell ref="AO872:AT872"/>
    <mergeCell ref="S875:W875"/>
    <mergeCell ref="X875:AB875"/>
    <mergeCell ref="AC875:AH875"/>
    <mergeCell ref="CJ856:CN856"/>
    <mergeCell ref="D856:L856"/>
    <mergeCell ref="M856:U856"/>
    <mergeCell ref="AC856:AK856"/>
    <mergeCell ref="D857:L857"/>
    <mergeCell ref="X863:AB864"/>
    <mergeCell ref="X865:AB865"/>
    <mergeCell ref="X866:AB866"/>
    <mergeCell ref="X867:AB867"/>
    <mergeCell ref="X868:AB868"/>
    <mergeCell ref="X869:AB869"/>
    <mergeCell ref="X894:AB894"/>
    <mergeCell ref="X895:AB895"/>
    <mergeCell ref="X896:AB896"/>
    <mergeCell ref="D869:R869"/>
    <mergeCell ref="D894:R894"/>
    <mergeCell ref="D895:R895"/>
    <mergeCell ref="D896:R896"/>
    <mergeCell ref="AC896:AH896"/>
    <mergeCell ref="AI896:AN896"/>
    <mergeCell ref="AO896:AT896"/>
    <mergeCell ref="S896:W896"/>
    <mergeCell ref="S895:W895"/>
    <mergeCell ref="S894:W894"/>
    <mergeCell ref="S869:W869"/>
    <mergeCell ref="D870:R870"/>
    <mergeCell ref="D871:R871"/>
    <mergeCell ref="D872:R872"/>
    <mergeCell ref="D875:R875"/>
    <mergeCell ref="D865:R865"/>
    <mergeCell ref="AC865:AH865"/>
    <mergeCell ref="AI865:AN865"/>
    <mergeCell ref="D866:R866"/>
    <mergeCell ref="AC866:AH866"/>
    <mergeCell ref="AI866:AN866"/>
    <mergeCell ref="AO866:AT866"/>
    <mergeCell ref="D867:R867"/>
    <mergeCell ref="AC867:AH867"/>
    <mergeCell ref="AI867:AN867"/>
    <mergeCell ref="AO867:AT867"/>
    <mergeCell ref="D868:R868"/>
    <mergeCell ref="AC868:AH868"/>
    <mergeCell ref="AI868:AN868"/>
    <mergeCell ref="S911:W911"/>
    <mergeCell ref="AC911:AH911"/>
    <mergeCell ref="AI911:AN911"/>
    <mergeCell ref="D876:R876"/>
    <mergeCell ref="D877:R877"/>
    <mergeCell ref="D878:R878"/>
    <mergeCell ref="D879:R879"/>
    <mergeCell ref="D880:R880"/>
    <mergeCell ref="D891:R891"/>
    <mergeCell ref="D892:R892"/>
    <mergeCell ref="D893:R893"/>
    <mergeCell ref="D897:R897"/>
    <mergeCell ref="AC897:AH897"/>
    <mergeCell ref="AI897:AN897"/>
    <mergeCell ref="AO897:AT897"/>
    <mergeCell ref="D898:R898"/>
    <mergeCell ref="AC898:AH898"/>
    <mergeCell ref="AI877:AN877"/>
    <mergeCell ref="AO877:AT877"/>
    <mergeCell ref="S880:W880"/>
    <mergeCell ref="X880:AB880"/>
    <mergeCell ref="Z939:AE939"/>
    <mergeCell ref="AF939:AM939"/>
    <mergeCell ref="AN939:AT939"/>
    <mergeCell ref="Z940:AE940"/>
    <mergeCell ref="AF940:AM940"/>
    <mergeCell ref="AN940:AT940"/>
    <mergeCell ref="Z941:AE941"/>
    <mergeCell ref="AF941:AM941"/>
    <mergeCell ref="AN941:AT941"/>
    <mergeCell ref="Z942:AE942"/>
    <mergeCell ref="AF942:AM942"/>
    <mergeCell ref="AN942:AT942"/>
    <mergeCell ref="D934:Y935"/>
    <mergeCell ref="Z934:AT934"/>
    <mergeCell ref="AN935:AT935"/>
    <mergeCell ref="AF935:AM935"/>
    <mergeCell ref="Z935:AE935"/>
    <mergeCell ref="AF936:AM936"/>
    <mergeCell ref="Z936:AE936"/>
    <mergeCell ref="Z937:AE937"/>
    <mergeCell ref="AF937:AM937"/>
    <mergeCell ref="AN937:AT937"/>
    <mergeCell ref="Z938:AE938"/>
    <mergeCell ref="AF938:AM938"/>
    <mergeCell ref="AN938:AT938"/>
    <mergeCell ref="AN936:AT936"/>
    <mergeCell ref="BL940:BR940"/>
    <mergeCell ref="BL941:BR941"/>
    <mergeCell ref="BL942:BR942"/>
    <mergeCell ref="BL943:BR943"/>
    <mergeCell ref="BL944:BR944"/>
    <mergeCell ref="BL945:BR945"/>
    <mergeCell ref="BL946:BR946"/>
    <mergeCell ref="AW932:CM933"/>
    <mergeCell ref="D946:Y946"/>
    <mergeCell ref="D947:AT947"/>
    <mergeCell ref="Z943:AE943"/>
    <mergeCell ref="AF943:AM943"/>
    <mergeCell ref="AN943:AT943"/>
    <mergeCell ref="Z944:AE944"/>
    <mergeCell ref="AF944:AM944"/>
    <mergeCell ref="AN944:AT944"/>
    <mergeCell ref="Z945:AE945"/>
    <mergeCell ref="AF945:AM945"/>
    <mergeCell ref="AN945:AT945"/>
    <mergeCell ref="Z946:AE946"/>
    <mergeCell ref="AF946:AM946"/>
    <mergeCell ref="AN946:AT946"/>
    <mergeCell ref="D936:Y936"/>
    <mergeCell ref="D937:Y937"/>
    <mergeCell ref="D938:Y938"/>
    <mergeCell ref="D939:Y939"/>
    <mergeCell ref="D940:Y940"/>
    <mergeCell ref="D941:Y941"/>
    <mergeCell ref="D942:Y942"/>
    <mergeCell ref="D943:Y943"/>
    <mergeCell ref="D944:Y944"/>
    <mergeCell ref="D945:Y945"/>
    <mergeCell ref="D960:AT961"/>
    <mergeCell ref="D962:Z963"/>
    <mergeCell ref="AA962:AT963"/>
    <mergeCell ref="D964:Z964"/>
    <mergeCell ref="D968:Z968"/>
    <mergeCell ref="D969:Z969"/>
    <mergeCell ref="D949:AT951"/>
    <mergeCell ref="D952:Z953"/>
    <mergeCell ref="AA952:AT953"/>
    <mergeCell ref="D954:Z954"/>
    <mergeCell ref="D955:Z955"/>
    <mergeCell ref="D956:Z956"/>
    <mergeCell ref="D957:Z957"/>
    <mergeCell ref="AA954:AT954"/>
    <mergeCell ref="AA955:AT955"/>
    <mergeCell ref="AA956:AT956"/>
    <mergeCell ref="AA957:AT957"/>
    <mergeCell ref="D958:AT958"/>
    <mergeCell ref="D976:AT978"/>
    <mergeCell ref="D979:Z980"/>
    <mergeCell ref="AA979:AT980"/>
    <mergeCell ref="D984:AT984"/>
    <mergeCell ref="AV965:CL965"/>
    <mergeCell ref="D982:Z982"/>
    <mergeCell ref="AA982:AT982"/>
    <mergeCell ref="AV984:CL984"/>
    <mergeCell ref="D970:Z970"/>
    <mergeCell ref="D971:Z971"/>
    <mergeCell ref="D972:Z972"/>
    <mergeCell ref="D973:Z973"/>
    <mergeCell ref="AA964:AT964"/>
    <mergeCell ref="AA968:AT968"/>
    <mergeCell ref="AA969:AT969"/>
    <mergeCell ref="AA970:AT970"/>
    <mergeCell ref="AA971:AT971"/>
    <mergeCell ref="AA972:AT972"/>
    <mergeCell ref="AA973:AT973"/>
    <mergeCell ref="D974:AT974"/>
    <mergeCell ref="D965:Z965"/>
    <mergeCell ref="AA965:AT965"/>
    <mergeCell ref="D966:Z966"/>
    <mergeCell ref="AA966:AT966"/>
    <mergeCell ref="D967:Z967"/>
    <mergeCell ref="AA967:AT967"/>
    <mergeCell ref="D981:Z981"/>
    <mergeCell ref="AA981:AT981"/>
    <mergeCell ref="D983:Z983"/>
    <mergeCell ref="AA983:AT983"/>
    <mergeCell ref="CD1015:CI1015"/>
    <mergeCell ref="CJ1015:CN1015"/>
    <mergeCell ref="CJ1014:CN1014"/>
    <mergeCell ref="CJ1013:CN1013"/>
    <mergeCell ref="CJ1012:CN1012"/>
    <mergeCell ref="AV1015:BQ1015"/>
    <mergeCell ref="BR1015:BW1015"/>
    <mergeCell ref="AV1017:CL1017"/>
    <mergeCell ref="BX1015:CC1015"/>
    <mergeCell ref="AV1016:BQ1016"/>
    <mergeCell ref="BR1016:BW1016"/>
    <mergeCell ref="BX1016:CC1016"/>
    <mergeCell ref="CD1016:CI1016"/>
    <mergeCell ref="CJ1016:CN1016"/>
    <mergeCell ref="BR1014:BW1014"/>
    <mergeCell ref="BX1014:CC1014"/>
    <mergeCell ref="BX1013:CC1013"/>
    <mergeCell ref="BX1012:CC1012"/>
    <mergeCell ref="AV1013:BQ1013"/>
    <mergeCell ref="BR1013:BW1013"/>
    <mergeCell ref="AV1014:BQ1014"/>
    <mergeCell ref="CD1013:CI1013"/>
    <mergeCell ref="CD1014:CI1014"/>
    <mergeCell ref="CM1021:CN1021"/>
    <mergeCell ref="AV1024:CN1025"/>
    <mergeCell ref="BR1028:BX1028"/>
    <mergeCell ref="CB1028:CJ1028"/>
    <mergeCell ref="CB1029:CJ1029"/>
    <mergeCell ref="CB1030:CJ1030"/>
    <mergeCell ref="CK1028:CN1028"/>
    <mergeCell ref="CK1029:CN1029"/>
    <mergeCell ref="CK1030:CN1030"/>
    <mergeCell ref="BR1029:BX1029"/>
    <mergeCell ref="BR1030:BX1030"/>
    <mergeCell ref="BY1028:CA1028"/>
    <mergeCell ref="BY1029:CA1029"/>
    <mergeCell ref="BY1030:CA1030"/>
    <mergeCell ref="AV1030:BJ1030"/>
    <mergeCell ref="BK1028:BQ1028"/>
    <mergeCell ref="BK1029:BQ1029"/>
    <mergeCell ref="BK1030:BQ1030"/>
    <mergeCell ref="CK1031:CN1031"/>
    <mergeCell ref="CB1031:CJ1031"/>
    <mergeCell ref="BY1031:CA1031"/>
    <mergeCell ref="BR1031:BX1031"/>
    <mergeCell ref="BK1031:BQ1031"/>
    <mergeCell ref="AV1031:BJ1031"/>
    <mergeCell ref="AV1035:CN1036"/>
    <mergeCell ref="AV1037:BJ1038"/>
    <mergeCell ref="BK1037:BQ1038"/>
    <mergeCell ref="BR1037:BX1038"/>
    <mergeCell ref="BY1037:CN1037"/>
    <mergeCell ref="AV1026:BJ1027"/>
    <mergeCell ref="BK1026:BQ1027"/>
    <mergeCell ref="BR1026:BX1027"/>
    <mergeCell ref="BY1026:CN1026"/>
    <mergeCell ref="BY1027:CA1027"/>
    <mergeCell ref="CB1027:CJ1027"/>
    <mergeCell ref="CK1027:CN1027"/>
    <mergeCell ref="AV1028:BJ1028"/>
    <mergeCell ref="AV1029:BJ1029"/>
    <mergeCell ref="AV1040:BJ1040"/>
    <mergeCell ref="BK1040:BQ1040"/>
    <mergeCell ref="BR1040:BX1040"/>
    <mergeCell ref="BY1040:CA1040"/>
    <mergeCell ref="CB1040:CJ1040"/>
    <mergeCell ref="AV1033:CL1033"/>
    <mergeCell ref="AE1038:AL1038"/>
    <mergeCell ref="AM1038:AT1038"/>
    <mergeCell ref="CK1038:CN1038"/>
    <mergeCell ref="CB1038:CJ1038"/>
    <mergeCell ref="BY1038:CA1038"/>
    <mergeCell ref="D1035:AT1036"/>
    <mergeCell ref="CK1032:CN1032"/>
    <mergeCell ref="CB1032:CJ1032"/>
    <mergeCell ref="BY1032:CA1032"/>
    <mergeCell ref="BR1032:BX1032"/>
    <mergeCell ref="BK1032:BQ1032"/>
    <mergeCell ref="AV1032:BJ1032"/>
    <mergeCell ref="D1032:N1032"/>
    <mergeCell ref="AV1039:BJ1039"/>
    <mergeCell ref="BK1039:BQ1039"/>
    <mergeCell ref="BR1039:BX1039"/>
    <mergeCell ref="BY1039:CA1039"/>
    <mergeCell ref="CB1039:CJ1039"/>
    <mergeCell ref="CK1039:CN1039"/>
    <mergeCell ref="CK1040:CN1040"/>
    <mergeCell ref="D1037:N1038"/>
    <mergeCell ref="O1037:V1038"/>
    <mergeCell ref="W1037:AD1038"/>
    <mergeCell ref="AE1037:AT1037"/>
    <mergeCell ref="D1039:N1039"/>
    <mergeCell ref="O1039:V1039"/>
    <mergeCell ref="BK1041:BQ1041"/>
    <mergeCell ref="BR1041:BX1041"/>
    <mergeCell ref="BY1041:CA1041"/>
    <mergeCell ref="CB1041:CJ1041"/>
    <mergeCell ref="CK1041:CN1041"/>
    <mergeCell ref="BK1042:BQ1042"/>
    <mergeCell ref="BR1042:BX1042"/>
    <mergeCell ref="BY1042:CA1042"/>
    <mergeCell ref="CB1042:CJ1042"/>
    <mergeCell ref="CK1042:CN1042"/>
    <mergeCell ref="AV1043:BJ1043"/>
    <mergeCell ref="BK1043:BQ1043"/>
    <mergeCell ref="BR1043:BX1043"/>
    <mergeCell ref="BY1043:CA1043"/>
    <mergeCell ref="CB1043:CJ1043"/>
    <mergeCell ref="CK1043:CN1043"/>
    <mergeCell ref="AV1042:BJ1042"/>
    <mergeCell ref="AV1041:BJ1041"/>
    <mergeCell ref="BQ1051:BX1051"/>
    <mergeCell ref="BQ1052:BX1052"/>
    <mergeCell ref="BQ1053:BX1053"/>
    <mergeCell ref="BY1050:CN1050"/>
    <mergeCell ref="BY1051:CN1051"/>
    <mergeCell ref="BY1052:CN1052"/>
    <mergeCell ref="BY1053:CN1053"/>
    <mergeCell ref="D1044:AT1044"/>
    <mergeCell ref="AV1054:CL1054"/>
    <mergeCell ref="D1054:AT1054"/>
    <mergeCell ref="AV1048:BP1049"/>
    <mergeCell ref="BQ1048:BX1049"/>
    <mergeCell ref="BY1048:CN1049"/>
    <mergeCell ref="AV1050:BP1050"/>
    <mergeCell ref="AV1051:BP1051"/>
    <mergeCell ref="AV1052:BP1052"/>
    <mergeCell ref="AV1044:CL1044"/>
    <mergeCell ref="D1046:AT1047"/>
    <mergeCell ref="D1053:X1053"/>
    <mergeCell ref="Y1053:AI1053"/>
    <mergeCell ref="AJ1053:AT1053"/>
    <mergeCell ref="D1051:X1051"/>
    <mergeCell ref="Y1051:AI1051"/>
    <mergeCell ref="AJ1051:AT1051"/>
    <mergeCell ref="D1052:X1052"/>
    <mergeCell ref="Y1052:AI1052"/>
    <mergeCell ref="AJ1052:AT1052"/>
    <mergeCell ref="D1048:X1049"/>
    <mergeCell ref="Y1048:AT1048"/>
    <mergeCell ref="Y1049:AI1049"/>
    <mergeCell ref="AJ1049:AT1049"/>
    <mergeCell ref="D1181:CN1182"/>
    <mergeCell ref="W1031:AD1031"/>
    <mergeCell ref="AE1026:AT1026"/>
    <mergeCell ref="AE1027:AL1027"/>
    <mergeCell ref="AM1027:AT1027"/>
    <mergeCell ref="AE1028:AL1028"/>
    <mergeCell ref="D380:T380"/>
    <mergeCell ref="Q1072:W1072"/>
    <mergeCell ref="CD342:CN343"/>
    <mergeCell ref="D346:AT347"/>
    <mergeCell ref="D355:AT356"/>
    <mergeCell ref="D1060:P1061"/>
    <mergeCell ref="AE1060:AT1061"/>
    <mergeCell ref="D1062:P1062"/>
    <mergeCell ref="Q1062:W1062"/>
    <mergeCell ref="X1062:AD1062"/>
    <mergeCell ref="AE1062:AT1062"/>
    <mergeCell ref="D1063:P1063"/>
    <mergeCell ref="D1064:P1064"/>
    <mergeCell ref="D1065:P1065"/>
    <mergeCell ref="D1066:P1066"/>
    <mergeCell ref="X1063:AD1063"/>
    <mergeCell ref="X1064:AD1064"/>
    <mergeCell ref="X1065:AD1065"/>
    <mergeCell ref="X1066:AD1066"/>
    <mergeCell ref="AE1066:AT1066"/>
    <mergeCell ref="AE1067:AT1067"/>
    <mergeCell ref="AE1068:AT1068"/>
    <mergeCell ref="D1067:P1067"/>
    <mergeCell ref="D1068:P1068"/>
    <mergeCell ref="D1058:AT1059"/>
    <mergeCell ref="BQ1050:BX1050"/>
    <mergeCell ref="R340:AE341"/>
    <mergeCell ref="Q1060:AD1060"/>
    <mergeCell ref="Q1061:W1061"/>
    <mergeCell ref="X1061:AD1061"/>
    <mergeCell ref="O1032:V1032"/>
    <mergeCell ref="W1032:AD1032"/>
    <mergeCell ref="D1200:AT1200"/>
    <mergeCell ref="AV1200:CN1200"/>
    <mergeCell ref="D1218:AT1218"/>
    <mergeCell ref="A1019:CN1020"/>
    <mergeCell ref="A986:CN987"/>
    <mergeCell ref="X1067:AD1067"/>
    <mergeCell ref="X1068:AD1068"/>
    <mergeCell ref="X1069:AD1069"/>
    <mergeCell ref="X1070:AD1070"/>
    <mergeCell ref="X1071:AD1071"/>
    <mergeCell ref="X1072:AD1072"/>
    <mergeCell ref="X1073:AD1073"/>
    <mergeCell ref="X1074:AD1074"/>
    <mergeCell ref="X1075:AD1075"/>
    <mergeCell ref="X1076:AD1076"/>
    <mergeCell ref="AE1063:AT1063"/>
    <mergeCell ref="AE1064:AT1064"/>
    <mergeCell ref="AE1065:AT1065"/>
    <mergeCell ref="AV1008:CN1009"/>
    <mergeCell ref="AV989:CN990"/>
    <mergeCell ref="AV1046:CN1047"/>
    <mergeCell ref="AV1058:CN1059"/>
    <mergeCell ref="AV1074:CN1075"/>
    <mergeCell ref="AV1086:CN1088"/>
    <mergeCell ref="D1167:CN1168"/>
    <mergeCell ref="D1174:CN1175"/>
    <mergeCell ref="D340:Q341"/>
    <mergeCell ref="D1076:P1076"/>
    <mergeCell ref="Q1063:W1063"/>
    <mergeCell ref="Q1064:W1064"/>
    <mergeCell ref="Q1065:W1065"/>
    <mergeCell ref="Q1066:W1066"/>
    <mergeCell ref="D1072:P1072"/>
    <mergeCell ref="AW90:CN91"/>
    <mergeCell ref="AW92:CN92"/>
    <mergeCell ref="AW93:CN93"/>
    <mergeCell ref="AW94:CN94"/>
    <mergeCell ref="AW95:CN95"/>
    <mergeCell ref="AW96:CN96"/>
    <mergeCell ref="AW97:CN97"/>
    <mergeCell ref="AW98:CN98"/>
    <mergeCell ref="AW99:CN99"/>
    <mergeCell ref="AW100:CN100"/>
    <mergeCell ref="AW101:CN101"/>
    <mergeCell ref="AW102:CN102"/>
    <mergeCell ref="AW103:CN103"/>
    <mergeCell ref="AW104:CN104"/>
    <mergeCell ref="AW105:CN105"/>
    <mergeCell ref="AW106:CN106"/>
    <mergeCell ref="D323:AT324"/>
    <mergeCell ref="AQ316:AT316"/>
    <mergeCell ref="AM318:AP318"/>
    <mergeCell ref="AM319:AP319"/>
    <mergeCell ref="AM320:AP320"/>
    <mergeCell ref="Y320:AA320"/>
    <mergeCell ref="Q1067:W1067"/>
    <mergeCell ref="Q1068:W1068"/>
    <mergeCell ref="D342:Q343"/>
    <mergeCell ref="AW114:CN114"/>
    <mergeCell ref="AW115:CN115"/>
    <mergeCell ref="AW116:CN116"/>
    <mergeCell ref="AW117:CN117"/>
    <mergeCell ref="AW118:CN118"/>
    <mergeCell ref="AW119:CN119"/>
    <mergeCell ref="AW120:CN120"/>
    <mergeCell ref="AW121:CN121"/>
    <mergeCell ref="CF130:CJ130"/>
    <mergeCell ref="CF131:CJ131"/>
    <mergeCell ref="CF132:CJ132"/>
    <mergeCell ref="CF133:CJ133"/>
    <mergeCell ref="CF134:CJ134"/>
    <mergeCell ref="CF135:CJ135"/>
    <mergeCell ref="CF136:CJ136"/>
    <mergeCell ref="CF137:CJ137"/>
    <mergeCell ref="CF138:CJ138"/>
    <mergeCell ref="CK134:CN134"/>
    <mergeCell ref="AW133:BC133"/>
    <mergeCell ref="BD133:BJ133"/>
    <mergeCell ref="BK133:BQ133"/>
    <mergeCell ref="D124:CN125"/>
    <mergeCell ref="E116:G116"/>
    <mergeCell ref="H116:AV116"/>
    <mergeCell ref="CF129:CN129"/>
    <mergeCell ref="E117:G117"/>
    <mergeCell ref="H117:AV117"/>
    <mergeCell ref="T138:AH138"/>
    <mergeCell ref="AI138:AO138"/>
    <mergeCell ref="AP138:AV138"/>
    <mergeCell ref="AW138:BC138"/>
    <mergeCell ref="BD138:BJ138"/>
    <mergeCell ref="BW378:CB378"/>
    <mergeCell ref="BW379:CB379"/>
    <mergeCell ref="BW380:CB380"/>
    <mergeCell ref="BW381:CB381"/>
    <mergeCell ref="BW382:CB382"/>
    <mergeCell ref="BW383:CB383"/>
    <mergeCell ref="BW384:CB384"/>
    <mergeCell ref="BW385:CB385"/>
    <mergeCell ref="CI376:CN376"/>
    <mergeCell ref="CI377:CN377"/>
    <mergeCell ref="CI378:CN378"/>
    <mergeCell ref="CI379:CN379"/>
    <mergeCell ref="CI380:CN380"/>
    <mergeCell ref="CI381:CN381"/>
    <mergeCell ref="CI382:CN382"/>
    <mergeCell ref="CI383:CN383"/>
    <mergeCell ref="CI384:CN384"/>
    <mergeCell ref="CI385:CN385"/>
    <mergeCell ref="CC378:CH378"/>
    <mergeCell ref="CC379:CH379"/>
    <mergeCell ref="CC380:CH380"/>
    <mergeCell ref="CC381:CH381"/>
    <mergeCell ref="CC382:CH382"/>
    <mergeCell ref="CC383:CH383"/>
    <mergeCell ref="CC385:CH385"/>
    <mergeCell ref="D357:V358"/>
    <mergeCell ref="D359:V359"/>
    <mergeCell ref="D360:V360"/>
    <mergeCell ref="D361:V361"/>
    <mergeCell ref="D362:V362"/>
    <mergeCell ref="D363:V363"/>
    <mergeCell ref="D364:V364"/>
    <mergeCell ref="D365:AT365"/>
    <mergeCell ref="D344:AT344"/>
    <mergeCell ref="D367:CN368"/>
    <mergeCell ref="D348:Q348"/>
    <mergeCell ref="D349:J350"/>
    <mergeCell ref="K349:Q350"/>
    <mergeCell ref="CI372:CN372"/>
    <mergeCell ref="CI373:CN373"/>
    <mergeCell ref="CI374:CN374"/>
    <mergeCell ref="CI375:CN375"/>
    <mergeCell ref="K351:Q352"/>
    <mergeCell ref="D351:J352"/>
    <mergeCell ref="R348:AE348"/>
    <mergeCell ref="AF348:AT348"/>
    <mergeCell ref="R349:X350"/>
    <mergeCell ref="Y349:AE350"/>
    <mergeCell ref="R351:X352"/>
    <mergeCell ref="Y351:AE352"/>
    <mergeCell ref="AF349:AL350"/>
    <mergeCell ref="AM349:AT350"/>
    <mergeCell ref="AF351:AL352"/>
    <mergeCell ref="AM351:AT352"/>
    <mergeCell ref="D353:AT353"/>
    <mergeCell ref="D370:T371"/>
    <mergeCell ref="D372:T372"/>
    <mergeCell ref="CC372:CH372"/>
    <mergeCell ref="CC373:CH373"/>
    <mergeCell ref="CC374:CH374"/>
    <mergeCell ref="CC375:CH375"/>
    <mergeCell ref="CC376:CH376"/>
    <mergeCell ref="CC377:CH377"/>
    <mergeCell ref="BE386:BJ386"/>
    <mergeCell ref="BE387:BJ387"/>
    <mergeCell ref="BE388:BJ388"/>
    <mergeCell ref="BE389:BJ389"/>
    <mergeCell ref="AY373:BD373"/>
    <mergeCell ref="AY374:BD374"/>
    <mergeCell ref="D386:T386"/>
    <mergeCell ref="U389:Z389"/>
    <mergeCell ref="AY384:BD384"/>
    <mergeCell ref="AG388:AL388"/>
    <mergeCell ref="AG389:AL389"/>
    <mergeCell ref="AG385:AL385"/>
    <mergeCell ref="AG386:AL386"/>
    <mergeCell ref="AY385:BD385"/>
    <mergeCell ref="AY386:BD386"/>
    <mergeCell ref="AS382:AX382"/>
    <mergeCell ref="AY389:BD389"/>
    <mergeCell ref="AS384:AX384"/>
    <mergeCell ref="AS385:AX385"/>
    <mergeCell ref="D387:T387"/>
    <mergeCell ref="D388:T388"/>
    <mergeCell ref="D389:T389"/>
    <mergeCell ref="BK379:BP379"/>
    <mergeCell ref="BK380:BP380"/>
    <mergeCell ref="BK381:BP381"/>
    <mergeCell ref="CC384:CH384"/>
    <mergeCell ref="BQ376:BV376"/>
    <mergeCell ref="BQ377:BV377"/>
    <mergeCell ref="BQ379:BV379"/>
    <mergeCell ref="BQ380:BV380"/>
    <mergeCell ref="BK386:BP386"/>
    <mergeCell ref="BK387:BP387"/>
    <mergeCell ref="BK382:BP382"/>
    <mergeCell ref="BK388:BP388"/>
    <mergeCell ref="D373:T373"/>
    <mergeCell ref="D374:T374"/>
    <mergeCell ref="D375:T375"/>
    <mergeCell ref="D376:T376"/>
    <mergeCell ref="D377:T377"/>
    <mergeCell ref="D378:T378"/>
    <mergeCell ref="D379:T379"/>
    <mergeCell ref="U390:Z390"/>
    <mergeCell ref="D390:T390"/>
    <mergeCell ref="AY375:BD375"/>
    <mergeCell ref="AY376:BD376"/>
    <mergeCell ref="AY377:BD377"/>
    <mergeCell ref="AY378:BD378"/>
    <mergeCell ref="AY379:BD379"/>
    <mergeCell ref="AY380:BD380"/>
    <mergeCell ref="AY381:BD381"/>
    <mergeCell ref="AY382:BD382"/>
    <mergeCell ref="U388:Z388"/>
    <mergeCell ref="AS383:AX383"/>
    <mergeCell ref="AS390:AX390"/>
    <mergeCell ref="AY387:BD387"/>
    <mergeCell ref="AY388:BD388"/>
    <mergeCell ref="AY390:BD390"/>
    <mergeCell ref="AS388:AX388"/>
    <mergeCell ref="BE370:BV370"/>
    <mergeCell ref="AM371:AR371"/>
    <mergeCell ref="AM372:AR372"/>
    <mergeCell ref="AM373:AR373"/>
    <mergeCell ref="AM374:AR374"/>
    <mergeCell ref="AM375:AR375"/>
    <mergeCell ref="AM376:AR376"/>
    <mergeCell ref="AM377:AR377"/>
    <mergeCell ref="AM378:AR378"/>
    <mergeCell ref="AM379:AR379"/>
    <mergeCell ref="AM380:AR380"/>
    <mergeCell ref="AM381:AR381"/>
    <mergeCell ref="AM382:AR382"/>
    <mergeCell ref="AM383:AR383"/>
    <mergeCell ref="AM384:AR384"/>
    <mergeCell ref="AM385:AR385"/>
    <mergeCell ref="AM386:AR386"/>
    <mergeCell ref="AY371:BD371"/>
    <mergeCell ref="BQ378:BV378"/>
    <mergeCell ref="AY372:BD372"/>
    <mergeCell ref="BE371:BJ371"/>
    <mergeCell ref="BK371:BP371"/>
    <mergeCell ref="BQ371:BV371"/>
    <mergeCell ref="BE372:BJ372"/>
    <mergeCell ref="BE373:BJ373"/>
    <mergeCell ref="BE374:BJ374"/>
    <mergeCell ref="BE375:BJ375"/>
    <mergeCell ref="BE376:BJ376"/>
    <mergeCell ref="BE377:BJ377"/>
    <mergeCell ref="BE378:BJ378"/>
    <mergeCell ref="BE379:BJ379"/>
    <mergeCell ref="AY383:BD383"/>
    <mergeCell ref="CI371:CN371"/>
    <mergeCell ref="BQ381:BV381"/>
    <mergeCell ref="BQ382:BV382"/>
    <mergeCell ref="BQ383:BV383"/>
    <mergeCell ref="BQ384:BV384"/>
    <mergeCell ref="BQ385:BV385"/>
    <mergeCell ref="BQ386:BV386"/>
    <mergeCell ref="BQ387:BV387"/>
    <mergeCell ref="BQ388:BV388"/>
    <mergeCell ref="BQ389:BV389"/>
    <mergeCell ref="BQ390:BV390"/>
    <mergeCell ref="BE380:BJ380"/>
    <mergeCell ref="BE381:BJ381"/>
    <mergeCell ref="BE382:BJ382"/>
    <mergeCell ref="BE383:BJ383"/>
    <mergeCell ref="BE384:BJ384"/>
    <mergeCell ref="BE385:BJ385"/>
    <mergeCell ref="BK383:BP383"/>
    <mergeCell ref="BK384:BP384"/>
    <mergeCell ref="BK385:BP385"/>
    <mergeCell ref="BK372:BP372"/>
    <mergeCell ref="BK373:BP373"/>
    <mergeCell ref="BK374:BP374"/>
    <mergeCell ref="BK375:BP375"/>
    <mergeCell ref="BK376:BP376"/>
    <mergeCell ref="BK377:BP377"/>
    <mergeCell ref="BK378:BP378"/>
    <mergeCell ref="CC389:CH389"/>
    <mergeCell ref="CC390:CH390"/>
    <mergeCell ref="BK390:BP390"/>
    <mergeCell ref="BQ372:BV372"/>
    <mergeCell ref="BQ373:BV373"/>
    <mergeCell ref="U370:AL370"/>
    <mergeCell ref="U371:Z371"/>
    <mergeCell ref="AM387:AR387"/>
    <mergeCell ref="AM388:AR388"/>
    <mergeCell ref="AM389:AR389"/>
    <mergeCell ref="AM390:AR390"/>
    <mergeCell ref="AS371:AX371"/>
    <mergeCell ref="AS372:AX372"/>
    <mergeCell ref="AS373:AX373"/>
    <mergeCell ref="AS374:AX374"/>
    <mergeCell ref="AS375:AX375"/>
    <mergeCell ref="AS376:AX376"/>
    <mergeCell ref="AS377:AX377"/>
    <mergeCell ref="AS378:AX378"/>
    <mergeCell ref="AS379:AX379"/>
    <mergeCell ref="AS380:AX380"/>
    <mergeCell ref="AS381:AX381"/>
    <mergeCell ref="AM370:BD370"/>
    <mergeCell ref="AG371:AL371"/>
    <mergeCell ref="AG372:AL372"/>
    <mergeCell ref="AG373:AL373"/>
    <mergeCell ref="AG374:AL374"/>
    <mergeCell ref="AG375:AL375"/>
    <mergeCell ref="AG376:AL376"/>
    <mergeCell ref="AG377:AL377"/>
    <mergeCell ref="AG378:AL378"/>
    <mergeCell ref="AG379:AL379"/>
    <mergeCell ref="AG380:AL380"/>
    <mergeCell ref="AG381:AL381"/>
    <mergeCell ref="AG382:AL382"/>
    <mergeCell ref="AG383:AL383"/>
    <mergeCell ref="AG384:AL384"/>
    <mergeCell ref="BV397:CA397"/>
    <mergeCell ref="AA371:AF371"/>
    <mergeCell ref="AA372:AF372"/>
    <mergeCell ref="AA373:AF373"/>
    <mergeCell ref="AA374:AF374"/>
    <mergeCell ref="AA375:AF375"/>
    <mergeCell ref="AA376:AF376"/>
    <mergeCell ref="AA377:AF377"/>
    <mergeCell ref="AA378:AF378"/>
    <mergeCell ref="AA379:AF379"/>
    <mergeCell ref="AA380:AF380"/>
    <mergeCell ref="AA381:AF381"/>
    <mergeCell ref="AA382:AF382"/>
    <mergeCell ref="AA383:AF383"/>
    <mergeCell ref="AA384:AF384"/>
    <mergeCell ref="AA385:AF385"/>
    <mergeCell ref="AA386:AF386"/>
    <mergeCell ref="AA387:AF387"/>
    <mergeCell ref="AA388:AF388"/>
    <mergeCell ref="AA389:AF389"/>
    <mergeCell ref="AA390:AF390"/>
    <mergeCell ref="D391:CB391"/>
    <mergeCell ref="BQ374:BV374"/>
    <mergeCell ref="BQ375:BV375"/>
    <mergeCell ref="AG387:AL387"/>
    <mergeCell ref="U372:Z372"/>
    <mergeCell ref="U373:Z373"/>
    <mergeCell ref="U374:Z374"/>
    <mergeCell ref="U375:Z375"/>
    <mergeCell ref="U376:Z376"/>
    <mergeCell ref="U377:Z377"/>
    <mergeCell ref="U378:Z378"/>
    <mergeCell ref="U379:Z379"/>
    <mergeCell ref="U380:Z380"/>
    <mergeCell ref="U381:Z381"/>
    <mergeCell ref="U382:Z382"/>
    <mergeCell ref="U383:Z383"/>
    <mergeCell ref="U384:Z384"/>
    <mergeCell ref="U385:Z385"/>
    <mergeCell ref="U386:Z386"/>
    <mergeCell ref="U387:Z387"/>
    <mergeCell ref="BV400:CA400"/>
    <mergeCell ref="BV401:CA401"/>
    <mergeCell ref="CF396:CK396"/>
    <mergeCell ref="CF397:CK397"/>
    <mergeCell ref="CF398:CK398"/>
    <mergeCell ref="D392:CN392"/>
    <mergeCell ref="D394:AT395"/>
    <mergeCell ref="AP399:AT399"/>
    <mergeCell ref="AP400:AT400"/>
    <mergeCell ref="AP401:AT401"/>
    <mergeCell ref="AK399:AO399"/>
    <mergeCell ref="AK400:AO400"/>
    <mergeCell ref="AK401:AO401"/>
    <mergeCell ref="T399:X399"/>
    <mergeCell ref="T400:X400"/>
    <mergeCell ref="T401:X401"/>
    <mergeCell ref="D399:N399"/>
    <mergeCell ref="D400:N400"/>
    <mergeCell ref="D401:N401"/>
    <mergeCell ref="O399:S399"/>
    <mergeCell ref="O400:S400"/>
    <mergeCell ref="O401:S401"/>
    <mergeCell ref="BM397:BR397"/>
    <mergeCell ref="BV396:CA396"/>
    <mergeCell ref="CB397:CE397"/>
    <mergeCell ref="CL396:CN396"/>
    <mergeCell ref="BS397:BU397"/>
    <mergeCell ref="CL397:CN397"/>
    <mergeCell ref="CI389:CN389"/>
    <mergeCell ref="CI390:CN390"/>
    <mergeCell ref="CC391:CH391"/>
    <mergeCell ref="CI391:CN391"/>
    <mergeCell ref="AO876:AT876"/>
    <mergeCell ref="BV321:CN321"/>
    <mergeCell ref="CB398:CE398"/>
    <mergeCell ref="CB399:CE399"/>
    <mergeCell ref="CB400:CE400"/>
    <mergeCell ref="CB401:CE401"/>
    <mergeCell ref="D404:CN405"/>
    <mergeCell ref="D402:AT402"/>
    <mergeCell ref="AV394:CN395"/>
    <mergeCell ref="D396:N398"/>
    <mergeCell ref="O396:S398"/>
    <mergeCell ref="T396:X398"/>
    <mergeCell ref="Y396:AB398"/>
    <mergeCell ref="AC396:AF398"/>
    <mergeCell ref="AG396:AJ398"/>
    <mergeCell ref="AK396:AO398"/>
    <mergeCell ref="AP396:AT398"/>
    <mergeCell ref="AV402:CN402"/>
    <mergeCell ref="AV396:BL396"/>
    <mergeCell ref="AV397:BL397"/>
    <mergeCell ref="AV398:BL398"/>
    <mergeCell ref="AV399:BL399"/>
    <mergeCell ref="AV400:BL400"/>
    <mergeCell ref="BV398:CA398"/>
    <mergeCell ref="BZ877:CG877"/>
    <mergeCell ref="CF399:CK399"/>
    <mergeCell ref="CF400:CK400"/>
    <mergeCell ref="CF401:CK401"/>
    <mergeCell ref="CB396:CE396"/>
    <mergeCell ref="D853:CN854"/>
    <mergeCell ref="AL856:AS856"/>
    <mergeCell ref="AL857:AS857"/>
    <mergeCell ref="AL855:CN855"/>
    <mergeCell ref="D858:CN858"/>
    <mergeCell ref="V856:AB856"/>
    <mergeCell ref="AT856:AX856"/>
    <mergeCell ref="AY856:BG856"/>
    <mergeCell ref="BH856:BL856"/>
    <mergeCell ref="BV399:CA399"/>
    <mergeCell ref="CH870:CN870"/>
    <mergeCell ref="AV871:BR871"/>
    <mergeCell ref="BS871:BY871"/>
    <mergeCell ref="BZ871:CG871"/>
    <mergeCell ref="CH871:CN871"/>
    <mergeCell ref="AV872:BR872"/>
    <mergeCell ref="BS872:BY872"/>
    <mergeCell ref="BZ872:CG872"/>
    <mergeCell ref="CH872:CN872"/>
    <mergeCell ref="AV875:BR875"/>
    <mergeCell ref="BS875:BY875"/>
    <mergeCell ref="BZ875:CG875"/>
    <mergeCell ref="CH875:CN875"/>
    <mergeCell ref="S877:W877"/>
    <mergeCell ref="X877:AB877"/>
    <mergeCell ref="AC877:AH877"/>
    <mergeCell ref="AO881:AT881"/>
    <mergeCell ref="AV890:BR890"/>
    <mergeCell ref="AI875:AN875"/>
    <mergeCell ref="AO875:AT875"/>
    <mergeCell ref="BZ870:CG870"/>
    <mergeCell ref="CH877:CN877"/>
    <mergeCell ref="AV878:BR878"/>
    <mergeCell ref="BS878:BY878"/>
    <mergeCell ref="BZ878:CG878"/>
    <mergeCell ref="CH878:CN878"/>
    <mergeCell ref="X891:AB891"/>
    <mergeCell ref="AC891:AH891"/>
    <mergeCell ref="AI891:AN891"/>
    <mergeCell ref="AO891:AT891"/>
    <mergeCell ref="S892:W892"/>
    <mergeCell ref="X892:AB892"/>
    <mergeCell ref="AC892:AH892"/>
    <mergeCell ref="AI892:AN892"/>
    <mergeCell ref="AO892:AT892"/>
    <mergeCell ref="CH888:CN888"/>
    <mergeCell ref="BZ889:CG889"/>
    <mergeCell ref="CH889:CN889"/>
    <mergeCell ref="BZ876:CG876"/>
    <mergeCell ref="CH876:CN876"/>
    <mergeCell ref="BZ873:CG873"/>
    <mergeCell ref="CH873:CN873"/>
    <mergeCell ref="BZ874:CG874"/>
    <mergeCell ref="CH874:CN874"/>
    <mergeCell ref="BS890:BY890"/>
    <mergeCell ref="BZ890:CG890"/>
    <mergeCell ref="CH890:CN890"/>
    <mergeCell ref="AC890:AH890"/>
    <mergeCell ref="D881:R881"/>
    <mergeCell ref="S881:W881"/>
    <mergeCell ref="S893:W893"/>
    <mergeCell ref="X893:AB893"/>
    <mergeCell ref="AC893:AH893"/>
    <mergeCell ref="AI893:AN893"/>
    <mergeCell ref="AO893:AT893"/>
    <mergeCell ref="AV870:BR870"/>
    <mergeCell ref="BS870:BY870"/>
    <mergeCell ref="AV877:BR877"/>
    <mergeCell ref="BS877:BY877"/>
    <mergeCell ref="AV892:BR892"/>
    <mergeCell ref="BS892:BY892"/>
    <mergeCell ref="X885:AB885"/>
    <mergeCell ref="AC885:AH885"/>
    <mergeCell ref="AI885:AN885"/>
    <mergeCell ref="AO885:AT885"/>
    <mergeCell ref="X889:AB889"/>
    <mergeCell ref="AC889:AH889"/>
    <mergeCell ref="AV889:BR889"/>
    <mergeCell ref="BS889:BY889"/>
    <mergeCell ref="AV876:BR876"/>
    <mergeCell ref="BS876:BY876"/>
    <mergeCell ref="AV873:BR873"/>
    <mergeCell ref="BS873:BY873"/>
    <mergeCell ref="AV874:BR874"/>
    <mergeCell ref="BS874:BY874"/>
    <mergeCell ref="AI884:AN884"/>
    <mergeCell ref="AO884:AT884"/>
    <mergeCell ref="X881:AB881"/>
    <mergeCell ref="AC881:AH881"/>
    <mergeCell ref="AI881:AN881"/>
    <mergeCell ref="AV879:BR879"/>
    <mergeCell ref="BS879:BY879"/>
    <mergeCell ref="BZ879:CG879"/>
    <mergeCell ref="CH879:CN879"/>
    <mergeCell ref="AV880:BR880"/>
    <mergeCell ref="BS880:BY880"/>
    <mergeCell ref="BZ880:CG880"/>
    <mergeCell ref="CH880:CN880"/>
    <mergeCell ref="AV891:BR891"/>
    <mergeCell ref="BS891:BY891"/>
    <mergeCell ref="BZ891:CG891"/>
    <mergeCell ref="CH891:CN891"/>
    <mergeCell ref="AV881:BR881"/>
    <mergeCell ref="BS881:BY881"/>
    <mergeCell ref="BZ881:CG881"/>
    <mergeCell ref="CH881:CN881"/>
    <mergeCell ref="AV882:BR882"/>
    <mergeCell ref="BS882:BY882"/>
    <mergeCell ref="BZ882:CG882"/>
    <mergeCell ref="CH882:CN882"/>
    <mergeCell ref="AV883:BR883"/>
    <mergeCell ref="BS883:BY883"/>
    <mergeCell ref="BZ883:CG883"/>
    <mergeCell ref="CH883:CN883"/>
    <mergeCell ref="AV888:BR888"/>
    <mergeCell ref="BS888:BY888"/>
    <mergeCell ref="BZ888:CG888"/>
    <mergeCell ref="X884:AB884"/>
    <mergeCell ref="AC884:AH884"/>
    <mergeCell ref="D882:R882"/>
    <mergeCell ref="S882:W882"/>
    <mergeCell ref="X882:AB882"/>
    <mergeCell ref="AC882:AH882"/>
    <mergeCell ref="AI882:AN882"/>
    <mergeCell ref="AO882:AT882"/>
    <mergeCell ref="D883:R883"/>
    <mergeCell ref="S883:W883"/>
    <mergeCell ref="X883:AB883"/>
    <mergeCell ref="AC883:AH883"/>
    <mergeCell ref="AI883:AN883"/>
    <mergeCell ref="AO883:AT883"/>
    <mergeCell ref="D886:R886"/>
    <mergeCell ref="S886:W886"/>
    <mergeCell ref="X886:AB886"/>
    <mergeCell ref="AC886:AH886"/>
    <mergeCell ref="AI886:AN886"/>
    <mergeCell ref="AO886:AT886"/>
    <mergeCell ref="D885:R885"/>
    <mergeCell ref="S885:W885"/>
    <mergeCell ref="AV905:BR905"/>
    <mergeCell ref="BS905:BY905"/>
    <mergeCell ref="BZ905:CG905"/>
    <mergeCell ref="CH905:CN905"/>
    <mergeCell ref="AV906:BR906"/>
    <mergeCell ref="BS906:BY906"/>
    <mergeCell ref="BZ906:CG906"/>
    <mergeCell ref="CH906:CN906"/>
    <mergeCell ref="D887:R887"/>
    <mergeCell ref="S887:W887"/>
    <mergeCell ref="X887:AB887"/>
    <mergeCell ref="AC887:AH887"/>
    <mergeCell ref="AI887:AN887"/>
    <mergeCell ref="AO887:AT887"/>
    <mergeCell ref="AV884:BR884"/>
    <mergeCell ref="BS884:BY884"/>
    <mergeCell ref="BZ884:CG884"/>
    <mergeCell ref="CH884:CN884"/>
    <mergeCell ref="AV885:BR885"/>
    <mergeCell ref="BS885:BY885"/>
    <mergeCell ref="BZ885:CG885"/>
    <mergeCell ref="CH885:CN885"/>
    <mergeCell ref="AV886:BR886"/>
    <mergeCell ref="BS886:BY886"/>
    <mergeCell ref="BZ886:CG886"/>
    <mergeCell ref="CH886:CN886"/>
    <mergeCell ref="AV887:BR887"/>
    <mergeCell ref="BS887:BY887"/>
    <mergeCell ref="BZ887:CG887"/>
    <mergeCell ref="CH887:CN887"/>
    <mergeCell ref="D884:R884"/>
    <mergeCell ref="S884:W884"/>
    <mergeCell ref="CH892:CN892"/>
    <mergeCell ref="AV893:BR893"/>
    <mergeCell ref="BS893:BY893"/>
    <mergeCell ref="BZ893:CG893"/>
    <mergeCell ref="CH893:CN893"/>
    <mergeCell ref="D889:R889"/>
    <mergeCell ref="S889:W889"/>
    <mergeCell ref="BZ892:CG892"/>
    <mergeCell ref="D907:R907"/>
    <mergeCell ref="S907:W907"/>
    <mergeCell ref="X907:AB907"/>
    <mergeCell ref="AC907:AH907"/>
    <mergeCell ref="AI907:AN907"/>
    <mergeCell ref="AO907:AT907"/>
    <mergeCell ref="D873:R873"/>
    <mergeCell ref="S873:W873"/>
    <mergeCell ref="X873:AB873"/>
    <mergeCell ref="AC873:AH873"/>
    <mergeCell ref="AI873:AN873"/>
    <mergeCell ref="AO873:AT873"/>
    <mergeCell ref="D874:R874"/>
    <mergeCell ref="S874:W874"/>
    <mergeCell ref="X874:AB874"/>
    <mergeCell ref="AC874:AH874"/>
    <mergeCell ref="AI874:AN874"/>
    <mergeCell ref="AO874:AT874"/>
    <mergeCell ref="D888:R888"/>
    <mergeCell ref="S888:W888"/>
    <mergeCell ref="X888:AB888"/>
    <mergeCell ref="AC888:AH888"/>
    <mergeCell ref="AI888:AN888"/>
    <mergeCell ref="AO888:AT888"/>
    <mergeCell ref="AI889:AN889"/>
    <mergeCell ref="AO889:AT889"/>
    <mergeCell ref="D890:R890"/>
    <mergeCell ref="S890:W890"/>
    <mergeCell ref="X890:AB890"/>
    <mergeCell ref="D994:Y994"/>
    <mergeCell ref="Z994:AE994"/>
    <mergeCell ref="AF994:AM994"/>
    <mergeCell ref="AN994:AT994"/>
    <mergeCell ref="D995:Y995"/>
    <mergeCell ref="Z995:AE995"/>
    <mergeCell ref="AF995:AM995"/>
    <mergeCell ref="AN995:AT995"/>
    <mergeCell ref="D996:Y996"/>
    <mergeCell ref="Z996:AE996"/>
    <mergeCell ref="AF996:AM996"/>
    <mergeCell ref="AN996:AT996"/>
    <mergeCell ref="D905:R905"/>
    <mergeCell ref="S905:W905"/>
    <mergeCell ref="X905:AB905"/>
    <mergeCell ref="AC905:AH905"/>
    <mergeCell ref="AI905:AN905"/>
    <mergeCell ref="AO905:AT905"/>
    <mergeCell ref="D906:R906"/>
    <mergeCell ref="S906:W906"/>
    <mergeCell ref="X906:AB906"/>
    <mergeCell ref="AC906:AH906"/>
    <mergeCell ref="AI906:AN906"/>
    <mergeCell ref="AO906:AT906"/>
    <mergeCell ref="S891:W891"/>
    <mergeCell ref="AI890:AN890"/>
    <mergeCell ref="AO890:AT890"/>
    <mergeCell ref="AV934:BK935"/>
    <mergeCell ref="AV936:BK936"/>
    <mergeCell ref="AV937:BK937"/>
    <mergeCell ref="AV938:BK938"/>
    <mergeCell ref="AV939:BK939"/>
    <mergeCell ref="AV940:BK940"/>
    <mergeCell ref="AV941:BK941"/>
    <mergeCell ref="AV942:BK942"/>
    <mergeCell ref="AV943:BK943"/>
    <mergeCell ref="AV944:BK944"/>
    <mergeCell ref="AV945:BK945"/>
    <mergeCell ref="AV946:BK946"/>
    <mergeCell ref="AV947:CM947"/>
    <mergeCell ref="CG934:CN935"/>
    <mergeCell ref="CG936:CN936"/>
    <mergeCell ref="CG937:CN937"/>
    <mergeCell ref="CG938:CN938"/>
    <mergeCell ref="CG939:CN939"/>
    <mergeCell ref="CG940:CN940"/>
    <mergeCell ref="BZ939:CF939"/>
    <mergeCell ref="BS940:BY940"/>
    <mergeCell ref="BZ940:CF940"/>
    <mergeCell ref="BS941:BY941"/>
    <mergeCell ref="BZ941:CF941"/>
    <mergeCell ref="BS942:BY942"/>
    <mergeCell ref="BZ942:CF942"/>
    <mergeCell ref="BS943:BY943"/>
    <mergeCell ref="BZ943:CF943"/>
    <mergeCell ref="BS944:BY944"/>
    <mergeCell ref="BZ944:CF944"/>
    <mergeCell ref="BS945:BY945"/>
    <mergeCell ref="BZ945:CF945"/>
    <mergeCell ref="E122:CN122"/>
    <mergeCell ref="D1022:CN1023"/>
    <mergeCell ref="D1056:CN1057"/>
    <mergeCell ref="CF998:CN998"/>
    <mergeCell ref="BR999:BW999"/>
    <mergeCell ref="BX999:CE999"/>
    <mergeCell ref="CF999:CN999"/>
    <mergeCell ref="BR1000:BW1000"/>
    <mergeCell ref="BX1000:CE1000"/>
    <mergeCell ref="CF1000:CN1000"/>
    <mergeCell ref="BR1001:BW1001"/>
    <mergeCell ref="BX1001:CE1001"/>
    <mergeCell ref="CF1001:CN1001"/>
    <mergeCell ref="AN999:AT999"/>
    <mergeCell ref="D1000:Y1000"/>
    <mergeCell ref="Z1000:AE1000"/>
    <mergeCell ref="AF1000:AM1000"/>
    <mergeCell ref="AN1000:AT1000"/>
    <mergeCell ref="D1001:Y1001"/>
    <mergeCell ref="D997:Y997"/>
    <mergeCell ref="Z997:AE997"/>
    <mergeCell ref="AF997:AM997"/>
    <mergeCell ref="AN997:AT997"/>
    <mergeCell ref="BX996:CE996"/>
    <mergeCell ref="BR997:BW997"/>
    <mergeCell ref="BX997:CE997"/>
    <mergeCell ref="AV994:BQ994"/>
    <mergeCell ref="AV995:BQ995"/>
    <mergeCell ref="AV996:BQ996"/>
    <mergeCell ref="AV997:BQ997"/>
    <mergeCell ref="BR994:BW994"/>
    <mergeCell ref="BX994:CE994"/>
    <mergeCell ref="CF994:CN994"/>
    <mergeCell ref="BR995:BW995"/>
    <mergeCell ref="BX995:CE995"/>
    <mergeCell ref="CF995:CN995"/>
    <mergeCell ref="BR996:BW996"/>
    <mergeCell ref="CH907:CN907"/>
    <mergeCell ref="BL929:BZ929"/>
    <mergeCell ref="CA929:CN929"/>
    <mergeCell ref="CF996:CN996"/>
    <mergeCell ref="CF997:CN997"/>
    <mergeCell ref="CG941:CN941"/>
    <mergeCell ref="CG942:CN942"/>
    <mergeCell ref="CG943:CN943"/>
    <mergeCell ref="CG944:CN944"/>
    <mergeCell ref="CG945:CN945"/>
    <mergeCell ref="CG946:CN946"/>
    <mergeCell ref="BS936:BY936"/>
    <mergeCell ref="BZ936:CF936"/>
    <mergeCell ref="BS937:BY937"/>
    <mergeCell ref="BZ937:CF937"/>
    <mergeCell ref="BS938:BY938"/>
    <mergeCell ref="BZ938:CF938"/>
    <mergeCell ref="BS939:BY939"/>
    <mergeCell ref="BS946:BY946"/>
    <mergeCell ref="BZ946:CF946"/>
    <mergeCell ref="BL934:BR935"/>
    <mergeCell ref="BS934:BY935"/>
    <mergeCell ref="BZ934:CF935"/>
    <mergeCell ref="BL936:BR936"/>
    <mergeCell ref="BL937:BR937"/>
    <mergeCell ref="BL938:BR938"/>
    <mergeCell ref="BL939:BR939"/>
  </mergeCells>
  <pageMargins left="0.7" right="0.7" top="0.75" bottom="0.75" header="0.3" footer="0.3"/>
  <pageSetup scale="22" orientation="portrait" verticalDpi="300" r:id="rId1"/>
  <rowBreaks count="7" manualBreakCount="7">
    <brk id="123" max="92" man="1"/>
    <brk id="254" max="92" man="1"/>
    <brk id="403" max="92" man="1"/>
    <brk id="575" max="92" man="1"/>
    <brk id="738" max="92" man="1"/>
    <brk id="985" max="92" man="1"/>
    <brk id="1187" max="92" man="1"/>
  </rowBreaks>
  <ignoredErrors>
    <ignoredError sqref="D294" twoDigitTextYear="1"/>
    <ignoredError sqref="EI288:EI304 EN326:EP334 CF315 CF317 CF319 BL320 W327:AT335 BL617:BT617 BP675:CN675 BM714:CL714 BO802:CN802 AO412:AT412 BL342 BZ342 CD342 AO411:AT411 CD617:CG617 BX617:CC617 BU617:BW617 CH617:CK617 CL617:CN617 AO418:AT418 U372:AR390 BE372:CN372 AS390:BD390 AO413:AT413 AO414:AT414 AO415:AT415 AO416:AT416 AO417:AT417 BV463 K476:AT476 AL474:AT475 AM484:AT487 CG483:CN486 BT487 AG500:AQ501 AA565:AT565 BE374:CN390 BF373:CN373" unlockedFormula="1"/>
    <ignoredError sqref="D1171:CN1171 D1178:CN1178 D1185:CN1185" numberStoredAsText="1"/>
    <ignoredError sqref="BE373" formulaRange="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FBM</vt:lpstr>
      <vt:lpstr>Hoja1</vt:lpstr>
      <vt:lpstr>FBM!Área_de_impresión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AUXPLANEACION08</cp:lastModifiedBy>
  <dcterms:created xsi:type="dcterms:W3CDTF">2017-02-09T15:57:52Z</dcterms:created>
  <dcterms:modified xsi:type="dcterms:W3CDTF">2017-11-21T22:34:30Z</dcterms:modified>
</cp:coreProperties>
</file>