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obernación 2024\Sgto PDD 2024\Sgto marzo 2024\"/>
    </mc:Choice>
  </mc:AlternateContent>
  <bookViews>
    <workbookView xWindow="0" yWindow="0" windowWidth="14625" windowHeight="8085"/>
  </bookViews>
  <sheets>
    <sheet name="RELACIÓN PROYECTOS" sheetId="1" r:id="rId1"/>
  </sheets>
  <externalReferences>
    <externalReference r:id="rId2"/>
  </externalReferences>
  <definedNames>
    <definedName name="_1._Apoyo_con_equipos_para_la_seguridad_vial_Licenciamiento_de_software_para_comunicaciones">#REF!</definedName>
    <definedName name="_xlnm._FilterDatabase" localSheetId="0" hidden="1">'RELACIÓN PROYECTOS'!$A$2:$M$156</definedName>
    <definedName name="aa">#REF!</definedName>
    <definedName name="CODIGO_DIVIPOLA">#REF!</definedName>
    <definedName name="DboREGISTRO_LEY_617">#REF!</definedName>
    <definedName name="ññ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4" i="1" l="1"/>
  <c r="H154" i="1"/>
  <c r="B154" i="1"/>
  <c r="I153" i="1"/>
  <c r="F153" i="1"/>
  <c r="H152" i="1"/>
  <c r="J152" i="1"/>
  <c r="B152" i="1"/>
  <c r="J151" i="1"/>
  <c r="H151" i="1"/>
  <c r="B151" i="1"/>
  <c r="J150" i="1"/>
  <c r="H150" i="1"/>
  <c r="B150" i="1"/>
  <c r="H149" i="1"/>
  <c r="J149" i="1"/>
  <c r="B149" i="1"/>
  <c r="H148" i="1"/>
  <c r="F147" i="1"/>
  <c r="B148" i="1"/>
  <c r="I147" i="1"/>
  <c r="G144" i="1"/>
  <c r="J146" i="1"/>
  <c r="B146" i="1"/>
  <c r="J145" i="1"/>
  <c r="H145" i="1"/>
  <c r="B145" i="1"/>
  <c r="J143" i="1"/>
  <c r="H143" i="1"/>
  <c r="B143" i="1"/>
  <c r="J142" i="1"/>
  <c r="H142" i="1"/>
  <c r="B142" i="1"/>
  <c r="H141" i="1"/>
  <c r="J141" i="1"/>
  <c r="B141" i="1"/>
  <c r="H140" i="1"/>
  <c r="J140" i="1"/>
  <c r="B140" i="1"/>
  <c r="J139" i="1"/>
  <c r="H139" i="1"/>
  <c r="B139" i="1"/>
  <c r="J138" i="1"/>
  <c r="H138" i="1"/>
  <c r="B138" i="1"/>
  <c r="G137" i="1"/>
  <c r="J136" i="1"/>
  <c r="H136" i="1"/>
  <c r="B136" i="1"/>
  <c r="H135" i="1"/>
  <c r="J135" i="1"/>
  <c r="B135" i="1"/>
  <c r="H134" i="1"/>
  <c r="J134" i="1"/>
  <c r="B134" i="1"/>
  <c r="J133" i="1"/>
  <c r="H133" i="1"/>
  <c r="B133" i="1"/>
  <c r="J132" i="1"/>
  <c r="H132" i="1"/>
  <c r="B132" i="1"/>
  <c r="H131" i="1"/>
  <c r="J131" i="1"/>
  <c r="B131" i="1"/>
  <c r="H130" i="1"/>
  <c r="J130" i="1"/>
  <c r="B130" i="1"/>
  <c r="J129" i="1"/>
  <c r="H129" i="1"/>
  <c r="B129" i="1"/>
  <c r="J128" i="1"/>
  <c r="H128" i="1"/>
  <c r="B128" i="1"/>
  <c r="H127" i="1"/>
  <c r="J127" i="1"/>
  <c r="B127" i="1"/>
  <c r="H126" i="1"/>
  <c r="J126" i="1"/>
  <c r="B126" i="1"/>
  <c r="J125" i="1"/>
  <c r="H125" i="1"/>
  <c r="B125" i="1"/>
  <c r="J124" i="1"/>
  <c r="H124" i="1"/>
  <c r="B124" i="1"/>
  <c r="H123" i="1"/>
  <c r="J123" i="1"/>
  <c r="B123" i="1"/>
  <c r="H122" i="1"/>
  <c r="J122" i="1"/>
  <c r="B122" i="1"/>
  <c r="J121" i="1"/>
  <c r="H121" i="1"/>
  <c r="B121" i="1"/>
  <c r="J120" i="1"/>
  <c r="H120" i="1"/>
  <c r="B120" i="1"/>
  <c r="H119" i="1"/>
  <c r="J119" i="1"/>
  <c r="B119" i="1"/>
  <c r="H118" i="1"/>
  <c r="J118" i="1"/>
  <c r="B118" i="1"/>
  <c r="J117" i="1"/>
  <c r="H117" i="1"/>
  <c r="B117" i="1"/>
  <c r="J116" i="1"/>
  <c r="H116" i="1"/>
  <c r="B116" i="1"/>
  <c r="H115" i="1"/>
  <c r="J115" i="1"/>
  <c r="B115" i="1"/>
  <c r="F114" i="1"/>
  <c r="H113" i="1"/>
  <c r="J113" i="1"/>
  <c r="B113" i="1"/>
  <c r="H112" i="1"/>
  <c r="J112" i="1"/>
  <c r="B112" i="1"/>
  <c r="J111" i="1"/>
  <c r="H111" i="1"/>
  <c r="B111" i="1"/>
  <c r="J110" i="1"/>
  <c r="H110" i="1"/>
  <c r="B110" i="1"/>
  <c r="H109" i="1"/>
  <c r="J109" i="1"/>
  <c r="B109" i="1"/>
  <c r="H108" i="1"/>
  <c r="J108" i="1"/>
  <c r="B108" i="1"/>
  <c r="J107" i="1"/>
  <c r="H107" i="1"/>
  <c r="B107" i="1"/>
  <c r="J106" i="1"/>
  <c r="H106" i="1"/>
  <c r="B106" i="1"/>
  <c r="H105" i="1"/>
  <c r="J105" i="1"/>
  <c r="B105" i="1"/>
  <c r="H104" i="1"/>
  <c r="J104" i="1"/>
  <c r="B104" i="1"/>
  <c r="J103" i="1"/>
  <c r="H103" i="1"/>
  <c r="B103" i="1"/>
  <c r="J102" i="1"/>
  <c r="H102" i="1"/>
  <c r="B102" i="1"/>
  <c r="H101" i="1"/>
  <c r="J101" i="1"/>
  <c r="B101" i="1"/>
  <c r="H100" i="1"/>
  <c r="J100" i="1"/>
  <c r="B100" i="1"/>
  <c r="J99" i="1"/>
  <c r="H99" i="1"/>
  <c r="B99" i="1"/>
  <c r="J98" i="1"/>
  <c r="H98" i="1"/>
  <c r="B98" i="1"/>
  <c r="H97" i="1"/>
  <c r="J97" i="1"/>
  <c r="B97" i="1"/>
  <c r="H96" i="1"/>
  <c r="J96" i="1"/>
  <c r="B96" i="1"/>
  <c r="J95" i="1"/>
  <c r="H95" i="1"/>
  <c r="B95" i="1"/>
  <c r="J94" i="1"/>
  <c r="H94" i="1"/>
  <c r="B94" i="1"/>
  <c r="H93" i="1"/>
  <c r="J93" i="1"/>
  <c r="B93" i="1"/>
  <c r="H92" i="1"/>
  <c r="J92" i="1"/>
  <c r="B92" i="1"/>
  <c r="J91" i="1"/>
  <c r="H91" i="1"/>
  <c r="B91" i="1"/>
  <c r="J90" i="1"/>
  <c r="H90" i="1"/>
  <c r="B90" i="1"/>
  <c r="H89" i="1"/>
  <c r="J89" i="1"/>
  <c r="B89" i="1"/>
  <c r="F88" i="1"/>
  <c r="H87" i="1"/>
  <c r="J87" i="1"/>
  <c r="B87" i="1"/>
  <c r="H86" i="1"/>
  <c r="J86" i="1"/>
  <c r="B86" i="1"/>
  <c r="J85" i="1"/>
  <c r="H85" i="1"/>
  <c r="B85" i="1"/>
  <c r="J84" i="1"/>
  <c r="H84" i="1"/>
  <c r="B84" i="1"/>
  <c r="H83" i="1"/>
  <c r="J83" i="1"/>
  <c r="B83" i="1"/>
  <c r="H82" i="1"/>
  <c r="J82" i="1"/>
  <c r="B82" i="1"/>
  <c r="J81" i="1"/>
  <c r="H81" i="1"/>
  <c r="F80" i="1"/>
  <c r="B81" i="1"/>
  <c r="J79" i="1"/>
  <c r="H79" i="1"/>
  <c r="B79" i="1"/>
  <c r="J78" i="1"/>
  <c r="H78" i="1"/>
  <c r="B78" i="1"/>
  <c r="H77" i="1"/>
  <c r="J77" i="1"/>
  <c r="B77" i="1"/>
  <c r="F76" i="1"/>
  <c r="H75" i="1"/>
  <c r="J75" i="1"/>
  <c r="B75" i="1"/>
  <c r="H74" i="1"/>
  <c r="J74" i="1"/>
  <c r="B74" i="1"/>
  <c r="J73" i="1"/>
  <c r="H73" i="1"/>
  <c r="B73" i="1"/>
  <c r="J72" i="1"/>
  <c r="H72" i="1"/>
  <c r="B72" i="1"/>
  <c r="H71" i="1"/>
  <c r="J71" i="1"/>
  <c r="B71" i="1"/>
  <c r="H70" i="1"/>
  <c r="J70" i="1"/>
  <c r="B70" i="1"/>
  <c r="J69" i="1"/>
  <c r="H69" i="1"/>
  <c r="B69" i="1"/>
  <c r="J68" i="1"/>
  <c r="H68" i="1"/>
  <c r="B68" i="1"/>
  <c r="H67" i="1"/>
  <c r="J67" i="1"/>
  <c r="B67" i="1"/>
  <c r="J66" i="1"/>
  <c r="H66" i="1"/>
  <c r="B66" i="1"/>
  <c r="J65" i="1"/>
  <c r="H65" i="1"/>
  <c r="B65" i="1"/>
  <c r="J64" i="1"/>
  <c r="H64" i="1"/>
  <c r="B64" i="1"/>
  <c r="H63" i="1"/>
  <c r="J63" i="1"/>
  <c r="B63" i="1"/>
  <c r="J62" i="1"/>
  <c r="H62" i="1"/>
  <c r="B62" i="1"/>
  <c r="J61" i="1"/>
  <c r="B61" i="1"/>
  <c r="J60" i="1"/>
  <c r="H60" i="1"/>
  <c r="B60" i="1"/>
  <c r="H59" i="1"/>
  <c r="J59" i="1"/>
  <c r="B59" i="1"/>
  <c r="J58" i="1"/>
  <c r="H58" i="1"/>
  <c r="B58" i="1"/>
  <c r="H57" i="1"/>
  <c r="F56" i="1"/>
  <c r="B57" i="1"/>
  <c r="J55" i="1"/>
  <c r="B55" i="1"/>
  <c r="J54" i="1"/>
  <c r="H54" i="1"/>
  <c r="B54" i="1"/>
  <c r="H53" i="1"/>
  <c r="J53" i="1"/>
  <c r="B53" i="1"/>
  <c r="I51" i="1"/>
  <c r="J51" i="1" s="1"/>
  <c r="B52" i="1"/>
  <c r="F51" i="1"/>
  <c r="J50" i="1"/>
  <c r="B50" i="1"/>
  <c r="J49" i="1"/>
  <c r="H49" i="1"/>
  <c r="B49" i="1"/>
  <c r="H48" i="1"/>
  <c r="J48" i="1"/>
  <c r="B48" i="1"/>
  <c r="J47" i="1"/>
  <c r="H47" i="1"/>
  <c r="F46" i="1"/>
  <c r="B47" i="1"/>
  <c r="I46" i="1"/>
  <c r="J45" i="1"/>
  <c r="H45" i="1"/>
  <c r="B45" i="1"/>
  <c r="J44" i="1"/>
  <c r="H44" i="1"/>
  <c r="B44" i="1"/>
  <c r="J43" i="1"/>
  <c r="H43" i="1"/>
  <c r="B43" i="1"/>
  <c r="H42" i="1"/>
  <c r="J42" i="1"/>
  <c r="B42" i="1"/>
  <c r="H41" i="1"/>
  <c r="J41" i="1"/>
  <c r="B41" i="1"/>
  <c r="J40" i="1"/>
  <c r="H40" i="1"/>
  <c r="B40" i="1"/>
  <c r="J39" i="1"/>
  <c r="H39" i="1"/>
  <c r="B39" i="1"/>
  <c r="H38" i="1"/>
  <c r="J38" i="1"/>
  <c r="B38" i="1"/>
  <c r="J37" i="1"/>
  <c r="H37" i="1"/>
  <c r="B37" i="1"/>
  <c r="J36" i="1"/>
  <c r="H36" i="1"/>
  <c r="B36" i="1"/>
  <c r="J35" i="1"/>
  <c r="H35" i="1"/>
  <c r="B35" i="1"/>
  <c r="H34" i="1"/>
  <c r="J34" i="1"/>
  <c r="B34" i="1"/>
  <c r="I33" i="1"/>
  <c r="F33" i="1"/>
  <c r="H32" i="1"/>
  <c r="J32" i="1"/>
  <c r="B32" i="1"/>
  <c r="J31" i="1"/>
  <c r="H31" i="1"/>
  <c r="B31" i="1"/>
  <c r="J30" i="1"/>
  <c r="H30" i="1"/>
  <c r="B30" i="1"/>
  <c r="J29" i="1"/>
  <c r="H29" i="1"/>
  <c r="B29" i="1"/>
  <c r="H28" i="1"/>
  <c r="J28" i="1"/>
  <c r="B28" i="1"/>
  <c r="J27" i="1"/>
  <c r="H27" i="1"/>
  <c r="B27" i="1"/>
  <c r="J26" i="1"/>
  <c r="H26" i="1"/>
  <c r="B26" i="1"/>
  <c r="J25" i="1"/>
  <c r="H25" i="1"/>
  <c r="B25" i="1"/>
  <c r="H24" i="1"/>
  <c r="J24" i="1"/>
  <c r="B24" i="1"/>
  <c r="J23" i="1"/>
  <c r="H23" i="1"/>
  <c r="B23" i="1"/>
  <c r="J22" i="1"/>
  <c r="H22" i="1"/>
  <c r="B22" i="1"/>
  <c r="J21" i="1"/>
  <c r="H21" i="1"/>
  <c r="B21" i="1"/>
  <c r="H20" i="1"/>
  <c r="J20" i="1"/>
  <c r="B20" i="1"/>
  <c r="I19" i="1"/>
  <c r="H18" i="1"/>
  <c r="J18" i="1"/>
  <c r="B18" i="1"/>
  <c r="I16" i="1"/>
  <c r="J16" i="1" s="1"/>
  <c r="H17" i="1"/>
  <c r="F16" i="1"/>
  <c r="B17" i="1"/>
  <c r="J15" i="1"/>
  <c r="H15" i="1"/>
  <c r="B15" i="1"/>
  <c r="J14" i="1"/>
  <c r="H14" i="1"/>
  <c r="B14" i="1"/>
  <c r="J13" i="1"/>
  <c r="H13" i="1"/>
  <c r="B13" i="1"/>
  <c r="J12" i="1"/>
  <c r="H12" i="1"/>
  <c r="B12" i="1"/>
  <c r="J11" i="1"/>
  <c r="H11" i="1"/>
  <c r="B11" i="1"/>
  <c r="J10" i="1"/>
  <c r="H10" i="1"/>
  <c r="B10" i="1"/>
  <c r="J9" i="1"/>
  <c r="H9" i="1"/>
  <c r="B9" i="1"/>
  <c r="F8" i="1"/>
  <c r="J7" i="1"/>
  <c r="H7" i="1"/>
  <c r="B7" i="1"/>
  <c r="H6" i="1"/>
  <c r="J6" i="1"/>
  <c r="B6" i="1"/>
  <c r="J5" i="1"/>
  <c r="H5" i="1"/>
  <c r="C5" i="1"/>
  <c r="C6" i="1" s="1"/>
  <c r="C7" i="1" s="1"/>
  <c r="C9" i="1" s="1"/>
  <c r="C10" i="1" s="1"/>
  <c r="C11" i="1" s="1"/>
  <c r="C12" i="1" s="1"/>
  <c r="C13" i="1" s="1"/>
  <c r="C14" i="1" s="1"/>
  <c r="C15" i="1" s="1"/>
  <c r="C17" i="1" s="1"/>
  <c r="C18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7" i="1" s="1"/>
  <c r="C48" i="1" s="1"/>
  <c r="C49" i="1" s="1"/>
  <c r="C50" i="1" s="1"/>
  <c r="C52" i="1" s="1"/>
  <c r="C53" i="1" s="1"/>
  <c r="C54" i="1" s="1"/>
  <c r="C55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7" i="1" s="1"/>
  <c r="C78" i="1" s="1"/>
  <c r="C79" i="1" s="1"/>
  <c r="C81" i="1" s="1"/>
  <c r="C82" i="1" s="1"/>
  <c r="C83" i="1" s="1"/>
  <c r="C84" i="1" s="1"/>
  <c r="C85" i="1" s="1"/>
  <c r="C86" i="1" s="1"/>
  <c r="C87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8" i="1" s="1"/>
  <c r="C139" i="1" s="1"/>
  <c r="C140" i="1" s="1"/>
  <c r="C141" i="1" s="1"/>
  <c r="C142" i="1" s="1"/>
  <c r="C143" i="1" s="1"/>
  <c r="C145" i="1" s="1"/>
  <c r="C146" i="1" s="1"/>
  <c r="C148" i="1" s="1"/>
  <c r="C149" i="1" s="1"/>
  <c r="C150" i="1" s="1"/>
  <c r="C151" i="1" s="1"/>
  <c r="C152" i="1" s="1"/>
  <c r="C154" i="1" s="1"/>
  <c r="B5" i="1"/>
  <c r="J4" i="1"/>
  <c r="H4" i="1"/>
  <c r="B4" i="1"/>
  <c r="F3" i="1"/>
  <c r="J33" i="1" l="1"/>
  <c r="J153" i="1"/>
  <c r="J46" i="1"/>
  <c r="G3" i="1"/>
  <c r="J17" i="1"/>
  <c r="F19" i="1"/>
  <c r="J19" i="1" s="1"/>
  <c r="G33" i="1"/>
  <c r="H33" i="1" s="1"/>
  <c r="I3" i="1"/>
  <c r="I8" i="1"/>
  <c r="J8" i="1" s="1"/>
  <c r="G16" i="1"/>
  <c r="H16" i="1" s="1"/>
  <c r="G46" i="1"/>
  <c r="H46" i="1" s="1"/>
  <c r="H50" i="1"/>
  <c r="J52" i="1"/>
  <c r="G56" i="1"/>
  <c r="H56" i="1" s="1"/>
  <c r="H61" i="1"/>
  <c r="J147" i="1"/>
  <c r="H55" i="1"/>
  <c r="J57" i="1"/>
  <c r="H52" i="1"/>
  <c r="G51" i="1"/>
  <c r="H51" i="1" s="1"/>
  <c r="I56" i="1"/>
  <c r="J56" i="1" s="1"/>
  <c r="G8" i="1"/>
  <c r="H8" i="1" s="1"/>
  <c r="G19" i="1"/>
  <c r="I137" i="1"/>
  <c r="F144" i="1"/>
  <c r="H144" i="1" s="1"/>
  <c r="H146" i="1"/>
  <c r="G147" i="1"/>
  <c r="H147" i="1" s="1"/>
  <c r="G153" i="1"/>
  <c r="H153" i="1" s="1"/>
  <c r="I76" i="1"/>
  <c r="J76" i="1" s="1"/>
  <c r="G80" i="1"/>
  <c r="H80" i="1" s="1"/>
  <c r="I88" i="1"/>
  <c r="J88" i="1" s="1"/>
  <c r="I114" i="1"/>
  <c r="J114" i="1" s="1"/>
  <c r="F137" i="1"/>
  <c r="H137" i="1" s="1"/>
  <c r="J148" i="1"/>
  <c r="G76" i="1"/>
  <c r="H76" i="1" s="1"/>
  <c r="I80" i="1"/>
  <c r="J80" i="1" s="1"/>
  <c r="G88" i="1"/>
  <c r="H88" i="1" s="1"/>
  <c r="G114" i="1"/>
  <c r="H114" i="1" s="1"/>
  <c r="I144" i="1"/>
  <c r="F155" i="1" l="1"/>
  <c r="J137" i="1"/>
  <c r="J144" i="1"/>
  <c r="H19" i="1"/>
  <c r="I155" i="1"/>
  <c r="J3" i="1"/>
  <c r="G155" i="1"/>
  <c r="H3" i="1"/>
  <c r="J155" i="1" l="1"/>
  <c r="H155" i="1"/>
</calcChain>
</file>

<file path=xl/sharedStrings.xml><?xml version="1.0" encoding="utf-8"?>
<sst xmlns="http://schemas.openxmlformats.org/spreadsheetml/2006/main" count="167" uniqueCount="167">
  <si>
    <t>UNIDAD</t>
  </si>
  <si>
    <t>PROGRAMA</t>
  </si>
  <si>
    <t>No.</t>
  </si>
  <si>
    <t>CÓDIGO BPIN</t>
  </si>
  <si>
    <t>NOMBRE DEL PROYECTO</t>
  </si>
  <si>
    <t>PRESUPUESTO</t>
  </si>
  <si>
    <t>COMPROMISOS</t>
  </si>
  <si>
    <t>% COMPROMISO
/APROP DEF.</t>
  </si>
  <si>
    <t>OBLIGACIONES</t>
  </si>
  <si>
    <t>% OBLIGACIÓN
/APROP DEF.</t>
  </si>
  <si>
    <t>304 SECRETARÍA ADMINISTRATIVA</t>
  </si>
  <si>
    <t xml:space="preserve">Implementación del Sistema Departamental de Servicio a la Ciudadanía SDSC   en la Administración Departamental. </t>
  </si>
  <si>
    <t>Implementación del Modelo Integrado de Planeación y de Gestión MIPG  de la Administración Departamental del Quindío (Dimensiones  de Talento humano,  Información y Comunicación y Gestión del Conocimiento).</t>
  </si>
  <si>
    <t>Fortalecimiento del sistema de gestión documental mediante la modernización locativa y tecnológica para garantizar el acceso a la información oportuna y eficiente en el departamento del Quindío</t>
  </si>
  <si>
    <t xml:space="preserve">Actualización, depuración, seguimiento y evaluación del Pasivo Pensional de la Administración Departamental del Quindío </t>
  </si>
  <si>
    <t>305 SECRETARÍA DE PLANEACIÓN</t>
  </si>
  <si>
    <t xml:space="preserve"> Implementación  del Modelo Integrado de Planeación y de Gestión MIPG en la Administración Departamental del   Quindío</t>
  </si>
  <si>
    <t xml:space="preserve">Fortalecimiento del Consejo Territorial de Planeación del Departamento del Quindío. "TÚ y YO SOMOS QUINDIO" </t>
  </si>
  <si>
    <t xml:space="preserve"> Implementación   de instrumentos de planificación para  en  Ordenamiento y la Gestión Territorial Departamental del Quindío  "TU Y YO SOMOS QUINDIO" </t>
  </si>
  <si>
    <t xml:space="preserve">  Implementación del Observatorio Económico  de la Administración Departamental del Quindío "TU Y YO SOMOS QUINDIO"</t>
  </si>
  <si>
    <t>Fortalecimiento del Banco de Programas y Proyectos de la administración departamental  "TÚ Y YO SOMOS QUINDIO"</t>
  </si>
  <si>
    <t>Asistencia Técnica  en  Instrumentos de Planificación y gestión  territorial en los  municipios del Departamento del  Quindío.</t>
  </si>
  <si>
    <t>Formulación del  Plan de Desarrollo Departamental 2024-2027</t>
  </si>
  <si>
    <t>307 SECRETARÍA DE HACIENDA Y FINANZAS PÚBLICAS</t>
  </si>
  <si>
    <t>Implementación de estrategias de fortalecimiento del desempeño fiscal de la Administración departamental del Quindío</t>
  </si>
  <si>
    <t xml:space="preserve">Implementación de un programa para el cumplimiento de las políticas y prácticas contables de la administración departamental del Quindío.    </t>
  </si>
  <si>
    <t>308 SECRETARÍA DE AGUAS E INFRAESTRUCTURA</t>
  </si>
  <si>
    <t xml:space="preserve">Implementación del plan departamental para el manejo empresarial de los servicios de agua y saneamiento básico en el Departamento del Quindío  </t>
  </si>
  <si>
    <t>Mantenimiento de las instituciones públicas y/o de seguridad y  justicia  del Estado en el Departamento Quindío</t>
  </si>
  <si>
    <t xml:space="preserve"> Mantenimiento de la infraestructura Educativa en el Departamento del Quindío. </t>
  </si>
  <si>
    <t xml:space="preserve">Mantenimiento, mejoramiento y/o rehabilitación de  obras físicas de infraestructura deportiva y recreativa en el Departamento del Quindío  </t>
  </si>
  <si>
    <t>Mantenimiento, mejoramiento, rehabilitación y/o atención las vías  para  garantizar  la movilidad y competitividad en el departamento del Quindío.</t>
  </si>
  <si>
    <t xml:space="preserve">Mejoramiento de Vivienda de Interés Social en el Departamento del Quindío </t>
  </si>
  <si>
    <t xml:space="preserve"> Mantenimiento de la infraestructura cultural en el departamento del Quindío  </t>
  </si>
  <si>
    <t xml:space="preserve"> Construcción, mantenimiento y/o mejoramiento de obras de infraestructura  para la mitigación y atención de desastres en los municipios del departamento del Quindío </t>
  </si>
  <si>
    <t>Mantenimiento  de la infraestructura institucional o de edificios públicos en el Departamento del Quindío</t>
  </si>
  <si>
    <t>Construcción, mantenimiento y/o mejoramiento de obras  de estabilización de Taludes en el Departamento del Quindío</t>
  </si>
  <si>
    <t xml:space="preserve">Construcción y/o adecuación de casetas comunales en los diferentes barrios del departamento </t>
  </si>
  <si>
    <t>Construcción y dotación de un centro de atención integral para personas con discapacidad en el departamento del Quindio</t>
  </si>
  <si>
    <t>Modernización del laboratorio de salud pública departamental</t>
  </si>
  <si>
    <t>309 SECRETARÍA DE INTERIOR</t>
  </si>
  <si>
    <t xml:space="preserve"> Implementación  de acciones con los Entes Municipales, para la reducción de los delitos en el Departamento del Quindío</t>
  </si>
  <si>
    <t xml:space="preserve">  Implementación de  métodos  para la resolución de conflictos y el  fortalecimiento de la seguridad de los ciudadanos en el Departamento del Quindío  </t>
  </si>
  <si>
    <t xml:space="preserve">Implementación de acciones de apoyo para la resocialización de las personas privadas de la libertad en las Instituciones Penitenciarias  del Departamento  del Quindío. </t>
  </si>
  <si>
    <t xml:space="preserve"> Implementación  y/o fortalecimiento  de  los planes para la gestión del riesgo y desastres en las Instituciones Educativas Oficiales  del Departamento </t>
  </si>
  <si>
    <t xml:space="preserve">Asistencia técnica, garantías, atención, ayuda humanitaria y promoción de iniciativas de memoria histórica a la población víctima del conflicto armado en el Departamento del Quindío </t>
  </si>
  <si>
    <t xml:space="preserve">Asistencia, atención y capacitación a la población excombatiente en el Departamento del Quindío. </t>
  </si>
  <si>
    <t xml:space="preserve"> Fortalecimiento de los organismos de seguridad del Departamento del Quindío, para mejorar la convivencia, preservación del orden público y la seguridad ciudadana. </t>
  </si>
  <si>
    <t xml:space="preserve"> Implementación del Plan Integral de prevención de vulneraciones de los Derechos Humanos DDHH e infracciones  al Derecho Internacional Humanitario DIH en el Departamento del Quindío </t>
  </si>
  <si>
    <t xml:space="preserve">Fortalecimiento institucional de la entidades municipales para la consolidación de la convivencia, el orden público  y la seguridad ciudadana  en el departamento del Quindío  </t>
  </si>
  <si>
    <t>Fortalecimiento de los procesos de planificación del territorio para el conocimiento  y reducción del riesgo en el Departamento del Quindío.</t>
  </si>
  <si>
    <t>Fortalecimiento de la gestión del Riesgo mediante los procesos de conocimiento, reducción del riesgo y manejo de desastres, en el Departamento del Quindío</t>
  </si>
  <si>
    <t xml:space="preserve"> Fortalecimiento de la participación ciudadana, veedurías y organizaciones comunales para el cumplimiento, protección y restablecimiento de los derechos contemplados en la Constitución Política.    </t>
  </si>
  <si>
    <t>310 SECRETARÍA DE CULTURA</t>
  </si>
  <si>
    <t xml:space="preserve">Implementación del programa "Tú y Yo Somos Cultura", para el fortalecimiento a la lectura,  escritura  y bibliotecas en el Departamento del Quindío   </t>
  </si>
  <si>
    <t xml:space="preserve">Implementación de la "Ruta de la felicidad y la identidad quindiana", para el fortalecimiento y visibilización de los procesos artísticos y culturales en el Departamento del Quindío  </t>
  </si>
  <si>
    <t xml:space="preserve"> Apoyo artistas y gestores culturales  del departamento del Quindío con el  beneficio de la Seguridad Social.  </t>
  </si>
  <si>
    <t xml:space="preserve"> Apoyo al Paisaje, Café y Tradición mediante procesos de manejo, gestión, asistencia técnica, divulgación y publicación del patrimonio, arqueológico, antropológico e histórico en el Departamento del Quindío </t>
  </si>
  <si>
    <t>311 SECRETARÍA DE TURISMO INDUSTRIA Y COMERCIO</t>
  </si>
  <si>
    <t xml:space="preserve">Fortalecimiento de la competitividad y productividad en el  departamento del Quindío </t>
  </si>
  <si>
    <t>Mejoramiento  de la competitividad turística del Destino  Quindio</t>
  </si>
  <si>
    <t xml:space="preserve"> Fortalecimiento de la promoción turística  nacional e internacional  del destino Quindio </t>
  </si>
  <si>
    <t>Apoyo a la generación y formalización del empleo en el departamento del Quindío</t>
  </si>
  <si>
    <t>312 SECRETARÍA DE AGRICULTURA DESARROLLO RUAL Y MEDIO AMBIENTE</t>
  </si>
  <si>
    <t>Implementación de procesos de extensión agropecuaria e inocuidad (estatus sanitario, BPA, BPG) alimentaria; en el Departamento del Quindío</t>
  </si>
  <si>
    <t xml:space="preserve">Implementación de procesos productivos agropecuarios familiares campesinos en busca de la soberanía y seguridad alimentaria en el Departamento del Quindío </t>
  </si>
  <si>
    <t xml:space="preserve">Implementación de procesos de agro industrialización con calidad e inocuidad en el Departamento del Quindío </t>
  </si>
  <si>
    <t>Implementación de procesos de ordenamiento productivo y social territorial en el Departamento del Quindío</t>
  </si>
  <si>
    <t xml:space="preserve"> Implementación de procesos de innovación, ciencia y tecnología agropecuario en el Departamento del Quindío  </t>
  </si>
  <si>
    <t xml:space="preserve">Fortalecimiento  de los procesos de Gestión Ambiental Urbana y Rural para la protección del Paisaje y la Biodiversidad en el  departamento del   Quindío  </t>
  </si>
  <si>
    <t xml:space="preserve">Apoyo a la generación de entornos  amigables para los animales  domésticos y silvestres en el departamento del Quindío </t>
  </si>
  <si>
    <t xml:space="preserve">Apoyo a nuevos modelos de vida sostenibles, sustentables y eficientes en el suelo rural y urbano en el Departamento del Quindío  </t>
  </si>
  <si>
    <t>Implementación de un programa  de protección del  patrimonio ambiental  en paisaje la biodiversidad y sus servicios ecosistémicos en el Departamento de  Quindio</t>
  </si>
  <si>
    <t xml:space="preserve">Fortalecimiento e implementación de procesos de asociatividad y emprendimiento rural en el Departamento del Quindío.  </t>
  </si>
  <si>
    <t xml:space="preserve"> Fortalecimiento e implementación de procesos de mercadeo y comercialización agropecuaria en el Departamento del Quindío.                </t>
  </si>
  <si>
    <t xml:space="preserve"> Servicio de apoyo en la formulación y estructuración de proyectos de Desarrollo Rural e inclusión productiva  campesina en el Departamento del Quindío  </t>
  </si>
  <si>
    <t xml:space="preserve"> Apoyo a la Implementación de procesos para la prevención y mitigación de riesgos naturales del sector agropecuario en el Departamento del Quindío.  </t>
  </si>
  <si>
    <t xml:space="preserve"> Fortalecimiento de eventos y  ferias para la competitividad productiva y empresarial del sector rural en el Departamento del Quindío </t>
  </si>
  <si>
    <t xml:space="preserve">Implementación de procesos de sanidad e inocuidad alimentaria en el departamento del Quindío. </t>
  </si>
  <si>
    <t xml:space="preserve"> Fortalecimiento de nuevos emprendimientos e iniciativas clúster de las cadenas promisorias agropecuarias en el Departamento del Quindío.                     </t>
  </si>
  <si>
    <t xml:space="preserve"> Generación y desarrollo de acciones para la conservación de las áreas de importancia estratégica hídrica en el Departamento del Quindío </t>
  </si>
  <si>
    <t xml:space="preserve">Realización de campañas de sensibilización y apropiación del patrimonio ambiental  del paisaje, la biodiversidad y sus servicios ecosistémicos en el Departamento del Quindío </t>
  </si>
  <si>
    <t>Implementación  de acciones de Gestión del Cambio Climático en el marco del PIGCC en el Departamento del Quindío  Quindio</t>
  </si>
  <si>
    <t>313 SECRETARÍA PRIVADA</t>
  </si>
  <si>
    <t>Fortalecimiento de  las capacidades institucionales de la administración departamental del Quindío, para generar condiciones de gobernanza territorial, participación, administración eficiente y transparente.</t>
  </si>
  <si>
    <t>Desarrollo e implementación de  una estrategia  de comunicaciones  de la gestión institucional  de la Administración Departamental del Quindío "Hacia un  gobierno abierto".</t>
  </si>
  <si>
    <t>Implementación de la Política de Transparencia, Acceso a la Información Pública y Lucha Contra la Corrupción del Modelo Integrado de Planificación y Gestión MIPG, articulada con el "Pacto por la Integridad, Transparencia y Legalidad"  en el Departamento del Quindío</t>
  </si>
  <si>
    <t>314 SECRETARÍA DE EDUCACIÓN</t>
  </si>
  <si>
    <t>Fortalecimiento territorial para una gestión educativa integral en la Secretaría de Educación Departamental del Quindío</t>
  </si>
  <si>
    <t>Fortalecimiento de Estrategias de Acceso Bienestar y Permanencia en el Sector Educativo del Departamento del Quindío</t>
  </si>
  <si>
    <t>Fortalecimiento para la gestión de la educación inicial y preescolar en el marco de la atención integral a la primera infancia en el Departamento del Quindío</t>
  </si>
  <si>
    <t>Fortalecimiento de la Calidad Educativa con inclusión y equidad para el Desarrollo Integral de niños niñas adolescentes y jóvenes en el Departamento del Quindío</t>
  </si>
  <si>
    <t>Fortalecimiento de las  Tecnologías de Información y Comunicación TIC  para una innovación educativa de calidad en el departamento del Quindío</t>
  </si>
  <si>
    <t>Implementación del observatorio de educación con el fin de recopilar y producir información del sector educativo con enfoque territorial</t>
  </si>
  <si>
    <t>Fortalecimiento de estrategias para el acceso y la permanencia  de los estudiantes egresados de los Establecimientos Educativos Oficiales a la educación superior o terciaria en el Departamento del Quindío</t>
  </si>
  <si>
    <t>316 SECRETARÍA DE FAMILIA</t>
  </si>
  <si>
    <t xml:space="preserve">  Diseño e implementación de campañas para la promoción de la vida y prevención del consumo de sustancias psicoactivas en el Departamento del Quindío. "TU Y YO UNIDOS POR LA VIDA".  </t>
  </si>
  <si>
    <t xml:space="preserve">Apoyo en  la articulación de la  oferta social para la población habitante de calle del departamento del Quindío  </t>
  </si>
  <si>
    <t xml:space="preserve"> Diseño e implementación del programa comunitario para la prevención de los derechos de niños, niñas y adolescentes y su desarrollo integral. "TU Y YO COMPROMETIDOS CON LOS SUEÑOS". </t>
  </si>
  <si>
    <t xml:space="preserve"> Servicio de atención Post egreso de adolescentes y jóvenes, en los servicios de restablecimiento en la administración de justicia, con enfoque pedagógico y restaurativo encaminados a la inclusión social en el  Departamento del   Quindío.</t>
  </si>
  <si>
    <t xml:space="preserve">Servicio de atención integral a población en condición de discapacidad en los municipios del Departamento del Quindío "TU Y YO JUNTOS EN LA INCLUSIÓN". </t>
  </si>
  <si>
    <t xml:space="preserve">Apoyo en la construcción e Implementación de los Planes de Vida de los Cabildos y Resguardos indígenas asentados en el Departamento del Quindío "TU Y YO UNIDOS CON DIGNIDAD".  </t>
  </si>
  <si>
    <t xml:space="preserve">Formulación e implementación de la política pública para la comunidad negra, afrocolombiana, raizal y palenquera residente en el Departamento del Quindío   </t>
  </si>
  <si>
    <t xml:space="preserve">Implementación acciones de fortalecimiento de los entornos protectores de los jóvenes en barrios vulnerables de los municipios, del Departamento del Quindío. </t>
  </si>
  <si>
    <t xml:space="preserve"> Diseño e implementación de un  Modelo de  atención integral a la primera infancia  a través de las Rutas Integrales de Atención  RIA en el Departamento del  Quindío </t>
  </si>
  <si>
    <t xml:space="preserve"> Implementación de la política pública de Familia para la promoción del desarrollo integral de la población del Departamento del Quindío. </t>
  </si>
  <si>
    <t xml:space="preserve">Revisión, ajuste  e implementación de  la política pública de primera infancia, infancia y adolescencia en el Departamento del Quindío  </t>
  </si>
  <si>
    <t xml:space="preserve">Implementación de  la política pública de juventud en el Departamento del Quindío  </t>
  </si>
  <si>
    <t xml:space="preserve">Fortalecimiento  de unidades productivas colectivas  juveniles para la generación de ingresos  en el departamento del Quindío  </t>
  </si>
  <si>
    <t xml:space="preserve">Formulación e Implementación del programa departamental para atención al ciudadano migrante y de repatriación.  </t>
  </si>
  <si>
    <t xml:space="preserve">Desarrollo de un  programa  de acompañamiento  familiar y comunitario  en procesos de Inclusión social y productivos para el emprendimiento de  alternativas de generación de ingresos  en el departamento del Quindío  </t>
  </si>
  <si>
    <t xml:space="preserve">Formulación e implementación   de proyectos productivos dirigidos a la población en condición de discapacidad y sus familias para la generación de  ingresos  y fortalecimiento del entorno familiar.  </t>
  </si>
  <si>
    <t xml:space="preserve"> Servicio  de atención integral e inclusión para el bienestar de los adultos mayores del departamento del Quindío </t>
  </si>
  <si>
    <t xml:space="preserve">Implementación de la Casa  de la Mujer Empoderada para la promoción a la participación ciudadana  de Mujeres en escenarios sociales, políticos y en fortalecimiento de la asociatividad  en el departamento del Quindío </t>
  </si>
  <si>
    <t>Implementación de la Casa Refugio de la Mujer del Departamento del Quindío</t>
  </si>
  <si>
    <t xml:space="preserve"> Implementación de  estrategias de acompañamiento y asesoría a las asociaciones de mujeres del departamento del Quindío</t>
  </si>
  <si>
    <t>Desarrollo de jornadas de capacitación, sensibilización y prevención del  trabajo infantil  y protección del adolescente en el departamento del Quindío.</t>
  </si>
  <si>
    <t xml:space="preserve"> Implementación del  programa de liderazgo  para la participación femenina en escenarios sociales y políticos del departamento del Quindío</t>
  </si>
  <si>
    <t xml:space="preserve">    Implementación de la política pública  de diversidad sexual en el Departamento del Quindío 20192029  </t>
  </si>
  <si>
    <t xml:space="preserve">  Implementación de la política pública de equidad de género para la mujer en el Departamento del Quindío  </t>
  </si>
  <si>
    <t xml:space="preserve"> Diseño e implementación del programa de acompañamiento familiar y comunitario con enfoque preventivo en los tipos de violencias en el Departamento del Quindío "TU Y YO COMPROMETIDOS CON LA FAMILIA" </t>
  </si>
  <si>
    <t>318 SECRETARÍA DE SALUD</t>
  </si>
  <si>
    <t xml:space="preserve">Fortalecimiento de la autoridad sanitaria en el Departamento del Quindío                                                                                           </t>
  </si>
  <si>
    <t xml:space="preserve"> Implementación de programas de promoción social en poblaciones  especiales en el Departamento del Quindío </t>
  </si>
  <si>
    <t xml:space="preserve"> Fortalecimiento de las actividades de vigilancia y control del laboratorio de salud pública en el Departamento del Quindío</t>
  </si>
  <si>
    <t xml:space="preserve"> Asistencia técnica para el fortalecimiento de la gestión de las entidades territoriales del Departamento del Quindío  </t>
  </si>
  <si>
    <t>Asesoría y apoyo al proceso del sistema obligatorio de garantía de calidad de los prestadores de salud en el Departamento del Quindío</t>
  </si>
  <si>
    <t xml:space="preserve"> Apoyo operativo a la inversión social en salud en el Departamento del Quindío </t>
  </si>
  <si>
    <t xml:space="preserve"> Aprovechamiento biológico y consumo de  alimentos inocuos  en el Departamento del Quindío </t>
  </si>
  <si>
    <t>Control en Salud Ambiental para la consecución de un estado de vida saludable de la población  del  Departamento del Quindío.</t>
  </si>
  <si>
    <t xml:space="preserve">Fortalecimiento de acciones propias a los derechos sexuales y reproductivos en el Departamento del Quindío. </t>
  </si>
  <si>
    <t>Consolidación de acciones de promoción de la salud y prevención primaria en salud mental en el Departamento del Quindío.</t>
  </si>
  <si>
    <t>Generación de estilos de vida saludable y control y vigilancia en la gestión del riesgo de condiciones no transmisibles en el  Departamento del Quindío.</t>
  </si>
  <si>
    <t xml:space="preserve">Fortalecimiento de acciones de promoción, prevención y protección específica para la población infantil en el Departamento del Quindío.  </t>
  </si>
  <si>
    <t xml:space="preserve">Difusión de la estrategia de gestión integral y de control en vectores, zoonosis y cambio climático del Departamento del Quindío.   </t>
  </si>
  <si>
    <t xml:space="preserve"> Fortalecimiento de la inclusión social para la disminución del riesgo de contraer enfermedades transmisibles en el Departamento del Quindío.  </t>
  </si>
  <si>
    <t xml:space="preserve">Prevención, preparación, contingencia, mitigación y superación de emergencias y contingencias por eventos relacionados con la salud pública en el Departamento del Quindío.  </t>
  </si>
  <si>
    <t xml:space="preserve"> Prevención vigilancia y control de eventos en el ámbito laboral en el Departamento del Quindío.  </t>
  </si>
  <si>
    <t xml:space="preserve"> Fortalecimiento del sistema de vigilancia en salud pública en el Departamento del Quindío. </t>
  </si>
  <si>
    <t xml:space="preserve">Fortalecimiento de la red de urgencias y emergencias en el Departamento del Quindío. </t>
  </si>
  <si>
    <t>Fortalecimiento de las intervenciones colectivas y prioridades en salud pública del Departamento del Quindío PIC</t>
  </si>
  <si>
    <t xml:space="preserve">Subsidio y cofinanciación al régimen subsidiado del Sistema General de Seguridad Social en Salud en el Departamento del Quindío.  </t>
  </si>
  <si>
    <t>Prestación de Servicios a la Población no Afiliada al Sistema General de Seguridad Social en Salud y en el NO POS a la Población del Régimen Subsidiado.</t>
  </si>
  <si>
    <t xml:space="preserve">Fortalecimiento de la red de prestación de servicios pública del Departamento del Quindío.   </t>
  </si>
  <si>
    <t>324 SECRETARÍA DE TECNOLOGÍA DE LA INFORMACIÓN Y COMUNICACÓN</t>
  </si>
  <si>
    <t xml:space="preserve"> Fortalecimiento  y apoyo a las tecnologías de la información y las comunicaciones en el departamento del Quindío.</t>
  </si>
  <si>
    <t xml:space="preserve"> Fortalecimiento del sector empresarial del departamento del Quindío </t>
  </si>
  <si>
    <t xml:space="preserve">  Implementación  y  divulgación de la estrategia    "Quindío innovador y competitivo"   </t>
  </si>
  <si>
    <t>Asistencia y apropiación tecnológica generacional en el departamento del Quindio</t>
  </si>
  <si>
    <t xml:space="preserve">   Implementación de la transformación digital del sector empresarial en el Departamento del Quindío  </t>
  </si>
  <si>
    <t xml:space="preserve"> Fortalecimiento de la estrategia de gobierno digital  en la Administración Departamental y  Entes Territoriales del departamento del  Quindío  </t>
  </si>
  <si>
    <t>319 INDEPORTES</t>
  </si>
  <si>
    <t>Fortalecimiento, hábitos y estilos de vida saludable como instrumento SALVAVIDAS en el departamento del Quindío</t>
  </si>
  <si>
    <t>Fortalecimiento al deporte competitivo y de altos logros "TU Y    YO SOMOS SALVAVIDAS POR UN QUINDIO GANADOR" en el Departamento del Quindío</t>
  </si>
  <si>
    <t>320 PROYECTA EMPRESA PARA EL DESARROLLO TERRITORIAL</t>
  </si>
  <si>
    <t>Mantenimiento de obras complementarias de la infraestructura  deportiva y recreativa en el Departamento del Quindío.</t>
  </si>
  <si>
    <t>Mantenimiento de obras complementarias en la Infraestructura educativa en el Departamento del Quindío.</t>
  </si>
  <si>
    <t xml:space="preserve">  Mantenimiento de obras complementarias a la infraestructura vial en el Departamento del Quindío </t>
  </si>
  <si>
    <t xml:space="preserve"> Apoyo en la formulación y ejecución de proyectos de vivienda en el Departamento del Quindío   </t>
  </si>
  <si>
    <t>Mantenimiento de los edificios públicos y/o equipamientos colectivos y comunitarios en el Departamento del Quindío.</t>
  </si>
  <si>
    <t>321 INSTITUTO DEPARTAMENTAL DE TRÁNSITO DEL QUINDÍO</t>
  </si>
  <si>
    <t>Implementación del programa de seguridad vial en el Departamento del Quindío  "TU Y YO POR LA SEGURIDAD VIAL"</t>
  </si>
  <si>
    <t>TOTAL PROYECTOS INVERSION DEPARTAMENTAL 2024</t>
  </si>
  <si>
    <t>Total No Proyectos:  136</t>
  </si>
  <si>
    <t>LUIS ALBERTO RINCÓN QUINTERO</t>
  </si>
  <si>
    <t>Secretario de Planeación Departamental</t>
  </si>
  <si>
    <t>PLAN OPERATIVO ANUAL DE INVERSIONES POAI 
REPORTE EJECUCIÓN POR PROYECTOS DE INVERSION
I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</si>
</sst>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[$$-240A]\ * #,##0.00_);_([$$-240A]\ * \(#,##0.00\);_([$$-240A]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44">
    <xf numFmtId="164" fontId="0" fillId="0" borderId="0" xfId="0"/>
    <xf numFmtId="164" fontId="3" fillId="0" borderId="0" xfId="0" applyFont="1"/>
    <xf numFmtId="164" fontId="2" fillId="3" borderId="4" xfId="0" applyFont="1" applyFill="1" applyBorder="1" applyAlignment="1">
      <alignment horizontal="center" vertical="center" wrapText="1"/>
    </xf>
    <xf numFmtId="164" fontId="2" fillId="3" borderId="5" xfId="0" applyFont="1" applyFill="1" applyBorder="1" applyAlignment="1">
      <alignment horizontal="center" vertical="center" wrapText="1"/>
    </xf>
    <xf numFmtId="164" fontId="2" fillId="3" borderId="6" xfId="0" applyFont="1" applyFill="1" applyBorder="1" applyAlignment="1">
      <alignment horizontal="center" vertical="center" wrapText="1"/>
    </xf>
    <xf numFmtId="43" fontId="4" fillId="3" borderId="7" xfId="1" applyFont="1" applyFill="1" applyBorder="1" applyAlignment="1">
      <alignment horizontal="center" vertical="center" wrapText="1"/>
    </xf>
    <xf numFmtId="0" fontId="5" fillId="4" borderId="8" xfId="0" applyNumberFormat="1" applyFont="1" applyFill="1" applyBorder="1" applyAlignment="1">
      <alignment horizontal="center" vertical="center"/>
    </xf>
    <xf numFmtId="0" fontId="5" fillId="4" borderId="8" xfId="0" applyNumberFormat="1" applyFont="1" applyFill="1" applyBorder="1" applyAlignment="1">
      <alignment vertical="center"/>
    </xf>
    <xf numFmtId="43" fontId="2" fillId="5" borderId="10" xfId="1" applyFont="1" applyFill="1" applyBorder="1" applyAlignment="1">
      <alignment vertical="center" wrapText="1"/>
    </xf>
    <xf numFmtId="10" fontId="4" fillId="0" borderId="8" xfId="0" applyNumberFormat="1" applyFont="1" applyFill="1" applyBorder="1" applyAlignment="1" applyProtection="1">
      <alignment horizontal="center" vertical="center"/>
      <protection locked="0"/>
    </xf>
    <xf numFmtId="10" fontId="4" fillId="6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NumberFormat="1" applyFont="1" applyBorder="1" applyAlignment="1">
      <alignment horizontal="center" vertical="center"/>
    </xf>
    <xf numFmtId="1" fontId="6" fillId="0" borderId="9" xfId="1" applyNumberFormat="1" applyFont="1" applyBorder="1" applyAlignment="1">
      <alignment horizontal="center" vertical="center" wrapText="1"/>
    </xf>
    <xf numFmtId="164" fontId="6" fillId="0" borderId="10" xfId="0" applyFont="1" applyBorder="1" applyAlignment="1">
      <alignment horizontal="justify" vertical="center" wrapText="1"/>
    </xf>
    <xf numFmtId="43" fontId="6" fillId="0" borderId="10" xfId="1" applyFont="1" applyFill="1" applyBorder="1" applyAlignment="1">
      <alignment vertical="center"/>
    </xf>
    <xf numFmtId="43" fontId="6" fillId="0" borderId="10" xfId="1" applyFont="1" applyBorder="1" applyAlignment="1">
      <alignment vertical="center"/>
    </xf>
    <xf numFmtId="10" fontId="7" fillId="0" borderId="8" xfId="0" applyNumberFormat="1" applyFont="1" applyFill="1" applyBorder="1" applyAlignment="1" applyProtection="1">
      <alignment horizontal="center" vertical="center"/>
      <protection locked="0"/>
    </xf>
    <xf numFmtId="10" fontId="7" fillId="6" borderId="8" xfId="0" applyNumberFormat="1" applyFont="1" applyFill="1" applyBorder="1" applyAlignment="1" applyProtection="1">
      <alignment horizontal="center" vertical="center"/>
      <protection locked="0"/>
    </xf>
    <xf numFmtId="1" fontId="6" fillId="7" borderId="9" xfId="1" applyNumberFormat="1" applyFont="1" applyFill="1" applyBorder="1" applyAlignment="1">
      <alignment horizontal="center" vertical="center" wrapText="1"/>
    </xf>
    <xf numFmtId="164" fontId="6" fillId="7" borderId="10" xfId="0" applyFont="1" applyFill="1" applyBorder="1" applyAlignment="1">
      <alignment horizontal="justify" vertical="center" wrapText="1"/>
    </xf>
    <xf numFmtId="1" fontId="3" fillId="0" borderId="8" xfId="0" applyNumberFormat="1" applyFont="1" applyBorder="1" applyAlignment="1">
      <alignment horizontal="center" vertical="center"/>
    </xf>
    <xf numFmtId="43" fontId="2" fillId="5" borderId="10" xfId="1" applyFont="1" applyFill="1" applyBorder="1" applyAlignment="1">
      <alignment vertical="center"/>
    </xf>
    <xf numFmtId="0" fontId="3" fillId="4" borderId="8" xfId="0" applyNumberFormat="1" applyFont="1" applyFill="1" applyBorder="1" applyAlignment="1">
      <alignment horizontal="center" vertical="center"/>
    </xf>
    <xf numFmtId="49" fontId="6" fillId="7" borderId="10" xfId="0" applyNumberFormat="1" applyFont="1" applyFill="1" applyBorder="1" applyAlignment="1">
      <alignment horizontal="justify" vertical="center" wrapText="1"/>
    </xf>
    <xf numFmtId="43" fontId="6" fillId="0" borderId="10" xfId="1" applyFont="1" applyFill="1" applyBorder="1" applyAlignment="1">
      <alignment vertical="center" wrapText="1"/>
    </xf>
    <xf numFmtId="164" fontId="3" fillId="0" borderId="8" xfId="0" applyFont="1" applyBorder="1"/>
    <xf numFmtId="43" fontId="2" fillId="8" borderId="10" xfId="1" applyFont="1" applyFill="1" applyBorder="1" applyAlignment="1">
      <alignment vertical="center"/>
    </xf>
    <xf numFmtId="43" fontId="8" fillId="0" borderId="0" xfId="1" applyFont="1"/>
    <xf numFmtId="164" fontId="3" fillId="0" borderId="0" xfId="0" applyFont="1" applyAlignment="1">
      <alignment horizontal="center"/>
    </xf>
    <xf numFmtId="164" fontId="5" fillId="0" borderId="0" xfId="0" applyFont="1" applyAlignment="1">
      <alignment horizontal="center"/>
    </xf>
    <xf numFmtId="164" fontId="3" fillId="0" borderId="0" xfId="0" applyFont="1" applyAlignment="1">
      <alignment horizontal="center" vertical="top"/>
    </xf>
    <xf numFmtId="164" fontId="3" fillId="0" borderId="0" xfId="0" applyFont="1" applyAlignment="1">
      <alignment horizontal="center"/>
    </xf>
    <xf numFmtId="164" fontId="9" fillId="0" borderId="0" xfId="0" applyFont="1" applyAlignment="1">
      <alignment horizontal="left" vertical="center" wrapText="1"/>
    </xf>
    <xf numFmtId="164" fontId="10" fillId="0" borderId="0" xfId="0" applyFont="1" applyAlignment="1">
      <alignment horizontal="left" vertical="center"/>
    </xf>
    <xf numFmtId="164" fontId="10" fillId="0" borderId="0" xfId="0" applyFont="1" applyAlignment="1">
      <alignment horizontal="left" vertical="center" wrapText="1"/>
    </xf>
    <xf numFmtId="164" fontId="2" fillId="5" borderId="9" xfId="0" applyFont="1" applyFill="1" applyBorder="1" applyAlignment="1">
      <alignment horizontal="left" vertical="center" wrapText="1"/>
    </xf>
    <xf numFmtId="164" fontId="2" fillId="5" borderId="10" xfId="0" applyFont="1" applyFill="1" applyBorder="1" applyAlignment="1">
      <alignment horizontal="left" vertical="center" wrapText="1"/>
    </xf>
    <xf numFmtId="164" fontId="2" fillId="2" borderId="9" xfId="0" applyFont="1" applyFill="1" applyBorder="1" applyAlignment="1">
      <alignment horizontal="left" vertical="center" wrapText="1"/>
    </xf>
    <xf numFmtId="164" fontId="2" fillId="2" borderId="10" xfId="0" applyFont="1" applyFill="1" applyBorder="1" applyAlignment="1">
      <alignment horizontal="left" vertical="center" wrapText="1"/>
    </xf>
    <xf numFmtId="164" fontId="2" fillId="4" borderId="9" xfId="0" applyFont="1" applyFill="1" applyBorder="1" applyAlignment="1">
      <alignment horizontal="left" vertical="center" wrapText="1"/>
    </xf>
    <xf numFmtId="164" fontId="2" fillId="4" borderId="10" xfId="0" applyFont="1" applyFill="1" applyBorder="1" applyAlignment="1">
      <alignment horizontal="left" vertical="center" wrapText="1"/>
    </xf>
    <xf numFmtId="164" fontId="2" fillId="2" borderId="1" xfId="0" applyFont="1" applyFill="1" applyBorder="1" applyAlignment="1">
      <alignment horizontal="center" vertical="center" wrapText="1"/>
    </xf>
    <xf numFmtId="164" fontId="2" fillId="2" borderId="2" xfId="0" applyFont="1" applyFill="1" applyBorder="1" applyAlignment="1">
      <alignment horizontal="center" vertical="center" wrapText="1"/>
    </xf>
    <xf numFmtId="164" fontId="2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565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RCIAL%20F-PLA-43%20Sgto%20POAI%20marz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OGRAMAS"/>
      <sheetName val="SGTO POAI 2024 MARZO"/>
      <sheetName val="PROGRAMAS"/>
      <sheetName val="LÍNEA ESTRATEGICA"/>
      <sheetName val="RELACIÓN PROYECTOS"/>
      <sheetName val="FUENTES POR UNIDAD"/>
      <sheetName val="CONSOLIDADO UNIDADES"/>
    </sheetNames>
    <sheetDataSet>
      <sheetData sheetId="0"/>
      <sheetData sheetId="1">
        <row r="8">
          <cell r="I8">
            <v>4599</v>
          </cell>
        </row>
        <row r="9">
          <cell r="I9">
            <v>4599</v>
          </cell>
        </row>
        <row r="10">
          <cell r="I10">
            <v>4599</v>
          </cell>
        </row>
        <row r="11">
          <cell r="I11">
            <v>4502</v>
          </cell>
        </row>
        <row r="12">
          <cell r="I12">
            <v>4502</v>
          </cell>
        </row>
        <row r="13">
          <cell r="I13">
            <v>4599</v>
          </cell>
        </row>
        <row r="14">
          <cell r="I14">
            <v>4599</v>
          </cell>
        </row>
        <row r="15">
          <cell r="I15">
            <v>4599</v>
          </cell>
        </row>
        <row r="16">
          <cell r="I16">
            <v>4599</v>
          </cell>
        </row>
        <row r="22">
          <cell r="I22">
            <v>4599</v>
          </cell>
        </row>
        <row r="23">
          <cell r="I23">
            <v>4599</v>
          </cell>
        </row>
        <row r="24">
          <cell r="I24">
            <v>4599</v>
          </cell>
        </row>
        <row r="25">
          <cell r="I25">
            <v>4599</v>
          </cell>
        </row>
        <row r="26">
          <cell r="I26">
            <v>1202</v>
          </cell>
        </row>
        <row r="27">
          <cell r="I27">
            <v>2201</v>
          </cell>
        </row>
        <row r="28">
          <cell r="I28">
            <v>3301</v>
          </cell>
        </row>
        <row r="29">
          <cell r="I29">
            <v>4104</v>
          </cell>
        </row>
        <row r="30">
          <cell r="I30">
            <v>4301</v>
          </cell>
        </row>
        <row r="31">
          <cell r="I31">
            <v>2402</v>
          </cell>
        </row>
        <row r="32">
          <cell r="I32">
            <v>3205</v>
          </cell>
        </row>
        <row r="33">
          <cell r="I33">
            <v>3205</v>
          </cell>
        </row>
        <row r="34">
          <cell r="I34">
            <v>4001</v>
          </cell>
        </row>
        <row r="35">
          <cell r="I35">
            <v>4003</v>
          </cell>
        </row>
        <row r="41">
          <cell r="I41">
            <v>4599</v>
          </cell>
        </row>
        <row r="42">
          <cell r="I42">
            <v>4502</v>
          </cell>
        </row>
        <row r="43">
          <cell r="I43">
            <v>1903</v>
          </cell>
        </row>
        <row r="44">
          <cell r="I44">
            <v>1202</v>
          </cell>
        </row>
        <row r="45">
          <cell r="I45">
            <v>1203</v>
          </cell>
        </row>
        <row r="46">
          <cell r="I46">
            <v>1206</v>
          </cell>
        </row>
        <row r="47">
          <cell r="I47">
            <v>2201</v>
          </cell>
        </row>
        <row r="48">
          <cell r="I48">
            <v>4101</v>
          </cell>
        </row>
        <row r="53">
          <cell r="I53">
            <v>4103</v>
          </cell>
        </row>
        <row r="54">
          <cell r="I54">
            <v>4501</v>
          </cell>
        </row>
        <row r="55">
          <cell r="I55">
            <v>4501</v>
          </cell>
        </row>
        <row r="56">
          <cell r="I56">
            <v>3205</v>
          </cell>
        </row>
        <row r="57">
          <cell r="I57">
            <v>4503</v>
          </cell>
        </row>
        <row r="60">
          <cell r="I60">
            <v>4502</v>
          </cell>
        </row>
        <row r="61">
          <cell r="I61">
            <v>4502</v>
          </cell>
        </row>
        <row r="67">
          <cell r="I67">
            <v>3301</v>
          </cell>
        </row>
        <row r="70">
          <cell r="I70">
            <v>3301</v>
          </cell>
        </row>
        <row r="72">
          <cell r="I72">
            <v>3301</v>
          </cell>
        </row>
        <row r="73">
          <cell r="I73">
            <v>3302</v>
          </cell>
        </row>
        <row r="75">
          <cell r="I75">
            <v>3502</v>
          </cell>
        </row>
        <row r="77">
          <cell r="I77">
            <v>3502</v>
          </cell>
        </row>
        <row r="78">
          <cell r="I78">
            <v>3502</v>
          </cell>
        </row>
        <row r="79">
          <cell r="I79">
            <v>3602</v>
          </cell>
        </row>
        <row r="83">
          <cell r="I83">
            <v>1702</v>
          </cell>
        </row>
        <row r="86">
          <cell r="I86">
            <v>1702</v>
          </cell>
        </row>
        <row r="89">
          <cell r="I89">
            <v>1702</v>
          </cell>
        </row>
        <row r="91">
          <cell r="I91">
            <v>1702</v>
          </cell>
        </row>
        <row r="93">
          <cell r="I93">
            <v>1702</v>
          </cell>
        </row>
        <row r="94">
          <cell r="I94">
            <v>1703</v>
          </cell>
        </row>
        <row r="95">
          <cell r="I95">
            <v>1704</v>
          </cell>
        </row>
        <row r="97">
          <cell r="I97">
            <v>1706</v>
          </cell>
        </row>
        <row r="98">
          <cell r="I98">
            <v>1707</v>
          </cell>
        </row>
        <row r="99">
          <cell r="I99">
            <v>1708</v>
          </cell>
        </row>
        <row r="101">
          <cell r="I101">
            <v>1709</v>
          </cell>
        </row>
        <row r="104">
          <cell r="I104">
            <v>3502</v>
          </cell>
        </row>
        <row r="106">
          <cell r="I106" t="str">
            <v>3201</v>
          </cell>
        </row>
        <row r="108">
          <cell r="I108">
            <v>3202</v>
          </cell>
        </row>
        <row r="111">
          <cell r="I111">
            <v>3202</v>
          </cell>
        </row>
        <row r="112">
          <cell r="I112">
            <v>3202</v>
          </cell>
        </row>
        <row r="113">
          <cell r="I113" t="str">
            <v>3204</v>
          </cell>
        </row>
        <row r="114">
          <cell r="I114">
            <v>3205</v>
          </cell>
        </row>
        <row r="117">
          <cell r="I117" t="str">
            <v>3206</v>
          </cell>
        </row>
        <row r="120">
          <cell r="I120">
            <v>4599</v>
          </cell>
        </row>
        <row r="122">
          <cell r="I122">
            <v>4502</v>
          </cell>
        </row>
        <row r="123">
          <cell r="I123">
            <v>2201</v>
          </cell>
        </row>
        <row r="129">
          <cell r="I129">
            <v>2201</v>
          </cell>
        </row>
        <row r="130">
          <cell r="I130">
            <v>2201</v>
          </cell>
        </row>
        <row r="134">
          <cell r="I134">
            <v>2201</v>
          </cell>
        </row>
        <row r="135">
          <cell r="I135">
            <v>2201</v>
          </cell>
        </row>
        <row r="136">
          <cell r="I136">
            <v>2201</v>
          </cell>
        </row>
        <row r="137">
          <cell r="I137">
            <v>2202</v>
          </cell>
        </row>
        <row r="138">
          <cell r="I138">
            <v>1905</v>
          </cell>
        </row>
        <row r="140">
          <cell r="I140">
            <v>3301</v>
          </cell>
        </row>
        <row r="141">
          <cell r="I141">
            <v>4102</v>
          </cell>
        </row>
        <row r="143">
          <cell r="I143">
            <v>4102</v>
          </cell>
        </row>
        <row r="144">
          <cell r="I144">
            <v>4102</v>
          </cell>
        </row>
        <row r="145">
          <cell r="I145">
            <v>4102</v>
          </cell>
        </row>
        <row r="146">
          <cell r="I146">
            <v>4102</v>
          </cell>
        </row>
        <row r="147">
          <cell r="I147">
            <v>4102</v>
          </cell>
        </row>
        <row r="149">
          <cell r="I149">
            <v>4102</v>
          </cell>
        </row>
        <row r="150">
          <cell r="I150">
            <v>4103</v>
          </cell>
        </row>
        <row r="151">
          <cell r="I151">
            <v>4103</v>
          </cell>
        </row>
        <row r="152">
          <cell r="I152">
            <v>4103</v>
          </cell>
        </row>
        <row r="153">
          <cell r="I153">
            <v>4103</v>
          </cell>
        </row>
        <row r="154">
          <cell r="I154">
            <v>4103</v>
          </cell>
        </row>
        <row r="156">
          <cell r="I156">
            <v>4103</v>
          </cell>
        </row>
        <row r="157">
          <cell r="I157">
            <v>4104</v>
          </cell>
        </row>
        <row r="159">
          <cell r="I159">
            <v>4104</v>
          </cell>
        </row>
        <row r="160">
          <cell r="I160">
            <v>4104</v>
          </cell>
        </row>
        <row r="162">
          <cell r="I162">
            <v>1702</v>
          </cell>
        </row>
        <row r="163">
          <cell r="I163">
            <v>3604</v>
          </cell>
        </row>
        <row r="164">
          <cell r="I164">
            <v>4502</v>
          </cell>
        </row>
        <row r="165">
          <cell r="I165">
            <v>4502</v>
          </cell>
        </row>
        <row r="166">
          <cell r="I166">
            <v>4502</v>
          </cell>
        </row>
        <row r="167">
          <cell r="I167">
            <v>4502</v>
          </cell>
        </row>
        <row r="168">
          <cell r="I168">
            <v>4502</v>
          </cell>
        </row>
        <row r="169">
          <cell r="I169">
            <v>1903</v>
          </cell>
        </row>
        <row r="178">
          <cell r="I178">
            <v>1903</v>
          </cell>
        </row>
        <row r="179">
          <cell r="I179">
            <v>1903</v>
          </cell>
        </row>
        <row r="182">
          <cell r="I182">
            <v>1903</v>
          </cell>
        </row>
        <row r="183">
          <cell r="I183">
            <v>1903</v>
          </cell>
        </row>
        <row r="184">
          <cell r="I184">
            <v>1903</v>
          </cell>
        </row>
        <row r="186">
          <cell r="I186">
            <v>1905</v>
          </cell>
        </row>
        <row r="188">
          <cell r="I188">
            <v>1905</v>
          </cell>
        </row>
        <row r="194">
          <cell r="I194">
            <v>1905</v>
          </cell>
        </row>
        <row r="196">
          <cell r="I196">
            <v>1905</v>
          </cell>
        </row>
        <row r="198">
          <cell r="I198">
            <v>1905</v>
          </cell>
        </row>
        <row r="199">
          <cell r="I199">
            <v>1905</v>
          </cell>
        </row>
        <row r="202">
          <cell r="I202">
            <v>1905</v>
          </cell>
        </row>
        <row r="203">
          <cell r="I203">
            <v>1905</v>
          </cell>
        </row>
        <row r="204">
          <cell r="I204">
            <v>1905</v>
          </cell>
        </row>
        <row r="205">
          <cell r="I205">
            <v>1905</v>
          </cell>
        </row>
        <row r="206">
          <cell r="I206">
            <v>1905</v>
          </cell>
        </row>
        <row r="207">
          <cell r="I207">
            <v>1906</v>
          </cell>
        </row>
        <row r="208">
          <cell r="I208">
            <v>1906</v>
          </cell>
        </row>
        <row r="210">
          <cell r="I210">
            <v>1906</v>
          </cell>
        </row>
        <row r="217">
          <cell r="I217">
            <v>1905</v>
          </cell>
        </row>
        <row r="218">
          <cell r="I218">
            <v>1905</v>
          </cell>
        </row>
        <row r="219">
          <cell r="I219">
            <v>2301</v>
          </cell>
        </row>
        <row r="223">
          <cell r="I223">
            <v>2301</v>
          </cell>
        </row>
        <row r="228">
          <cell r="I228">
            <v>2302</v>
          </cell>
        </row>
        <row r="233">
          <cell r="I233" t="str">
            <v>3903</v>
          </cell>
        </row>
        <row r="236">
          <cell r="I236">
            <v>3904</v>
          </cell>
        </row>
        <row r="237">
          <cell r="I237">
            <v>2302</v>
          </cell>
        </row>
        <row r="243">
          <cell r="I243">
            <v>4301</v>
          </cell>
        </row>
        <row r="247">
          <cell r="I247">
            <v>4302</v>
          </cell>
        </row>
        <row r="248">
          <cell r="I248">
            <v>4301</v>
          </cell>
        </row>
        <row r="249">
          <cell r="I249">
            <v>2201</v>
          </cell>
        </row>
        <row r="250">
          <cell r="I250">
            <v>2402</v>
          </cell>
        </row>
        <row r="251">
          <cell r="I251">
            <v>4001</v>
          </cell>
        </row>
        <row r="255">
          <cell r="I255">
            <v>4599</v>
          </cell>
        </row>
        <row r="256">
          <cell r="I256">
            <v>2409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showGridLines="0" tabSelected="1" zoomScale="80" zoomScaleNormal="80" workbookViewId="0">
      <selection activeCell="F159" sqref="F159"/>
    </sheetView>
  </sheetViews>
  <sheetFormatPr baseColWidth="10" defaultColWidth="11.42578125" defaultRowHeight="12.75" x14ac:dyDescent="0.2"/>
  <cols>
    <col min="1" max="1" width="11.42578125" style="1"/>
    <col min="2" max="2" width="15.140625" style="1" bestFit="1" customWidth="1"/>
    <col min="3" max="3" width="7.140625" style="1" customWidth="1"/>
    <col min="4" max="4" width="17.85546875" style="1" customWidth="1"/>
    <col min="5" max="5" width="54.7109375" style="1" customWidth="1"/>
    <col min="6" max="6" width="20.85546875" style="1" customWidth="1"/>
    <col min="7" max="7" width="21.5703125" style="1" customWidth="1"/>
    <col min="8" max="8" width="20.140625" style="1" customWidth="1"/>
    <col min="9" max="9" width="18.5703125" style="1" customWidth="1"/>
    <col min="10" max="10" width="18.28515625" style="1" customWidth="1"/>
    <col min="11" max="16384" width="11.42578125" style="1"/>
  </cols>
  <sheetData>
    <row r="1" spans="1:10" ht="45" customHeight="1" x14ac:dyDescent="0.2">
      <c r="A1" s="41" t="s">
        <v>166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ht="30" customHeight="1" x14ac:dyDescent="0.2">
      <c r="A2" s="2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4" t="s">
        <v>8</v>
      </c>
      <c r="J2" s="5" t="s">
        <v>9</v>
      </c>
    </row>
    <row r="3" spans="1:10" ht="27" customHeight="1" x14ac:dyDescent="0.2">
      <c r="A3" s="6">
        <v>304</v>
      </c>
      <c r="B3" s="7"/>
      <c r="C3" s="7"/>
      <c r="D3" s="35" t="s">
        <v>10</v>
      </c>
      <c r="E3" s="36"/>
      <c r="F3" s="8">
        <f>SUM(F4:F7)</f>
        <v>223644454.75999999</v>
      </c>
      <c r="G3" s="8">
        <f t="shared" ref="G3:I3" si="0">SUM(G4:G7)</f>
        <v>101100000</v>
      </c>
      <c r="H3" s="9">
        <f>G3/F3</f>
        <v>0.45205681539698195</v>
      </c>
      <c r="I3" s="8">
        <f t="shared" si="0"/>
        <v>23600000</v>
      </c>
      <c r="J3" s="10">
        <f t="shared" ref="J3:J66" si="1">I3/F3</f>
        <v>0.10552463742204525</v>
      </c>
    </row>
    <row r="4" spans="1:10" ht="43.5" customHeight="1" x14ac:dyDescent="0.2">
      <c r="A4" s="11">
        <v>304</v>
      </c>
      <c r="B4" s="11">
        <f>'[1]SGTO POAI 2024 MARZO'!I11</f>
        <v>4502</v>
      </c>
      <c r="C4" s="11">
        <v>1</v>
      </c>
      <c r="D4" s="12">
        <v>2020003630005</v>
      </c>
      <c r="E4" s="13" t="s">
        <v>11</v>
      </c>
      <c r="F4" s="14">
        <v>43500000</v>
      </c>
      <c r="G4" s="15">
        <v>11100000</v>
      </c>
      <c r="H4" s="16">
        <f t="shared" ref="H4:H45" si="2">G4/F4</f>
        <v>0.25517241379310346</v>
      </c>
      <c r="I4" s="15">
        <v>0</v>
      </c>
      <c r="J4" s="17">
        <f t="shared" si="1"/>
        <v>0</v>
      </c>
    </row>
    <row r="5" spans="1:10" ht="68.25" customHeight="1" x14ac:dyDescent="0.2">
      <c r="A5" s="11">
        <v>304</v>
      </c>
      <c r="B5" s="11">
        <f>'[1]SGTO POAI 2024 MARZO'!I8</f>
        <v>4599</v>
      </c>
      <c r="C5" s="11">
        <f>C4+1</f>
        <v>2</v>
      </c>
      <c r="D5" s="18">
        <v>2020003630006</v>
      </c>
      <c r="E5" s="19" t="s">
        <v>12</v>
      </c>
      <c r="F5" s="14">
        <v>104040000</v>
      </c>
      <c r="G5" s="15">
        <v>33900000</v>
      </c>
      <c r="H5" s="16">
        <f t="shared" si="2"/>
        <v>0.32583621683967706</v>
      </c>
      <c r="I5" s="15">
        <v>11300000</v>
      </c>
      <c r="J5" s="17">
        <f t="shared" si="1"/>
        <v>0.10861207227989235</v>
      </c>
    </row>
    <row r="6" spans="1:10" ht="66" customHeight="1" x14ac:dyDescent="0.2">
      <c r="A6" s="11">
        <v>304</v>
      </c>
      <c r="B6" s="20">
        <f>'[1]SGTO POAI 2024 MARZO'!I10</f>
        <v>4599</v>
      </c>
      <c r="C6" s="11">
        <f>C5+1</f>
        <v>3</v>
      </c>
      <c r="D6" s="18">
        <v>2022003630011</v>
      </c>
      <c r="E6" s="19" t="s">
        <v>13</v>
      </c>
      <c r="F6" s="14">
        <v>22354454.760000002</v>
      </c>
      <c r="G6" s="15">
        <v>12900000</v>
      </c>
      <c r="H6" s="16">
        <f t="shared" si="2"/>
        <v>0.57706618830545786</v>
      </c>
      <c r="I6" s="15">
        <v>4300000</v>
      </c>
      <c r="J6" s="17">
        <f t="shared" si="1"/>
        <v>0.19235539610181929</v>
      </c>
    </row>
    <row r="7" spans="1:10" ht="49.5" customHeight="1" x14ac:dyDescent="0.2">
      <c r="A7" s="11">
        <v>304</v>
      </c>
      <c r="B7" s="11">
        <f>'[1]SGTO POAI 2024 MARZO'!I9</f>
        <v>4599</v>
      </c>
      <c r="C7" s="11">
        <f>C6+1</f>
        <v>4</v>
      </c>
      <c r="D7" s="18">
        <v>2020003630007</v>
      </c>
      <c r="E7" s="19" t="s">
        <v>14</v>
      </c>
      <c r="F7" s="14">
        <v>53750000</v>
      </c>
      <c r="G7" s="15">
        <v>43200000</v>
      </c>
      <c r="H7" s="16">
        <f t="shared" si="2"/>
        <v>0.80372093023255819</v>
      </c>
      <c r="I7" s="15">
        <v>8000000</v>
      </c>
      <c r="J7" s="17">
        <f t="shared" si="1"/>
        <v>0.14883720930232558</v>
      </c>
    </row>
    <row r="8" spans="1:10" ht="25.5" customHeight="1" x14ac:dyDescent="0.2">
      <c r="A8" s="6">
        <v>305</v>
      </c>
      <c r="B8" s="6"/>
      <c r="C8" s="6"/>
      <c r="D8" s="35" t="s">
        <v>15</v>
      </c>
      <c r="E8" s="36"/>
      <c r="F8" s="21">
        <f>SUM(F9:F15)</f>
        <v>1499246787</v>
      </c>
      <c r="G8" s="21">
        <f t="shared" ref="G8:I8" si="3">SUM(G9:G15)</f>
        <v>606931207</v>
      </c>
      <c r="H8" s="9">
        <f>G8/F8</f>
        <v>0.40482408384177515</v>
      </c>
      <c r="I8" s="21">
        <f t="shared" si="3"/>
        <v>45200000</v>
      </c>
      <c r="J8" s="10">
        <f t="shared" si="1"/>
        <v>3.014847214743439E-2</v>
      </c>
    </row>
    <row r="9" spans="1:10" ht="42.75" customHeight="1" x14ac:dyDescent="0.2">
      <c r="A9" s="11">
        <v>305</v>
      </c>
      <c r="B9" s="20">
        <f>'[1]SGTO POAI 2024 MARZO'!I22</f>
        <v>4599</v>
      </c>
      <c r="C9" s="11">
        <f>C7+1</f>
        <v>5</v>
      </c>
      <c r="D9" s="12">
        <v>2020003630008</v>
      </c>
      <c r="E9" s="19" t="s">
        <v>16</v>
      </c>
      <c r="F9" s="14">
        <v>92000000</v>
      </c>
      <c r="G9" s="15">
        <v>0</v>
      </c>
      <c r="H9" s="16">
        <f t="shared" si="2"/>
        <v>0</v>
      </c>
      <c r="I9" s="15">
        <v>0</v>
      </c>
      <c r="J9" s="17">
        <f t="shared" si="1"/>
        <v>0</v>
      </c>
    </row>
    <row r="10" spans="1:10" ht="42.75" customHeight="1" x14ac:dyDescent="0.2">
      <c r="A10" s="11">
        <v>305</v>
      </c>
      <c r="B10" s="20">
        <f>'[1]SGTO POAI 2024 MARZO'!I12</f>
        <v>4502</v>
      </c>
      <c r="C10" s="11">
        <f>C9+1</f>
        <v>6</v>
      </c>
      <c r="D10" s="12">
        <v>2020003630042</v>
      </c>
      <c r="E10" s="19" t="s">
        <v>17</v>
      </c>
      <c r="F10" s="14">
        <v>200000000</v>
      </c>
      <c r="G10" s="15">
        <v>20000000</v>
      </c>
      <c r="H10" s="16">
        <f t="shared" si="2"/>
        <v>0.1</v>
      </c>
      <c r="I10" s="15">
        <v>0</v>
      </c>
      <c r="J10" s="17">
        <f t="shared" si="1"/>
        <v>0</v>
      </c>
    </row>
    <row r="11" spans="1:10" ht="42.75" customHeight="1" x14ac:dyDescent="0.2">
      <c r="A11" s="11">
        <v>305</v>
      </c>
      <c r="B11" s="20">
        <f>'[1]SGTO POAI 2024 MARZO'!I13</f>
        <v>4599</v>
      </c>
      <c r="C11" s="11">
        <f t="shared" ref="C11:C15" si="4">C10+1</f>
        <v>7</v>
      </c>
      <c r="D11" s="12">
        <v>2020003630044</v>
      </c>
      <c r="E11" s="13" t="s">
        <v>18</v>
      </c>
      <c r="F11" s="14">
        <v>170000000</v>
      </c>
      <c r="G11" s="15">
        <v>53900000</v>
      </c>
      <c r="H11" s="16">
        <f t="shared" si="2"/>
        <v>0.31705882352941178</v>
      </c>
      <c r="I11" s="15">
        <v>0</v>
      </c>
      <c r="J11" s="17">
        <f t="shared" si="1"/>
        <v>0</v>
      </c>
    </row>
    <row r="12" spans="1:10" ht="42.75" customHeight="1" x14ac:dyDescent="0.2">
      <c r="A12" s="11">
        <v>305</v>
      </c>
      <c r="B12" s="20">
        <f>'[1]SGTO POAI 2024 MARZO'!I14</f>
        <v>4599</v>
      </c>
      <c r="C12" s="11">
        <f t="shared" si="4"/>
        <v>8</v>
      </c>
      <c r="D12" s="12">
        <v>2020003630045</v>
      </c>
      <c r="E12" s="19" t="s">
        <v>19</v>
      </c>
      <c r="F12" s="14">
        <v>106000000</v>
      </c>
      <c r="G12" s="15">
        <v>55500000</v>
      </c>
      <c r="H12" s="16">
        <f t="shared" si="2"/>
        <v>0.52358490566037741</v>
      </c>
      <c r="I12" s="15">
        <v>0</v>
      </c>
      <c r="J12" s="17">
        <f t="shared" si="1"/>
        <v>0</v>
      </c>
    </row>
    <row r="13" spans="1:10" ht="42.75" customHeight="1" x14ac:dyDescent="0.2">
      <c r="A13" s="11">
        <v>305</v>
      </c>
      <c r="B13" s="20">
        <f>'[1]SGTO POAI 2024 MARZO'!I15</f>
        <v>4599</v>
      </c>
      <c r="C13" s="11">
        <f t="shared" si="4"/>
        <v>9</v>
      </c>
      <c r="D13" s="12">
        <v>2020003630046</v>
      </c>
      <c r="E13" s="19" t="s">
        <v>20</v>
      </c>
      <c r="F13" s="14">
        <v>375246787</v>
      </c>
      <c r="G13" s="15">
        <v>188400000</v>
      </c>
      <c r="H13" s="16">
        <f t="shared" si="2"/>
        <v>0.50206958867312035</v>
      </c>
      <c r="I13" s="15">
        <v>24300000</v>
      </c>
      <c r="J13" s="17">
        <f t="shared" si="1"/>
        <v>6.4757383252424763E-2</v>
      </c>
    </row>
    <row r="14" spans="1:10" ht="42.75" customHeight="1" x14ac:dyDescent="0.2">
      <c r="A14" s="11">
        <v>305</v>
      </c>
      <c r="B14" s="20">
        <f>'[1]SGTO POAI 2024 MARZO'!I16</f>
        <v>4599</v>
      </c>
      <c r="C14" s="11">
        <f t="shared" si="4"/>
        <v>10</v>
      </c>
      <c r="D14" s="12">
        <v>2020003630047</v>
      </c>
      <c r="E14" s="13" t="s">
        <v>21</v>
      </c>
      <c r="F14" s="14">
        <v>286000000</v>
      </c>
      <c r="G14" s="15">
        <v>33900000</v>
      </c>
      <c r="H14" s="16">
        <f t="shared" si="2"/>
        <v>0.11853146853146854</v>
      </c>
      <c r="I14" s="15">
        <v>0</v>
      </c>
      <c r="J14" s="17">
        <f t="shared" si="1"/>
        <v>0</v>
      </c>
    </row>
    <row r="15" spans="1:10" ht="42.75" customHeight="1" x14ac:dyDescent="0.2">
      <c r="A15" s="11">
        <v>305</v>
      </c>
      <c r="B15" s="20">
        <f>'[1]SGTO POAI 2024 MARZO'!I23</f>
        <v>4599</v>
      </c>
      <c r="C15" s="11">
        <f t="shared" si="4"/>
        <v>11</v>
      </c>
      <c r="D15" s="12">
        <v>2023003630007</v>
      </c>
      <c r="E15" s="13" t="s">
        <v>22</v>
      </c>
      <c r="F15" s="14">
        <v>270000000</v>
      </c>
      <c r="G15" s="15">
        <v>255231207</v>
      </c>
      <c r="H15" s="16">
        <f t="shared" si="2"/>
        <v>0.94530076666666663</v>
      </c>
      <c r="I15" s="15">
        <v>20900000</v>
      </c>
      <c r="J15" s="17">
        <f t="shared" si="1"/>
        <v>7.7407407407407411E-2</v>
      </c>
    </row>
    <row r="16" spans="1:10" ht="24" customHeight="1" x14ac:dyDescent="0.2">
      <c r="A16" s="6">
        <v>307</v>
      </c>
      <c r="B16" s="22"/>
      <c r="C16" s="22"/>
      <c r="D16" s="35" t="s">
        <v>23</v>
      </c>
      <c r="E16" s="36"/>
      <c r="F16" s="21">
        <f>SUM(F17:F18)</f>
        <v>4109256833.3499999</v>
      </c>
      <c r="G16" s="21">
        <f t="shared" ref="G16:I16" si="5">SUM(G17:G18)</f>
        <v>1809613869</v>
      </c>
      <c r="H16" s="9">
        <f>G16/F16</f>
        <v>0.44037497347780619</v>
      </c>
      <c r="I16" s="21">
        <f t="shared" si="5"/>
        <v>226188632.88</v>
      </c>
      <c r="J16" s="10">
        <f t="shared" si="1"/>
        <v>5.5043683579058179E-2</v>
      </c>
    </row>
    <row r="17" spans="1:10" ht="48" customHeight="1" x14ac:dyDescent="0.2">
      <c r="A17" s="11">
        <v>307</v>
      </c>
      <c r="B17" s="11">
        <f>'[1]SGTO POAI 2024 MARZO'!I24</f>
        <v>4599</v>
      </c>
      <c r="C17" s="11">
        <f>C15+1</f>
        <v>12</v>
      </c>
      <c r="D17" s="12">
        <v>2020003630048</v>
      </c>
      <c r="E17" s="13" t="s">
        <v>24</v>
      </c>
      <c r="F17" s="14">
        <v>3459256833.3499999</v>
      </c>
      <c r="G17" s="15">
        <v>1322313869</v>
      </c>
      <c r="H17" s="16">
        <f t="shared" si="2"/>
        <v>0.38225374197481893</v>
      </c>
      <c r="I17" s="15">
        <v>128488632.88</v>
      </c>
      <c r="J17" s="17">
        <f t="shared" si="1"/>
        <v>3.7143420991834694E-2</v>
      </c>
    </row>
    <row r="18" spans="1:10" ht="48" customHeight="1" x14ac:dyDescent="0.2">
      <c r="A18" s="11">
        <v>307</v>
      </c>
      <c r="B18" s="11">
        <f>'[1]SGTO POAI 2024 MARZO'!I25</f>
        <v>4599</v>
      </c>
      <c r="C18" s="11">
        <f>C17+1</f>
        <v>13</v>
      </c>
      <c r="D18" s="12">
        <v>2020003630049</v>
      </c>
      <c r="E18" s="13" t="s">
        <v>25</v>
      </c>
      <c r="F18" s="14">
        <v>650000000</v>
      </c>
      <c r="G18" s="15">
        <v>487300000</v>
      </c>
      <c r="H18" s="16">
        <f t="shared" si="2"/>
        <v>0.74969230769230766</v>
      </c>
      <c r="I18" s="15">
        <v>97700000</v>
      </c>
      <c r="J18" s="17">
        <f t="shared" si="1"/>
        <v>0.15030769230769231</v>
      </c>
    </row>
    <row r="19" spans="1:10" ht="24.75" customHeight="1" x14ac:dyDescent="0.2">
      <c r="A19" s="6">
        <v>308</v>
      </c>
      <c r="B19" s="22"/>
      <c r="C19" s="22"/>
      <c r="D19" s="35" t="s">
        <v>26</v>
      </c>
      <c r="E19" s="36"/>
      <c r="F19" s="21">
        <f>SUM(F20:F32)</f>
        <v>35300292728.260002</v>
      </c>
      <c r="G19" s="21">
        <f t="shared" ref="G19:I19" si="6">SUM(G20:G32)</f>
        <v>2226237043</v>
      </c>
      <c r="H19" s="9">
        <f>G19/F19</f>
        <v>6.3065682206588716E-2</v>
      </c>
      <c r="I19" s="21">
        <f t="shared" si="6"/>
        <v>326860389.26999998</v>
      </c>
      <c r="J19" s="10">
        <f t="shared" si="1"/>
        <v>9.2594243278988058E-3</v>
      </c>
    </row>
    <row r="20" spans="1:10" ht="53.25" customHeight="1" x14ac:dyDescent="0.2">
      <c r="A20" s="11">
        <v>308</v>
      </c>
      <c r="B20" s="11">
        <f>'[1]SGTO POAI 2024 MARZO'!I35</f>
        <v>4003</v>
      </c>
      <c r="C20" s="11">
        <f>C18+1</f>
        <v>14</v>
      </c>
      <c r="D20" s="12">
        <v>2020003630014</v>
      </c>
      <c r="E20" s="19" t="s">
        <v>27</v>
      </c>
      <c r="F20" s="14">
        <v>7405090661.21</v>
      </c>
      <c r="G20" s="15">
        <v>0</v>
      </c>
      <c r="H20" s="16">
        <f t="shared" si="2"/>
        <v>0</v>
      </c>
      <c r="I20" s="15">
        <v>0</v>
      </c>
      <c r="J20" s="17">
        <f t="shared" si="1"/>
        <v>0</v>
      </c>
    </row>
    <row r="21" spans="1:10" ht="53.25" customHeight="1" x14ac:dyDescent="0.2">
      <c r="A21" s="11">
        <v>308</v>
      </c>
      <c r="B21" s="11">
        <f>'[1]SGTO POAI 2024 MARZO'!I26</f>
        <v>1202</v>
      </c>
      <c r="C21" s="11">
        <f>C20+1</f>
        <v>15</v>
      </c>
      <c r="D21" s="12">
        <v>2020003630017</v>
      </c>
      <c r="E21" s="13" t="s">
        <v>28</v>
      </c>
      <c r="F21" s="14">
        <v>100000000</v>
      </c>
      <c r="G21" s="15">
        <v>10800000</v>
      </c>
      <c r="H21" s="16">
        <f t="shared" si="2"/>
        <v>0.108</v>
      </c>
      <c r="I21" s="15">
        <v>6300000</v>
      </c>
      <c r="J21" s="17">
        <f t="shared" si="1"/>
        <v>6.3E-2</v>
      </c>
    </row>
    <row r="22" spans="1:10" ht="53.25" customHeight="1" x14ac:dyDescent="0.2">
      <c r="A22" s="11">
        <v>308</v>
      </c>
      <c r="B22" s="11">
        <f>'[1]SGTO POAI 2024 MARZO'!I27</f>
        <v>2201</v>
      </c>
      <c r="C22" s="11">
        <f t="shared" ref="C22:C32" si="7">C21+1</f>
        <v>16</v>
      </c>
      <c r="D22" s="12">
        <v>2020003630050</v>
      </c>
      <c r="E22" s="13" t="s">
        <v>29</v>
      </c>
      <c r="F22" s="14">
        <v>4056298548.9700003</v>
      </c>
      <c r="G22" s="15">
        <v>487300000</v>
      </c>
      <c r="H22" s="16">
        <f t="shared" si="2"/>
        <v>0.12013415534311156</v>
      </c>
      <c r="I22" s="15">
        <v>149200000</v>
      </c>
      <c r="J22" s="17">
        <f t="shared" si="1"/>
        <v>3.6782302436265638E-2</v>
      </c>
    </row>
    <row r="23" spans="1:10" ht="53.25" customHeight="1" x14ac:dyDescent="0.2">
      <c r="A23" s="11">
        <v>308</v>
      </c>
      <c r="B23" s="11">
        <f>'[1]SGTO POAI 2024 MARZO'!I30</f>
        <v>4301</v>
      </c>
      <c r="C23" s="11">
        <f t="shared" si="7"/>
        <v>17</v>
      </c>
      <c r="D23" s="12">
        <v>2020003630052</v>
      </c>
      <c r="E23" s="13" t="s">
        <v>30</v>
      </c>
      <c r="F23" s="14">
        <v>5685000000</v>
      </c>
      <c r="G23" s="15">
        <v>1088716350</v>
      </c>
      <c r="H23" s="16">
        <f t="shared" si="2"/>
        <v>0.19150683377308708</v>
      </c>
      <c r="I23" s="15">
        <v>10600000</v>
      </c>
      <c r="J23" s="17">
        <f t="shared" si="1"/>
        <v>1.8645558487247142E-3</v>
      </c>
    </row>
    <row r="24" spans="1:10" ht="53.25" customHeight="1" x14ac:dyDescent="0.2">
      <c r="A24" s="11">
        <v>308</v>
      </c>
      <c r="B24" s="11">
        <f>'[1]SGTO POAI 2024 MARZO'!I31</f>
        <v>2402</v>
      </c>
      <c r="C24" s="11">
        <f t="shared" si="7"/>
        <v>18</v>
      </c>
      <c r="D24" s="12">
        <v>2020003630053</v>
      </c>
      <c r="E24" s="13" t="s">
        <v>31</v>
      </c>
      <c r="F24" s="14">
        <v>14941285177.700001</v>
      </c>
      <c r="G24" s="15">
        <v>578820693</v>
      </c>
      <c r="H24" s="16">
        <f t="shared" si="2"/>
        <v>3.8739685784452797E-2</v>
      </c>
      <c r="I24" s="15">
        <v>157760389.27000001</v>
      </c>
      <c r="J24" s="17">
        <f t="shared" si="1"/>
        <v>1.0558689389414693E-2</v>
      </c>
    </row>
    <row r="25" spans="1:10" ht="53.25" customHeight="1" x14ac:dyDescent="0.2">
      <c r="A25" s="11">
        <v>308</v>
      </c>
      <c r="B25" s="11">
        <f>'[1]SGTO POAI 2024 MARZO'!I34</f>
        <v>4001</v>
      </c>
      <c r="C25" s="11">
        <f t="shared" si="7"/>
        <v>19</v>
      </c>
      <c r="D25" s="12">
        <v>2020003630057</v>
      </c>
      <c r="E25" s="13" t="s">
        <v>32</v>
      </c>
      <c r="F25" s="14">
        <v>335795909.38</v>
      </c>
      <c r="G25" s="15">
        <v>0</v>
      </c>
      <c r="H25" s="16">
        <f t="shared" si="2"/>
        <v>0</v>
      </c>
      <c r="I25" s="15">
        <v>0</v>
      </c>
      <c r="J25" s="17">
        <f t="shared" si="1"/>
        <v>0</v>
      </c>
    </row>
    <row r="26" spans="1:10" ht="53.25" customHeight="1" x14ac:dyDescent="0.2">
      <c r="A26" s="11">
        <v>308</v>
      </c>
      <c r="B26" s="11">
        <f>'[1]SGTO POAI 2024 MARZO'!I28</f>
        <v>3301</v>
      </c>
      <c r="C26" s="11">
        <f t="shared" si="7"/>
        <v>20</v>
      </c>
      <c r="D26" s="12">
        <v>2021003630001</v>
      </c>
      <c r="E26" s="13" t="s">
        <v>33</v>
      </c>
      <c r="F26" s="14">
        <v>100000000</v>
      </c>
      <c r="G26" s="15">
        <v>14400000</v>
      </c>
      <c r="H26" s="16">
        <f t="shared" si="2"/>
        <v>0.14399999999999999</v>
      </c>
      <c r="I26" s="15">
        <v>3000000</v>
      </c>
      <c r="J26" s="17">
        <f t="shared" si="1"/>
        <v>0.03</v>
      </c>
    </row>
    <row r="27" spans="1:10" ht="53.25" customHeight="1" x14ac:dyDescent="0.2">
      <c r="A27" s="11">
        <v>308</v>
      </c>
      <c r="B27" s="11">
        <f>'[1]SGTO POAI 2024 MARZO'!I33</f>
        <v>3205</v>
      </c>
      <c r="C27" s="11">
        <f t="shared" si="7"/>
        <v>21</v>
      </c>
      <c r="D27" s="12">
        <v>2021003630002</v>
      </c>
      <c r="E27" s="13" t="s">
        <v>34</v>
      </c>
      <c r="F27" s="14">
        <v>250000000</v>
      </c>
      <c r="G27" s="15">
        <v>14400000</v>
      </c>
      <c r="H27" s="16">
        <f t="shared" si="2"/>
        <v>5.7599999999999998E-2</v>
      </c>
      <c r="I27" s="15">
        <v>0</v>
      </c>
      <c r="J27" s="17">
        <f t="shared" si="1"/>
        <v>0</v>
      </c>
    </row>
    <row r="28" spans="1:10" ht="53.25" customHeight="1" x14ac:dyDescent="0.2">
      <c r="A28" s="11">
        <v>308</v>
      </c>
      <c r="B28" s="11">
        <f>'[1]SGTO POAI 2024 MARZO'!I41</f>
        <v>4599</v>
      </c>
      <c r="C28" s="11">
        <f t="shared" si="7"/>
        <v>22</v>
      </c>
      <c r="D28" s="12">
        <v>2021003630003</v>
      </c>
      <c r="E28" s="13" t="s">
        <v>35</v>
      </c>
      <c r="F28" s="14">
        <v>200000000</v>
      </c>
      <c r="G28" s="15">
        <v>20000000</v>
      </c>
      <c r="H28" s="16">
        <f t="shared" si="2"/>
        <v>0.1</v>
      </c>
      <c r="I28" s="15">
        <v>0</v>
      </c>
      <c r="J28" s="17">
        <f t="shared" si="1"/>
        <v>0</v>
      </c>
    </row>
    <row r="29" spans="1:10" ht="36.75" customHeight="1" x14ac:dyDescent="0.2">
      <c r="A29" s="11">
        <v>308</v>
      </c>
      <c r="B29" s="11">
        <f>'[1]SGTO POAI 2024 MARZO'!I32</f>
        <v>3205</v>
      </c>
      <c r="C29" s="11">
        <f t="shared" si="7"/>
        <v>23</v>
      </c>
      <c r="D29" s="12">
        <v>2021003630004</v>
      </c>
      <c r="E29" s="13" t="s">
        <v>36</v>
      </c>
      <c r="F29" s="14">
        <v>240000000</v>
      </c>
      <c r="G29" s="15">
        <v>0</v>
      </c>
      <c r="H29" s="16">
        <f t="shared" si="2"/>
        <v>0</v>
      </c>
      <c r="I29" s="15">
        <v>0</v>
      </c>
      <c r="J29" s="17">
        <f t="shared" si="1"/>
        <v>0</v>
      </c>
    </row>
    <row r="30" spans="1:10" ht="38.25" customHeight="1" x14ac:dyDescent="0.2">
      <c r="A30" s="11">
        <v>308</v>
      </c>
      <c r="B30" s="11">
        <f>'[1]SGTO POAI 2024 MARZO'!I42</f>
        <v>4502</v>
      </c>
      <c r="C30" s="11">
        <f t="shared" si="7"/>
        <v>24</v>
      </c>
      <c r="D30" s="12">
        <v>2021003630006</v>
      </c>
      <c r="E30" s="13" t="s">
        <v>37</v>
      </c>
      <c r="F30" s="14">
        <v>56822431</v>
      </c>
      <c r="G30" s="15">
        <v>11800000</v>
      </c>
      <c r="H30" s="16">
        <f t="shared" si="2"/>
        <v>0.2076644696880357</v>
      </c>
      <c r="I30" s="15">
        <v>0</v>
      </c>
      <c r="J30" s="17">
        <f t="shared" si="1"/>
        <v>0</v>
      </c>
    </row>
    <row r="31" spans="1:10" ht="44.25" customHeight="1" x14ac:dyDescent="0.2">
      <c r="A31" s="11">
        <v>308</v>
      </c>
      <c r="B31" s="11">
        <f>'[1]SGTO POAI 2024 MARZO'!I29</f>
        <v>4104</v>
      </c>
      <c r="C31" s="11">
        <f t="shared" si="7"/>
        <v>25</v>
      </c>
      <c r="D31" s="12">
        <v>2022003630007</v>
      </c>
      <c r="E31" s="13" t="s">
        <v>38</v>
      </c>
      <c r="F31" s="14">
        <v>1900000000</v>
      </c>
      <c r="G31" s="15">
        <v>0</v>
      </c>
      <c r="H31" s="16">
        <f t="shared" si="2"/>
        <v>0</v>
      </c>
      <c r="I31" s="15">
        <v>0</v>
      </c>
      <c r="J31" s="17">
        <f t="shared" si="1"/>
        <v>0</v>
      </c>
    </row>
    <row r="32" spans="1:10" ht="28.5" customHeight="1" x14ac:dyDescent="0.2">
      <c r="A32" s="11">
        <v>308</v>
      </c>
      <c r="B32" s="20">
        <f>'[1]SGTO POAI 2024 MARZO'!I43</f>
        <v>1903</v>
      </c>
      <c r="C32" s="11">
        <f t="shared" si="7"/>
        <v>26</v>
      </c>
      <c r="D32" s="12">
        <v>2023003630002</v>
      </c>
      <c r="E32" s="13" t="s">
        <v>39</v>
      </c>
      <c r="F32" s="14">
        <v>30000000</v>
      </c>
      <c r="G32" s="15">
        <v>0</v>
      </c>
      <c r="H32" s="16">
        <f t="shared" si="2"/>
        <v>0</v>
      </c>
      <c r="I32" s="15">
        <v>0</v>
      </c>
      <c r="J32" s="17">
        <f t="shared" si="1"/>
        <v>0</v>
      </c>
    </row>
    <row r="33" spans="1:10" ht="24" customHeight="1" x14ac:dyDescent="0.2">
      <c r="A33" s="6">
        <v>309</v>
      </c>
      <c r="B33" s="22"/>
      <c r="C33" s="22"/>
      <c r="D33" s="35" t="s">
        <v>40</v>
      </c>
      <c r="E33" s="36"/>
      <c r="F33" s="21">
        <f>SUM(F34:F45)</f>
        <v>11493160277.9</v>
      </c>
      <c r="G33" s="21">
        <f t="shared" ref="G33:I33" si="8">SUM(G34:G45)</f>
        <v>778000000</v>
      </c>
      <c r="H33" s="9">
        <f>G33/F33</f>
        <v>6.7692434560057677E-2</v>
      </c>
      <c r="I33" s="21">
        <f t="shared" si="8"/>
        <v>101100000</v>
      </c>
      <c r="J33" s="10">
        <f t="shared" si="1"/>
        <v>8.796536161981788E-3</v>
      </c>
    </row>
    <row r="34" spans="1:10" ht="45.75" customHeight="1" x14ac:dyDescent="0.2">
      <c r="A34" s="11">
        <v>309</v>
      </c>
      <c r="B34" s="11">
        <f>'[1]SGTO POAI 2024 MARZO'!I44</f>
        <v>1202</v>
      </c>
      <c r="C34" s="11">
        <f>C32+1</f>
        <v>27</v>
      </c>
      <c r="D34" s="12">
        <v>2020003630060</v>
      </c>
      <c r="E34" s="19" t="s">
        <v>41</v>
      </c>
      <c r="F34" s="14">
        <v>80000000</v>
      </c>
      <c r="G34" s="15">
        <v>51800000</v>
      </c>
      <c r="H34" s="16">
        <f t="shared" si="2"/>
        <v>0.64749999999999996</v>
      </c>
      <c r="I34" s="15">
        <v>14000000</v>
      </c>
      <c r="J34" s="17">
        <f t="shared" si="1"/>
        <v>0.17499999999999999</v>
      </c>
    </row>
    <row r="35" spans="1:10" ht="59.25" customHeight="1" x14ac:dyDescent="0.2">
      <c r="A35" s="11">
        <v>309</v>
      </c>
      <c r="B35" s="11">
        <f>'[1]SGTO POAI 2024 MARZO'!I45</f>
        <v>1203</v>
      </c>
      <c r="C35" s="11">
        <f>C34+1</f>
        <v>28</v>
      </c>
      <c r="D35" s="12">
        <v>2020003630061</v>
      </c>
      <c r="E35" s="19" t="s">
        <v>42</v>
      </c>
      <c r="F35" s="14">
        <v>40000000</v>
      </c>
      <c r="G35" s="15">
        <v>20000000</v>
      </c>
      <c r="H35" s="16">
        <f t="shared" si="2"/>
        <v>0.5</v>
      </c>
      <c r="I35" s="15">
        <v>0</v>
      </c>
      <c r="J35" s="17">
        <f t="shared" si="1"/>
        <v>0</v>
      </c>
    </row>
    <row r="36" spans="1:10" ht="59.25" customHeight="1" x14ac:dyDescent="0.2">
      <c r="A36" s="11">
        <v>309</v>
      </c>
      <c r="B36" s="11">
        <f>'[1]SGTO POAI 2024 MARZO'!I46</f>
        <v>1206</v>
      </c>
      <c r="C36" s="11">
        <f t="shared" ref="C36:C45" si="9">C35+1</f>
        <v>29</v>
      </c>
      <c r="D36" s="12">
        <v>2020003630062</v>
      </c>
      <c r="E36" s="19" t="s">
        <v>43</v>
      </c>
      <c r="F36" s="14">
        <v>40000000</v>
      </c>
      <c r="G36" s="15">
        <v>20600000</v>
      </c>
      <c r="H36" s="16">
        <f t="shared" si="2"/>
        <v>0.51500000000000001</v>
      </c>
      <c r="I36" s="15">
        <v>3700000</v>
      </c>
      <c r="J36" s="17">
        <f t="shared" si="1"/>
        <v>9.2499999999999999E-2</v>
      </c>
    </row>
    <row r="37" spans="1:10" ht="59.25" customHeight="1" x14ac:dyDescent="0.2">
      <c r="A37" s="11">
        <v>309</v>
      </c>
      <c r="B37" s="11">
        <f>'[1]SGTO POAI 2024 MARZO'!I47</f>
        <v>2201</v>
      </c>
      <c r="C37" s="11">
        <f t="shared" si="9"/>
        <v>30</v>
      </c>
      <c r="D37" s="12">
        <v>2020003630063</v>
      </c>
      <c r="E37" s="13" t="s">
        <v>44</v>
      </c>
      <c r="F37" s="14">
        <v>60000000</v>
      </c>
      <c r="G37" s="15">
        <v>44100000</v>
      </c>
      <c r="H37" s="16">
        <f t="shared" si="2"/>
        <v>0.73499999999999999</v>
      </c>
      <c r="I37" s="15">
        <v>3700000</v>
      </c>
      <c r="J37" s="17">
        <f t="shared" si="1"/>
        <v>6.1666666666666668E-2</v>
      </c>
    </row>
    <row r="38" spans="1:10" ht="59.25" customHeight="1" x14ac:dyDescent="0.2">
      <c r="A38" s="11">
        <v>309</v>
      </c>
      <c r="B38" s="11">
        <f>'[1]SGTO POAI 2024 MARZO'!I48</f>
        <v>4101</v>
      </c>
      <c r="C38" s="11">
        <f t="shared" si="9"/>
        <v>31</v>
      </c>
      <c r="D38" s="12">
        <v>2020003630064</v>
      </c>
      <c r="E38" s="13" t="s">
        <v>45</v>
      </c>
      <c r="F38" s="14">
        <v>260000000</v>
      </c>
      <c r="G38" s="15">
        <v>99200000</v>
      </c>
      <c r="H38" s="16">
        <f t="shared" si="2"/>
        <v>0.38153846153846155</v>
      </c>
      <c r="I38" s="15">
        <v>23700000</v>
      </c>
      <c r="J38" s="17">
        <f t="shared" si="1"/>
        <v>9.1153846153846155E-2</v>
      </c>
    </row>
    <row r="39" spans="1:10" ht="59.25" customHeight="1" x14ac:dyDescent="0.2">
      <c r="A39" s="11">
        <v>309</v>
      </c>
      <c r="B39" s="11">
        <f>'[1]SGTO POAI 2024 MARZO'!I53</f>
        <v>4103</v>
      </c>
      <c r="C39" s="11">
        <f t="shared" si="9"/>
        <v>32</v>
      </c>
      <c r="D39" s="12">
        <v>2020003630065</v>
      </c>
      <c r="E39" s="13" t="s">
        <v>46</v>
      </c>
      <c r="F39" s="14">
        <v>25000000</v>
      </c>
      <c r="G39" s="15">
        <v>16000000</v>
      </c>
      <c r="H39" s="16">
        <f t="shared" si="2"/>
        <v>0.64</v>
      </c>
      <c r="I39" s="15">
        <v>6100000</v>
      </c>
      <c r="J39" s="17">
        <f t="shared" si="1"/>
        <v>0.24399999999999999</v>
      </c>
    </row>
    <row r="40" spans="1:10" ht="59.25" customHeight="1" x14ac:dyDescent="0.2">
      <c r="A40" s="11">
        <v>309</v>
      </c>
      <c r="B40" s="11">
        <f>'[1]SGTO POAI 2024 MARZO'!I54</f>
        <v>4501</v>
      </c>
      <c r="C40" s="11">
        <f t="shared" si="9"/>
        <v>33</v>
      </c>
      <c r="D40" s="12">
        <v>2020003630066</v>
      </c>
      <c r="E40" s="13" t="s">
        <v>47</v>
      </c>
      <c r="F40" s="14">
        <v>8328355658.2600002</v>
      </c>
      <c r="G40" s="15">
        <v>37000000</v>
      </c>
      <c r="H40" s="16">
        <f t="shared" si="2"/>
        <v>4.4426536903840888E-3</v>
      </c>
      <c r="I40" s="15">
        <v>0</v>
      </c>
      <c r="J40" s="17">
        <f t="shared" si="1"/>
        <v>0</v>
      </c>
    </row>
    <row r="41" spans="1:10" ht="59.25" customHeight="1" x14ac:dyDescent="0.2">
      <c r="A41" s="11">
        <v>309</v>
      </c>
      <c r="B41" s="20">
        <f>'[1]SGTO POAI 2024 MARZO'!I60</f>
        <v>4502</v>
      </c>
      <c r="C41" s="11">
        <f t="shared" si="9"/>
        <v>34</v>
      </c>
      <c r="D41" s="12">
        <v>2020003630067</v>
      </c>
      <c r="E41" s="19" t="s">
        <v>48</v>
      </c>
      <c r="F41" s="14">
        <v>80000000</v>
      </c>
      <c r="G41" s="15">
        <v>52000000</v>
      </c>
      <c r="H41" s="16">
        <f t="shared" si="2"/>
        <v>0.65</v>
      </c>
      <c r="I41" s="15">
        <v>2300000</v>
      </c>
      <c r="J41" s="17">
        <f t="shared" si="1"/>
        <v>2.8750000000000001E-2</v>
      </c>
    </row>
    <row r="42" spans="1:10" ht="59.25" customHeight="1" x14ac:dyDescent="0.2">
      <c r="A42" s="11">
        <v>309</v>
      </c>
      <c r="B42" s="11">
        <f>'[1]SGTO POAI 2024 MARZO'!I55</f>
        <v>4501</v>
      </c>
      <c r="C42" s="11">
        <f t="shared" si="9"/>
        <v>35</v>
      </c>
      <c r="D42" s="12">
        <v>2020003630068</v>
      </c>
      <c r="E42" s="13" t="s">
        <v>49</v>
      </c>
      <c r="F42" s="14">
        <v>50000000</v>
      </c>
      <c r="G42" s="15">
        <v>46600000</v>
      </c>
      <c r="H42" s="16">
        <f t="shared" si="2"/>
        <v>0.93200000000000005</v>
      </c>
      <c r="I42" s="15">
        <v>3700000</v>
      </c>
      <c r="J42" s="17">
        <f t="shared" si="1"/>
        <v>7.3999999999999996E-2</v>
      </c>
    </row>
    <row r="43" spans="1:10" ht="59.25" customHeight="1" x14ac:dyDescent="0.2">
      <c r="A43" s="11">
        <v>309</v>
      </c>
      <c r="B43" s="11">
        <f>'[1]SGTO POAI 2024 MARZO'!I56</f>
        <v>3205</v>
      </c>
      <c r="C43" s="11">
        <f t="shared" si="9"/>
        <v>36</v>
      </c>
      <c r="D43" s="12">
        <v>2020003630069</v>
      </c>
      <c r="E43" s="13" t="s">
        <v>50</v>
      </c>
      <c r="F43" s="14">
        <v>100000000</v>
      </c>
      <c r="G43" s="15">
        <v>35200000</v>
      </c>
      <c r="H43" s="16">
        <f t="shared" si="2"/>
        <v>0.35199999999999998</v>
      </c>
      <c r="I43" s="15">
        <v>4000000</v>
      </c>
      <c r="J43" s="17">
        <f t="shared" si="1"/>
        <v>0.04</v>
      </c>
    </row>
    <row r="44" spans="1:10" ht="59.25" customHeight="1" x14ac:dyDescent="0.2">
      <c r="A44" s="11">
        <v>309</v>
      </c>
      <c r="B44" s="11">
        <f>'[1]SGTO POAI 2024 MARZO'!I57</f>
        <v>4503</v>
      </c>
      <c r="C44" s="11">
        <f t="shared" si="9"/>
        <v>37</v>
      </c>
      <c r="D44" s="12">
        <v>2020003630070</v>
      </c>
      <c r="E44" s="13" t="s">
        <v>51</v>
      </c>
      <c r="F44" s="14">
        <v>395000000</v>
      </c>
      <c r="G44" s="15">
        <v>176700000</v>
      </c>
      <c r="H44" s="16">
        <f t="shared" si="2"/>
        <v>0.44734177215189874</v>
      </c>
      <c r="I44" s="15">
        <v>20800000</v>
      </c>
      <c r="J44" s="17">
        <f t="shared" si="1"/>
        <v>5.2658227848101265E-2</v>
      </c>
    </row>
    <row r="45" spans="1:10" ht="59.25" customHeight="1" x14ac:dyDescent="0.2">
      <c r="A45" s="11">
        <v>309</v>
      </c>
      <c r="B45" s="11">
        <f>'[1]SGTO POAI 2024 MARZO'!I61</f>
        <v>4502</v>
      </c>
      <c r="C45" s="11">
        <f t="shared" si="9"/>
        <v>38</v>
      </c>
      <c r="D45" s="12">
        <v>2020003630071</v>
      </c>
      <c r="E45" s="19" t="s">
        <v>52</v>
      </c>
      <c r="F45" s="14">
        <v>2034804619.6400001</v>
      </c>
      <c r="G45" s="15">
        <v>178800000</v>
      </c>
      <c r="H45" s="16">
        <f t="shared" si="2"/>
        <v>8.787084434260499E-2</v>
      </c>
      <c r="I45" s="15">
        <v>19100000</v>
      </c>
      <c r="J45" s="17">
        <f t="shared" si="1"/>
        <v>9.3866505981194375E-3</v>
      </c>
    </row>
    <row r="46" spans="1:10" ht="30" customHeight="1" x14ac:dyDescent="0.2">
      <c r="A46" s="6">
        <v>310</v>
      </c>
      <c r="B46" s="22"/>
      <c r="C46" s="22"/>
      <c r="D46" s="35" t="s">
        <v>53</v>
      </c>
      <c r="E46" s="36"/>
      <c r="F46" s="21">
        <f>SUM(F47:F50)</f>
        <v>5719345511.3900003</v>
      </c>
      <c r="G46" s="21">
        <f t="shared" ref="G46:I46" si="10">SUM(G47:G50)</f>
        <v>587000000</v>
      </c>
      <c r="H46" s="9">
        <f>G46/F46</f>
        <v>0.10263412112994351</v>
      </c>
      <c r="I46" s="21">
        <f t="shared" si="10"/>
        <v>43650000</v>
      </c>
      <c r="J46" s="10">
        <f t="shared" si="1"/>
        <v>7.6319921419455436E-3</v>
      </c>
    </row>
    <row r="47" spans="1:10" ht="50.25" customHeight="1" x14ac:dyDescent="0.2">
      <c r="A47" s="11">
        <v>310</v>
      </c>
      <c r="B47" s="11">
        <f>'[1]SGTO POAI 2024 MARZO'!I70</f>
        <v>3301</v>
      </c>
      <c r="C47" s="11">
        <f>C45+1</f>
        <v>39</v>
      </c>
      <c r="D47" s="12">
        <v>2020003630020</v>
      </c>
      <c r="E47" s="13" t="s">
        <v>54</v>
      </c>
      <c r="F47" s="14">
        <v>799182232.59000003</v>
      </c>
      <c r="G47" s="15">
        <v>211100000</v>
      </c>
      <c r="H47" s="16">
        <f t="shared" ref="H47:H50" si="11">G47/F47</f>
        <v>0.26414501147737535</v>
      </c>
      <c r="I47" s="15">
        <v>9950000</v>
      </c>
      <c r="J47" s="17">
        <f t="shared" si="1"/>
        <v>1.245022673709088E-2</v>
      </c>
    </row>
    <row r="48" spans="1:10" ht="62.25" customHeight="1" x14ac:dyDescent="0.2">
      <c r="A48" s="11">
        <v>310</v>
      </c>
      <c r="B48" s="11">
        <f>'[1]SGTO POAI 2024 MARZO'!I67</f>
        <v>3301</v>
      </c>
      <c r="C48" s="11">
        <f>C47+1</f>
        <v>40</v>
      </c>
      <c r="D48" s="12">
        <v>2020003630021</v>
      </c>
      <c r="E48" s="13" t="s">
        <v>55</v>
      </c>
      <c r="F48" s="14">
        <v>4198414166.9300003</v>
      </c>
      <c r="G48" s="15">
        <v>324200000</v>
      </c>
      <c r="H48" s="16">
        <f t="shared" si="11"/>
        <v>7.7219632725530798E-2</v>
      </c>
      <c r="I48" s="15">
        <v>24900000</v>
      </c>
      <c r="J48" s="17">
        <f t="shared" si="1"/>
        <v>5.9308107799682817E-3</v>
      </c>
    </row>
    <row r="49" spans="1:10" ht="50.25" customHeight="1" x14ac:dyDescent="0.2">
      <c r="A49" s="11">
        <v>310</v>
      </c>
      <c r="B49" s="11">
        <f>'[1]SGTO POAI 2024 MARZO'!I72</f>
        <v>3301</v>
      </c>
      <c r="C49" s="11">
        <f t="shared" ref="C49:C50" si="12">C48+1</f>
        <v>41</v>
      </c>
      <c r="D49" s="12">
        <v>2020003630072</v>
      </c>
      <c r="E49" s="19" t="s">
        <v>56</v>
      </c>
      <c r="F49" s="14">
        <v>476880689.56999999</v>
      </c>
      <c r="G49" s="15">
        <v>0</v>
      </c>
      <c r="H49" s="16">
        <f t="shared" si="11"/>
        <v>0</v>
      </c>
      <c r="I49" s="15">
        <v>0</v>
      </c>
      <c r="J49" s="17">
        <f t="shared" si="1"/>
        <v>0</v>
      </c>
    </row>
    <row r="50" spans="1:10" ht="65.25" customHeight="1" x14ac:dyDescent="0.2">
      <c r="A50" s="11">
        <v>310</v>
      </c>
      <c r="B50" s="11">
        <f>'[1]SGTO POAI 2024 MARZO'!I73</f>
        <v>3302</v>
      </c>
      <c r="C50" s="11">
        <f t="shared" si="12"/>
        <v>42</v>
      </c>
      <c r="D50" s="12">
        <v>2020003630073</v>
      </c>
      <c r="E50" s="19" t="s">
        <v>57</v>
      </c>
      <c r="F50" s="14">
        <v>244868422.30000001</v>
      </c>
      <c r="G50" s="15">
        <v>51700000</v>
      </c>
      <c r="H50" s="16">
        <f t="shared" si="11"/>
        <v>0.21113379795725501</v>
      </c>
      <c r="I50" s="15">
        <v>8800000</v>
      </c>
      <c r="J50" s="17">
        <f t="shared" si="1"/>
        <v>3.5937667737405109E-2</v>
      </c>
    </row>
    <row r="51" spans="1:10" ht="25.5" customHeight="1" x14ac:dyDescent="0.2">
      <c r="A51" s="6">
        <v>311</v>
      </c>
      <c r="B51" s="22"/>
      <c r="C51" s="22"/>
      <c r="D51" s="35" t="s">
        <v>58</v>
      </c>
      <c r="E51" s="36"/>
      <c r="F51" s="21">
        <f>SUM(F52:F55)</f>
        <v>2244120951.4499998</v>
      </c>
      <c r="G51" s="21">
        <f t="shared" ref="G51:I51" si="13">SUM(G52:G55)</f>
        <v>939916900</v>
      </c>
      <c r="H51" s="9">
        <f>G51/F51</f>
        <v>0.41883522338343171</v>
      </c>
      <c r="I51" s="21">
        <f t="shared" si="13"/>
        <v>474300000</v>
      </c>
      <c r="J51" s="10">
        <f t="shared" si="1"/>
        <v>0.21135224449178611</v>
      </c>
    </row>
    <row r="52" spans="1:10" ht="41.25" customHeight="1" x14ac:dyDescent="0.2">
      <c r="A52" s="11">
        <v>311</v>
      </c>
      <c r="B52" s="20">
        <f>'[1]SGTO POAI 2024 MARZO'!I75</f>
        <v>3502</v>
      </c>
      <c r="C52" s="11">
        <f>C50+1</f>
        <v>43</v>
      </c>
      <c r="D52" s="12">
        <v>2020003630074</v>
      </c>
      <c r="E52" s="19" t="s">
        <v>59</v>
      </c>
      <c r="F52" s="14">
        <v>88000000</v>
      </c>
      <c r="G52" s="14">
        <v>66700000</v>
      </c>
      <c r="H52" s="16">
        <f t="shared" ref="H52:H55" si="14">G52/F52</f>
        <v>0.75795454545454544</v>
      </c>
      <c r="I52" s="14">
        <v>7700000</v>
      </c>
      <c r="J52" s="17">
        <f t="shared" si="1"/>
        <v>8.7499999999999994E-2</v>
      </c>
    </row>
    <row r="53" spans="1:10" ht="41.25" customHeight="1" x14ac:dyDescent="0.2">
      <c r="A53" s="11">
        <v>311</v>
      </c>
      <c r="B53" s="11">
        <f>'[1]SGTO POAI 2024 MARZO'!I77</f>
        <v>3502</v>
      </c>
      <c r="C53" s="11">
        <f>C52+1</f>
        <v>44</v>
      </c>
      <c r="D53" s="12">
        <v>2020003630076</v>
      </c>
      <c r="E53" s="13" t="s">
        <v>60</v>
      </c>
      <c r="F53" s="14">
        <v>535133951.44999999</v>
      </c>
      <c r="G53" s="14">
        <v>253600000</v>
      </c>
      <c r="H53" s="16">
        <f t="shared" si="14"/>
        <v>0.47390003813595633</v>
      </c>
      <c r="I53" s="14">
        <v>30500000</v>
      </c>
      <c r="J53" s="17">
        <f t="shared" si="1"/>
        <v>5.6995075564458472E-2</v>
      </c>
    </row>
    <row r="54" spans="1:10" ht="41.25" customHeight="1" x14ac:dyDescent="0.2">
      <c r="A54" s="11">
        <v>311</v>
      </c>
      <c r="B54" s="11">
        <f>'[1]SGTO POAI 2024 MARZO'!I78</f>
        <v>3502</v>
      </c>
      <c r="C54" s="11">
        <f t="shared" ref="C54:C55" si="15">C53+1</f>
        <v>45</v>
      </c>
      <c r="D54" s="12">
        <v>2020003630077</v>
      </c>
      <c r="E54" s="19" t="s">
        <v>61</v>
      </c>
      <c r="F54" s="14">
        <v>1150987000</v>
      </c>
      <c r="G54" s="14">
        <v>548550000</v>
      </c>
      <c r="H54" s="16">
        <f t="shared" si="14"/>
        <v>0.47659096062770473</v>
      </c>
      <c r="I54" s="14">
        <v>420700000</v>
      </c>
      <c r="J54" s="17">
        <f t="shared" si="1"/>
        <v>0.36551238198172525</v>
      </c>
    </row>
    <row r="55" spans="1:10" ht="41.25" customHeight="1" x14ac:dyDescent="0.2">
      <c r="A55" s="11">
        <v>311</v>
      </c>
      <c r="B55" s="11">
        <f>'[1]SGTO POAI 2024 MARZO'!I79</f>
        <v>3602</v>
      </c>
      <c r="C55" s="11">
        <f t="shared" si="15"/>
        <v>46</v>
      </c>
      <c r="D55" s="12">
        <v>2020003630078</v>
      </c>
      <c r="E55" s="19" t="s">
        <v>62</v>
      </c>
      <c r="F55" s="14">
        <v>470000000</v>
      </c>
      <c r="G55" s="14">
        <v>71066900</v>
      </c>
      <c r="H55" s="16">
        <f t="shared" si="14"/>
        <v>0.15120617021276594</v>
      </c>
      <c r="I55" s="14">
        <v>15400000</v>
      </c>
      <c r="J55" s="17">
        <f t="shared" si="1"/>
        <v>3.2765957446808512E-2</v>
      </c>
    </row>
    <row r="56" spans="1:10" ht="24.75" customHeight="1" x14ac:dyDescent="0.2">
      <c r="A56" s="6">
        <v>312</v>
      </c>
      <c r="B56" s="22"/>
      <c r="C56" s="22"/>
      <c r="D56" s="35" t="s">
        <v>63</v>
      </c>
      <c r="E56" s="36"/>
      <c r="F56" s="21">
        <f>SUM(F57:F75)</f>
        <v>7116140695.3199997</v>
      </c>
      <c r="G56" s="21">
        <f t="shared" ref="G56:I56" si="16">SUM(G57:G75)</f>
        <v>860789993</v>
      </c>
      <c r="H56" s="9">
        <f>G56/F56</f>
        <v>0.12096303738993062</v>
      </c>
      <c r="I56" s="21">
        <f t="shared" si="16"/>
        <v>80000000</v>
      </c>
      <c r="J56" s="10">
        <f t="shared" si="1"/>
        <v>1.1242048664469604E-2</v>
      </c>
    </row>
    <row r="57" spans="1:10" ht="54" customHeight="1" x14ac:dyDescent="0.2">
      <c r="A57" s="11">
        <v>312</v>
      </c>
      <c r="B57" s="11">
        <f>'[1]SGTO POAI 2024 MARZO'!I91</f>
        <v>1702</v>
      </c>
      <c r="C57" s="11">
        <f>C55+1</f>
        <v>47</v>
      </c>
      <c r="D57" s="12">
        <v>2020003630022</v>
      </c>
      <c r="E57" s="13" t="s">
        <v>64</v>
      </c>
      <c r="F57" s="14">
        <v>151000000</v>
      </c>
      <c r="G57" s="14">
        <v>76400000</v>
      </c>
      <c r="H57" s="16">
        <f t="shared" ref="H57:H75" si="17">G57/F57</f>
        <v>0.50596026490066226</v>
      </c>
      <c r="I57" s="14">
        <v>14000000</v>
      </c>
      <c r="J57" s="17">
        <f t="shared" si="1"/>
        <v>9.2715231788079472E-2</v>
      </c>
    </row>
    <row r="58" spans="1:10" ht="54" customHeight="1" x14ac:dyDescent="0.2">
      <c r="A58" s="11">
        <v>312</v>
      </c>
      <c r="B58" s="11">
        <f>'[1]SGTO POAI 2024 MARZO'!I86</f>
        <v>1702</v>
      </c>
      <c r="C58" s="11">
        <f>C57+1</f>
        <v>48</v>
      </c>
      <c r="D58" s="12">
        <v>2020003630023</v>
      </c>
      <c r="E58" s="13" t="s">
        <v>65</v>
      </c>
      <c r="F58" s="14">
        <v>402000000</v>
      </c>
      <c r="G58" s="14">
        <v>0</v>
      </c>
      <c r="H58" s="16">
        <f t="shared" si="17"/>
        <v>0</v>
      </c>
      <c r="I58" s="14">
        <v>0</v>
      </c>
      <c r="J58" s="17">
        <f t="shared" si="1"/>
        <v>0</v>
      </c>
    </row>
    <row r="59" spans="1:10" ht="54" customHeight="1" x14ac:dyDescent="0.2">
      <c r="A59" s="11">
        <v>312</v>
      </c>
      <c r="B59" s="11">
        <f>'[1]SGTO POAI 2024 MARZO'!I101</f>
        <v>1709</v>
      </c>
      <c r="C59" s="11">
        <f t="shared" ref="C59:C75" si="18">C58+1</f>
        <v>49</v>
      </c>
      <c r="D59" s="12">
        <v>2020003630024</v>
      </c>
      <c r="E59" s="13" t="s">
        <v>66</v>
      </c>
      <c r="F59" s="14">
        <v>318000000</v>
      </c>
      <c r="G59" s="14">
        <v>0</v>
      </c>
      <c r="H59" s="16">
        <f t="shared" si="17"/>
        <v>0</v>
      </c>
      <c r="I59" s="14">
        <v>0</v>
      </c>
      <c r="J59" s="17">
        <f t="shared" si="1"/>
        <v>0</v>
      </c>
    </row>
    <row r="60" spans="1:10" ht="54" customHeight="1" x14ac:dyDescent="0.2">
      <c r="A60" s="11">
        <v>312</v>
      </c>
      <c r="B60" s="11">
        <f>'[1]SGTO POAI 2024 MARZO'!I95</f>
        <v>1704</v>
      </c>
      <c r="C60" s="11">
        <f t="shared" si="18"/>
        <v>50</v>
      </c>
      <c r="D60" s="12">
        <v>2020003630025</v>
      </c>
      <c r="E60" s="13" t="s">
        <v>67</v>
      </c>
      <c r="F60" s="14">
        <v>153000000</v>
      </c>
      <c r="G60" s="14">
        <v>0</v>
      </c>
      <c r="H60" s="16">
        <f t="shared" si="17"/>
        <v>0</v>
      </c>
      <c r="I60" s="14">
        <v>0</v>
      </c>
      <c r="J60" s="17">
        <f t="shared" si="1"/>
        <v>0</v>
      </c>
    </row>
    <row r="61" spans="1:10" ht="54" customHeight="1" x14ac:dyDescent="0.2">
      <c r="A61" s="11">
        <v>312</v>
      </c>
      <c r="B61" s="11">
        <f>'[1]SGTO POAI 2024 MARZO'!I99</f>
        <v>1708</v>
      </c>
      <c r="C61" s="11">
        <f t="shared" si="18"/>
        <v>51</v>
      </c>
      <c r="D61" s="12">
        <v>2020003630026</v>
      </c>
      <c r="E61" s="13" t="s">
        <v>68</v>
      </c>
      <c r="F61" s="14">
        <v>130000000</v>
      </c>
      <c r="G61" s="14">
        <v>74800000</v>
      </c>
      <c r="H61" s="16">
        <f t="shared" si="17"/>
        <v>0.57538461538461538</v>
      </c>
      <c r="I61" s="14">
        <v>18700000</v>
      </c>
      <c r="J61" s="17">
        <f t="shared" si="1"/>
        <v>0.14384615384615385</v>
      </c>
    </row>
    <row r="62" spans="1:10" ht="54" customHeight="1" x14ac:dyDescent="0.2">
      <c r="A62" s="11">
        <v>312</v>
      </c>
      <c r="B62" s="11" t="str">
        <f>'[1]SGTO POAI 2024 MARZO'!I106</f>
        <v>3201</v>
      </c>
      <c r="C62" s="11">
        <f t="shared" si="18"/>
        <v>52</v>
      </c>
      <c r="D62" s="12">
        <v>2020003630027</v>
      </c>
      <c r="E62" s="19" t="s">
        <v>69</v>
      </c>
      <c r="F62" s="14">
        <v>152000000</v>
      </c>
      <c r="G62" s="14">
        <v>6000000</v>
      </c>
      <c r="H62" s="16">
        <f t="shared" si="17"/>
        <v>3.9473684210526314E-2</v>
      </c>
      <c r="I62" s="14">
        <v>0</v>
      </c>
      <c r="J62" s="17">
        <f t="shared" si="1"/>
        <v>0</v>
      </c>
    </row>
    <row r="63" spans="1:10" ht="54" customHeight="1" x14ac:dyDescent="0.2">
      <c r="A63" s="11">
        <v>312</v>
      </c>
      <c r="B63" s="11">
        <f>'[1]SGTO POAI 2024 MARZO'!I111</f>
        <v>3202</v>
      </c>
      <c r="C63" s="11">
        <f t="shared" si="18"/>
        <v>53</v>
      </c>
      <c r="D63" s="12">
        <v>2020003630028</v>
      </c>
      <c r="E63" s="13" t="s">
        <v>70</v>
      </c>
      <c r="F63" s="14">
        <v>76000000</v>
      </c>
      <c r="G63" s="14">
        <v>44916666</v>
      </c>
      <c r="H63" s="16">
        <f t="shared" si="17"/>
        <v>0.59100876315789475</v>
      </c>
      <c r="I63" s="14">
        <v>0</v>
      </c>
      <c r="J63" s="17">
        <f t="shared" si="1"/>
        <v>0</v>
      </c>
    </row>
    <row r="64" spans="1:10" ht="54" customHeight="1" x14ac:dyDescent="0.2">
      <c r="A64" s="11">
        <v>312</v>
      </c>
      <c r="B64" s="11" t="str">
        <f>'[1]SGTO POAI 2024 MARZO'!I113</f>
        <v>3204</v>
      </c>
      <c r="C64" s="11">
        <f t="shared" si="18"/>
        <v>54</v>
      </c>
      <c r="D64" s="12">
        <v>2020003630029</v>
      </c>
      <c r="E64" s="13" t="s">
        <v>71</v>
      </c>
      <c r="F64" s="14">
        <v>168000000</v>
      </c>
      <c r="G64" s="14">
        <v>40100000</v>
      </c>
      <c r="H64" s="16">
        <f t="shared" si="17"/>
        <v>0.2386904761904762</v>
      </c>
      <c r="I64" s="14">
        <v>4300000</v>
      </c>
      <c r="J64" s="17">
        <f t="shared" si="1"/>
        <v>2.5595238095238095E-2</v>
      </c>
    </row>
    <row r="65" spans="1:10" ht="54" customHeight="1" x14ac:dyDescent="0.2">
      <c r="A65" s="11">
        <v>312</v>
      </c>
      <c r="B65" s="11">
        <f>'[1]SGTO POAI 2024 MARZO'!I114</f>
        <v>3205</v>
      </c>
      <c r="C65" s="11">
        <f t="shared" si="18"/>
        <v>55</v>
      </c>
      <c r="D65" s="12">
        <v>2020003630030</v>
      </c>
      <c r="E65" s="13" t="s">
        <v>72</v>
      </c>
      <c r="F65" s="14">
        <v>380000000</v>
      </c>
      <c r="G65" s="14">
        <v>0</v>
      </c>
      <c r="H65" s="16">
        <f t="shared" si="17"/>
        <v>0</v>
      </c>
      <c r="I65" s="14">
        <v>0</v>
      </c>
      <c r="J65" s="17">
        <f t="shared" si="1"/>
        <v>0</v>
      </c>
    </row>
    <row r="66" spans="1:10" ht="54" customHeight="1" x14ac:dyDescent="0.2">
      <c r="A66" s="11">
        <v>312</v>
      </c>
      <c r="B66" s="11">
        <f>'[1]SGTO POAI 2024 MARZO'!I83</f>
        <v>1702</v>
      </c>
      <c r="C66" s="11">
        <f t="shared" si="18"/>
        <v>56</v>
      </c>
      <c r="D66" s="12">
        <v>2020003630079</v>
      </c>
      <c r="E66" s="13" t="s">
        <v>73</v>
      </c>
      <c r="F66" s="14">
        <v>650000000</v>
      </c>
      <c r="G66" s="14">
        <v>86966667</v>
      </c>
      <c r="H66" s="16">
        <f t="shared" si="17"/>
        <v>0.1337948723076923</v>
      </c>
      <c r="I66" s="14">
        <v>16600000</v>
      </c>
      <c r="J66" s="17">
        <f t="shared" si="1"/>
        <v>2.5538461538461538E-2</v>
      </c>
    </row>
    <row r="67" spans="1:10" ht="54" customHeight="1" x14ac:dyDescent="0.2">
      <c r="A67" s="11">
        <v>312</v>
      </c>
      <c r="B67" s="11">
        <f>'[1]SGTO POAI 2024 MARZO'!I89</f>
        <v>1702</v>
      </c>
      <c r="C67" s="11">
        <f t="shared" si="18"/>
        <v>57</v>
      </c>
      <c r="D67" s="12">
        <v>2020003630080</v>
      </c>
      <c r="E67" s="13" t="s">
        <v>74</v>
      </c>
      <c r="F67" s="14">
        <v>188000000</v>
      </c>
      <c r="G67" s="14">
        <v>70383333</v>
      </c>
      <c r="H67" s="16">
        <f t="shared" si="17"/>
        <v>0.37437943085106384</v>
      </c>
      <c r="I67" s="14">
        <v>0</v>
      </c>
      <c r="J67" s="17">
        <f t="shared" ref="J67:J130" si="19">I67/F67</f>
        <v>0</v>
      </c>
    </row>
    <row r="68" spans="1:10" ht="54" customHeight="1" x14ac:dyDescent="0.2">
      <c r="A68" s="11">
        <v>312</v>
      </c>
      <c r="B68" s="11">
        <f>'[1]SGTO POAI 2024 MARZO'!I93</f>
        <v>1702</v>
      </c>
      <c r="C68" s="11">
        <f t="shared" si="18"/>
        <v>58</v>
      </c>
      <c r="D68" s="12">
        <v>2020003630081</v>
      </c>
      <c r="E68" s="13" t="s">
        <v>75</v>
      </c>
      <c r="F68" s="14">
        <v>67000000</v>
      </c>
      <c r="G68" s="14">
        <v>26333332</v>
      </c>
      <c r="H68" s="16">
        <f t="shared" si="17"/>
        <v>0.39303480597014928</v>
      </c>
      <c r="I68" s="14">
        <v>0</v>
      </c>
      <c r="J68" s="17">
        <f t="shared" si="19"/>
        <v>0</v>
      </c>
    </row>
    <row r="69" spans="1:10" ht="54" customHeight="1" x14ac:dyDescent="0.2">
      <c r="A69" s="11">
        <v>312</v>
      </c>
      <c r="B69" s="11">
        <f>'[1]SGTO POAI 2024 MARZO'!I94</f>
        <v>1703</v>
      </c>
      <c r="C69" s="11">
        <f t="shared" si="18"/>
        <v>59</v>
      </c>
      <c r="D69" s="12">
        <v>2020003630082</v>
      </c>
      <c r="E69" s="13" t="s">
        <v>76</v>
      </c>
      <c r="F69" s="14">
        <v>65712654</v>
      </c>
      <c r="G69" s="14">
        <v>22000000</v>
      </c>
      <c r="H69" s="16">
        <f t="shared" si="17"/>
        <v>0.33479092169979924</v>
      </c>
      <c r="I69" s="14">
        <v>3700000</v>
      </c>
      <c r="J69" s="17">
        <f t="shared" si="19"/>
        <v>5.6305745922238963E-2</v>
      </c>
    </row>
    <row r="70" spans="1:10" ht="54" customHeight="1" x14ac:dyDescent="0.2">
      <c r="A70" s="11">
        <v>312</v>
      </c>
      <c r="B70" s="11">
        <f>'[1]SGTO POAI 2024 MARZO'!I97</f>
        <v>1706</v>
      </c>
      <c r="C70" s="11">
        <f t="shared" si="18"/>
        <v>60</v>
      </c>
      <c r="D70" s="12">
        <v>2020003630083</v>
      </c>
      <c r="E70" s="13" t="s">
        <v>77</v>
      </c>
      <c r="F70" s="14">
        <v>110000000</v>
      </c>
      <c r="G70" s="14">
        <v>0</v>
      </c>
      <c r="H70" s="16">
        <f t="shared" si="17"/>
        <v>0</v>
      </c>
      <c r="I70" s="14">
        <v>0</v>
      </c>
      <c r="J70" s="17">
        <f t="shared" si="19"/>
        <v>0</v>
      </c>
    </row>
    <row r="71" spans="1:10" ht="54" customHeight="1" x14ac:dyDescent="0.2">
      <c r="A71" s="11">
        <v>312</v>
      </c>
      <c r="B71" s="11">
        <f>'[1]SGTO POAI 2024 MARZO'!I98</f>
        <v>1707</v>
      </c>
      <c r="C71" s="11">
        <f t="shared" si="18"/>
        <v>61</v>
      </c>
      <c r="D71" s="12">
        <v>2020003630084</v>
      </c>
      <c r="E71" s="13" t="s">
        <v>78</v>
      </c>
      <c r="F71" s="14">
        <v>143000000</v>
      </c>
      <c r="G71" s="14">
        <v>142226666</v>
      </c>
      <c r="H71" s="16">
        <f t="shared" si="17"/>
        <v>0.99459206993006988</v>
      </c>
      <c r="I71" s="14">
        <v>14700000</v>
      </c>
      <c r="J71" s="17">
        <f t="shared" si="19"/>
        <v>0.10279720279720279</v>
      </c>
    </row>
    <row r="72" spans="1:10" ht="54" customHeight="1" x14ac:dyDescent="0.2">
      <c r="A72" s="11">
        <v>312</v>
      </c>
      <c r="B72" s="11">
        <f>'[1]SGTO POAI 2024 MARZO'!I104</f>
        <v>3502</v>
      </c>
      <c r="C72" s="11">
        <f t="shared" si="18"/>
        <v>62</v>
      </c>
      <c r="D72" s="12">
        <v>2020003630085</v>
      </c>
      <c r="E72" s="13" t="s">
        <v>79</v>
      </c>
      <c r="F72" s="14">
        <v>156000000</v>
      </c>
      <c r="G72" s="14">
        <v>41333332</v>
      </c>
      <c r="H72" s="16">
        <f t="shared" si="17"/>
        <v>0.26495725641025641</v>
      </c>
      <c r="I72" s="14">
        <v>0</v>
      </c>
      <c r="J72" s="17">
        <f t="shared" si="19"/>
        <v>0</v>
      </c>
    </row>
    <row r="73" spans="1:10" ht="54" customHeight="1" x14ac:dyDescent="0.2">
      <c r="A73" s="11">
        <v>312</v>
      </c>
      <c r="B73" s="11">
        <f>'[1]SGTO POAI 2024 MARZO'!I108</f>
        <v>3202</v>
      </c>
      <c r="C73" s="11">
        <f t="shared" si="18"/>
        <v>63</v>
      </c>
      <c r="D73" s="12">
        <v>2020003630086</v>
      </c>
      <c r="E73" s="13" t="s">
        <v>80</v>
      </c>
      <c r="F73" s="14">
        <v>3245428040.3699999</v>
      </c>
      <c r="G73" s="14">
        <v>126099999</v>
      </c>
      <c r="H73" s="16">
        <f t="shared" si="17"/>
        <v>3.8854658748071882E-2</v>
      </c>
      <c r="I73" s="14">
        <v>4300000</v>
      </c>
      <c r="J73" s="17">
        <f t="shared" si="19"/>
        <v>1.3249407925586827E-3</v>
      </c>
    </row>
    <row r="74" spans="1:10" ht="54" customHeight="1" x14ac:dyDescent="0.2">
      <c r="A74" s="11">
        <v>312</v>
      </c>
      <c r="B74" s="11">
        <f>'[1]SGTO POAI 2024 MARZO'!I112</f>
        <v>3202</v>
      </c>
      <c r="C74" s="11">
        <f t="shared" si="18"/>
        <v>64</v>
      </c>
      <c r="D74" s="12">
        <v>2020003630087</v>
      </c>
      <c r="E74" s="13" t="s">
        <v>81</v>
      </c>
      <c r="F74" s="14">
        <v>94000000</v>
      </c>
      <c r="G74" s="14">
        <v>38199999</v>
      </c>
      <c r="H74" s="16">
        <f t="shared" si="17"/>
        <v>0.40638296808510638</v>
      </c>
      <c r="I74" s="14">
        <v>0</v>
      </c>
      <c r="J74" s="17">
        <f t="shared" si="19"/>
        <v>0</v>
      </c>
    </row>
    <row r="75" spans="1:10" ht="54" customHeight="1" x14ac:dyDescent="0.2">
      <c r="A75" s="11">
        <v>312</v>
      </c>
      <c r="B75" s="11" t="str">
        <f>'[1]SGTO POAI 2024 MARZO'!I117</f>
        <v>3206</v>
      </c>
      <c r="C75" s="11">
        <f t="shared" si="18"/>
        <v>65</v>
      </c>
      <c r="D75" s="12">
        <v>2020003630088</v>
      </c>
      <c r="E75" s="13" t="s">
        <v>82</v>
      </c>
      <c r="F75" s="14">
        <v>467000000.94999999</v>
      </c>
      <c r="G75" s="14">
        <v>65029999</v>
      </c>
      <c r="H75" s="16">
        <f t="shared" si="17"/>
        <v>0.13925053290730621</v>
      </c>
      <c r="I75" s="14">
        <v>3700000</v>
      </c>
      <c r="J75" s="17">
        <f t="shared" si="19"/>
        <v>7.9229121894501785E-3</v>
      </c>
    </row>
    <row r="76" spans="1:10" ht="24.75" customHeight="1" x14ac:dyDescent="0.2">
      <c r="A76" s="6">
        <v>313</v>
      </c>
      <c r="B76" s="22"/>
      <c r="C76" s="22"/>
      <c r="D76" s="35" t="s">
        <v>83</v>
      </c>
      <c r="E76" s="36"/>
      <c r="F76" s="21">
        <f>SUM(F77:F79)</f>
        <v>703002887.27999997</v>
      </c>
      <c r="G76" s="21">
        <f t="shared" ref="G76:I76" si="20">SUM(G77:G79)</f>
        <v>424700000</v>
      </c>
      <c r="H76" s="9">
        <f>G76/F76</f>
        <v>0.60412269662677165</v>
      </c>
      <c r="I76" s="21">
        <f t="shared" si="20"/>
        <v>47900000</v>
      </c>
      <c r="J76" s="10">
        <f t="shared" si="19"/>
        <v>6.8136277768830619E-2</v>
      </c>
    </row>
    <row r="77" spans="1:10" ht="66" customHeight="1" x14ac:dyDescent="0.2">
      <c r="A77" s="11">
        <v>313</v>
      </c>
      <c r="B77" s="11">
        <f>'[1]SGTO POAI 2024 MARZO'!I122</f>
        <v>4502</v>
      </c>
      <c r="C77" s="11">
        <f>C75+1</f>
        <v>66</v>
      </c>
      <c r="D77" s="12">
        <v>2020003630031</v>
      </c>
      <c r="E77" s="13" t="s">
        <v>84</v>
      </c>
      <c r="F77" s="14">
        <v>153002887.28</v>
      </c>
      <c r="G77" s="14">
        <v>25900000</v>
      </c>
      <c r="H77" s="16">
        <f t="shared" ref="H77:H79" si="21">G77/F77</f>
        <v>0.16927785129049364</v>
      </c>
      <c r="I77" s="14">
        <v>3700000</v>
      </c>
      <c r="J77" s="17">
        <f t="shared" si="19"/>
        <v>2.4182550184356232E-2</v>
      </c>
    </row>
    <row r="78" spans="1:10" ht="66" customHeight="1" x14ac:dyDescent="0.2">
      <c r="A78" s="11">
        <v>313</v>
      </c>
      <c r="B78" s="11">
        <f>'[1]SGTO POAI 2024 MARZO'!I120</f>
        <v>4599</v>
      </c>
      <c r="C78" s="11">
        <f>C77+1</f>
        <v>67</v>
      </c>
      <c r="D78" s="12">
        <v>2020003630090</v>
      </c>
      <c r="E78" s="19" t="s">
        <v>85</v>
      </c>
      <c r="F78" s="14">
        <v>350000000</v>
      </c>
      <c r="G78" s="14">
        <v>342200000</v>
      </c>
      <c r="H78" s="16">
        <f t="shared" si="21"/>
        <v>0.97771428571428576</v>
      </c>
      <c r="I78" s="14">
        <v>30200000</v>
      </c>
      <c r="J78" s="17">
        <f t="shared" si="19"/>
        <v>8.6285714285714285E-2</v>
      </c>
    </row>
    <row r="79" spans="1:10" ht="66" customHeight="1" x14ac:dyDescent="0.2">
      <c r="A79" s="11">
        <v>313</v>
      </c>
      <c r="B79" s="11">
        <f>'[1]SGTO POAI 2024 MARZO'!I120</f>
        <v>4599</v>
      </c>
      <c r="C79" s="11">
        <f>C78+1</f>
        <v>68</v>
      </c>
      <c r="D79" s="12">
        <v>2021003630005</v>
      </c>
      <c r="E79" s="23" t="s">
        <v>86</v>
      </c>
      <c r="F79" s="14">
        <v>200000000</v>
      </c>
      <c r="G79" s="14">
        <v>56600000</v>
      </c>
      <c r="H79" s="16">
        <f t="shared" si="21"/>
        <v>0.28299999999999997</v>
      </c>
      <c r="I79" s="14">
        <v>14000000</v>
      </c>
      <c r="J79" s="17">
        <f t="shared" si="19"/>
        <v>7.0000000000000007E-2</v>
      </c>
    </row>
    <row r="80" spans="1:10" ht="22.5" customHeight="1" x14ac:dyDescent="0.2">
      <c r="A80" s="6">
        <v>314</v>
      </c>
      <c r="B80" s="22"/>
      <c r="C80" s="22"/>
      <c r="D80" s="35" t="s">
        <v>87</v>
      </c>
      <c r="E80" s="36"/>
      <c r="F80" s="21">
        <f>SUM(F81:F87)</f>
        <v>237319264766.30997</v>
      </c>
      <c r="G80" s="21">
        <f t="shared" ref="G80:I80" si="22">SUM(G81:G87)</f>
        <v>74790527084.270004</v>
      </c>
      <c r="H80" s="9">
        <f>G80/F80</f>
        <v>0.31514730655312279</v>
      </c>
      <c r="I80" s="21">
        <f t="shared" si="22"/>
        <v>56054387354.629997</v>
      </c>
      <c r="J80" s="10">
        <f t="shared" si="19"/>
        <v>0.2361982176618791</v>
      </c>
    </row>
    <row r="81" spans="1:10" ht="53.25" customHeight="1" x14ac:dyDescent="0.2">
      <c r="A81" s="11">
        <v>314</v>
      </c>
      <c r="B81" s="11">
        <f>'[1]SGTO POAI 2024 MARZO'!I134</f>
        <v>2201</v>
      </c>
      <c r="C81" s="11">
        <f>C79+1</f>
        <v>69</v>
      </c>
      <c r="D81" s="12">
        <v>2020003630016</v>
      </c>
      <c r="E81" s="19" t="s">
        <v>88</v>
      </c>
      <c r="F81" s="14">
        <v>215641256239.84998</v>
      </c>
      <c r="G81" s="14">
        <v>58893710630.93</v>
      </c>
      <c r="H81" s="16">
        <f t="shared" ref="H81:H87" si="23">G81/F81</f>
        <v>0.27310966212061322</v>
      </c>
      <c r="I81" s="14">
        <v>54213238631.629997</v>
      </c>
      <c r="J81" s="17">
        <f t="shared" si="19"/>
        <v>0.25140476167199921</v>
      </c>
    </row>
    <row r="82" spans="1:10" ht="53.25" customHeight="1" x14ac:dyDescent="0.2">
      <c r="A82" s="11">
        <v>314</v>
      </c>
      <c r="B82" s="11">
        <f>'[1]SGTO POAI 2024 MARZO'!I123</f>
        <v>2201</v>
      </c>
      <c r="C82" s="11">
        <f>C81+1</f>
        <v>70</v>
      </c>
      <c r="D82" s="12">
        <v>2020003630091</v>
      </c>
      <c r="E82" s="19" t="s">
        <v>89</v>
      </c>
      <c r="F82" s="14">
        <v>19780688526.459999</v>
      </c>
      <c r="G82" s="14">
        <v>15896816453.34</v>
      </c>
      <c r="H82" s="16">
        <f t="shared" si="23"/>
        <v>0.80365334260611476</v>
      </c>
      <c r="I82" s="14">
        <v>1841148723</v>
      </c>
      <c r="J82" s="17">
        <f t="shared" si="19"/>
        <v>9.3078090812519179E-2</v>
      </c>
    </row>
    <row r="83" spans="1:10" ht="53.25" customHeight="1" x14ac:dyDescent="0.2">
      <c r="A83" s="11">
        <v>314</v>
      </c>
      <c r="B83" s="11">
        <f>'[1]SGTO POAI 2024 MARZO'!I129</f>
        <v>2201</v>
      </c>
      <c r="C83" s="11">
        <f t="shared" ref="C83:C87" si="24">C82+1</f>
        <v>71</v>
      </c>
      <c r="D83" s="12">
        <v>2020003630092</v>
      </c>
      <c r="E83" s="19" t="s">
        <v>90</v>
      </c>
      <c r="F83" s="14">
        <v>755000000</v>
      </c>
      <c r="G83" s="14">
        <v>0</v>
      </c>
      <c r="H83" s="16">
        <f t="shared" si="23"/>
        <v>0</v>
      </c>
      <c r="I83" s="14">
        <v>0</v>
      </c>
      <c r="J83" s="17">
        <f t="shared" si="19"/>
        <v>0</v>
      </c>
    </row>
    <row r="84" spans="1:10" ht="53.25" customHeight="1" x14ac:dyDescent="0.2">
      <c r="A84" s="11">
        <v>314</v>
      </c>
      <c r="B84" s="11">
        <f>'[1]SGTO POAI 2024 MARZO'!I130</f>
        <v>2201</v>
      </c>
      <c r="C84" s="11">
        <f t="shared" si="24"/>
        <v>72</v>
      </c>
      <c r="D84" s="12">
        <v>2020003630093</v>
      </c>
      <c r="E84" s="19" t="s">
        <v>91</v>
      </c>
      <c r="F84" s="14">
        <v>188000000</v>
      </c>
      <c r="G84" s="14">
        <v>0</v>
      </c>
      <c r="H84" s="16">
        <f t="shared" si="23"/>
        <v>0</v>
      </c>
      <c r="I84" s="14">
        <v>0</v>
      </c>
      <c r="J84" s="17">
        <f t="shared" si="19"/>
        <v>0</v>
      </c>
    </row>
    <row r="85" spans="1:10" ht="53.25" customHeight="1" x14ac:dyDescent="0.2">
      <c r="A85" s="11">
        <v>314</v>
      </c>
      <c r="B85" s="11">
        <f>'[1]SGTO POAI 2024 MARZO'!I135</f>
        <v>2201</v>
      </c>
      <c r="C85" s="11">
        <f t="shared" si="24"/>
        <v>73</v>
      </c>
      <c r="D85" s="12">
        <v>2020003630094</v>
      </c>
      <c r="E85" s="19" t="s">
        <v>92</v>
      </c>
      <c r="F85" s="14">
        <v>684320000</v>
      </c>
      <c r="G85" s="14">
        <v>0</v>
      </c>
      <c r="H85" s="16">
        <f t="shared" si="23"/>
        <v>0</v>
      </c>
      <c r="I85" s="14">
        <v>0</v>
      </c>
      <c r="J85" s="17">
        <f t="shared" si="19"/>
        <v>0</v>
      </c>
    </row>
    <row r="86" spans="1:10" ht="53.25" customHeight="1" x14ac:dyDescent="0.2">
      <c r="A86" s="11">
        <v>314</v>
      </c>
      <c r="B86" s="11">
        <f>'[1]SGTO POAI 2024 MARZO'!I136</f>
        <v>2201</v>
      </c>
      <c r="C86" s="11">
        <f t="shared" si="24"/>
        <v>74</v>
      </c>
      <c r="D86" s="12">
        <v>2020003630095</v>
      </c>
      <c r="E86" s="19" t="s">
        <v>93</v>
      </c>
      <c r="F86" s="14">
        <v>20000000</v>
      </c>
      <c r="G86" s="14">
        <v>0</v>
      </c>
      <c r="H86" s="16">
        <f t="shared" si="23"/>
        <v>0</v>
      </c>
      <c r="I86" s="14">
        <v>0</v>
      </c>
      <c r="J86" s="17">
        <f t="shared" si="19"/>
        <v>0</v>
      </c>
    </row>
    <row r="87" spans="1:10" ht="53.25" customHeight="1" x14ac:dyDescent="0.2">
      <c r="A87" s="11">
        <v>314</v>
      </c>
      <c r="B87" s="11">
        <f>'[1]SGTO POAI 2024 MARZO'!I137</f>
        <v>2202</v>
      </c>
      <c r="C87" s="11">
        <f t="shared" si="24"/>
        <v>75</v>
      </c>
      <c r="D87" s="12">
        <v>2020003630096</v>
      </c>
      <c r="E87" s="19" t="s">
        <v>94</v>
      </c>
      <c r="F87" s="14">
        <v>250000000</v>
      </c>
      <c r="G87" s="14">
        <v>0</v>
      </c>
      <c r="H87" s="16">
        <f t="shared" si="23"/>
        <v>0</v>
      </c>
      <c r="I87" s="14">
        <v>0</v>
      </c>
      <c r="J87" s="17">
        <f t="shared" si="19"/>
        <v>0</v>
      </c>
    </row>
    <row r="88" spans="1:10" ht="24.75" customHeight="1" x14ac:dyDescent="0.2">
      <c r="A88" s="6">
        <v>316</v>
      </c>
      <c r="B88" s="22"/>
      <c r="C88" s="22"/>
      <c r="D88" s="39" t="s">
        <v>95</v>
      </c>
      <c r="E88" s="40"/>
      <c r="F88" s="21">
        <f>SUM(F89:F113)</f>
        <v>8609873038.3999996</v>
      </c>
      <c r="G88" s="21">
        <f t="shared" ref="G88:I88" si="25">SUM(G89:G113)</f>
        <v>1072095000</v>
      </c>
      <c r="H88" s="9">
        <f>G88/F88</f>
        <v>0.12451925774264737</v>
      </c>
      <c r="I88" s="21">
        <f t="shared" si="25"/>
        <v>190900000</v>
      </c>
      <c r="J88" s="10">
        <f t="shared" si="19"/>
        <v>2.217222009530068E-2</v>
      </c>
    </row>
    <row r="89" spans="1:10" ht="45.75" customHeight="1" x14ac:dyDescent="0.2">
      <c r="A89" s="11">
        <v>316</v>
      </c>
      <c r="B89" s="11">
        <f>'[1]SGTO POAI 2024 MARZO'!I138</f>
        <v>1905</v>
      </c>
      <c r="C89" s="11">
        <f>C87+1</f>
        <v>76</v>
      </c>
      <c r="D89" s="12">
        <v>2020003630011</v>
      </c>
      <c r="E89" s="19" t="s">
        <v>96</v>
      </c>
      <c r="F89" s="14">
        <v>140000000</v>
      </c>
      <c r="G89" s="14">
        <v>62100000</v>
      </c>
      <c r="H89" s="16">
        <f t="shared" ref="H89:H113" si="26">G89/F89</f>
        <v>0.44357142857142856</v>
      </c>
      <c r="I89" s="14">
        <v>17500000</v>
      </c>
      <c r="J89" s="17">
        <f t="shared" si="19"/>
        <v>0.125</v>
      </c>
    </row>
    <row r="90" spans="1:10" ht="64.5" customHeight="1" x14ac:dyDescent="0.2">
      <c r="A90" s="11">
        <v>316</v>
      </c>
      <c r="B90" s="11">
        <f>'[1]SGTO POAI 2024 MARZO'!I159</f>
        <v>4104</v>
      </c>
      <c r="C90" s="11">
        <f>C89+1</f>
        <v>77</v>
      </c>
      <c r="D90" s="12">
        <v>2020003630012</v>
      </c>
      <c r="E90" s="13" t="s">
        <v>97</v>
      </c>
      <c r="F90" s="14">
        <v>170000000</v>
      </c>
      <c r="G90" s="14">
        <v>26600000</v>
      </c>
      <c r="H90" s="16">
        <f t="shared" si="26"/>
        <v>0.15647058823529411</v>
      </c>
      <c r="I90" s="14">
        <v>0</v>
      </c>
      <c r="J90" s="17">
        <f t="shared" si="19"/>
        <v>0</v>
      </c>
    </row>
    <row r="91" spans="1:10" ht="64.5" customHeight="1" x14ac:dyDescent="0.2">
      <c r="A91" s="11">
        <v>316</v>
      </c>
      <c r="B91" s="11">
        <f>'[1]SGTO POAI 2024 MARZO'!I147</f>
        <v>4102</v>
      </c>
      <c r="C91" s="11">
        <f t="shared" ref="C91:C113" si="27">C90+1</f>
        <v>78</v>
      </c>
      <c r="D91" s="12">
        <v>2020003630033</v>
      </c>
      <c r="E91" s="13" t="s">
        <v>98</v>
      </c>
      <c r="F91" s="14">
        <v>70000000</v>
      </c>
      <c r="G91" s="14">
        <v>0</v>
      </c>
      <c r="H91" s="16">
        <f t="shared" si="26"/>
        <v>0</v>
      </c>
      <c r="I91" s="14">
        <v>0</v>
      </c>
      <c r="J91" s="17">
        <f t="shared" si="19"/>
        <v>0</v>
      </c>
    </row>
    <row r="92" spans="1:10" ht="64.5" customHeight="1" x14ac:dyDescent="0.2">
      <c r="A92" s="11">
        <v>316</v>
      </c>
      <c r="B92" s="11">
        <f>'[1]SGTO POAI 2024 MARZO'!I149</f>
        <v>4102</v>
      </c>
      <c r="C92" s="11">
        <f t="shared" si="27"/>
        <v>79</v>
      </c>
      <c r="D92" s="12">
        <v>2020003630034</v>
      </c>
      <c r="E92" s="19" t="s">
        <v>99</v>
      </c>
      <c r="F92" s="14">
        <v>45000000</v>
      </c>
      <c r="G92" s="14">
        <v>31600000</v>
      </c>
      <c r="H92" s="16">
        <f t="shared" si="26"/>
        <v>0.70222222222222219</v>
      </c>
      <c r="I92" s="14">
        <v>7900000</v>
      </c>
      <c r="J92" s="17">
        <f t="shared" si="19"/>
        <v>0.17555555555555555</v>
      </c>
    </row>
    <row r="93" spans="1:10" ht="64.5" customHeight="1" x14ac:dyDescent="0.2">
      <c r="A93" s="11">
        <v>316</v>
      </c>
      <c r="B93" s="11">
        <f>'[1]SGTO POAI 2024 MARZO'!I157</f>
        <v>4104</v>
      </c>
      <c r="C93" s="11">
        <f t="shared" si="27"/>
        <v>80</v>
      </c>
      <c r="D93" s="12">
        <v>2020003630035</v>
      </c>
      <c r="E93" s="19" t="s">
        <v>100</v>
      </c>
      <c r="F93" s="14">
        <v>270000000</v>
      </c>
      <c r="G93" s="14">
        <v>122520000</v>
      </c>
      <c r="H93" s="16">
        <f t="shared" si="26"/>
        <v>0.45377777777777778</v>
      </c>
      <c r="I93" s="14">
        <v>19000000</v>
      </c>
      <c r="J93" s="17">
        <f t="shared" si="19"/>
        <v>7.0370370370370375E-2</v>
      </c>
    </row>
    <row r="94" spans="1:10" ht="64.5" customHeight="1" x14ac:dyDescent="0.2">
      <c r="A94" s="11">
        <v>316</v>
      </c>
      <c r="B94" s="11">
        <f>'[1]SGTO POAI 2024 MARZO'!I154</f>
        <v>4103</v>
      </c>
      <c r="C94" s="11">
        <f t="shared" si="27"/>
        <v>81</v>
      </c>
      <c r="D94" s="12">
        <v>2020003630036</v>
      </c>
      <c r="E94" s="13" t="s">
        <v>101</v>
      </c>
      <c r="F94" s="14">
        <v>130000000</v>
      </c>
      <c r="G94" s="14">
        <v>0</v>
      </c>
      <c r="H94" s="16">
        <f t="shared" si="26"/>
        <v>0</v>
      </c>
      <c r="I94" s="14">
        <v>0</v>
      </c>
      <c r="J94" s="17">
        <f t="shared" si="19"/>
        <v>0</v>
      </c>
    </row>
    <row r="95" spans="1:10" ht="64.5" customHeight="1" x14ac:dyDescent="0.2">
      <c r="A95" s="11">
        <v>316</v>
      </c>
      <c r="B95" s="11">
        <f>'[1]SGTO POAI 2024 MARZO'!I156</f>
        <v>4103</v>
      </c>
      <c r="C95" s="11">
        <f t="shared" si="27"/>
        <v>82</v>
      </c>
      <c r="D95" s="12">
        <v>2020003630037</v>
      </c>
      <c r="E95" s="13" t="s">
        <v>102</v>
      </c>
      <c r="F95" s="14">
        <v>80000000</v>
      </c>
      <c r="G95" s="14">
        <v>23400000</v>
      </c>
      <c r="H95" s="16">
        <f t="shared" si="26"/>
        <v>0.29249999999999998</v>
      </c>
      <c r="I95" s="14">
        <v>3700000</v>
      </c>
      <c r="J95" s="17">
        <f t="shared" si="19"/>
        <v>4.6249999999999999E-2</v>
      </c>
    </row>
    <row r="96" spans="1:10" ht="64.5" customHeight="1" x14ac:dyDescent="0.2">
      <c r="A96" s="11">
        <v>316</v>
      </c>
      <c r="B96" s="11">
        <f>'[1]SGTO POAI 2024 MARZO'!I140</f>
        <v>3301</v>
      </c>
      <c r="C96" s="11">
        <f t="shared" si="27"/>
        <v>83</v>
      </c>
      <c r="D96" s="12">
        <v>2020003630098</v>
      </c>
      <c r="E96" s="13" t="s">
        <v>103</v>
      </c>
      <c r="F96" s="14">
        <v>35000000</v>
      </c>
      <c r="G96" s="14">
        <v>0</v>
      </c>
      <c r="H96" s="16">
        <f t="shared" si="26"/>
        <v>0</v>
      </c>
      <c r="I96" s="14">
        <v>0</v>
      </c>
      <c r="J96" s="17">
        <f t="shared" si="19"/>
        <v>0</v>
      </c>
    </row>
    <row r="97" spans="1:10" ht="64.5" customHeight="1" x14ac:dyDescent="0.2">
      <c r="A97" s="11">
        <v>316</v>
      </c>
      <c r="B97" s="11">
        <f>'[1]SGTO POAI 2024 MARZO'!I141</f>
        <v>4102</v>
      </c>
      <c r="C97" s="11">
        <f t="shared" si="27"/>
        <v>84</v>
      </c>
      <c r="D97" s="12">
        <v>2020003630099</v>
      </c>
      <c r="E97" s="13" t="s">
        <v>104</v>
      </c>
      <c r="F97" s="14">
        <v>82000000</v>
      </c>
      <c r="G97" s="14">
        <v>0</v>
      </c>
      <c r="H97" s="16">
        <f t="shared" si="26"/>
        <v>0</v>
      </c>
      <c r="I97" s="14">
        <v>0</v>
      </c>
      <c r="J97" s="17">
        <f t="shared" si="19"/>
        <v>0</v>
      </c>
    </row>
    <row r="98" spans="1:10" ht="64.5" customHeight="1" x14ac:dyDescent="0.2">
      <c r="A98" s="11">
        <v>316</v>
      </c>
      <c r="B98" s="11">
        <f>'[1]SGTO POAI 2024 MARZO'!I143</f>
        <v>4102</v>
      </c>
      <c r="C98" s="11">
        <f t="shared" si="27"/>
        <v>85</v>
      </c>
      <c r="D98" s="12">
        <v>2020003630100</v>
      </c>
      <c r="E98" s="13" t="s">
        <v>105</v>
      </c>
      <c r="F98" s="14">
        <v>130200000</v>
      </c>
      <c r="G98" s="14">
        <v>75347500</v>
      </c>
      <c r="H98" s="16">
        <f t="shared" si="26"/>
        <v>0.57870583717357915</v>
      </c>
      <c r="I98" s="14">
        <v>16500000</v>
      </c>
      <c r="J98" s="17">
        <f t="shared" si="19"/>
        <v>0.12672811059907835</v>
      </c>
    </row>
    <row r="99" spans="1:10" ht="64.5" customHeight="1" x14ac:dyDescent="0.2">
      <c r="A99" s="11">
        <v>316</v>
      </c>
      <c r="B99" s="11">
        <f>'[1]SGTO POAI 2024 MARZO'!I144</f>
        <v>4102</v>
      </c>
      <c r="C99" s="11">
        <f t="shared" si="27"/>
        <v>86</v>
      </c>
      <c r="D99" s="12">
        <v>2020003630101</v>
      </c>
      <c r="E99" s="13" t="s">
        <v>106</v>
      </c>
      <c r="F99" s="14">
        <v>330000000</v>
      </c>
      <c r="G99" s="14">
        <v>215447500</v>
      </c>
      <c r="H99" s="16">
        <f t="shared" si="26"/>
        <v>0.65287121212121213</v>
      </c>
      <c r="I99" s="14">
        <v>20400000</v>
      </c>
      <c r="J99" s="17">
        <f t="shared" si="19"/>
        <v>6.1818181818181821E-2</v>
      </c>
    </row>
    <row r="100" spans="1:10" ht="64.5" customHeight="1" x14ac:dyDescent="0.2">
      <c r="A100" s="11">
        <v>316</v>
      </c>
      <c r="B100" s="11">
        <f>'[1]SGTO POAI 2024 MARZO'!I145</f>
        <v>4102</v>
      </c>
      <c r="C100" s="11">
        <f t="shared" si="27"/>
        <v>87</v>
      </c>
      <c r="D100" s="12">
        <v>2020003630102</v>
      </c>
      <c r="E100" s="13" t="s">
        <v>107</v>
      </c>
      <c r="F100" s="14">
        <v>180000000</v>
      </c>
      <c r="G100" s="14">
        <v>121200000</v>
      </c>
      <c r="H100" s="16">
        <f t="shared" si="26"/>
        <v>0.67333333333333334</v>
      </c>
      <c r="I100" s="14">
        <v>27700000</v>
      </c>
      <c r="J100" s="17">
        <f t="shared" si="19"/>
        <v>0.15388888888888888</v>
      </c>
    </row>
    <row r="101" spans="1:10" ht="64.5" customHeight="1" x14ac:dyDescent="0.2">
      <c r="A101" s="11">
        <v>316</v>
      </c>
      <c r="B101" s="11">
        <f>'[1]SGTO POAI 2024 MARZO'!I150</f>
        <v>4103</v>
      </c>
      <c r="C101" s="11">
        <f t="shared" si="27"/>
        <v>88</v>
      </c>
      <c r="D101" s="12">
        <v>2020003630103</v>
      </c>
      <c r="E101" s="19" t="s">
        <v>108</v>
      </c>
      <c r="F101" s="14">
        <v>45000000</v>
      </c>
      <c r="G101" s="14">
        <v>10800000</v>
      </c>
      <c r="H101" s="16">
        <f t="shared" si="26"/>
        <v>0.24</v>
      </c>
      <c r="I101" s="14">
        <v>2700000</v>
      </c>
      <c r="J101" s="17">
        <f t="shared" si="19"/>
        <v>0.06</v>
      </c>
    </row>
    <row r="102" spans="1:10" ht="64.5" customHeight="1" x14ac:dyDescent="0.2">
      <c r="A102" s="11">
        <v>316</v>
      </c>
      <c r="B102" s="11">
        <f>'[1]SGTO POAI 2024 MARZO'!I151</f>
        <v>4103</v>
      </c>
      <c r="C102" s="11">
        <f t="shared" si="27"/>
        <v>89</v>
      </c>
      <c r="D102" s="12">
        <v>2020003630104</v>
      </c>
      <c r="E102" s="19" t="s">
        <v>109</v>
      </c>
      <c r="F102" s="14">
        <v>46000000</v>
      </c>
      <c r="G102" s="14">
        <v>28700000</v>
      </c>
      <c r="H102" s="16">
        <f t="shared" si="26"/>
        <v>0.62391304347826082</v>
      </c>
      <c r="I102" s="14">
        <v>3700000</v>
      </c>
      <c r="J102" s="17">
        <f t="shared" si="19"/>
        <v>8.0434782608695646E-2</v>
      </c>
    </row>
    <row r="103" spans="1:10" ht="64.5" customHeight="1" x14ac:dyDescent="0.2">
      <c r="A103" s="11">
        <v>316</v>
      </c>
      <c r="B103" s="11">
        <f>'[1]SGTO POAI 2024 MARZO'!I152</f>
        <v>4103</v>
      </c>
      <c r="C103" s="11">
        <f t="shared" si="27"/>
        <v>90</v>
      </c>
      <c r="D103" s="12">
        <v>2020003630105</v>
      </c>
      <c r="E103" s="19" t="s">
        <v>110</v>
      </c>
      <c r="F103" s="14">
        <v>40000000</v>
      </c>
      <c r="G103" s="14">
        <v>31100000</v>
      </c>
      <c r="H103" s="16">
        <f t="shared" si="26"/>
        <v>0.77749999999999997</v>
      </c>
      <c r="I103" s="14">
        <v>0</v>
      </c>
      <c r="J103" s="17">
        <f t="shared" si="19"/>
        <v>0</v>
      </c>
    </row>
    <row r="104" spans="1:10" ht="64.5" customHeight="1" x14ac:dyDescent="0.2">
      <c r="A104" s="11">
        <v>316</v>
      </c>
      <c r="B104" s="11">
        <f>'[1]SGTO POAI 2024 MARZO'!I153</f>
        <v>4103</v>
      </c>
      <c r="C104" s="11">
        <f t="shared" si="27"/>
        <v>91</v>
      </c>
      <c r="D104" s="12">
        <v>2020003630106</v>
      </c>
      <c r="E104" s="19" t="s">
        <v>111</v>
      </c>
      <c r="F104" s="14">
        <v>50000000</v>
      </c>
      <c r="G104" s="14">
        <v>12600000</v>
      </c>
      <c r="H104" s="16">
        <f t="shared" si="26"/>
        <v>0.252</v>
      </c>
      <c r="I104" s="14">
        <v>0</v>
      </c>
      <c r="J104" s="17">
        <f t="shared" si="19"/>
        <v>0</v>
      </c>
    </row>
    <row r="105" spans="1:10" ht="64.5" customHeight="1" x14ac:dyDescent="0.2">
      <c r="A105" s="11">
        <v>316</v>
      </c>
      <c r="B105" s="11">
        <f>'[1]SGTO POAI 2024 MARZO'!I160</f>
        <v>4104</v>
      </c>
      <c r="C105" s="11">
        <f t="shared" si="27"/>
        <v>92</v>
      </c>
      <c r="D105" s="12">
        <v>2020003630109</v>
      </c>
      <c r="E105" s="13" t="s">
        <v>112</v>
      </c>
      <c r="F105" s="14">
        <v>6181673038.3999996</v>
      </c>
      <c r="G105" s="14">
        <v>117880000</v>
      </c>
      <c r="H105" s="16">
        <f t="shared" si="26"/>
        <v>1.9069271258402052E-2</v>
      </c>
      <c r="I105" s="14">
        <v>27400000</v>
      </c>
      <c r="J105" s="17">
        <f t="shared" si="19"/>
        <v>4.4324570111996626E-3</v>
      </c>
    </row>
    <row r="106" spans="1:10" ht="64.5" customHeight="1" x14ac:dyDescent="0.2">
      <c r="A106" s="11">
        <v>316</v>
      </c>
      <c r="B106" s="11">
        <f>'[1]SGTO POAI 2024 MARZO'!I167</f>
        <v>4502</v>
      </c>
      <c r="C106" s="11">
        <f t="shared" si="27"/>
        <v>93</v>
      </c>
      <c r="D106" s="12">
        <v>2020003630111</v>
      </c>
      <c r="E106" s="19" t="s">
        <v>113</v>
      </c>
      <c r="F106" s="14">
        <v>65000000</v>
      </c>
      <c r="G106" s="14">
        <v>12200000</v>
      </c>
      <c r="H106" s="16">
        <f t="shared" si="26"/>
        <v>0.18769230769230769</v>
      </c>
      <c r="I106" s="14">
        <v>7400000</v>
      </c>
      <c r="J106" s="17">
        <f t="shared" si="19"/>
        <v>0.11384615384615385</v>
      </c>
    </row>
    <row r="107" spans="1:10" ht="64.5" customHeight="1" x14ac:dyDescent="0.2">
      <c r="A107" s="11">
        <v>316</v>
      </c>
      <c r="B107" s="11">
        <f>'[1]SGTO POAI 2024 MARZO'!I168</f>
        <v>4502</v>
      </c>
      <c r="C107" s="11">
        <f t="shared" si="27"/>
        <v>94</v>
      </c>
      <c r="D107" s="12">
        <v>2020003630112</v>
      </c>
      <c r="E107" s="19" t="s">
        <v>114</v>
      </c>
      <c r="F107" s="14">
        <v>75000000</v>
      </c>
      <c r="G107" s="14">
        <v>9100000</v>
      </c>
      <c r="H107" s="16">
        <f t="shared" si="26"/>
        <v>0.12133333333333333</v>
      </c>
      <c r="I107" s="14">
        <v>9100000</v>
      </c>
      <c r="J107" s="17">
        <f t="shared" si="19"/>
        <v>0.12133333333333333</v>
      </c>
    </row>
    <row r="108" spans="1:10" ht="64.5" customHeight="1" x14ac:dyDescent="0.2">
      <c r="A108" s="11">
        <v>316</v>
      </c>
      <c r="B108" s="11">
        <f>'[1]SGTO POAI 2024 MARZO'!I162</f>
        <v>1702</v>
      </c>
      <c r="C108" s="11">
        <f t="shared" si="27"/>
        <v>95</v>
      </c>
      <c r="D108" s="12">
        <v>2020003630113</v>
      </c>
      <c r="E108" s="13" t="s">
        <v>115</v>
      </c>
      <c r="F108" s="14">
        <v>60000000</v>
      </c>
      <c r="G108" s="14">
        <v>6800000</v>
      </c>
      <c r="H108" s="16">
        <f t="shared" si="26"/>
        <v>0.11333333333333333</v>
      </c>
      <c r="I108" s="14">
        <v>4200000</v>
      </c>
      <c r="J108" s="17">
        <f t="shared" si="19"/>
        <v>7.0000000000000007E-2</v>
      </c>
    </row>
    <row r="109" spans="1:10" ht="64.5" customHeight="1" x14ac:dyDescent="0.2">
      <c r="A109" s="11">
        <v>316</v>
      </c>
      <c r="B109" s="11">
        <f>'[1]SGTO POAI 2024 MARZO'!I163</f>
        <v>3604</v>
      </c>
      <c r="C109" s="11">
        <f t="shared" si="27"/>
        <v>96</v>
      </c>
      <c r="D109" s="12">
        <v>2020003630114</v>
      </c>
      <c r="E109" s="13" t="s">
        <v>116</v>
      </c>
      <c r="F109" s="14">
        <v>45000000</v>
      </c>
      <c r="G109" s="14">
        <v>0</v>
      </c>
      <c r="H109" s="16">
        <f t="shared" si="26"/>
        <v>0</v>
      </c>
      <c r="I109" s="14">
        <v>0</v>
      </c>
      <c r="J109" s="17">
        <f t="shared" si="19"/>
        <v>0</v>
      </c>
    </row>
    <row r="110" spans="1:10" ht="64.5" customHeight="1" x14ac:dyDescent="0.2">
      <c r="A110" s="11">
        <v>316</v>
      </c>
      <c r="B110" s="11">
        <f>'[1]SGTO POAI 2024 MARZO'!I164</f>
        <v>4502</v>
      </c>
      <c r="C110" s="11">
        <f t="shared" si="27"/>
        <v>97</v>
      </c>
      <c r="D110" s="12">
        <v>2020003630115</v>
      </c>
      <c r="E110" s="13" t="s">
        <v>117</v>
      </c>
      <c r="F110" s="14">
        <v>30000000</v>
      </c>
      <c r="G110" s="14">
        <v>0</v>
      </c>
      <c r="H110" s="16">
        <f t="shared" si="26"/>
        <v>0</v>
      </c>
      <c r="I110" s="14">
        <v>0</v>
      </c>
      <c r="J110" s="17">
        <f t="shared" si="19"/>
        <v>0</v>
      </c>
    </row>
    <row r="111" spans="1:10" ht="64.5" customHeight="1" x14ac:dyDescent="0.2">
      <c r="A111" s="11">
        <v>316</v>
      </c>
      <c r="B111" s="11">
        <f>'[1]SGTO POAI 2024 MARZO'!I166</f>
        <v>4502</v>
      </c>
      <c r="C111" s="11">
        <f t="shared" si="27"/>
        <v>98</v>
      </c>
      <c r="D111" s="12">
        <v>2021003630007</v>
      </c>
      <c r="E111" s="19" t="s">
        <v>118</v>
      </c>
      <c r="F111" s="14">
        <v>135000000</v>
      </c>
      <c r="G111" s="14">
        <v>50600000</v>
      </c>
      <c r="H111" s="16">
        <f t="shared" si="26"/>
        <v>0.37481481481481482</v>
      </c>
      <c r="I111" s="14">
        <v>7900000</v>
      </c>
      <c r="J111" s="17">
        <f t="shared" si="19"/>
        <v>5.8518518518518518E-2</v>
      </c>
    </row>
    <row r="112" spans="1:10" ht="64.5" customHeight="1" x14ac:dyDescent="0.2">
      <c r="A112" s="11">
        <v>316</v>
      </c>
      <c r="B112" s="11">
        <f>'[1]SGTO POAI 2024 MARZO'!I165</f>
        <v>4502</v>
      </c>
      <c r="C112" s="11">
        <f t="shared" si="27"/>
        <v>99</v>
      </c>
      <c r="D112" s="12">
        <v>2021003630008</v>
      </c>
      <c r="E112" s="19" t="s">
        <v>119</v>
      </c>
      <c r="F112" s="14">
        <v>140000000</v>
      </c>
      <c r="G112" s="14">
        <v>100300000</v>
      </c>
      <c r="H112" s="16">
        <f t="shared" si="26"/>
        <v>0.71642857142857141</v>
      </c>
      <c r="I112" s="14">
        <v>11600000</v>
      </c>
      <c r="J112" s="17">
        <f t="shared" si="19"/>
        <v>8.2857142857142851E-2</v>
      </c>
    </row>
    <row r="113" spans="1:10" ht="64.5" customHeight="1" x14ac:dyDescent="0.2">
      <c r="A113" s="11">
        <v>316</v>
      </c>
      <c r="B113" s="11">
        <f>'[1]SGTO POAI 2024 MARZO'!I146</f>
        <v>4102</v>
      </c>
      <c r="C113" s="11">
        <f t="shared" si="27"/>
        <v>100</v>
      </c>
      <c r="D113" s="12">
        <v>2021003630010</v>
      </c>
      <c r="E113" s="13" t="s">
        <v>120</v>
      </c>
      <c r="F113" s="14">
        <v>35000000</v>
      </c>
      <c r="G113" s="14">
        <v>13800000</v>
      </c>
      <c r="H113" s="16">
        <f t="shared" si="26"/>
        <v>0.39428571428571429</v>
      </c>
      <c r="I113" s="14">
        <v>4200000</v>
      </c>
      <c r="J113" s="17">
        <f t="shared" si="19"/>
        <v>0.12</v>
      </c>
    </row>
    <row r="114" spans="1:10" ht="26.25" customHeight="1" x14ac:dyDescent="0.2">
      <c r="A114" s="6">
        <v>318</v>
      </c>
      <c r="B114" s="22"/>
      <c r="C114" s="22"/>
      <c r="D114" s="35" t="s">
        <v>121</v>
      </c>
      <c r="E114" s="36"/>
      <c r="F114" s="21">
        <f t="shared" ref="F114:I114" si="28">SUM(F115:F136)</f>
        <v>69467166971.480011</v>
      </c>
      <c r="G114" s="21">
        <f t="shared" si="28"/>
        <v>5241676374.3899994</v>
      </c>
      <c r="H114" s="9">
        <f>G114/F114</f>
        <v>7.5455450436635596E-2</v>
      </c>
      <c r="I114" s="21">
        <f t="shared" si="28"/>
        <v>3235208174.3899999</v>
      </c>
      <c r="J114" s="10">
        <f t="shared" si="19"/>
        <v>4.6571759227178877E-2</v>
      </c>
    </row>
    <row r="115" spans="1:10" ht="43.5" customHeight="1" x14ac:dyDescent="0.2">
      <c r="A115" s="11">
        <v>318</v>
      </c>
      <c r="B115" s="11">
        <f>'[1]SGTO POAI 2024 MARZO'!I169</f>
        <v>1903</v>
      </c>
      <c r="C115" s="11">
        <f>C113+1</f>
        <v>101</v>
      </c>
      <c r="D115" s="12">
        <v>2020003630116</v>
      </c>
      <c r="E115" s="13" t="s">
        <v>122</v>
      </c>
      <c r="F115" s="14">
        <v>1398699508.2</v>
      </c>
      <c r="G115" s="14">
        <v>152834541</v>
      </c>
      <c r="H115" s="16">
        <f t="shared" ref="H115:H136" si="29">G115/F115</f>
        <v>0.10926903177129464</v>
      </c>
      <c r="I115" s="14">
        <v>92950341</v>
      </c>
      <c r="J115" s="17">
        <f t="shared" si="19"/>
        <v>6.6454832117313525E-2</v>
      </c>
    </row>
    <row r="116" spans="1:10" ht="43.5" customHeight="1" x14ac:dyDescent="0.2">
      <c r="A116" s="11">
        <v>318</v>
      </c>
      <c r="B116" s="11">
        <f>'[1]SGTO POAI 2024 MARZO'!I178</f>
        <v>1903</v>
      </c>
      <c r="C116" s="11">
        <f>C115+1</f>
        <v>102</v>
      </c>
      <c r="D116" s="12">
        <v>2020003630117</v>
      </c>
      <c r="E116" s="13" t="s">
        <v>123</v>
      </c>
      <c r="F116" s="14">
        <v>297393318</v>
      </c>
      <c r="G116" s="14">
        <v>147880000</v>
      </c>
      <c r="H116" s="16">
        <f t="shared" si="29"/>
        <v>0.49725394300890108</v>
      </c>
      <c r="I116" s="14">
        <v>0</v>
      </c>
      <c r="J116" s="17">
        <f t="shared" si="19"/>
        <v>0</v>
      </c>
    </row>
    <row r="117" spans="1:10" ht="43.5" customHeight="1" x14ac:dyDescent="0.2">
      <c r="A117" s="11">
        <v>318</v>
      </c>
      <c r="B117" s="11">
        <f>'[1]SGTO POAI 2024 MARZO'!I179</f>
        <v>1903</v>
      </c>
      <c r="C117" s="11">
        <f t="shared" ref="C117:C136" si="30">C116+1</f>
        <v>103</v>
      </c>
      <c r="D117" s="12">
        <v>2020003630118</v>
      </c>
      <c r="E117" s="13" t="s">
        <v>124</v>
      </c>
      <c r="F117" s="14">
        <v>1333614717.0599999</v>
      </c>
      <c r="G117" s="14">
        <v>146500000</v>
      </c>
      <c r="H117" s="16">
        <f t="shared" si="29"/>
        <v>0.10985181711473936</v>
      </c>
      <c r="I117" s="14">
        <v>15100000</v>
      </c>
      <c r="J117" s="17">
        <f t="shared" si="19"/>
        <v>1.1322610501246173E-2</v>
      </c>
    </row>
    <row r="118" spans="1:10" ht="43.5" customHeight="1" x14ac:dyDescent="0.2">
      <c r="A118" s="11">
        <v>318</v>
      </c>
      <c r="B118" s="11">
        <f>'[1]SGTO POAI 2024 MARZO'!I182</f>
        <v>1903</v>
      </c>
      <c r="C118" s="11">
        <f t="shared" si="30"/>
        <v>104</v>
      </c>
      <c r="D118" s="12">
        <v>2020003630119</v>
      </c>
      <c r="E118" s="13" t="s">
        <v>125</v>
      </c>
      <c r="F118" s="14">
        <v>100000000</v>
      </c>
      <c r="G118" s="14">
        <v>78400000</v>
      </c>
      <c r="H118" s="16">
        <f t="shared" si="29"/>
        <v>0.78400000000000003</v>
      </c>
      <c r="I118" s="14">
        <v>13800000</v>
      </c>
      <c r="J118" s="17">
        <f t="shared" si="19"/>
        <v>0.13800000000000001</v>
      </c>
    </row>
    <row r="119" spans="1:10" ht="43.5" customHeight="1" x14ac:dyDescent="0.2">
      <c r="A119" s="11">
        <v>318</v>
      </c>
      <c r="B119" s="11">
        <f>'[1]SGTO POAI 2024 MARZO'!I183</f>
        <v>1903</v>
      </c>
      <c r="C119" s="11">
        <f t="shared" si="30"/>
        <v>105</v>
      </c>
      <c r="D119" s="12">
        <v>2020003630120</v>
      </c>
      <c r="E119" s="13" t="s">
        <v>126</v>
      </c>
      <c r="F119" s="14">
        <v>150000000</v>
      </c>
      <c r="G119" s="14">
        <v>55700000</v>
      </c>
      <c r="H119" s="16">
        <f t="shared" si="29"/>
        <v>0.37133333333333335</v>
      </c>
      <c r="I119" s="14">
        <v>4200000</v>
      </c>
      <c r="J119" s="17">
        <f t="shared" si="19"/>
        <v>2.8000000000000001E-2</v>
      </c>
    </row>
    <row r="120" spans="1:10" ht="43.5" customHeight="1" x14ac:dyDescent="0.2">
      <c r="A120" s="11">
        <v>318</v>
      </c>
      <c r="B120" s="11">
        <f>'[1]SGTO POAI 2024 MARZO'!I184</f>
        <v>1903</v>
      </c>
      <c r="C120" s="11">
        <f t="shared" si="30"/>
        <v>106</v>
      </c>
      <c r="D120" s="12">
        <v>2020003630121</v>
      </c>
      <c r="E120" s="13" t="s">
        <v>127</v>
      </c>
      <c r="F120" s="14">
        <v>150000000</v>
      </c>
      <c r="G120" s="14">
        <v>55800000</v>
      </c>
      <c r="H120" s="16">
        <f t="shared" si="29"/>
        <v>0.372</v>
      </c>
      <c r="I120" s="14">
        <v>2700000</v>
      </c>
      <c r="J120" s="17">
        <f t="shared" si="19"/>
        <v>1.7999999999999999E-2</v>
      </c>
    </row>
    <row r="121" spans="1:10" ht="43.5" customHeight="1" x14ac:dyDescent="0.2">
      <c r="A121" s="11">
        <v>318</v>
      </c>
      <c r="B121" s="11">
        <f>'[1]SGTO POAI 2024 MARZO'!I186</f>
        <v>1905</v>
      </c>
      <c r="C121" s="11">
        <f t="shared" si="30"/>
        <v>107</v>
      </c>
      <c r="D121" s="12">
        <v>2020003630122</v>
      </c>
      <c r="E121" s="13" t="s">
        <v>128</v>
      </c>
      <c r="F121" s="14">
        <v>312000000</v>
      </c>
      <c r="G121" s="14">
        <v>37000000</v>
      </c>
      <c r="H121" s="16">
        <f t="shared" si="29"/>
        <v>0.11858974358974358</v>
      </c>
      <c r="I121" s="14">
        <v>0</v>
      </c>
      <c r="J121" s="17">
        <f t="shared" si="19"/>
        <v>0</v>
      </c>
    </row>
    <row r="122" spans="1:10" ht="43.5" customHeight="1" x14ac:dyDescent="0.2">
      <c r="A122" s="11">
        <v>318</v>
      </c>
      <c r="B122" s="11">
        <f>'[1]SGTO POAI 2024 MARZO'!I188</f>
        <v>1905</v>
      </c>
      <c r="C122" s="11">
        <f t="shared" si="30"/>
        <v>108</v>
      </c>
      <c r="D122" s="12">
        <v>2020003630123</v>
      </c>
      <c r="E122" s="13" t="s">
        <v>129</v>
      </c>
      <c r="F122" s="14">
        <v>480000000</v>
      </c>
      <c r="G122" s="14">
        <v>16100000</v>
      </c>
      <c r="H122" s="16">
        <f t="shared" si="29"/>
        <v>3.3541666666666664E-2</v>
      </c>
      <c r="I122" s="14">
        <v>0</v>
      </c>
      <c r="J122" s="17">
        <f t="shared" si="19"/>
        <v>0</v>
      </c>
    </row>
    <row r="123" spans="1:10" ht="43.5" customHeight="1" x14ac:dyDescent="0.2">
      <c r="A123" s="11">
        <v>318</v>
      </c>
      <c r="B123" s="11">
        <f>'[1]SGTO POAI 2024 MARZO'!I194</f>
        <v>1905</v>
      </c>
      <c r="C123" s="11">
        <f t="shared" si="30"/>
        <v>109</v>
      </c>
      <c r="D123" s="12">
        <v>2020003630124</v>
      </c>
      <c r="E123" s="13" t="s">
        <v>130</v>
      </c>
      <c r="F123" s="14">
        <v>204000000</v>
      </c>
      <c r="G123" s="14">
        <v>44400000</v>
      </c>
      <c r="H123" s="16">
        <f t="shared" si="29"/>
        <v>0.21764705882352942</v>
      </c>
      <c r="I123" s="14">
        <v>0</v>
      </c>
      <c r="J123" s="17">
        <f t="shared" si="19"/>
        <v>0</v>
      </c>
    </row>
    <row r="124" spans="1:10" ht="51" customHeight="1" x14ac:dyDescent="0.2">
      <c r="A124" s="11">
        <v>318</v>
      </c>
      <c r="B124" s="11">
        <f>'[1]SGTO POAI 2024 MARZO'!I196</f>
        <v>1905</v>
      </c>
      <c r="C124" s="11">
        <f t="shared" si="30"/>
        <v>110</v>
      </c>
      <c r="D124" s="12">
        <v>2020003630125</v>
      </c>
      <c r="E124" s="13" t="s">
        <v>131</v>
      </c>
      <c r="F124" s="14">
        <v>192000000</v>
      </c>
      <c r="G124" s="14">
        <v>88400000</v>
      </c>
      <c r="H124" s="16">
        <f t="shared" si="29"/>
        <v>0.46041666666666664</v>
      </c>
      <c r="I124" s="14">
        <v>2400000</v>
      </c>
      <c r="J124" s="17">
        <f t="shared" si="19"/>
        <v>1.2500000000000001E-2</v>
      </c>
    </row>
    <row r="125" spans="1:10" ht="57" customHeight="1" x14ac:dyDescent="0.2">
      <c r="A125" s="11">
        <v>318</v>
      </c>
      <c r="B125" s="11">
        <f>'[1]SGTO POAI 2024 MARZO'!I198</f>
        <v>1905</v>
      </c>
      <c r="C125" s="11">
        <f t="shared" si="30"/>
        <v>111</v>
      </c>
      <c r="D125" s="12">
        <v>2020003630126</v>
      </c>
      <c r="E125" s="13" t="s">
        <v>132</v>
      </c>
      <c r="F125" s="14">
        <v>218000000</v>
      </c>
      <c r="G125" s="14">
        <v>70900000</v>
      </c>
      <c r="H125" s="16">
        <f t="shared" si="29"/>
        <v>0.32522935779816514</v>
      </c>
      <c r="I125" s="14">
        <v>3700000</v>
      </c>
      <c r="J125" s="17">
        <f t="shared" si="19"/>
        <v>1.6972477064220184E-2</v>
      </c>
    </row>
    <row r="126" spans="1:10" ht="57" customHeight="1" x14ac:dyDescent="0.2">
      <c r="A126" s="11">
        <v>318</v>
      </c>
      <c r="B126" s="11">
        <f>'[1]SGTO POAI 2024 MARZO'!I199</f>
        <v>1905</v>
      </c>
      <c r="C126" s="11">
        <f t="shared" si="30"/>
        <v>112</v>
      </c>
      <c r="D126" s="12">
        <v>2020003630127</v>
      </c>
      <c r="E126" s="13" t="s">
        <v>133</v>
      </c>
      <c r="F126" s="14">
        <v>348000000</v>
      </c>
      <c r="G126" s="14">
        <v>75100000</v>
      </c>
      <c r="H126" s="16">
        <f t="shared" si="29"/>
        <v>0.21580459770114943</v>
      </c>
      <c r="I126" s="14">
        <v>0</v>
      </c>
      <c r="J126" s="17">
        <f t="shared" si="19"/>
        <v>0</v>
      </c>
    </row>
    <row r="127" spans="1:10" ht="57" customHeight="1" x14ac:dyDescent="0.2">
      <c r="A127" s="11">
        <v>318</v>
      </c>
      <c r="B127" s="11">
        <f>'[1]SGTO POAI 2024 MARZO'!I202</f>
        <v>1905</v>
      </c>
      <c r="C127" s="11">
        <f t="shared" si="30"/>
        <v>113</v>
      </c>
      <c r="D127" s="12">
        <v>2020003630128</v>
      </c>
      <c r="E127" s="13" t="s">
        <v>134</v>
      </c>
      <c r="F127" s="14">
        <v>673000000</v>
      </c>
      <c r="G127" s="14">
        <v>150589990</v>
      </c>
      <c r="H127" s="16">
        <f t="shared" si="29"/>
        <v>0.22375927191679049</v>
      </c>
      <c r="I127" s="14">
        <v>104074390</v>
      </c>
      <c r="J127" s="17">
        <f t="shared" si="19"/>
        <v>0.15464248142644874</v>
      </c>
    </row>
    <row r="128" spans="1:10" ht="54.75" customHeight="1" x14ac:dyDescent="0.2">
      <c r="A128" s="11">
        <v>318</v>
      </c>
      <c r="B128" s="11">
        <f>'[1]SGTO POAI 2024 MARZO'!I203</f>
        <v>1905</v>
      </c>
      <c r="C128" s="11">
        <f t="shared" si="30"/>
        <v>114</v>
      </c>
      <c r="D128" s="12">
        <v>2020003630129</v>
      </c>
      <c r="E128" s="13" t="s">
        <v>135</v>
      </c>
      <c r="F128" s="14">
        <v>311500000</v>
      </c>
      <c r="G128" s="14">
        <v>0</v>
      </c>
      <c r="H128" s="16">
        <f t="shared" si="29"/>
        <v>0</v>
      </c>
      <c r="I128" s="14">
        <v>0</v>
      </c>
      <c r="J128" s="17">
        <f t="shared" si="19"/>
        <v>0</v>
      </c>
    </row>
    <row r="129" spans="1:10" ht="62.25" customHeight="1" x14ac:dyDescent="0.2">
      <c r="A129" s="11">
        <v>318</v>
      </c>
      <c r="B129" s="11">
        <f>'[1]SGTO POAI 2024 MARZO'!I217</f>
        <v>1905</v>
      </c>
      <c r="C129" s="11">
        <f t="shared" si="30"/>
        <v>115</v>
      </c>
      <c r="D129" s="12">
        <v>2020003630131</v>
      </c>
      <c r="E129" s="13" t="s">
        <v>136</v>
      </c>
      <c r="F129" s="14">
        <v>24000000</v>
      </c>
      <c r="G129" s="14">
        <v>4300000</v>
      </c>
      <c r="H129" s="16">
        <f t="shared" si="29"/>
        <v>0.17916666666666667</v>
      </c>
      <c r="I129" s="14">
        <v>0</v>
      </c>
      <c r="J129" s="17">
        <f t="shared" si="19"/>
        <v>0</v>
      </c>
    </row>
    <row r="130" spans="1:10" ht="47.25" customHeight="1" x14ac:dyDescent="0.2">
      <c r="A130" s="11">
        <v>318</v>
      </c>
      <c r="B130" s="11">
        <f>'[1]SGTO POAI 2024 MARZO'!I218</f>
        <v>1905</v>
      </c>
      <c r="C130" s="11">
        <f t="shared" si="30"/>
        <v>116</v>
      </c>
      <c r="D130" s="12">
        <v>2020003630132</v>
      </c>
      <c r="E130" s="13" t="s">
        <v>137</v>
      </c>
      <c r="F130" s="14">
        <v>102000000</v>
      </c>
      <c r="G130" s="14">
        <v>63800000</v>
      </c>
      <c r="H130" s="16">
        <f t="shared" si="29"/>
        <v>0.62549019607843137</v>
      </c>
      <c r="I130" s="14">
        <v>0</v>
      </c>
      <c r="J130" s="17">
        <f t="shared" si="19"/>
        <v>0</v>
      </c>
    </row>
    <row r="131" spans="1:10" ht="47.25" customHeight="1" x14ac:dyDescent="0.2">
      <c r="A131" s="11">
        <v>318</v>
      </c>
      <c r="B131" s="11">
        <f>'[1]SGTO POAI 2024 MARZO'!I204</f>
        <v>1905</v>
      </c>
      <c r="C131" s="11">
        <f t="shared" si="30"/>
        <v>117</v>
      </c>
      <c r="D131" s="12">
        <v>2020003630133</v>
      </c>
      <c r="E131" s="13" t="s">
        <v>138</v>
      </c>
      <c r="F131" s="14">
        <v>580165182</v>
      </c>
      <c r="G131" s="14">
        <v>129900000</v>
      </c>
      <c r="H131" s="16">
        <f t="shared" si="29"/>
        <v>0.22390175079482794</v>
      </c>
      <c r="I131" s="14">
        <v>16000000</v>
      </c>
      <c r="J131" s="17">
        <f t="shared" ref="J131:J155" si="31">I131/F131</f>
        <v>2.7578352676807139E-2</v>
      </c>
    </row>
    <row r="132" spans="1:10" ht="47.25" customHeight="1" x14ac:dyDescent="0.2">
      <c r="A132" s="11">
        <v>318</v>
      </c>
      <c r="B132" s="11">
        <f>'[1]SGTO POAI 2024 MARZO'!I205</f>
        <v>1905</v>
      </c>
      <c r="C132" s="11">
        <f t="shared" si="30"/>
        <v>118</v>
      </c>
      <c r="D132" s="12">
        <v>2020003630134</v>
      </c>
      <c r="E132" s="13" t="s">
        <v>139</v>
      </c>
      <c r="F132" s="14">
        <v>400000000</v>
      </c>
      <c r="G132" s="14">
        <v>118667000</v>
      </c>
      <c r="H132" s="16">
        <f t="shared" si="29"/>
        <v>0.29666749999999997</v>
      </c>
      <c r="I132" s="14">
        <v>36667000</v>
      </c>
      <c r="J132" s="17">
        <f t="shared" si="31"/>
        <v>9.1667499999999999E-2</v>
      </c>
    </row>
    <row r="133" spans="1:10" ht="47.25" customHeight="1" x14ac:dyDescent="0.2">
      <c r="A133" s="11">
        <v>318</v>
      </c>
      <c r="B133" s="11">
        <f>'[1]SGTO POAI 2024 MARZO'!I206</f>
        <v>1905</v>
      </c>
      <c r="C133" s="11">
        <f t="shared" si="30"/>
        <v>119</v>
      </c>
      <c r="D133" s="12">
        <v>2020003630135</v>
      </c>
      <c r="E133" s="13" t="s">
        <v>140</v>
      </c>
      <c r="F133" s="14">
        <v>1622896500</v>
      </c>
      <c r="G133" s="14">
        <v>839588400</v>
      </c>
      <c r="H133" s="16">
        <f t="shared" si="29"/>
        <v>0.51733946064952385</v>
      </c>
      <c r="I133" s="14">
        <v>0</v>
      </c>
      <c r="J133" s="17">
        <f t="shared" si="31"/>
        <v>0</v>
      </c>
    </row>
    <row r="134" spans="1:10" ht="47.25" customHeight="1" x14ac:dyDescent="0.2">
      <c r="A134" s="11">
        <v>318</v>
      </c>
      <c r="B134" s="11">
        <f>'[1]SGTO POAI 2024 MARZO'!I207</f>
        <v>1906</v>
      </c>
      <c r="C134" s="11">
        <f t="shared" si="30"/>
        <v>120</v>
      </c>
      <c r="D134" s="12">
        <v>2020003630136</v>
      </c>
      <c r="E134" s="13" t="s">
        <v>141</v>
      </c>
      <c r="F134" s="14">
        <v>46213945543.389999</v>
      </c>
      <c r="G134" s="14">
        <v>2943616443.3899999</v>
      </c>
      <c r="H134" s="16">
        <f t="shared" si="29"/>
        <v>6.3695415069597458E-2</v>
      </c>
      <c r="I134" s="14">
        <v>2943616443.3899999</v>
      </c>
      <c r="J134" s="17">
        <f t="shared" si="31"/>
        <v>6.3695415069597458E-2</v>
      </c>
    </row>
    <row r="135" spans="1:10" ht="47.25" customHeight="1" x14ac:dyDescent="0.2">
      <c r="A135" s="11">
        <v>318</v>
      </c>
      <c r="B135" s="11">
        <f>'[1]SGTO POAI 2024 MARZO'!I208</f>
        <v>1906</v>
      </c>
      <c r="C135" s="11">
        <f t="shared" si="30"/>
        <v>121</v>
      </c>
      <c r="D135" s="12">
        <v>2020003630137</v>
      </c>
      <c r="E135" s="13" t="s">
        <v>142</v>
      </c>
      <c r="F135" s="14">
        <v>13088163202.83</v>
      </c>
      <c r="G135" s="14">
        <v>0</v>
      </c>
      <c r="H135" s="16">
        <f t="shared" si="29"/>
        <v>0</v>
      </c>
      <c r="I135" s="14">
        <v>0</v>
      </c>
      <c r="J135" s="17">
        <f t="shared" si="31"/>
        <v>0</v>
      </c>
    </row>
    <row r="136" spans="1:10" ht="47.25" customHeight="1" x14ac:dyDescent="0.2">
      <c r="A136" s="11">
        <v>318</v>
      </c>
      <c r="B136" s="11">
        <f>'[1]SGTO POAI 2024 MARZO'!I210</f>
        <v>1906</v>
      </c>
      <c r="C136" s="11">
        <f t="shared" si="30"/>
        <v>122</v>
      </c>
      <c r="D136" s="12">
        <v>2020003630138</v>
      </c>
      <c r="E136" s="13" t="s">
        <v>143</v>
      </c>
      <c r="F136" s="14">
        <v>1267789000</v>
      </c>
      <c r="G136" s="14">
        <v>22200000</v>
      </c>
      <c r="H136" s="16">
        <f t="shared" si="29"/>
        <v>1.751080029878789E-2</v>
      </c>
      <c r="I136" s="14">
        <v>0</v>
      </c>
      <c r="J136" s="17">
        <f t="shared" si="31"/>
        <v>0</v>
      </c>
    </row>
    <row r="137" spans="1:10" ht="30" customHeight="1" x14ac:dyDescent="0.2">
      <c r="A137" s="6">
        <v>324</v>
      </c>
      <c r="B137" s="22"/>
      <c r="C137" s="22"/>
      <c r="D137" s="35" t="s">
        <v>144</v>
      </c>
      <c r="E137" s="36"/>
      <c r="F137" s="21">
        <f t="shared" ref="F137:I137" si="32">SUM(F138:F143)</f>
        <v>1284521994.78</v>
      </c>
      <c r="G137" s="21">
        <f t="shared" si="32"/>
        <v>545700000</v>
      </c>
      <c r="H137" s="9">
        <f>G137/F137</f>
        <v>0.4248272915665115</v>
      </c>
      <c r="I137" s="21">
        <f t="shared" si="32"/>
        <v>97833333</v>
      </c>
      <c r="J137" s="10">
        <f t="shared" si="31"/>
        <v>7.6163221336475379E-2</v>
      </c>
    </row>
    <row r="138" spans="1:10" ht="47.25" customHeight="1" x14ac:dyDescent="0.2">
      <c r="A138" s="11">
        <v>324</v>
      </c>
      <c r="B138" s="11">
        <f>'[1]SGTO POAI 2024 MARZO'!I219</f>
        <v>2301</v>
      </c>
      <c r="C138" s="11">
        <f>C136+1</f>
        <v>123</v>
      </c>
      <c r="D138" s="12">
        <v>2020003630038</v>
      </c>
      <c r="E138" s="13" t="s">
        <v>145</v>
      </c>
      <c r="F138" s="24">
        <v>230000000</v>
      </c>
      <c r="G138" s="24">
        <v>85000000</v>
      </c>
      <c r="H138" s="16">
        <f t="shared" ref="H138:H143" si="33">G138/F138</f>
        <v>0.36956521739130432</v>
      </c>
      <c r="I138" s="24">
        <v>13800000</v>
      </c>
      <c r="J138" s="17">
        <f t="shared" si="31"/>
        <v>0.06</v>
      </c>
    </row>
    <row r="139" spans="1:10" ht="47.25" customHeight="1" x14ac:dyDescent="0.2">
      <c r="A139" s="11">
        <v>324</v>
      </c>
      <c r="B139" s="11">
        <f>'[1]SGTO POAI 2024 MARZO'!I228</f>
        <v>2302</v>
      </c>
      <c r="C139" s="11">
        <f>C138+1</f>
        <v>124</v>
      </c>
      <c r="D139" s="12">
        <v>2020003630039</v>
      </c>
      <c r="E139" s="13" t="s">
        <v>146</v>
      </c>
      <c r="F139" s="24">
        <v>245000000</v>
      </c>
      <c r="G139" s="24">
        <v>0</v>
      </c>
      <c r="H139" s="16">
        <f t="shared" si="33"/>
        <v>0</v>
      </c>
      <c r="I139" s="24">
        <v>0</v>
      </c>
      <c r="J139" s="17">
        <f t="shared" si="31"/>
        <v>0</v>
      </c>
    </row>
    <row r="140" spans="1:10" ht="47.25" customHeight="1" x14ac:dyDescent="0.2">
      <c r="A140" s="11">
        <v>324</v>
      </c>
      <c r="B140" s="11">
        <f>'[1]SGTO POAI 2024 MARZO'!I236</f>
        <v>3904</v>
      </c>
      <c r="C140" s="11">
        <f t="shared" ref="C140:C143" si="34">C139+1</f>
        <v>125</v>
      </c>
      <c r="D140" s="12">
        <v>2020003630040</v>
      </c>
      <c r="E140" s="13" t="s">
        <v>147</v>
      </c>
      <c r="F140" s="24">
        <v>25000000</v>
      </c>
      <c r="G140" s="24">
        <v>0</v>
      </c>
      <c r="H140" s="16">
        <f t="shared" si="33"/>
        <v>0</v>
      </c>
      <c r="I140" s="24">
        <v>0</v>
      </c>
      <c r="J140" s="17">
        <f t="shared" si="31"/>
        <v>0</v>
      </c>
    </row>
    <row r="141" spans="1:10" ht="47.25" customHeight="1" x14ac:dyDescent="0.2">
      <c r="A141" s="11">
        <v>324</v>
      </c>
      <c r="B141" s="11">
        <f>'[1]SGTO POAI 2024 MARZO'!I223</f>
        <v>2301</v>
      </c>
      <c r="C141" s="11">
        <f t="shared" si="34"/>
        <v>126</v>
      </c>
      <c r="D141" s="12">
        <v>2020003630139</v>
      </c>
      <c r="E141" s="13" t="s">
        <v>148</v>
      </c>
      <c r="F141" s="24">
        <v>399521994.77999997</v>
      </c>
      <c r="G141" s="24">
        <v>324300000</v>
      </c>
      <c r="H141" s="16">
        <f t="shared" si="33"/>
        <v>0.81172001601208066</v>
      </c>
      <c r="I141" s="24">
        <v>49233333</v>
      </c>
      <c r="J141" s="17">
        <f t="shared" si="31"/>
        <v>0.12323059466878847</v>
      </c>
    </row>
    <row r="142" spans="1:10" ht="47.25" customHeight="1" x14ac:dyDescent="0.2">
      <c r="A142" s="11">
        <v>324</v>
      </c>
      <c r="B142" s="11" t="str">
        <f>'[1]SGTO POAI 2024 MARZO'!I233</f>
        <v>3903</v>
      </c>
      <c r="C142" s="11">
        <f t="shared" si="34"/>
        <v>127</v>
      </c>
      <c r="D142" s="12">
        <v>2020003630140</v>
      </c>
      <c r="E142" s="13" t="s">
        <v>149</v>
      </c>
      <c r="F142" s="24">
        <v>95000000</v>
      </c>
      <c r="G142" s="24">
        <v>0</v>
      </c>
      <c r="H142" s="16">
        <f t="shared" si="33"/>
        <v>0</v>
      </c>
      <c r="I142" s="24">
        <v>0</v>
      </c>
      <c r="J142" s="17">
        <f t="shared" si="31"/>
        <v>0</v>
      </c>
    </row>
    <row r="143" spans="1:10" ht="47.25" customHeight="1" x14ac:dyDescent="0.2">
      <c r="A143" s="11">
        <v>324</v>
      </c>
      <c r="B143" s="11">
        <f>'[1]SGTO POAI 2024 MARZO'!I237</f>
        <v>2302</v>
      </c>
      <c r="C143" s="11">
        <f t="shared" si="34"/>
        <v>128</v>
      </c>
      <c r="D143" s="12">
        <v>2020003630141</v>
      </c>
      <c r="E143" s="13" t="s">
        <v>150</v>
      </c>
      <c r="F143" s="24">
        <v>290000000</v>
      </c>
      <c r="G143" s="24">
        <v>136400000</v>
      </c>
      <c r="H143" s="16">
        <f t="shared" si="33"/>
        <v>0.47034482758620688</v>
      </c>
      <c r="I143" s="24">
        <v>34800000</v>
      </c>
      <c r="J143" s="17">
        <f t="shared" si="31"/>
        <v>0.12</v>
      </c>
    </row>
    <row r="144" spans="1:10" ht="23.25" customHeight="1" x14ac:dyDescent="0.2">
      <c r="A144" s="6">
        <v>319</v>
      </c>
      <c r="B144" s="22"/>
      <c r="C144" s="22"/>
      <c r="D144" s="35" t="s">
        <v>151</v>
      </c>
      <c r="E144" s="36"/>
      <c r="F144" s="21">
        <f>SUM(F145:F146)</f>
        <v>6243543463</v>
      </c>
      <c r="G144" s="21">
        <f t="shared" ref="G144:I144" si="35">SUM(G145:G146)</f>
        <v>1094244863</v>
      </c>
      <c r="H144" s="9">
        <f>G144/F144</f>
        <v>0.17526022994548343</v>
      </c>
      <c r="I144" s="21">
        <f t="shared" si="35"/>
        <v>326476098</v>
      </c>
      <c r="J144" s="10">
        <f t="shared" si="31"/>
        <v>5.2290193851414216E-2</v>
      </c>
    </row>
    <row r="145" spans="1:10" ht="57" customHeight="1" x14ac:dyDescent="0.2">
      <c r="A145" s="11">
        <v>319</v>
      </c>
      <c r="B145" s="11">
        <f>'[1]SGTO POAI 2024 MARZO'!I243</f>
        <v>4301</v>
      </c>
      <c r="C145" s="11">
        <f>C143+1</f>
        <v>129</v>
      </c>
      <c r="D145" s="12">
        <v>2020003630009</v>
      </c>
      <c r="E145" s="13" t="s">
        <v>152</v>
      </c>
      <c r="F145" s="15">
        <v>2907887047</v>
      </c>
      <c r="G145" s="15">
        <v>303630000</v>
      </c>
      <c r="H145" s="16">
        <f t="shared" ref="H145:H146" si="36">G145/F145</f>
        <v>0.1044160227314359</v>
      </c>
      <c r="I145" s="15">
        <v>39840000</v>
      </c>
      <c r="J145" s="17">
        <f t="shared" si="31"/>
        <v>1.3700669715180996E-2</v>
      </c>
    </row>
    <row r="146" spans="1:10" ht="57" customHeight="1" x14ac:dyDescent="0.2">
      <c r="A146" s="11">
        <v>319</v>
      </c>
      <c r="B146" s="11">
        <f>'[1]SGTO POAI 2024 MARZO'!I247</f>
        <v>4302</v>
      </c>
      <c r="C146" s="11">
        <f>C145+1</f>
        <v>130</v>
      </c>
      <c r="D146" s="12">
        <v>2020003630010</v>
      </c>
      <c r="E146" s="13" t="s">
        <v>153</v>
      </c>
      <c r="F146" s="15">
        <v>3335656416</v>
      </c>
      <c r="G146" s="15">
        <v>790614863</v>
      </c>
      <c r="H146" s="16">
        <f t="shared" si="36"/>
        <v>0.23701927428966954</v>
      </c>
      <c r="I146" s="15">
        <v>286636098</v>
      </c>
      <c r="J146" s="17">
        <f t="shared" si="31"/>
        <v>8.5930941995436022E-2</v>
      </c>
    </row>
    <row r="147" spans="1:10" ht="23.25" customHeight="1" x14ac:dyDescent="0.2">
      <c r="A147" s="6">
        <v>320</v>
      </c>
      <c r="B147" s="22"/>
      <c r="C147" s="22"/>
      <c r="D147" s="35" t="s">
        <v>154</v>
      </c>
      <c r="E147" s="36"/>
      <c r="F147" s="21">
        <f>SUM(F148:F152)</f>
        <v>6114596365.8400002</v>
      </c>
      <c r="G147" s="21">
        <f t="shared" ref="G147:I147" si="37">SUM(G148:G152)</f>
        <v>1045082341.3199999</v>
      </c>
      <c r="H147" s="9">
        <f>G147/F147</f>
        <v>0.17091599817749056</v>
      </c>
      <c r="I147" s="21">
        <f t="shared" si="37"/>
        <v>141550000</v>
      </c>
      <c r="J147" s="10">
        <f t="shared" si="31"/>
        <v>2.3149524765164839E-2</v>
      </c>
    </row>
    <row r="148" spans="1:10" ht="47.25" customHeight="1" x14ac:dyDescent="0.2">
      <c r="A148" s="11">
        <v>320</v>
      </c>
      <c r="B148" s="11">
        <f>'[1]SGTO POAI 2024 MARZO'!I248</f>
        <v>4301</v>
      </c>
      <c r="C148" s="11">
        <f>C146+1</f>
        <v>131</v>
      </c>
      <c r="D148" s="12">
        <v>2020003630142</v>
      </c>
      <c r="E148" s="13" t="s">
        <v>155</v>
      </c>
      <c r="F148" s="15">
        <v>1600000000</v>
      </c>
      <c r="G148" s="15">
        <v>480631673.31999999</v>
      </c>
      <c r="H148" s="16">
        <f t="shared" ref="H148:H152" si="38">G148/F148</f>
        <v>0.300394795825</v>
      </c>
      <c r="I148" s="15">
        <v>36557000</v>
      </c>
      <c r="J148" s="17">
        <f t="shared" si="31"/>
        <v>2.2848125E-2</v>
      </c>
    </row>
    <row r="149" spans="1:10" ht="47.25" customHeight="1" x14ac:dyDescent="0.2">
      <c r="A149" s="11">
        <v>320</v>
      </c>
      <c r="B149" s="11">
        <f>'[1]SGTO POAI 2024 MARZO'!I249</f>
        <v>2201</v>
      </c>
      <c r="C149" s="11">
        <f>C148+1</f>
        <v>132</v>
      </c>
      <c r="D149" s="12">
        <v>2020003630143</v>
      </c>
      <c r="E149" s="13" t="s">
        <v>156</v>
      </c>
      <c r="F149" s="15">
        <v>2211834000</v>
      </c>
      <c r="G149" s="15">
        <v>356900668</v>
      </c>
      <c r="H149" s="16">
        <f t="shared" si="38"/>
        <v>0.16135960836120614</v>
      </c>
      <c r="I149" s="15">
        <v>42456000</v>
      </c>
      <c r="J149" s="17">
        <f t="shared" si="31"/>
        <v>1.9194930541803771E-2</v>
      </c>
    </row>
    <row r="150" spans="1:10" ht="47.25" customHeight="1" x14ac:dyDescent="0.2">
      <c r="A150" s="11">
        <v>320</v>
      </c>
      <c r="B150" s="11">
        <f>'[1]SGTO POAI 2024 MARZO'!I250</f>
        <v>2402</v>
      </c>
      <c r="C150" s="11">
        <f t="shared" ref="C150:C152" si="39">C149+1</f>
        <v>133</v>
      </c>
      <c r="D150" s="12">
        <v>2020003630144</v>
      </c>
      <c r="E150" s="13" t="s">
        <v>157</v>
      </c>
      <c r="F150" s="15">
        <v>1000481000</v>
      </c>
      <c r="G150" s="15">
        <v>91825000</v>
      </c>
      <c r="H150" s="16">
        <f t="shared" si="38"/>
        <v>9.1780853409510033E-2</v>
      </c>
      <c r="I150" s="15">
        <v>27692000</v>
      </c>
      <c r="J150" s="17">
        <f t="shared" si="31"/>
        <v>2.7678686551768601E-2</v>
      </c>
    </row>
    <row r="151" spans="1:10" ht="47.25" customHeight="1" x14ac:dyDescent="0.2">
      <c r="A151" s="11">
        <v>320</v>
      </c>
      <c r="B151" s="11">
        <f>'[1]SGTO POAI 2024 MARZO'!I251</f>
        <v>4001</v>
      </c>
      <c r="C151" s="11">
        <f t="shared" si="39"/>
        <v>134</v>
      </c>
      <c r="D151" s="12">
        <v>2020003630145</v>
      </c>
      <c r="E151" s="13" t="s">
        <v>158</v>
      </c>
      <c r="F151" s="15">
        <v>926000000</v>
      </c>
      <c r="G151" s="15">
        <v>60575000</v>
      </c>
      <c r="H151" s="16">
        <f t="shared" si="38"/>
        <v>6.541576673866091E-2</v>
      </c>
      <c r="I151" s="15">
        <v>24951000</v>
      </c>
      <c r="J151" s="17">
        <f t="shared" si="31"/>
        <v>2.6944924406047517E-2</v>
      </c>
    </row>
    <row r="152" spans="1:10" ht="47.25" customHeight="1" x14ac:dyDescent="0.2">
      <c r="A152" s="11">
        <v>320</v>
      </c>
      <c r="B152" s="11">
        <f>'[1]SGTO POAI 2024 MARZO'!I255</f>
        <v>4599</v>
      </c>
      <c r="C152" s="11">
        <f t="shared" si="39"/>
        <v>135</v>
      </c>
      <c r="D152" s="12">
        <v>2022003630006</v>
      </c>
      <c r="E152" s="13" t="s">
        <v>159</v>
      </c>
      <c r="F152" s="15">
        <v>376281365.84000003</v>
      </c>
      <c r="G152" s="15">
        <v>55150000</v>
      </c>
      <c r="H152" s="16">
        <f t="shared" si="38"/>
        <v>0.1465658547211996</v>
      </c>
      <c r="I152" s="15">
        <v>9894000</v>
      </c>
      <c r="J152" s="17">
        <f t="shared" si="31"/>
        <v>2.6294153519701699E-2</v>
      </c>
    </row>
    <row r="153" spans="1:10" ht="30" customHeight="1" x14ac:dyDescent="0.2">
      <c r="A153" s="6">
        <v>321</v>
      </c>
      <c r="B153" s="22"/>
      <c r="C153" s="22"/>
      <c r="D153" s="35" t="s">
        <v>160</v>
      </c>
      <c r="E153" s="36"/>
      <c r="F153" s="21">
        <f>SUM(F154)</f>
        <v>195583221</v>
      </c>
      <c r="G153" s="21">
        <f t="shared" ref="G153:I153" si="40">SUM(G154)</f>
        <v>57200000</v>
      </c>
      <c r="H153" s="9">
        <f>G153/F153</f>
        <v>0.29245862557913394</v>
      </c>
      <c r="I153" s="21">
        <f t="shared" si="40"/>
        <v>12200000</v>
      </c>
      <c r="J153" s="10">
        <f t="shared" si="31"/>
        <v>6.2377539022122966E-2</v>
      </c>
    </row>
    <row r="154" spans="1:10" ht="53.25" customHeight="1" x14ac:dyDescent="0.2">
      <c r="A154" s="11">
        <v>321</v>
      </c>
      <c r="B154" s="11">
        <f>'[1]SGTO POAI 2024 MARZO'!I256</f>
        <v>2409</v>
      </c>
      <c r="C154" s="11">
        <f>C152+1</f>
        <v>136</v>
      </c>
      <c r="D154" s="12">
        <v>2020003630149</v>
      </c>
      <c r="E154" s="13" t="s">
        <v>161</v>
      </c>
      <c r="F154" s="15">
        <v>195583221</v>
      </c>
      <c r="G154" s="15">
        <v>57200000</v>
      </c>
      <c r="H154" s="16">
        <f t="shared" ref="H154:H155" si="41">G154/F154</f>
        <v>0.29245862557913394</v>
      </c>
      <c r="I154" s="15">
        <v>12200000</v>
      </c>
      <c r="J154" s="17">
        <f t="shared" si="31"/>
        <v>6.2377539022122966E-2</v>
      </c>
    </row>
    <row r="155" spans="1:10" ht="30" customHeight="1" x14ac:dyDescent="0.2">
      <c r="A155" s="25"/>
      <c r="B155" s="25"/>
      <c r="C155" s="11"/>
      <c r="D155" s="37" t="s">
        <v>162</v>
      </c>
      <c r="E155" s="38"/>
      <c r="F155" s="26">
        <f>SUM(F3,F8,F16,F19,F33,F46,F51,F56,F76,F80,F88,F114,F137,F144,F147,F153)</f>
        <v>397642760947.52008</v>
      </c>
      <c r="G155" s="26">
        <f>SUM(G3,G8,G16,G19,G33,G46,G51,G56,G76,G80,G88,G114,G137,G144,G147,G153)</f>
        <v>92180814674.980011</v>
      </c>
      <c r="H155" s="9">
        <f t="shared" si="41"/>
        <v>0.23181816375916828</v>
      </c>
      <c r="I155" s="26">
        <f>SUM(I3,I8,I16,I19,I33,I46,I51,I56,I76,I80,I88,I114,I137,I144,I147,I153)</f>
        <v>61427353982.169998</v>
      </c>
      <c r="J155" s="10">
        <f t="shared" si="31"/>
        <v>0.15447874327146882</v>
      </c>
    </row>
    <row r="156" spans="1:10" ht="19.5" customHeight="1" x14ac:dyDescent="0.2">
      <c r="D156" s="1" t="s">
        <v>163</v>
      </c>
    </row>
    <row r="158" spans="1:10" x14ac:dyDescent="0.2">
      <c r="F158" s="27"/>
      <c r="G158" s="27"/>
      <c r="H158" s="27"/>
      <c r="I158" s="27"/>
    </row>
    <row r="161" spans="4:13" x14ac:dyDescent="0.2">
      <c r="D161" s="28"/>
      <c r="E161" s="29" t="s">
        <v>164</v>
      </c>
      <c r="F161" s="28"/>
    </row>
    <row r="162" spans="4:13" ht="12.75" customHeight="1" x14ac:dyDescent="0.2">
      <c r="D162" s="31" t="s">
        <v>165</v>
      </c>
      <c r="E162" s="31"/>
      <c r="F162" s="31"/>
      <c r="M162" s="30"/>
    </row>
    <row r="164" spans="4:13" ht="12.75" customHeight="1" x14ac:dyDescent="0.2">
      <c r="D164" s="31"/>
      <c r="E164" s="31"/>
      <c r="F164" s="31"/>
    </row>
    <row r="165" spans="4:13" ht="17.25" customHeight="1" x14ac:dyDescent="0.2">
      <c r="D165" s="32"/>
      <c r="E165" s="33"/>
      <c r="F165" s="33"/>
    </row>
    <row r="166" spans="4:13" ht="12" customHeight="1" x14ac:dyDescent="0.2">
      <c r="D166" s="32"/>
      <c r="E166" s="33"/>
      <c r="F166" s="33"/>
    </row>
    <row r="167" spans="4:13" ht="14.25" customHeight="1" x14ac:dyDescent="0.2">
      <c r="D167" s="34"/>
      <c r="E167" s="33"/>
      <c r="F167" s="33"/>
    </row>
  </sheetData>
  <mergeCells count="23">
    <mergeCell ref="D33:E33"/>
    <mergeCell ref="A1:J1"/>
    <mergeCell ref="D3:E3"/>
    <mergeCell ref="D8:E8"/>
    <mergeCell ref="D16:E16"/>
    <mergeCell ref="D19:E19"/>
    <mergeCell ref="D155:E155"/>
    <mergeCell ref="D46:E46"/>
    <mergeCell ref="D51:E51"/>
    <mergeCell ref="D56:E56"/>
    <mergeCell ref="D76:E76"/>
    <mergeCell ref="D80:E80"/>
    <mergeCell ref="D88:E88"/>
    <mergeCell ref="D114:E114"/>
    <mergeCell ref="D137:E137"/>
    <mergeCell ref="D144:E144"/>
    <mergeCell ref="D147:E147"/>
    <mergeCell ref="D153:E153"/>
    <mergeCell ref="D162:F162"/>
    <mergeCell ref="D164:F164"/>
    <mergeCell ref="D165:F165"/>
    <mergeCell ref="D166:F166"/>
    <mergeCell ref="D167:F167"/>
  </mergeCells>
  <conditionalFormatting sqref="H3">
    <cfRule type="cellIs" dxfId="564" priority="561" operator="between">
      <formula>0</formula>
      <formula>0.3999</formula>
    </cfRule>
    <cfRule type="cellIs" dxfId="563" priority="562" operator="between">
      <formula>0.4</formula>
      <formula>0.59</formula>
    </cfRule>
    <cfRule type="cellIs" dxfId="562" priority="563" operator="between">
      <formula>0.595</formula>
      <formula>0.6949</formula>
    </cfRule>
    <cfRule type="cellIs" dxfId="561" priority="564" operator="between">
      <formula>0.7</formula>
      <formula>0.7999</formula>
    </cfRule>
    <cfRule type="cellIs" dxfId="560" priority="565" operator="between">
      <formula>0.8</formula>
      <formula>1</formula>
    </cfRule>
  </conditionalFormatting>
  <conditionalFormatting sqref="J3">
    <cfRule type="cellIs" dxfId="559" priority="556" operator="between">
      <formula>0</formula>
      <formula>0.3999</formula>
    </cfRule>
    <cfRule type="cellIs" dxfId="558" priority="557" operator="between">
      <formula>0.3955</formula>
      <formula>0.5949</formula>
    </cfRule>
    <cfRule type="cellIs" dxfId="557" priority="558" operator="between">
      <formula>0.595</formula>
      <formula>0.6949</formula>
    </cfRule>
    <cfRule type="cellIs" dxfId="556" priority="559" operator="between">
      <formula>0.695</formula>
      <formula>0.7949</formula>
    </cfRule>
    <cfRule type="cellIs" dxfId="555" priority="560" operator="between">
      <formula>0.795</formula>
      <formula>1</formula>
    </cfRule>
  </conditionalFormatting>
  <conditionalFormatting sqref="H4:H7">
    <cfRule type="cellIs" dxfId="554" priority="551" operator="between">
      <formula>0</formula>
      <formula>0.3999</formula>
    </cfRule>
    <cfRule type="cellIs" dxfId="553" priority="552" operator="between">
      <formula>0.4</formula>
      <formula>0.59</formula>
    </cfRule>
    <cfRule type="cellIs" dxfId="552" priority="553" operator="between">
      <formula>0.595</formula>
      <formula>0.6949</formula>
    </cfRule>
    <cfRule type="cellIs" dxfId="551" priority="554" operator="between">
      <formula>0.7</formula>
      <formula>0.7999</formula>
    </cfRule>
    <cfRule type="cellIs" dxfId="550" priority="555" operator="between">
      <formula>0.8</formula>
      <formula>1</formula>
    </cfRule>
  </conditionalFormatting>
  <conditionalFormatting sqref="H8">
    <cfRule type="cellIs" dxfId="549" priority="546" operator="between">
      <formula>0</formula>
      <formula>0.3999</formula>
    </cfRule>
    <cfRule type="cellIs" dxfId="548" priority="547" operator="between">
      <formula>0.4</formula>
      <formula>0.59</formula>
    </cfRule>
    <cfRule type="cellIs" dxfId="547" priority="548" operator="between">
      <formula>0.595</formula>
      <formula>0.6949</formula>
    </cfRule>
    <cfRule type="cellIs" dxfId="546" priority="549" operator="between">
      <formula>0.7</formula>
      <formula>0.7999</formula>
    </cfRule>
    <cfRule type="cellIs" dxfId="545" priority="550" operator="between">
      <formula>0.8</formula>
      <formula>1</formula>
    </cfRule>
  </conditionalFormatting>
  <conditionalFormatting sqref="H9">
    <cfRule type="cellIs" dxfId="544" priority="541" operator="between">
      <formula>0</formula>
      <formula>0.3999</formula>
    </cfRule>
    <cfRule type="cellIs" dxfId="543" priority="542" operator="between">
      <formula>0.4</formula>
      <formula>0.59</formula>
    </cfRule>
    <cfRule type="cellIs" dxfId="542" priority="543" operator="between">
      <formula>0.595</formula>
      <formula>0.6949</formula>
    </cfRule>
    <cfRule type="cellIs" dxfId="541" priority="544" operator="between">
      <formula>0.7</formula>
      <formula>0.7999</formula>
    </cfRule>
    <cfRule type="cellIs" dxfId="540" priority="545" operator="between">
      <formula>0.8</formula>
      <formula>1</formula>
    </cfRule>
  </conditionalFormatting>
  <conditionalFormatting sqref="H10:H15">
    <cfRule type="cellIs" dxfId="539" priority="536" operator="between">
      <formula>0</formula>
      <formula>0.3999</formula>
    </cfRule>
    <cfRule type="cellIs" dxfId="538" priority="537" operator="between">
      <formula>0.4</formula>
      <formula>0.59</formula>
    </cfRule>
    <cfRule type="cellIs" dxfId="537" priority="538" operator="between">
      <formula>0.595</formula>
      <formula>0.6949</formula>
    </cfRule>
    <cfRule type="cellIs" dxfId="536" priority="539" operator="between">
      <formula>0.7</formula>
      <formula>0.7999</formula>
    </cfRule>
    <cfRule type="cellIs" dxfId="535" priority="540" operator="between">
      <formula>0.8</formula>
      <formula>1</formula>
    </cfRule>
  </conditionalFormatting>
  <conditionalFormatting sqref="J4:J7">
    <cfRule type="cellIs" dxfId="534" priority="531" operator="between">
      <formula>0</formula>
      <formula>0.3999</formula>
    </cfRule>
    <cfRule type="cellIs" dxfId="533" priority="532" operator="between">
      <formula>0.3955</formula>
      <formula>0.5949</formula>
    </cfRule>
    <cfRule type="cellIs" dxfId="532" priority="533" operator="between">
      <formula>0.595</formula>
      <formula>0.6949</formula>
    </cfRule>
    <cfRule type="cellIs" dxfId="531" priority="534" operator="between">
      <formula>0.695</formula>
      <formula>0.7949</formula>
    </cfRule>
    <cfRule type="cellIs" dxfId="530" priority="535" operator="between">
      <formula>0.795</formula>
      <formula>1</formula>
    </cfRule>
  </conditionalFormatting>
  <conditionalFormatting sqref="J8">
    <cfRule type="cellIs" dxfId="529" priority="526" operator="between">
      <formula>0</formula>
      <formula>0.3999</formula>
    </cfRule>
    <cfRule type="cellIs" dxfId="528" priority="527" operator="between">
      <formula>0.3955</formula>
      <formula>0.5949</formula>
    </cfRule>
    <cfRule type="cellIs" dxfId="527" priority="528" operator="between">
      <formula>0.595</formula>
      <formula>0.6949</formula>
    </cfRule>
    <cfRule type="cellIs" dxfId="526" priority="529" operator="between">
      <formula>0.695</formula>
      <formula>0.7949</formula>
    </cfRule>
    <cfRule type="cellIs" dxfId="525" priority="530" operator="between">
      <formula>0.795</formula>
      <formula>1</formula>
    </cfRule>
  </conditionalFormatting>
  <conditionalFormatting sqref="J9:J12">
    <cfRule type="cellIs" dxfId="524" priority="521" operator="between">
      <formula>0</formula>
      <formula>0.3999</formula>
    </cfRule>
    <cfRule type="cellIs" dxfId="523" priority="522" operator="between">
      <formula>0.3955</formula>
      <formula>0.5949</formula>
    </cfRule>
    <cfRule type="cellIs" dxfId="522" priority="523" operator="between">
      <formula>0.595</formula>
      <formula>0.6949</formula>
    </cfRule>
    <cfRule type="cellIs" dxfId="521" priority="524" operator="between">
      <formula>0.695</formula>
      <formula>0.7949</formula>
    </cfRule>
    <cfRule type="cellIs" dxfId="520" priority="525" operator="between">
      <formula>0.795</formula>
      <formula>1</formula>
    </cfRule>
  </conditionalFormatting>
  <conditionalFormatting sqref="J13:J15">
    <cfRule type="cellIs" dxfId="519" priority="516" operator="between">
      <formula>0</formula>
      <formula>0.3999</formula>
    </cfRule>
    <cfRule type="cellIs" dxfId="518" priority="517" operator="between">
      <formula>0.3955</formula>
      <formula>0.5949</formula>
    </cfRule>
    <cfRule type="cellIs" dxfId="517" priority="518" operator="between">
      <formula>0.595</formula>
      <formula>0.6949</formula>
    </cfRule>
    <cfRule type="cellIs" dxfId="516" priority="519" operator="between">
      <formula>0.695</formula>
      <formula>0.7949</formula>
    </cfRule>
    <cfRule type="cellIs" dxfId="515" priority="520" operator="between">
      <formula>0.795</formula>
      <formula>1</formula>
    </cfRule>
  </conditionalFormatting>
  <conditionalFormatting sqref="J16">
    <cfRule type="cellIs" dxfId="514" priority="511" operator="between">
      <formula>0</formula>
      <formula>0.3999</formula>
    </cfRule>
    <cfRule type="cellIs" dxfId="513" priority="512" operator="between">
      <formula>0.3955</formula>
      <formula>0.5949</formula>
    </cfRule>
    <cfRule type="cellIs" dxfId="512" priority="513" operator="between">
      <formula>0.595</formula>
      <formula>0.6949</formula>
    </cfRule>
    <cfRule type="cellIs" dxfId="511" priority="514" operator="between">
      <formula>0.695</formula>
      <formula>0.7949</formula>
    </cfRule>
    <cfRule type="cellIs" dxfId="510" priority="515" operator="between">
      <formula>0.795</formula>
      <formula>1</formula>
    </cfRule>
  </conditionalFormatting>
  <conditionalFormatting sqref="J17">
    <cfRule type="cellIs" dxfId="509" priority="506" operator="between">
      <formula>0</formula>
      <formula>0.3999</formula>
    </cfRule>
    <cfRule type="cellIs" dxfId="508" priority="507" operator="between">
      <formula>0.3955</formula>
      <formula>0.5949</formula>
    </cfRule>
    <cfRule type="cellIs" dxfId="507" priority="508" operator="between">
      <formula>0.595</formula>
      <formula>0.6949</formula>
    </cfRule>
    <cfRule type="cellIs" dxfId="506" priority="509" operator="between">
      <formula>0.695</formula>
      <formula>0.7949</formula>
    </cfRule>
    <cfRule type="cellIs" dxfId="505" priority="510" operator="between">
      <formula>0.795</formula>
      <formula>1</formula>
    </cfRule>
  </conditionalFormatting>
  <conditionalFormatting sqref="H16">
    <cfRule type="cellIs" dxfId="504" priority="501" operator="between">
      <formula>0</formula>
      <formula>0.3999</formula>
    </cfRule>
    <cfRule type="cellIs" dxfId="503" priority="502" operator="between">
      <formula>0.4</formula>
      <formula>0.59</formula>
    </cfRule>
    <cfRule type="cellIs" dxfId="502" priority="503" operator="between">
      <formula>0.595</formula>
      <formula>0.6949</formula>
    </cfRule>
    <cfRule type="cellIs" dxfId="501" priority="504" operator="between">
      <formula>0.7</formula>
      <formula>0.7999</formula>
    </cfRule>
    <cfRule type="cellIs" dxfId="500" priority="505" operator="between">
      <formula>0.8</formula>
      <formula>1</formula>
    </cfRule>
  </conditionalFormatting>
  <conditionalFormatting sqref="H17">
    <cfRule type="cellIs" dxfId="499" priority="496" operator="between">
      <formula>0</formula>
      <formula>0.3999</formula>
    </cfRule>
    <cfRule type="cellIs" dxfId="498" priority="497" operator="between">
      <formula>0.4</formula>
      <formula>0.59</formula>
    </cfRule>
    <cfRule type="cellIs" dxfId="497" priority="498" operator="between">
      <formula>0.595</formula>
      <formula>0.6949</formula>
    </cfRule>
    <cfRule type="cellIs" dxfId="496" priority="499" operator="between">
      <formula>0.7</formula>
      <formula>0.7999</formula>
    </cfRule>
    <cfRule type="cellIs" dxfId="495" priority="500" operator="between">
      <formula>0.8</formula>
      <formula>1</formula>
    </cfRule>
  </conditionalFormatting>
  <conditionalFormatting sqref="H18">
    <cfRule type="cellIs" dxfId="494" priority="491" operator="between">
      <formula>0</formula>
      <formula>0.3999</formula>
    </cfRule>
    <cfRule type="cellIs" dxfId="493" priority="492" operator="between">
      <formula>0.4</formula>
      <formula>0.59</formula>
    </cfRule>
    <cfRule type="cellIs" dxfId="492" priority="493" operator="between">
      <formula>0.595</formula>
      <formula>0.6949</formula>
    </cfRule>
    <cfRule type="cellIs" dxfId="491" priority="494" operator="between">
      <formula>0.7</formula>
      <formula>0.7999</formula>
    </cfRule>
    <cfRule type="cellIs" dxfId="490" priority="495" operator="between">
      <formula>0.8</formula>
      <formula>1</formula>
    </cfRule>
  </conditionalFormatting>
  <conditionalFormatting sqref="J18">
    <cfRule type="cellIs" dxfId="489" priority="486" operator="between">
      <formula>0</formula>
      <formula>0.3999</formula>
    </cfRule>
    <cfRule type="cellIs" dxfId="488" priority="487" operator="between">
      <formula>0.3955</formula>
      <formula>0.5949</formula>
    </cfRule>
    <cfRule type="cellIs" dxfId="487" priority="488" operator="between">
      <formula>0.595</formula>
      <formula>0.6949</formula>
    </cfRule>
    <cfRule type="cellIs" dxfId="486" priority="489" operator="between">
      <formula>0.695</formula>
      <formula>0.7949</formula>
    </cfRule>
    <cfRule type="cellIs" dxfId="485" priority="490" operator="between">
      <formula>0.795</formula>
      <formula>1</formula>
    </cfRule>
  </conditionalFormatting>
  <conditionalFormatting sqref="H19">
    <cfRule type="cellIs" dxfId="484" priority="481" operator="between">
      <formula>0</formula>
      <formula>0.3999</formula>
    </cfRule>
    <cfRule type="cellIs" dxfId="483" priority="482" operator="between">
      <formula>0.4</formula>
      <formula>0.59</formula>
    </cfRule>
    <cfRule type="cellIs" dxfId="482" priority="483" operator="between">
      <formula>0.595</formula>
      <formula>0.6949</formula>
    </cfRule>
    <cfRule type="cellIs" dxfId="481" priority="484" operator="between">
      <formula>0.7</formula>
      <formula>0.7999</formula>
    </cfRule>
    <cfRule type="cellIs" dxfId="480" priority="485" operator="between">
      <formula>0.8</formula>
      <formula>1</formula>
    </cfRule>
  </conditionalFormatting>
  <conditionalFormatting sqref="H20">
    <cfRule type="cellIs" dxfId="479" priority="476" operator="between">
      <formula>0</formula>
      <formula>0.3999</formula>
    </cfRule>
    <cfRule type="cellIs" dxfId="478" priority="477" operator="between">
      <formula>0.4</formula>
      <formula>0.59</formula>
    </cfRule>
    <cfRule type="cellIs" dxfId="477" priority="478" operator="between">
      <formula>0.595</formula>
      <formula>0.6949</formula>
    </cfRule>
    <cfRule type="cellIs" dxfId="476" priority="479" operator="between">
      <formula>0.7</formula>
      <formula>0.7999</formula>
    </cfRule>
    <cfRule type="cellIs" dxfId="475" priority="480" operator="between">
      <formula>0.8</formula>
      <formula>1</formula>
    </cfRule>
  </conditionalFormatting>
  <conditionalFormatting sqref="J19">
    <cfRule type="cellIs" dxfId="474" priority="471" operator="between">
      <formula>0</formula>
      <formula>0.3999</formula>
    </cfRule>
    <cfRule type="cellIs" dxfId="473" priority="472" operator="between">
      <formula>0.3955</formula>
      <formula>0.5949</formula>
    </cfRule>
    <cfRule type="cellIs" dxfId="472" priority="473" operator="between">
      <formula>0.595</formula>
      <formula>0.6949</formula>
    </cfRule>
    <cfRule type="cellIs" dxfId="471" priority="474" operator="between">
      <formula>0.695</formula>
      <formula>0.7949</formula>
    </cfRule>
    <cfRule type="cellIs" dxfId="470" priority="475" operator="between">
      <formula>0.795</formula>
      <formula>1</formula>
    </cfRule>
  </conditionalFormatting>
  <conditionalFormatting sqref="J20">
    <cfRule type="cellIs" dxfId="469" priority="466" operator="between">
      <formula>0</formula>
      <formula>0.3999</formula>
    </cfRule>
    <cfRule type="cellIs" dxfId="468" priority="467" operator="between">
      <formula>0.3955</formula>
      <formula>0.5949</formula>
    </cfRule>
    <cfRule type="cellIs" dxfId="467" priority="468" operator="between">
      <formula>0.595</formula>
      <formula>0.6949</formula>
    </cfRule>
    <cfRule type="cellIs" dxfId="466" priority="469" operator="between">
      <formula>0.695</formula>
      <formula>0.7949</formula>
    </cfRule>
    <cfRule type="cellIs" dxfId="465" priority="470" operator="between">
      <formula>0.795</formula>
      <formula>1</formula>
    </cfRule>
  </conditionalFormatting>
  <conditionalFormatting sqref="H21:H32">
    <cfRule type="cellIs" dxfId="464" priority="461" operator="between">
      <formula>0</formula>
      <formula>0.3999</formula>
    </cfRule>
    <cfRule type="cellIs" dxfId="463" priority="462" operator="between">
      <formula>0.4</formula>
      <formula>0.59</formula>
    </cfRule>
    <cfRule type="cellIs" dxfId="462" priority="463" operator="between">
      <formula>0.595</formula>
      <formula>0.6949</formula>
    </cfRule>
    <cfRule type="cellIs" dxfId="461" priority="464" operator="between">
      <formula>0.7</formula>
      <formula>0.7999</formula>
    </cfRule>
    <cfRule type="cellIs" dxfId="460" priority="465" operator="between">
      <formula>0.8</formula>
      <formula>1</formula>
    </cfRule>
  </conditionalFormatting>
  <conditionalFormatting sqref="J21:J32">
    <cfRule type="cellIs" dxfId="459" priority="456" operator="between">
      <formula>0</formula>
      <formula>0.3999</formula>
    </cfRule>
    <cfRule type="cellIs" dxfId="458" priority="457" operator="between">
      <formula>0.3955</formula>
      <formula>0.5949</formula>
    </cfRule>
    <cfRule type="cellIs" dxfId="457" priority="458" operator="between">
      <formula>0.595</formula>
      <formula>0.6949</formula>
    </cfRule>
    <cfRule type="cellIs" dxfId="456" priority="459" operator="between">
      <formula>0.695</formula>
      <formula>0.7949</formula>
    </cfRule>
    <cfRule type="cellIs" dxfId="455" priority="460" operator="between">
      <formula>0.795</formula>
      <formula>1</formula>
    </cfRule>
  </conditionalFormatting>
  <conditionalFormatting sqref="H33">
    <cfRule type="cellIs" dxfId="454" priority="451" operator="between">
      <formula>0</formula>
      <formula>0.3999</formula>
    </cfRule>
    <cfRule type="cellIs" dxfId="453" priority="452" operator="between">
      <formula>0.4</formula>
      <formula>0.59</formula>
    </cfRule>
    <cfRule type="cellIs" dxfId="452" priority="453" operator="between">
      <formula>0.595</formula>
      <formula>0.6949</formula>
    </cfRule>
    <cfRule type="cellIs" dxfId="451" priority="454" operator="between">
      <formula>0.7</formula>
      <formula>0.7999</formula>
    </cfRule>
    <cfRule type="cellIs" dxfId="450" priority="455" operator="between">
      <formula>0.8</formula>
      <formula>1</formula>
    </cfRule>
  </conditionalFormatting>
  <conditionalFormatting sqref="H34">
    <cfRule type="cellIs" dxfId="449" priority="446" operator="between">
      <formula>0</formula>
      <formula>0.3999</formula>
    </cfRule>
    <cfRule type="cellIs" dxfId="448" priority="447" operator="between">
      <formula>0.4</formula>
      <formula>0.59</formula>
    </cfRule>
    <cfRule type="cellIs" dxfId="447" priority="448" operator="between">
      <formula>0.595</formula>
      <formula>0.6949</formula>
    </cfRule>
    <cfRule type="cellIs" dxfId="446" priority="449" operator="between">
      <formula>0.7</formula>
      <formula>0.7999</formula>
    </cfRule>
    <cfRule type="cellIs" dxfId="445" priority="450" operator="between">
      <formula>0.8</formula>
      <formula>1</formula>
    </cfRule>
  </conditionalFormatting>
  <conditionalFormatting sqref="H35">
    <cfRule type="cellIs" dxfId="444" priority="441" operator="between">
      <formula>0</formula>
      <formula>0.3999</formula>
    </cfRule>
    <cfRule type="cellIs" dxfId="443" priority="442" operator="between">
      <formula>0.4</formula>
      <formula>0.59</formula>
    </cfRule>
    <cfRule type="cellIs" dxfId="442" priority="443" operator="between">
      <formula>0.595</formula>
      <formula>0.6949</formula>
    </cfRule>
    <cfRule type="cellIs" dxfId="441" priority="444" operator="between">
      <formula>0.7</formula>
      <formula>0.7999</formula>
    </cfRule>
    <cfRule type="cellIs" dxfId="440" priority="445" operator="between">
      <formula>0.8</formula>
      <formula>1</formula>
    </cfRule>
  </conditionalFormatting>
  <conditionalFormatting sqref="H46">
    <cfRule type="cellIs" dxfId="439" priority="436" operator="between">
      <formula>0</formula>
      <formula>0.3999</formula>
    </cfRule>
    <cfRule type="cellIs" dxfId="438" priority="437" operator="between">
      <formula>0.4</formula>
      <formula>0.59</formula>
    </cfRule>
    <cfRule type="cellIs" dxfId="437" priority="438" operator="between">
      <formula>0.595</formula>
      <formula>0.6949</formula>
    </cfRule>
    <cfRule type="cellIs" dxfId="436" priority="439" operator="between">
      <formula>0.7</formula>
      <formula>0.7999</formula>
    </cfRule>
    <cfRule type="cellIs" dxfId="435" priority="440" operator="between">
      <formula>0.8</formula>
      <formula>1</formula>
    </cfRule>
  </conditionalFormatting>
  <conditionalFormatting sqref="H47">
    <cfRule type="cellIs" dxfId="434" priority="431" operator="between">
      <formula>0</formula>
      <formula>0.3999</formula>
    </cfRule>
    <cfRule type="cellIs" dxfId="433" priority="432" operator="between">
      <formula>0.4</formula>
      <formula>0.59</formula>
    </cfRule>
    <cfRule type="cellIs" dxfId="432" priority="433" operator="between">
      <formula>0.595</formula>
      <formula>0.6949</formula>
    </cfRule>
    <cfRule type="cellIs" dxfId="431" priority="434" operator="between">
      <formula>0.7</formula>
      <formula>0.7999</formula>
    </cfRule>
    <cfRule type="cellIs" dxfId="430" priority="435" operator="between">
      <formula>0.8</formula>
      <formula>1</formula>
    </cfRule>
  </conditionalFormatting>
  <conditionalFormatting sqref="H48">
    <cfRule type="cellIs" dxfId="429" priority="426" operator="between">
      <formula>0</formula>
      <formula>0.3999</formula>
    </cfRule>
    <cfRule type="cellIs" dxfId="428" priority="427" operator="between">
      <formula>0.4</formula>
      <formula>0.59</formula>
    </cfRule>
    <cfRule type="cellIs" dxfId="427" priority="428" operator="between">
      <formula>0.595</formula>
      <formula>0.6949</formula>
    </cfRule>
    <cfRule type="cellIs" dxfId="426" priority="429" operator="between">
      <formula>0.7</formula>
      <formula>0.7999</formula>
    </cfRule>
    <cfRule type="cellIs" dxfId="425" priority="430" operator="between">
      <formula>0.8</formula>
      <formula>1</formula>
    </cfRule>
  </conditionalFormatting>
  <conditionalFormatting sqref="H51">
    <cfRule type="cellIs" dxfId="424" priority="421" operator="between">
      <formula>0</formula>
      <formula>0.3999</formula>
    </cfRule>
    <cfRule type="cellIs" dxfId="423" priority="422" operator="between">
      <formula>0.4</formula>
      <formula>0.59</formula>
    </cfRule>
    <cfRule type="cellIs" dxfId="422" priority="423" operator="between">
      <formula>0.595</formula>
      <formula>0.6949</formula>
    </cfRule>
    <cfRule type="cellIs" dxfId="421" priority="424" operator="between">
      <formula>0.7</formula>
      <formula>0.7999</formula>
    </cfRule>
    <cfRule type="cellIs" dxfId="420" priority="425" operator="between">
      <formula>0.8</formula>
      <formula>1</formula>
    </cfRule>
  </conditionalFormatting>
  <conditionalFormatting sqref="H52">
    <cfRule type="cellIs" dxfId="419" priority="416" operator="between">
      <formula>0</formula>
      <formula>0.3999</formula>
    </cfRule>
    <cfRule type="cellIs" dxfId="418" priority="417" operator="between">
      <formula>0.4</formula>
      <formula>0.59</formula>
    </cfRule>
    <cfRule type="cellIs" dxfId="417" priority="418" operator="between">
      <formula>0.595</formula>
      <formula>0.6949</formula>
    </cfRule>
    <cfRule type="cellIs" dxfId="416" priority="419" operator="between">
      <formula>0.7</formula>
      <formula>0.7999</formula>
    </cfRule>
    <cfRule type="cellIs" dxfId="415" priority="420" operator="between">
      <formula>0.8</formula>
      <formula>1</formula>
    </cfRule>
  </conditionalFormatting>
  <conditionalFormatting sqref="H53">
    <cfRule type="cellIs" dxfId="414" priority="411" operator="between">
      <formula>0</formula>
      <formula>0.3999</formula>
    </cfRule>
    <cfRule type="cellIs" dxfId="413" priority="412" operator="between">
      <formula>0.4</formula>
      <formula>0.59</formula>
    </cfRule>
    <cfRule type="cellIs" dxfId="412" priority="413" operator="between">
      <formula>0.595</formula>
      <formula>0.6949</formula>
    </cfRule>
    <cfRule type="cellIs" dxfId="411" priority="414" operator="between">
      <formula>0.7</formula>
      <formula>0.7999</formula>
    </cfRule>
    <cfRule type="cellIs" dxfId="410" priority="415" operator="between">
      <formula>0.8</formula>
      <formula>1</formula>
    </cfRule>
  </conditionalFormatting>
  <conditionalFormatting sqref="H56">
    <cfRule type="cellIs" dxfId="409" priority="406" operator="between">
      <formula>0</formula>
      <formula>0.3999</formula>
    </cfRule>
    <cfRule type="cellIs" dxfId="408" priority="407" operator="between">
      <formula>0.4</formula>
      <formula>0.59</formula>
    </cfRule>
    <cfRule type="cellIs" dxfId="407" priority="408" operator="between">
      <formula>0.595</formula>
      <formula>0.6949</formula>
    </cfRule>
    <cfRule type="cellIs" dxfId="406" priority="409" operator="between">
      <formula>0.7</formula>
      <formula>0.7999</formula>
    </cfRule>
    <cfRule type="cellIs" dxfId="405" priority="410" operator="between">
      <formula>0.8</formula>
      <formula>1</formula>
    </cfRule>
  </conditionalFormatting>
  <conditionalFormatting sqref="H57">
    <cfRule type="cellIs" dxfId="404" priority="401" operator="between">
      <formula>0</formula>
      <formula>0.3999</formula>
    </cfRule>
    <cfRule type="cellIs" dxfId="403" priority="402" operator="between">
      <formula>0.4</formula>
      <formula>0.59</formula>
    </cfRule>
    <cfRule type="cellIs" dxfId="402" priority="403" operator="between">
      <formula>0.595</formula>
      <formula>0.6949</formula>
    </cfRule>
    <cfRule type="cellIs" dxfId="401" priority="404" operator="between">
      <formula>0.7</formula>
      <formula>0.7999</formula>
    </cfRule>
    <cfRule type="cellIs" dxfId="400" priority="405" operator="between">
      <formula>0.8</formula>
      <formula>1</formula>
    </cfRule>
  </conditionalFormatting>
  <conditionalFormatting sqref="H58">
    <cfRule type="cellIs" dxfId="399" priority="396" operator="between">
      <formula>0</formula>
      <formula>0.3999</formula>
    </cfRule>
    <cfRule type="cellIs" dxfId="398" priority="397" operator="between">
      <formula>0.4</formula>
      <formula>0.59</formula>
    </cfRule>
    <cfRule type="cellIs" dxfId="397" priority="398" operator="between">
      <formula>0.595</formula>
      <formula>0.6949</formula>
    </cfRule>
    <cfRule type="cellIs" dxfId="396" priority="399" operator="between">
      <formula>0.7</formula>
      <formula>0.7999</formula>
    </cfRule>
    <cfRule type="cellIs" dxfId="395" priority="400" operator="between">
      <formula>0.8</formula>
      <formula>1</formula>
    </cfRule>
  </conditionalFormatting>
  <conditionalFormatting sqref="H76">
    <cfRule type="cellIs" dxfId="394" priority="391" operator="between">
      <formula>0</formula>
      <formula>0.3999</formula>
    </cfRule>
    <cfRule type="cellIs" dxfId="393" priority="392" operator="between">
      <formula>0.4</formula>
      <formula>0.59</formula>
    </cfRule>
    <cfRule type="cellIs" dxfId="392" priority="393" operator="between">
      <formula>0.595</formula>
      <formula>0.6949</formula>
    </cfRule>
    <cfRule type="cellIs" dxfId="391" priority="394" operator="between">
      <formula>0.7</formula>
      <formula>0.7999</formula>
    </cfRule>
    <cfRule type="cellIs" dxfId="390" priority="395" operator="between">
      <formula>0.8</formula>
      <formula>1</formula>
    </cfRule>
  </conditionalFormatting>
  <conditionalFormatting sqref="H77">
    <cfRule type="cellIs" dxfId="389" priority="386" operator="between">
      <formula>0</formula>
      <formula>0.3999</formula>
    </cfRule>
    <cfRule type="cellIs" dxfId="388" priority="387" operator="between">
      <formula>0.4</formula>
      <formula>0.59</formula>
    </cfRule>
    <cfRule type="cellIs" dxfId="387" priority="388" operator="between">
      <formula>0.595</formula>
      <formula>0.6949</formula>
    </cfRule>
    <cfRule type="cellIs" dxfId="386" priority="389" operator="between">
      <formula>0.7</formula>
      <formula>0.7999</formula>
    </cfRule>
    <cfRule type="cellIs" dxfId="385" priority="390" operator="between">
      <formula>0.8</formula>
      <formula>1</formula>
    </cfRule>
  </conditionalFormatting>
  <conditionalFormatting sqref="H78">
    <cfRule type="cellIs" dxfId="384" priority="381" operator="between">
      <formula>0</formula>
      <formula>0.3999</formula>
    </cfRule>
    <cfRule type="cellIs" dxfId="383" priority="382" operator="between">
      <formula>0.4</formula>
      <formula>0.59</formula>
    </cfRule>
    <cfRule type="cellIs" dxfId="382" priority="383" operator="between">
      <formula>0.595</formula>
      <formula>0.6949</formula>
    </cfRule>
    <cfRule type="cellIs" dxfId="381" priority="384" operator="between">
      <formula>0.7</formula>
      <formula>0.7999</formula>
    </cfRule>
    <cfRule type="cellIs" dxfId="380" priority="385" operator="between">
      <formula>0.8</formula>
      <formula>1</formula>
    </cfRule>
  </conditionalFormatting>
  <conditionalFormatting sqref="H80">
    <cfRule type="cellIs" dxfId="379" priority="376" operator="between">
      <formula>0</formula>
      <formula>0.3999</formula>
    </cfRule>
    <cfRule type="cellIs" dxfId="378" priority="377" operator="between">
      <formula>0.4</formula>
      <formula>0.59</formula>
    </cfRule>
    <cfRule type="cellIs" dxfId="377" priority="378" operator="between">
      <formula>0.595</formula>
      <formula>0.6949</formula>
    </cfRule>
    <cfRule type="cellIs" dxfId="376" priority="379" operator="between">
      <formula>0.7</formula>
      <formula>0.7999</formula>
    </cfRule>
    <cfRule type="cellIs" dxfId="375" priority="380" operator="between">
      <formula>0.8</formula>
      <formula>1</formula>
    </cfRule>
  </conditionalFormatting>
  <conditionalFormatting sqref="H81">
    <cfRule type="cellIs" dxfId="374" priority="371" operator="between">
      <formula>0</formula>
      <formula>0.3999</formula>
    </cfRule>
    <cfRule type="cellIs" dxfId="373" priority="372" operator="between">
      <formula>0.4</formula>
      <formula>0.59</formula>
    </cfRule>
    <cfRule type="cellIs" dxfId="372" priority="373" operator="between">
      <formula>0.595</formula>
      <formula>0.6949</formula>
    </cfRule>
    <cfRule type="cellIs" dxfId="371" priority="374" operator="between">
      <formula>0.7</formula>
      <formula>0.7999</formula>
    </cfRule>
    <cfRule type="cellIs" dxfId="370" priority="375" operator="between">
      <formula>0.8</formula>
      <formula>1</formula>
    </cfRule>
  </conditionalFormatting>
  <conditionalFormatting sqref="H82">
    <cfRule type="cellIs" dxfId="369" priority="366" operator="between">
      <formula>0</formula>
      <formula>0.3999</formula>
    </cfRule>
    <cfRule type="cellIs" dxfId="368" priority="367" operator="between">
      <formula>0.4</formula>
      <formula>0.59</formula>
    </cfRule>
    <cfRule type="cellIs" dxfId="367" priority="368" operator="between">
      <formula>0.595</formula>
      <formula>0.6949</formula>
    </cfRule>
    <cfRule type="cellIs" dxfId="366" priority="369" operator="between">
      <formula>0.7</formula>
      <formula>0.7999</formula>
    </cfRule>
    <cfRule type="cellIs" dxfId="365" priority="370" operator="between">
      <formula>0.8</formula>
      <formula>1</formula>
    </cfRule>
  </conditionalFormatting>
  <conditionalFormatting sqref="H88">
    <cfRule type="cellIs" dxfId="364" priority="361" operator="between">
      <formula>0</formula>
      <formula>0.3999</formula>
    </cfRule>
    <cfRule type="cellIs" dxfId="363" priority="362" operator="between">
      <formula>0.4</formula>
      <formula>0.59</formula>
    </cfRule>
    <cfRule type="cellIs" dxfId="362" priority="363" operator="between">
      <formula>0.595</formula>
      <formula>0.6949</formula>
    </cfRule>
    <cfRule type="cellIs" dxfId="361" priority="364" operator="between">
      <formula>0.7</formula>
      <formula>0.7999</formula>
    </cfRule>
    <cfRule type="cellIs" dxfId="360" priority="365" operator="between">
      <formula>0.8</formula>
      <formula>1</formula>
    </cfRule>
  </conditionalFormatting>
  <conditionalFormatting sqref="H89">
    <cfRule type="cellIs" dxfId="359" priority="356" operator="between">
      <formula>0</formula>
      <formula>0.3999</formula>
    </cfRule>
    <cfRule type="cellIs" dxfId="358" priority="357" operator="between">
      <formula>0.4</formula>
      <formula>0.59</formula>
    </cfRule>
    <cfRule type="cellIs" dxfId="357" priority="358" operator="between">
      <formula>0.595</formula>
      <formula>0.6949</formula>
    </cfRule>
    <cfRule type="cellIs" dxfId="356" priority="359" operator="between">
      <formula>0.7</formula>
      <formula>0.7999</formula>
    </cfRule>
    <cfRule type="cellIs" dxfId="355" priority="360" operator="between">
      <formula>0.8</formula>
      <formula>1</formula>
    </cfRule>
  </conditionalFormatting>
  <conditionalFormatting sqref="H90">
    <cfRule type="cellIs" dxfId="354" priority="351" operator="between">
      <formula>0</formula>
      <formula>0.3999</formula>
    </cfRule>
    <cfRule type="cellIs" dxfId="353" priority="352" operator="between">
      <formula>0.4</formula>
      <formula>0.59</formula>
    </cfRule>
    <cfRule type="cellIs" dxfId="352" priority="353" operator="between">
      <formula>0.595</formula>
      <formula>0.6949</formula>
    </cfRule>
    <cfRule type="cellIs" dxfId="351" priority="354" operator="between">
      <formula>0.7</formula>
      <formula>0.7999</formula>
    </cfRule>
    <cfRule type="cellIs" dxfId="350" priority="355" operator="between">
      <formula>0.8</formula>
      <formula>1</formula>
    </cfRule>
  </conditionalFormatting>
  <conditionalFormatting sqref="H114">
    <cfRule type="cellIs" dxfId="349" priority="346" operator="between">
      <formula>0</formula>
      <formula>0.3999</formula>
    </cfRule>
    <cfRule type="cellIs" dxfId="348" priority="347" operator="between">
      <formula>0.4</formula>
      <formula>0.59</formula>
    </cfRule>
    <cfRule type="cellIs" dxfId="347" priority="348" operator="between">
      <formula>0.595</formula>
      <formula>0.6949</formula>
    </cfRule>
    <cfRule type="cellIs" dxfId="346" priority="349" operator="between">
      <formula>0.7</formula>
      <formula>0.7999</formula>
    </cfRule>
    <cfRule type="cellIs" dxfId="345" priority="350" operator="between">
      <formula>0.8</formula>
      <formula>1</formula>
    </cfRule>
  </conditionalFormatting>
  <conditionalFormatting sqref="H115">
    <cfRule type="cellIs" dxfId="344" priority="341" operator="between">
      <formula>0</formula>
      <formula>0.3999</formula>
    </cfRule>
    <cfRule type="cellIs" dxfId="343" priority="342" operator="between">
      <formula>0.4</formula>
      <formula>0.59</formula>
    </cfRule>
    <cfRule type="cellIs" dxfId="342" priority="343" operator="between">
      <formula>0.595</formula>
      <formula>0.6949</formula>
    </cfRule>
    <cfRule type="cellIs" dxfId="341" priority="344" operator="between">
      <formula>0.7</formula>
      <formula>0.7999</formula>
    </cfRule>
    <cfRule type="cellIs" dxfId="340" priority="345" operator="between">
      <formula>0.8</formula>
      <formula>1</formula>
    </cfRule>
  </conditionalFormatting>
  <conditionalFormatting sqref="H116">
    <cfRule type="cellIs" dxfId="339" priority="336" operator="between">
      <formula>0</formula>
      <formula>0.3999</formula>
    </cfRule>
    <cfRule type="cellIs" dxfId="338" priority="337" operator="between">
      <formula>0.4</formula>
      <formula>0.59</formula>
    </cfRule>
    <cfRule type="cellIs" dxfId="337" priority="338" operator="between">
      <formula>0.595</formula>
      <formula>0.6949</formula>
    </cfRule>
    <cfRule type="cellIs" dxfId="336" priority="339" operator="between">
      <formula>0.7</formula>
      <formula>0.7999</formula>
    </cfRule>
    <cfRule type="cellIs" dxfId="335" priority="340" operator="between">
      <formula>0.8</formula>
      <formula>1</formula>
    </cfRule>
  </conditionalFormatting>
  <conditionalFormatting sqref="H137">
    <cfRule type="cellIs" dxfId="334" priority="331" operator="between">
      <formula>0</formula>
      <formula>0.3999</formula>
    </cfRule>
    <cfRule type="cellIs" dxfId="333" priority="332" operator="between">
      <formula>0.4</formula>
      <formula>0.59</formula>
    </cfRule>
    <cfRule type="cellIs" dxfId="332" priority="333" operator="between">
      <formula>0.595</formula>
      <formula>0.6949</formula>
    </cfRule>
    <cfRule type="cellIs" dxfId="331" priority="334" operator="between">
      <formula>0.7</formula>
      <formula>0.7999</formula>
    </cfRule>
    <cfRule type="cellIs" dxfId="330" priority="335" operator="between">
      <formula>0.8</formula>
      <formula>1</formula>
    </cfRule>
  </conditionalFormatting>
  <conditionalFormatting sqref="H138">
    <cfRule type="cellIs" dxfId="329" priority="326" operator="between">
      <formula>0</formula>
      <formula>0.3999</formula>
    </cfRule>
    <cfRule type="cellIs" dxfId="328" priority="327" operator="between">
      <formula>0.4</formula>
      <formula>0.59</formula>
    </cfRule>
    <cfRule type="cellIs" dxfId="327" priority="328" operator="between">
      <formula>0.595</formula>
      <formula>0.6949</formula>
    </cfRule>
    <cfRule type="cellIs" dxfId="326" priority="329" operator="between">
      <formula>0.7</formula>
      <formula>0.7999</formula>
    </cfRule>
    <cfRule type="cellIs" dxfId="325" priority="330" operator="between">
      <formula>0.8</formula>
      <formula>1</formula>
    </cfRule>
  </conditionalFormatting>
  <conditionalFormatting sqref="H139">
    <cfRule type="cellIs" dxfId="324" priority="321" operator="between">
      <formula>0</formula>
      <formula>0.3999</formula>
    </cfRule>
    <cfRule type="cellIs" dxfId="323" priority="322" operator="between">
      <formula>0.4</formula>
      <formula>0.59</formula>
    </cfRule>
    <cfRule type="cellIs" dxfId="322" priority="323" operator="between">
      <formula>0.595</formula>
      <formula>0.6949</formula>
    </cfRule>
    <cfRule type="cellIs" dxfId="321" priority="324" operator="between">
      <formula>0.7</formula>
      <formula>0.7999</formula>
    </cfRule>
    <cfRule type="cellIs" dxfId="320" priority="325" operator="between">
      <formula>0.8</formula>
      <formula>1</formula>
    </cfRule>
  </conditionalFormatting>
  <conditionalFormatting sqref="H144">
    <cfRule type="cellIs" dxfId="319" priority="316" operator="between">
      <formula>0</formula>
      <formula>0.3999</formula>
    </cfRule>
    <cfRule type="cellIs" dxfId="318" priority="317" operator="between">
      <formula>0.4</formula>
      <formula>0.59</formula>
    </cfRule>
    <cfRule type="cellIs" dxfId="317" priority="318" operator="between">
      <formula>0.595</formula>
      <formula>0.6949</formula>
    </cfRule>
    <cfRule type="cellIs" dxfId="316" priority="319" operator="between">
      <formula>0.7</formula>
      <formula>0.7999</formula>
    </cfRule>
    <cfRule type="cellIs" dxfId="315" priority="320" operator="between">
      <formula>0.8</formula>
      <formula>1</formula>
    </cfRule>
  </conditionalFormatting>
  <conditionalFormatting sqref="H145">
    <cfRule type="cellIs" dxfId="314" priority="311" operator="between">
      <formula>0</formula>
      <formula>0.3999</formula>
    </cfRule>
    <cfRule type="cellIs" dxfId="313" priority="312" operator="between">
      <formula>0.4</formula>
      <formula>0.59</formula>
    </cfRule>
    <cfRule type="cellIs" dxfId="312" priority="313" operator="between">
      <formula>0.595</formula>
      <formula>0.6949</formula>
    </cfRule>
    <cfRule type="cellIs" dxfId="311" priority="314" operator="between">
      <formula>0.7</formula>
      <formula>0.7999</formula>
    </cfRule>
    <cfRule type="cellIs" dxfId="310" priority="315" operator="between">
      <formula>0.8</formula>
      <formula>1</formula>
    </cfRule>
  </conditionalFormatting>
  <conditionalFormatting sqref="H146">
    <cfRule type="cellIs" dxfId="309" priority="306" operator="between">
      <formula>0</formula>
      <formula>0.3999</formula>
    </cfRule>
    <cfRule type="cellIs" dxfId="308" priority="307" operator="between">
      <formula>0.4</formula>
      <formula>0.59</formula>
    </cfRule>
    <cfRule type="cellIs" dxfId="307" priority="308" operator="between">
      <formula>0.595</formula>
      <formula>0.6949</formula>
    </cfRule>
    <cfRule type="cellIs" dxfId="306" priority="309" operator="between">
      <formula>0.7</formula>
      <formula>0.7999</formula>
    </cfRule>
    <cfRule type="cellIs" dxfId="305" priority="310" operator="between">
      <formula>0.8</formula>
      <formula>1</formula>
    </cfRule>
  </conditionalFormatting>
  <conditionalFormatting sqref="H147">
    <cfRule type="cellIs" dxfId="304" priority="301" operator="between">
      <formula>0</formula>
      <formula>0.3999</formula>
    </cfRule>
    <cfRule type="cellIs" dxfId="303" priority="302" operator="between">
      <formula>0.4</formula>
      <formula>0.59</formula>
    </cfRule>
    <cfRule type="cellIs" dxfId="302" priority="303" operator="between">
      <formula>0.595</formula>
      <formula>0.6949</formula>
    </cfRule>
    <cfRule type="cellIs" dxfId="301" priority="304" operator="between">
      <formula>0.7</formula>
      <formula>0.7999</formula>
    </cfRule>
    <cfRule type="cellIs" dxfId="300" priority="305" operator="between">
      <formula>0.8</formula>
      <formula>1</formula>
    </cfRule>
  </conditionalFormatting>
  <conditionalFormatting sqref="H148">
    <cfRule type="cellIs" dxfId="299" priority="296" operator="between">
      <formula>0</formula>
      <formula>0.3999</formula>
    </cfRule>
    <cfRule type="cellIs" dxfId="298" priority="297" operator="between">
      <formula>0.4</formula>
      <formula>0.59</formula>
    </cfRule>
    <cfRule type="cellIs" dxfId="297" priority="298" operator="between">
      <formula>0.595</formula>
      <formula>0.6949</formula>
    </cfRule>
    <cfRule type="cellIs" dxfId="296" priority="299" operator="between">
      <formula>0.7</formula>
      <formula>0.7999</formula>
    </cfRule>
    <cfRule type="cellIs" dxfId="295" priority="300" operator="between">
      <formula>0.8</formula>
      <formula>1</formula>
    </cfRule>
  </conditionalFormatting>
  <conditionalFormatting sqref="H149">
    <cfRule type="cellIs" dxfId="294" priority="291" operator="between">
      <formula>0</formula>
      <formula>0.3999</formula>
    </cfRule>
    <cfRule type="cellIs" dxfId="293" priority="292" operator="between">
      <formula>0.4</formula>
      <formula>0.59</formula>
    </cfRule>
    <cfRule type="cellIs" dxfId="292" priority="293" operator="between">
      <formula>0.595</formula>
      <formula>0.6949</formula>
    </cfRule>
    <cfRule type="cellIs" dxfId="291" priority="294" operator="between">
      <formula>0.7</formula>
      <formula>0.7999</formula>
    </cfRule>
    <cfRule type="cellIs" dxfId="290" priority="295" operator="between">
      <formula>0.8</formula>
      <formula>1</formula>
    </cfRule>
  </conditionalFormatting>
  <conditionalFormatting sqref="H153">
    <cfRule type="cellIs" dxfId="289" priority="286" operator="between">
      <formula>0</formula>
      <formula>0.3999</formula>
    </cfRule>
    <cfRule type="cellIs" dxfId="288" priority="287" operator="between">
      <formula>0.4</formula>
      <formula>0.59</formula>
    </cfRule>
    <cfRule type="cellIs" dxfId="287" priority="288" operator="between">
      <formula>0.595</formula>
      <formula>0.6949</formula>
    </cfRule>
    <cfRule type="cellIs" dxfId="286" priority="289" operator="between">
      <formula>0.7</formula>
      <formula>0.7999</formula>
    </cfRule>
    <cfRule type="cellIs" dxfId="285" priority="290" operator="between">
      <formula>0.8</formula>
      <formula>1</formula>
    </cfRule>
  </conditionalFormatting>
  <conditionalFormatting sqref="H154">
    <cfRule type="cellIs" dxfId="284" priority="281" operator="between">
      <formula>0</formula>
      <formula>0.3999</formula>
    </cfRule>
    <cfRule type="cellIs" dxfId="283" priority="282" operator="between">
      <formula>0.4</formula>
      <formula>0.59</formula>
    </cfRule>
    <cfRule type="cellIs" dxfId="282" priority="283" operator="between">
      <formula>0.595</formula>
      <formula>0.6949</formula>
    </cfRule>
    <cfRule type="cellIs" dxfId="281" priority="284" operator="between">
      <formula>0.7</formula>
      <formula>0.7999</formula>
    </cfRule>
    <cfRule type="cellIs" dxfId="280" priority="285" operator="between">
      <formula>0.8</formula>
      <formula>1</formula>
    </cfRule>
  </conditionalFormatting>
  <conditionalFormatting sqref="H155">
    <cfRule type="cellIs" dxfId="279" priority="276" operator="between">
      <formula>0</formula>
      <formula>0.3999</formula>
    </cfRule>
    <cfRule type="cellIs" dxfId="278" priority="277" operator="between">
      <formula>0.4</formula>
      <formula>0.59</formula>
    </cfRule>
    <cfRule type="cellIs" dxfId="277" priority="278" operator="between">
      <formula>0.595</formula>
      <formula>0.6949</formula>
    </cfRule>
    <cfRule type="cellIs" dxfId="276" priority="279" operator="between">
      <formula>0.7</formula>
      <formula>0.7999</formula>
    </cfRule>
    <cfRule type="cellIs" dxfId="275" priority="280" operator="between">
      <formula>0.8</formula>
      <formula>1</formula>
    </cfRule>
  </conditionalFormatting>
  <conditionalFormatting sqref="H150:H152">
    <cfRule type="cellIs" dxfId="274" priority="271" operator="between">
      <formula>0</formula>
      <formula>0.3999</formula>
    </cfRule>
    <cfRule type="cellIs" dxfId="273" priority="272" operator="between">
      <formula>0.4</formula>
      <formula>0.59</formula>
    </cfRule>
    <cfRule type="cellIs" dxfId="272" priority="273" operator="between">
      <formula>0.595</formula>
      <formula>0.6949</formula>
    </cfRule>
    <cfRule type="cellIs" dxfId="271" priority="274" operator="between">
      <formula>0.7</formula>
      <formula>0.7999</formula>
    </cfRule>
    <cfRule type="cellIs" dxfId="270" priority="275" operator="between">
      <formula>0.8</formula>
      <formula>1</formula>
    </cfRule>
  </conditionalFormatting>
  <conditionalFormatting sqref="H140:H143">
    <cfRule type="cellIs" dxfId="269" priority="266" operator="between">
      <formula>0</formula>
      <formula>0.3999</formula>
    </cfRule>
    <cfRule type="cellIs" dxfId="268" priority="267" operator="between">
      <formula>0.4</formula>
      <formula>0.59</formula>
    </cfRule>
    <cfRule type="cellIs" dxfId="267" priority="268" operator="between">
      <formula>0.595</formula>
      <formula>0.6949</formula>
    </cfRule>
    <cfRule type="cellIs" dxfId="266" priority="269" operator="between">
      <formula>0.7</formula>
      <formula>0.7999</formula>
    </cfRule>
    <cfRule type="cellIs" dxfId="265" priority="270" operator="between">
      <formula>0.8</formula>
      <formula>1</formula>
    </cfRule>
  </conditionalFormatting>
  <conditionalFormatting sqref="H117:H136">
    <cfRule type="cellIs" dxfId="264" priority="261" operator="between">
      <formula>0</formula>
      <formula>0.3999</formula>
    </cfRule>
    <cfRule type="cellIs" dxfId="263" priority="262" operator="between">
      <formula>0.4</formula>
      <formula>0.59</formula>
    </cfRule>
    <cfRule type="cellIs" dxfId="262" priority="263" operator="between">
      <formula>0.595</formula>
      <formula>0.6949</formula>
    </cfRule>
    <cfRule type="cellIs" dxfId="261" priority="264" operator="between">
      <formula>0.7</formula>
      <formula>0.7999</formula>
    </cfRule>
    <cfRule type="cellIs" dxfId="260" priority="265" operator="between">
      <formula>0.8</formula>
      <formula>1</formula>
    </cfRule>
  </conditionalFormatting>
  <conditionalFormatting sqref="H91:H113">
    <cfRule type="cellIs" dxfId="259" priority="256" operator="between">
      <formula>0</formula>
      <formula>0.3999</formula>
    </cfRule>
    <cfRule type="cellIs" dxfId="258" priority="257" operator="between">
      <formula>0.4</formula>
      <formula>0.59</formula>
    </cfRule>
    <cfRule type="cellIs" dxfId="257" priority="258" operator="between">
      <formula>0.595</formula>
      <formula>0.6949</formula>
    </cfRule>
    <cfRule type="cellIs" dxfId="256" priority="259" operator="between">
      <formula>0.7</formula>
      <formula>0.7999</formula>
    </cfRule>
    <cfRule type="cellIs" dxfId="255" priority="260" operator="between">
      <formula>0.8</formula>
      <formula>1</formula>
    </cfRule>
  </conditionalFormatting>
  <conditionalFormatting sqref="H83:H87">
    <cfRule type="cellIs" dxfId="254" priority="251" operator="between">
      <formula>0</formula>
      <formula>0.3999</formula>
    </cfRule>
    <cfRule type="cellIs" dxfId="253" priority="252" operator="between">
      <formula>0.4</formula>
      <formula>0.59</formula>
    </cfRule>
    <cfRule type="cellIs" dxfId="252" priority="253" operator="between">
      <formula>0.595</formula>
      <formula>0.6949</formula>
    </cfRule>
    <cfRule type="cellIs" dxfId="251" priority="254" operator="between">
      <formula>0.7</formula>
      <formula>0.7999</formula>
    </cfRule>
    <cfRule type="cellIs" dxfId="250" priority="255" operator="between">
      <formula>0.8</formula>
      <formula>1</formula>
    </cfRule>
  </conditionalFormatting>
  <conditionalFormatting sqref="H79">
    <cfRule type="cellIs" dxfId="249" priority="246" operator="between">
      <formula>0</formula>
      <formula>0.3999</formula>
    </cfRule>
    <cfRule type="cellIs" dxfId="248" priority="247" operator="between">
      <formula>0.4</formula>
      <formula>0.59</formula>
    </cfRule>
    <cfRule type="cellIs" dxfId="247" priority="248" operator="between">
      <formula>0.595</formula>
      <formula>0.6949</formula>
    </cfRule>
    <cfRule type="cellIs" dxfId="246" priority="249" operator="between">
      <formula>0.7</formula>
      <formula>0.7999</formula>
    </cfRule>
    <cfRule type="cellIs" dxfId="245" priority="250" operator="between">
      <formula>0.8</formula>
      <formula>1</formula>
    </cfRule>
  </conditionalFormatting>
  <conditionalFormatting sqref="H59:H75">
    <cfRule type="cellIs" dxfId="244" priority="241" operator="between">
      <formula>0</formula>
      <formula>0.3999</formula>
    </cfRule>
    <cfRule type="cellIs" dxfId="243" priority="242" operator="between">
      <formula>0.4</formula>
      <formula>0.5949</formula>
    </cfRule>
    <cfRule type="cellIs" dxfId="242" priority="243" operator="between">
      <formula>0.595</formula>
      <formula>0.6949</formula>
    </cfRule>
    <cfRule type="cellIs" dxfId="241" priority="244" operator="between">
      <formula>0.7</formula>
      <formula>0.7999</formula>
    </cfRule>
    <cfRule type="cellIs" dxfId="240" priority="245" operator="between">
      <formula>0.8</formula>
      <formula>1</formula>
    </cfRule>
  </conditionalFormatting>
  <conditionalFormatting sqref="H54:H55">
    <cfRule type="cellIs" dxfId="239" priority="236" operator="between">
      <formula>0</formula>
      <formula>0.3999</formula>
    </cfRule>
    <cfRule type="cellIs" dxfId="238" priority="237" operator="between">
      <formula>0.4</formula>
      <formula>0.59</formula>
    </cfRule>
    <cfRule type="cellIs" dxfId="237" priority="238" operator="between">
      <formula>0.595</formula>
      <formula>0.6949</formula>
    </cfRule>
    <cfRule type="cellIs" dxfId="236" priority="239" operator="between">
      <formula>0.7</formula>
      <formula>0.7999</formula>
    </cfRule>
    <cfRule type="cellIs" dxfId="235" priority="240" operator="between">
      <formula>0.8</formula>
      <formula>1</formula>
    </cfRule>
  </conditionalFormatting>
  <conditionalFormatting sqref="H49:H50">
    <cfRule type="cellIs" dxfId="234" priority="231" operator="between">
      <formula>0</formula>
      <formula>0.3999</formula>
    </cfRule>
    <cfRule type="cellIs" dxfId="233" priority="232" operator="between">
      <formula>0.4</formula>
      <formula>0.59</formula>
    </cfRule>
    <cfRule type="cellIs" dxfId="232" priority="233" operator="between">
      <formula>0.595</formula>
      <formula>0.6949</formula>
    </cfRule>
    <cfRule type="cellIs" dxfId="231" priority="234" operator="between">
      <formula>0.7</formula>
      <formula>0.7999</formula>
    </cfRule>
    <cfRule type="cellIs" dxfId="230" priority="235" operator="between">
      <formula>0.8</formula>
      <formula>1</formula>
    </cfRule>
  </conditionalFormatting>
  <conditionalFormatting sqref="H36:H45">
    <cfRule type="cellIs" dxfId="229" priority="226" operator="between">
      <formula>0</formula>
      <formula>0.3999</formula>
    </cfRule>
    <cfRule type="cellIs" dxfId="228" priority="227" operator="between">
      <formula>0.4</formula>
      <formula>0.59</formula>
    </cfRule>
    <cfRule type="cellIs" dxfId="227" priority="228" operator="between">
      <formula>0.595</formula>
      <formula>0.6949</formula>
    </cfRule>
    <cfRule type="cellIs" dxfId="226" priority="229" operator="between">
      <formula>0.7</formula>
      <formula>0.7999</formula>
    </cfRule>
    <cfRule type="cellIs" dxfId="225" priority="230" operator="between">
      <formula>0.8</formula>
      <formula>1</formula>
    </cfRule>
  </conditionalFormatting>
  <conditionalFormatting sqref="J33">
    <cfRule type="cellIs" dxfId="224" priority="221" operator="between">
      <formula>0</formula>
      <formula>0.3999</formula>
    </cfRule>
    <cfRule type="cellIs" dxfId="223" priority="222" operator="between">
      <formula>0.3955</formula>
      <formula>0.5949</formula>
    </cfRule>
    <cfRule type="cellIs" dxfId="222" priority="223" operator="between">
      <formula>0.595</formula>
      <formula>0.6949</formula>
    </cfRule>
    <cfRule type="cellIs" dxfId="221" priority="224" operator="between">
      <formula>0.695</formula>
      <formula>0.7949</formula>
    </cfRule>
    <cfRule type="cellIs" dxfId="220" priority="225" operator="between">
      <formula>0.795</formula>
      <formula>1</formula>
    </cfRule>
  </conditionalFormatting>
  <conditionalFormatting sqref="J34">
    <cfRule type="cellIs" dxfId="219" priority="216" operator="between">
      <formula>0</formula>
      <formula>0.3999</formula>
    </cfRule>
    <cfRule type="cellIs" dxfId="218" priority="217" operator="between">
      <formula>0.3955</formula>
      <formula>0.5949</formula>
    </cfRule>
    <cfRule type="cellIs" dxfId="217" priority="218" operator="between">
      <formula>0.595</formula>
      <formula>0.6949</formula>
    </cfRule>
    <cfRule type="cellIs" dxfId="216" priority="219" operator="between">
      <formula>0.695</formula>
      <formula>0.7949</formula>
    </cfRule>
    <cfRule type="cellIs" dxfId="215" priority="220" operator="between">
      <formula>0.795</formula>
      <formula>1</formula>
    </cfRule>
  </conditionalFormatting>
  <conditionalFormatting sqref="J35:J36">
    <cfRule type="cellIs" dxfId="214" priority="211" operator="between">
      <formula>0</formula>
      <formula>0.3999</formula>
    </cfRule>
    <cfRule type="cellIs" dxfId="213" priority="212" operator="between">
      <formula>0.3955</formula>
      <formula>0.5949</formula>
    </cfRule>
    <cfRule type="cellIs" dxfId="212" priority="213" operator="between">
      <formula>0.595</formula>
      <formula>0.6949</formula>
    </cfRule>
    <cfRule type="cellIs" dxfId="211" priority="214" operator="between">
      <formula>0.695</formula>
      <formula>0.7949</formula>
    </cfRule>
    <cfRule type="cellIs" dxfId="210" priority="215" operator="between">
      <formula>0.795</formula>
      <formula>1</formula>
    </cfRule>
  </conditionalFormatting>
  <conditionalFormatting sqref="J46">
    <cfRule type="cellIs" dxfId="209" priority="206" operator="between">
      <formula>0</formula>
      <formula>0.3999</formula>
    </cfRule>
    <cfRule type="cellIs" dxfId="208" priority="207" operator="between">
      <formula>0.3955</formula>
      <formula>0.5949</formula>
    </cfRule>
    <cfRule type="cellIs" dxfId="207" priority="208" operator="between">
      <formula>0.595</formula>
      <formula>0.6949</formula>
    </cfRule>
    <cfRule type="cellIs" dxfId="206" priority="209" operator="between">
      <formula>0.695</formula>
      <formula>0.7949</formula>
    </cfRule>
    <cfRule type="cellIs" dxfId="205" priority="210" operator="between">
      <formula>0.795</formula>
      <formula>1</formula>
    </cfRule>
  </conditionalFormatting>
  <conditionalFormatting sqref="J47">
    <cfRule type="cellIs" dxfId="204" priority="201" operator="between">
      <formula>0</formula>
      <formula>0.3999</formula>
    </cfRule>
    <cfRule type="cellIs" dxfId="203" priority="202" operator="between">
      <formula>0.3955</formula>
      <formula>0.5949</formula>
    </cfRule>
    <cfRule type="cellIs" dxfId="202" priority="203" operator="between">
      <formula>0.595</formula>
      <formula>0.6949</formula>
    </cfRule>
    <cfRule type="cellIs" dxfId="201" priority="204" operator="between">
      <formula>0.695</formula>
      <formula>0.7949</formula>
    </cfRule>
    <cfRule type="cellIs" dxfId="200" priority="205" operator="between">
      <formula>0.795</formula>
      <formula>1</formula>
    </cfRule>
  </conditionalFormatting>
  <conditionalFormatting sqref="J48:J49">
    <cfRule type="cellIs" dxfId="199" priority="196" operator="between">
      <formula>0</formula>
      <formula>0.3999</formula>
    </cfRule>
    <cfRule type="cellIs" dxfId="198" priority="197" operator="between">
      <formula>0.3955</formula>
      <formula>0.5949</formula>
    </cfRule>
    <cfRule type="cellIs" dxfId="197" priority="198" operator="between">
      <formula>0.595</formula>
      <formula>0.6949</formula>
    </cfRule>
    <cfRule type="cellIs" dxfId="196" priority="199" operator="between">
      <formula>0.695</formula>
      <formula>0.7949</formula>
    </cfRule>
    <cfRule type="cellIs" dxfId="195" priority="200" operator="between">
      <formula>0.795</formula>
      <formula>1</formula>
    </cfRule>
  </conditionalFormatting>
  <conditionalFormatting sqref="J51">
    <cfRule type="cellIs" dxfId="194" priority="191" operator="between">
      <formula>0</formula>
      <formula>0.3999</formula>
    </cfRule>
    <cfRule type="cellIs" dxfId="193" priority="192" operator="between">
      <formula>0.3955</formula>
      <formula>0.5949</formula>
    </cfRule>
    <cfRule type="cellIs" dxfId="192" priority="193" operator="between">
      <formula>0.595</formula>
      <formula>0.6949</formula>
    </cfRule>
    <cfRule type="cellIs" dxfId="191" priority="194" operator="between">
      <formula>0.695</formula>
      <formula>0.7949</formula>
    </cfRule>
    <cfRule type="cellIs" dxfId="190" priority="195" operator="between">
      <formula>0.795</formula>
      <formula>1</formula>
    </cfRule>
  </conditionalFormatting>
  <conditionalFormatting sqref="J52">
    <cfRule type="cellIs" dxfId="189" priority="186" operator="between">
      <formula>0</formula>
      <formula>0.3999</formula>
    </cfRule>
    <cfRule type="cellIs" dxfId="188" priority="187" operator="between">
      <formula>0.3955</formula>
      <formula>0.5949</formula>
    </cfRule>
    <cfRule type="cellIs" dxfId="187" priority="188" operator="between">
      <formula>0.595</formula>
      <formula>0.6949</formula>
    </cfRule>
    <cfRule type="cellIs" dxfId="186" priority="189" operator="between">
      <formula>0.695</formula>
      <formula>0.7949</formula>
    </cfRule>
    <cfRule type="cellIs" dxfId="185" priority="190" operator="between">
      <formula>0.795</formula>
      <formula>1</formula>
    </cfRule>
  </conditionalFormatting>
  <conditionalFormatting sqref="J53:J54">
    <cfRule type="cellIs" dxfId="184" priority="181" operator="between">
      <formula>0</formula>
      <formula>0.3999</formula>
    </cfRule>
    <cfRule type="cellIs" dxfId="183" priority="182" operator="between">
      <formula>0.3955</formula>
      <formula>0.5949</formula>
    </cfRule>
    <cfRule type="cellIs" dxfId="182" priority="183" operator="between">
      <formula>0.595</formula>
      <formula>0.6949</formula>
    </cfRule>
    <cfRule type="cellIs" dxfId="181" priority="184" operator="between">
      <formula>0.695</formula>
      <formula>0.7949</formula>
    </cfRule>
    <cfRule type="cellIs" dxfId="180" priority="185" operator="between">
      <formula>0.795</formula>
      <formula>1</formula>
    </cfRule>
  </conditionalFormatting>
  <conditionalFormatting sqref="J56">
    <cfRule type="cellIs" dxfId="179" priority="176" operator="between">
      <formula>0</formula>
      <formula>0.3999</formula>
    </cfRule>
    <cfRule type="cellIs" dxfId="178" priority="177" operator="between">
      <formula>0.3955</formula>
      <formula>0.5949</formula>
    </cfRule>
    <cfRule type="cellIs" dxfId="177" priority="178" operator="between">
      <formula>0.595</formula>
      <formula>0.6949</formula>
    </cfRule>
    <cfRule type="cellIs" dxfId="176" priority="179" operator="between">
      <formula>0.695</formula>
      <formula>0.7949</formula>
    </cfRule>
    <cfRule type="cellIs" dxfId="175" priority="180" operator="between">
      <formula>0.795</formula>
      <formula>1</formula>
    </cfRule>
  </conditionalFormatting>
  <conditionalFormatting sqref="J57">
    <cfRule type="cellIs" dxfId="174" priority="171" operator="between">
      <formula>0</formula>
      <formula>0.3999</formula>
    </cfRule>
    <cfRule type="cellIs" dxfId="173" priority="172" operator="between">
      <formula>0.3955</formula>
      <formula>0.5949</formula>
    </cfRule>
    <cfRule type="cellIs" dxfId="172" priority="173" operator="between">
      <formula>0.595</formula>
      <formula>0.6949</formula>
    </cfRule>
    <cfRule type="cellIs" dxfId="171" priority="174" operator="between">
      <formula>0.695</formula>
      <formula>0.7949</formula>
    </cfRule>
    <cfRule type="cellIs" dxfId="170" priority="175" operator="between">
      <formula>0.795</formula>
      <formula>1</formula>
    </cfRule>
  </conditionalFormatting>
  <conditionalFormatting sqref="J58:J59">
    <cfRule type="cellIs" dxfId="169" priority="166" operator="between">
      <formula>0</formula>
      <formula>0.3999</formula>
    </cfRule>
    <cfRule type="cellIs" dxfId="168" priority="167" operator="between">
      <formula>0.3955</formula>
      <formula>0.5949</formula>
    </cfRule>
    <cfRule type="cellIs" dxfId="167" priority="168" operator="between">
      <formula>0.595</formula>
      <formula>0.6949</formula>
    </cfRule>
    <cfRule type="cellIs" dxfId="166" priority="169" operator="between">
      <formula>0.695</formula>
      <formula>0.7949</formula>
    </cfRule>
    <cfRule type="cellIs" dxfId="165" priority="170" operator="between">
      <formula>0.795</formula>
      <formula>1</formula>
    </cfRule>
  </conditionalFormatting>
  <conditionalFormatting sqref="J76">
    <cfRule type="cellIs" dxfId="164" priority="161" operator="between">
      <formula>0</formula>
      <formula>0.3999</formula>
    </cfRule>
    <cfRule type="cellIs" dxfId="163" priority="162" operator="between">
      <formula>0.3955</formula>
      <formula>0.5949</formula>
    </cfRule>
    <cfRule type="cellIs" dxfId="162" priority="163" operator="between">
      <formula>0.595</formula>
      <formula>0.6949</formula>
    </cfRule>
    <cfRule type="cellIs" dxfId="161" priority="164" operator="between">
      <formula>0.695</formula>
      <formula>0.7949</formula>
    </cfRule>
    <cfRule type="cellIs" dxfId="160" priority="165" operator="between">
      <formula>0.795</formula>
      <formula>1</formula>
    </cfRule>
  </conditionalFormatting>
  <conditionalFormatting sqref="J77">
    <cfRule type="cellIs" dxfId="159" priority="156" operator="between">
      <formula>0</formula>
      <formula>0.3999</formula>
    </cfRule>
    <cfRule type="cellIs" dxfId="158" priority="157" operator="between">
      <formula>0.3955</formula>
      <formula>0.5949</formula>
    </cfRule>
    <cfRule type="cellIs" dxfId="157" priority="158" operator="between">
      <formula>0.595</formula>
      <formula>0.6949</formula>
    </cfRule>
    <cfRule type="cellIs" dxfId="156" priority="159" operator="between">
      <formula>0.695</formula>
      <formula>0.7949</formula>
    </cfRule>
    <cfRule type="cellIs" dxfId="155" priority="160" operator="between">
      <formula>0.795</formula>
      <formula>1</formula>
    </cfRule>
  </conditionalFormatting>
  <conditionalFormatting sqref="J78:J79">
    <cfRule type="cellIs" dxfId="154" priority="151" operator="between">
      <formula>0</formula>
      <formula>0.3999</formula>
    </cfRule>
    <cfRule type="cellIs" dxfId="153" priority="152" operator="between">
      <formula>0.3955</formula>
      <formula>0.5949</formula>
    </cfRule>
    <cfRule type="cellIs" dxfId="152" priority="153" operator="between">
      <formula>0.595</formula>
      <formula>0.6949</formula>
    </cfRule>
    <cfRule type="cellIs" dxfId="151" priority="154" operator="between">
      <formula>0.695</formula>
      <formula>0.7949</formula>
    </cfRule>
    <cfRule type="cellIs" dxfId="150" priority="155" operator="between">
      <formula>0.795</formula>
      <formula>1</formula>
    </cfRule>
  </conditionalFormatting>
  <conditionalFormatting sqref="J80">
    <cfRule type="cellIs" dxfId="149" priority="146" operator="between">
      <formula>0</formula>
      <formula>0.3999</formula>
    </cfRule>
    <cfRule type="cellIs" dxfId="148" priority="147" operator="between">
      <formula>0.3955</formula>
      <formula>0.5949</formula>
    </cfRule>
    <cfRule type="cellIs" dxfId="147" priority="148" operator="between">
      <formula>0.595</formula>
      <formula>0.6949</formula>
    </cfRule>
    <cfRule type="cellIs" dxfId="146" priority="149" operator="between">
      <formula>0.695</formula>
      <formula>0.7949</formula>
    </cfRule>
    <cfRule type="cellIs" dxfId="145" priority="150" operator="between">
      <formula>0.795</formula>
      <formula>1</formula>
    </cfRule>
  </conditionalFormatting>
  <conditionalFormatting sqref="J81">
    <cfRule type="cellIs" dxfId="144" priority="141" operator="between">
      <formula>0</formula>
      <formula>0.3999</formula>
    </cfRule>
    <cfRule type="cellIs" dxfId="143" priority="142" operator="between">
      <formula>0.3955</formula>
      <formula>0.5949</formula>
    </cfRule>
    <cfRule type="cellIs" dxfId="142" priority="143" operator="between">
      <formula>0.595</formula>
      <formula>0.6949</formula>
    </cfRule>
    <cfRule type="cellIs" dxfId="141" priority="144" operator="between">
      <formula>0.695</formula>
      <formula>0.7949</formula>
    </cfRule>
    <cfRule type="cellIs" dxfId="140" priority="145" operator="between">
      <formula>0.795</formula>
      <formula>1</formula>
    </cfRule>
  </conditionalFormatting>
  <conditionalFormatting sqref="J82:J83">
    <cfRule type="cellIs" dxfId="139" priority="136" operator="between">
      <formula>0</formula>
      <formula>0.3999</formula>
    </cfRule>
    <cfRule type="cellIs" dxfId="138" priority="137" operator="between">
      <formula>0.3955</formula>
      <formula>0.5949</formula>
    </cfRule>
    <cfRule type="cellIs" dxfId="137" priority="138" operator="between">
      <formula>0.595</formula>
      <formula>0.6949</formula>
    </cfRule>
    <cfRule type="cellIs" dxfId="136" priority="139" operator="between">
      <formula>0.695</formula>
      <formula>0.7949</formula>
    </cfRule>
    <cfRule type="cellIs" dxfId="135" priority="140" operator="between">
      <formula>0.795</formula>
      <formula>1</formula>
    </cfRule>
  </conditionalFormatting>
  <conditionalFormatting sqref="J88">
    <cfRule type="cellIs" dxfId="134" priority="131" operator="between">
      <formula>0</formula>
      <formula>0.3999</formula>
    </cfRule>
    <cfRule type="cellIs" dxfId="133" priority="132" operator="between">
      <formula>0.3955</formula>
      <formula>0.5949</formula>
    </cfRule>
    <cfRule type="cellIs" dxfId="132" priority="133" operator="between">
      <formula>0.595</formula>
      <formula>0.6949</formula>
    </cfRule>
    <cfRule type="cellIs" dxfId="131" priority="134" operator="between">
      <formula>0.695</formula>
      <formula>0.7949</formula>
    </cfRule>
    <cfRule type="cellIs" dxfId="130" priority="135" operator="between">
      <formula>0.795</formula>
      <formula>1</formula>
    </cfRule>
  </conditionalFormatting>
  <conditionalFormatting sqref="J89">
    <cfRule type="cellIs" dxfId="129" priority="126" operator="between">
      <formula>0</formula>
      <formula>0.3999</formula>
    </cfRule>
    <cfRule type="cellIs" dxfId="128" priority="127" operator="between">
      <formula>0.3955</formula>
      <formula>0.5949</formula>
    </cfRule>
    <cfRule type="cellIs" dxfId="127" priority="128" operator="between">
      <formula>0.595</formula>
      <formula>0.6949</formula>
    </cfRule>
    <cfRule type="cellIs" dxfId="126" priority="129" operator="between">
      <formula>0.695</formula>
      <formula>0.7949</formula>
    </cfRule>
    <cfRule type="cellIs" dxfId="125" priority="130" operator="between">
      <formula>0.795</formula>
      <formula>1</formula>
    </cfRule>
  </conditionalFormatting>
  <conditionalFormatting sqref="J90:J91">
    <cfRule type="cellIs" dxfId="124" priority="121" operator="between">
      <formula>0</formula>
      <formula>0.3999</formula>
    </cfRule>
    <cfRule type="cellIs" dxfId="123" priority="122" operator="between">
      <formula>0.3955</formula>
      <formula>0.5949</formula>
    </cfRule>
    <cfRule type="cellIs" dxfId="122" priority="123" operator="between">
      <formula>0.595</formula>
      <formula>0.6949</formula>
    </cfRule>
    <cfRule type="cellIs" dxfId="121" priority="124" operator="between">
      <formula>0.695</formula>
      <formula>0.7949</formula>
    </cfRule>
    <cfRule type="cellIs" dxfId="120" priority="125" operator="between">
      <formula>0.795</formula>
      <formula>1</formula>
    </cfRule>
  </conditionalFormatting>
  <conditionalFormatting sqref="J114">
    <cfRule type="cellIs" dxfId="119" priority="116" operator="between">
      <formula>0</formula>
      <formula>0.3999</formula>
    </cfRule>
    <cfRule type="cellIs" dxfId="118" priority="117" operator="between">
      <formula>0.3955</formula>
      <formula>0.5949</formula>
    </cfRule>
    <cfRule type="cellIs" dxfId="117" priority="118" operator="between">
      <formula>0.595</formula>
      <formula>0.6949</formula>
    </cfRule>
    <cfRule type="cellIs" dxfId="116" priority="119" operator="between">
      <formula>0.695</formula>
      <formula>0.7949</formula>
    </cfRule>
    <cfRule type="cellIs" dxfId="115" priority="120" operator="between">
      <formula>0.795</formula>
      <formula>1</formula>
    </cfRule>
  </conditionalFormatting>
  <conditionalFormatting sqref="J115">
    <cfRule type="cellIs" dxfId="114" priority="111" operator="between">
      <formula>0</formula>
      <formula>0.3999</formula>
    </cfRule>
    <cfRule type="cellIs" dxfId="113" priority="112" operator="between">
      <formula>0.3955</formula>
      <formula>0.5949</formula>
    </cfRule>
    <cfRule type="cellIs" dxfId="112" priority="113" operator="between">
      <formula>0.595</formula>
      <formula>0.6949</formula>
    </cfRule>
    <cfRule type="cellIs" dxfId="111" priority="114" operator="between">
      <formula>0.695</formula>
      <formula>0.7949</formula>
    </cfRule>
    <cfRule type="cellIs" dxfId="110" priority="115" operator="between">
      <formula>0.795</formula>
      <formula>1</formula>
    </cfRule>
  </conditionalFormatting>
  <conditionalFormatting sqref="J116:J117">
    <cfRule type="cellIs" dxfId="109" priority="106" operator="between">
      <formula>0</formula>
      <formula>0.3999</formula>
    </cfRule>
    <cfRule type="cellIs" dxfId="108" priority="107" operator="between">
      <formula>0.3955</formula>
      <formula>0.5949</formula>
    </cfRule>
    <cfRule type="cellIs" dxfId="107" priority="108" operator="between">
      <formula>0.595</formula>
      <formula>0.6949</formula>
    </cfRule>
    <cfRule type="cellIs" dxfId="106" priority="109" operator="between">
      <formula>0.695</formula>
      <formula>0.7949</formula>
    </cfRule>
    <cfRule type="cellIs" dxfId="105" priority="110" operator="between">
      <formula>0.795</formula>
      <formula>1</formula>
    </cfRule>
  </conditionalFormatting>
  <conditionalFormatting sqref="J137">
    <cfRule type="cellIs" dxfId="104" priority="101" operator="between">
      <formula>0</formula>
      <formula>0.3999</formula>
    </cfRule>
    <cfRule type="cellIs" dxfId="103" priority="102" operator="between">
      <formula>0.3955</formula>
      <formula>0.5949</formula>
    </cfRule>
    <cfRule type="cellIs" dxfId="102" priority="103" operator="between">
      <formula>0.595</formula>
      <formula>0.6949</formula>
    </cfRule>
    <cfRule type="cellIs" dxfId="101" priority="104" operator="between">
      <formula>0.695</formula>
      <formula>0.7949</formula>
    </cfRule>
    <cfRule type="cellIs" dxfId="100" priority="105" operator="between">
      <formula>0.795</formula>
      <formula>1</formula>
    </cfRule>
  </conditionalFormatting>
  <conditionalFormatting sqref="J138">
    <cfRule type="cellIs" dxfId="99" priority="96" operator="between">
      <formula>0</formula>
      <formula>0.3999</formula>
    </cfRule>
    <cfRule type="cellIs" dxfId="98" priority="97" operator="between">
      <formula>0.3955</formula>
      <formula>0.5949</formula>
    </cfRule>
    <cfRule type="cellIs" dxfId="97" priority="98" operator="between">
      <formula>0.595</formula>
      <formula>0.6949</formula>
    </cfRule>
    <cfRule type="cellIs" dxfId="96" priority="99" operator="between">
      <formula>0.695</formula>
      <formula>0.7949</formula>
    </cfRule>
    <cfRule type="cellIs" dxfId="95" priority="100" operator="between">
      <formula>0.795</formula>
      <formula>1</formula>
    </cfRule>
  </conditionalFormatting>
  <conditionalFormatting sqref="J139:J140">
    <cfRule type="cellIs" dxfId="94" priority="91" operator="between">
      <formula>0</formula>
      <formula>0.3999</formula>
    </cfRule>
    <cfRule type="cellIs" dxfId="93" priority="92" operator="between">
      <formula>0.3955</formula>
      <formula>0.5949</formula>
    </cfRule>
    <cfRule type="cellIs" dxfId="92" priority="93" operator="between">
      <formula>0.595</formula>
      <formula>0.6949</formula>
    </cfRule>
    <cfRule type="cellIs" dxfId="91" priority="94" operator="between">
      <formula>0.695</formula>
      <formula>0.7949</formula>
    </cfRule>
    <cfRule type="cellIs" dxfId="90" priority="95" operator="between">
      <formula>0.795</formula>
      <formula>1</formula>
    </cfRule>
  </conditionalFormatting>
  <conditionalFormatting sqref="J144">
    <cfRule type="cellIs" dxfId="89" priority="86" operator="between">
      <formula>0</formula>
      <formula>0.3999</formula>
    </cfRule>
    <cfRule type="cellIs" dxfId="88" priority="87" operator="between">
      <formula>0.3955</formula>
      <formula>0.5949</formula>
    </cfRule>
    <cfRule type="cellIs" dxfId="87" priority="88" operator="between">
      <formula>0.595</formula>
      <formula>0.6949</formula>
    </cfRule>
    <cfRule type="cellIs" dxfId="86" priority="89" operator="between">
      <formula>0.695</formula>
      <formula>0.7949</formula>
    </cfRule>
    <cfRule type="cellIs" dxfId="85" priority="90" operator="between">
      <formula>0.795</formula>
      <formula>1</formula>
    </cfRule>
  </conditionalFormatting>
  <conditionalFormatting sqref="J145">
    <cfRule type="cellIs" dxfId="84" priority="81" operator="between">
      <formula>0</formula>
      <formula>0.3999</formula>
    </cfRule>
    <cfRule type="cellIs" dxfId="83" priority="82" operator="between">
      <formula>0.3955</formula>
      <formula>0.5949</formula>
    </cfRule>
    <cfRule type="cellIs" dxfId="82" priority="83" operator="between">
      <formula>0.595</formula>
      <formula>0.6949</formula>
    </cfRule>
    <cfRule type="cellIs" dxfId="81" priority="84" operator="between">
      <formula>0.695</formula>
      <formula>0.7949</formula>
    </cfRule>
    <cfRule type="cellIs" dxfId="80" priority="85" operator="between">
      <formula>0.795</formula>
      <formula>1</formula>
    </cfRule>
  </conditionalFormatting>
  <conditionalFormatting sqref="J146">
    <cfRule type="cellIs" dxfId="79" priority="76" operator="between">
      <formula>0</formula>
      <formula>0.3999</formula>
    </cfRule>
    <cfRule type="cellIs" dxfId="78" priority="77" operator="between">
      <formula>0.3955</formula>
      <formula>0.5949</formula>
    </cfRule>
    <cfRule type="cellIs" dxfId="77" priority="78" operator="between">
      <formula>0.595</formula>
      <formula>0.6949</formula>
    </cfRule>
    <cfRule type="cellIs" dxfId="76" priority="79" operator="between">
      <formula>0.695</formula>
      <formula>0.7949</formula>
    </cfRule>
    <cfRule type="cellIs" dxfId="75" priority="80" operator="between">
      <formula>0.795</formula>
      <formula>1</formula>
    </cfRule>
  </conditionalFormatting>
  <conditionalFormatting sqref="J147">
    <cfRule type="cellIs" dxfId="74" priority="71" operator="between">
      <formula>0</formula>
      <formula>0.3999</formula>
    </cfRule>
    <cfRule type="cellIs" dxfId="73" priority="72" operator="between">
      <formula>0.3955</formula>
      <formula>0.5949</formula>
    </cfRule>
    <cfRule type="cellIs" dxfId="72" priority="73" operator="between">
      <formula>0.595</formula>
      <formula>0.6949</formula>
    </cfRule>
    <cfRule type="cellIs" dxfId="71" priority="74" operator="between">
      <formula>0.695</formula>
      <formula>0.7949</formula>
    </cfRule>
    <cfRule type="cellIs" dxfId="70" priority="75" operator="between">
      <formula>0.795</formula>
      <formula>1</formula>
    </cfRule>
  </conditionalFormatting>
  <conditionalFormatting sqref="J148">
    <cfRule type="cellIs" dxfId="69" priority="66" operator="between">
      <formula>0</formula>
      <formula>0.3999</formula>
    </cfRule>
    <cfRule type="cellIs" dxfId="68" priority="67" operator="between">
      <formula>0.3955</formula>
      <formula>0.5949</formula>
    </cfRule>
    <cfRule type="cellIs" dxfId="67" priority="68" operator="between">
      <formula>0.595</formula>
      <formula>0.6949</formula>
    </cfRule>
    <cfRule type="cellIs" dxfId="66" priority="69" operator="between">
      <formula>0.695</formula>
      <formula>0.7949</formula>
    </cfRule>
    <cfRule type="cellIs" dxfId="65" priority="70" operator="between">
      <formula>0.795</formula>
      <formula>1</formula>
    </cfRule>
  </conditionalFormatting>
  <conditionalFormatting sqref="J149:J150">
    <cfRule type="cellIs" dxfId="64" priority="61" operator="between">
      <formula>0</formula>
      <formula>0.3999</formula>
    </cfRule>
    <cfRule type="cellIs" dxfId="63" priority="62" operator="between">
      <formula>0.3955</formula>
      <formula>0.5949</formula>
    </cfRule>
    <cfRule type="cellIs" dxfId="62" priority="63" operator="between">
      <formula>0.595</formula>
      <formula>0.6949</formula>
    </cfRule>
    <cfRule type="cellIs" dxfId="61" priority="64" operator="between">
      <formula>0.695</formula>
      <formula>0.7949</formula>
    </cfRule>
    <cfRule type="cellIs" dxfId="60" priority="65" operator="between">
      <formula>0.795</formula>
      <formula>1</formula>
    </cfRule>
  </conditionalFormatting>
  <conditionalFormatting sqref="J153">
    <cfRule type="cellIs" dxfId="59" priority="56" operator="between">
      <formula>0</formula>
      <formula>0.3999</formula>
    </cfRule>
    <cfRule type="cellIs" dxfId="58" priority="57" operator="between">
      <formula>0.3955</formula>
      <formula>0.5949</formula>
    </cfRule>
    <cfRule type="cellIs" dxfId="57" priority="58" operator="between">
      <formula>0.595</formula>
      <formula>0.6949</formula>
    </cfRule>
    <cfRule type="cellIs" dxfId="56" priority="59" operator="between">
      <formula>0.695</formula>
      <formula>0.7949</formula>
    </cfRule>
    <cfRule type="cellIs" dxfId="55" priority="60" operator="between">
      <formula>0.795</formula>
      <formula>1</formula>
    </cfRule>
  </conditionalFormatting>
  <conditionalFormatting sqref="J154">
    <cfRule type="cellIs" dxfId="54" priority="51" operator="between">
      <formula>0</formula>
      <formula>0.3999</formula>
    </cfRule>
    <cfRule type="cellIs" dxfId="53" priority="52" operator="between">
      <formula>0.3955</formula>
      <formula>0.5949</formula>
    </cfRule>
    <cfRule type="cellIs" dxfId="52" priority="53" operator="between">
      <formula>0.595</formula>
      <formula>0.6949</formula>
    </cfRule>
    <cfRule type="cellIs" dxfId="51" priority="54" operator="between">
      <formula>0.695</formula>
      <formula>0.7949</formula>
    </cfRule>
    <cfRule type="cellIs" dxfId="50" priority="55" operator="between">
      <formula>0.795</formula>
      <formula>1</formula>
    </cfRule>
  </conditionalFormatting>
  <conditionalFormatting sqref="J155">
    <cfRule type="cellIs" dxfId="49" priority="46" operator="between">
      <formula>0</formula>
      <formula>0.3999</formula>
    </cfRule>
    <cfRule type="cellIs" dxfId="48" priority="47" operator="between">
      <formula>0.3955</formula>
      <formula>0.5949</formula>
    </cfRule>
    <cfRule type="cellIs" dxfId="47" priority="48" operator="between">
      <formula>0.595</formula>
      <formula>0.6949</formula>
    </cfRule>
    <cfRule type="cellIs" dxfId="46" priority="49" operator="between">
      <formula>0.695</formula>
      <formula>0.7949</formula>
    </cfRule>
    <cfRule type="cellIs" dxfId="45" priority="50" operator="between">
      <formula>0.795</formula>
      <formula>1</formula>
    </cfRule>
  </conditionalFormatting>
  <conditionalFormatting sqref="J151:J152">
    <cfRule type="cellIs" dxfId="44" priority="41" operator="between">
      <formula>0</formula>
      <formula>0.3999</formula>
    </cfRule>
    <cfRule type="cellIs" dxfId="43" priority="42" operator="between">
      <formula>0.3955</formula>
      <formula>0.5949</formula>
    </cfRule>
    <cfRule type="cellIs" dxfId="42" priority="43" operator="between">
      <formula>0.595</formula>
      <formula>0.6949</formula>
    </cfRule>
    <cfRule type="cellIs" dxfId="41" priority="44" operator="between">
      <formula>0.695</formula>
      <formula>0.7949</formula>
    </cfRule>
    <cfRule type="cellIs" dxfId="40" priority="45" operator="between">
      <formula>0.795</formula>
      <formula>1</formula>
    </cfRule>
  </conditionalFormatting>
  <conditionalFormatting sqref="J141:J143">
    <cfRule type="cellIs" dxfId="39" priority="36" operator="between">
      <formula>0</formula>
      <formula>0.3999</formula>
    </cfRule>
    <cfRule type="cellIs" dxfId="38" priority="37" operator="between">
      <formula>0.3955</formula>
      <formula>0.5949</formula>
    </cfRule>
    <cfRule type="cellIs" dxfId="37" priority="38" operator="between">
      <formula>0.595</formula>
      <formula>0.6949</formula>
    </cfRule>
    <cfRule type="cellIs" dxfId="36" priority="39" operator="between">
      <formula>0.695</formula>
      <formula>0.7949</formula>
    </cfRule>
    <cfRule type="cellIs" dxfId="35" priority="40" operator="between">
      <formula>0.795</formula>
      <formula>1</formula>
    </cfRule>
  </conditionalFormatting>
  <conditionalFormatting sqref="J118:J136">
    <cfRule type="cellIs" dxfId="34" priority="31" operator="between">
      <formula>0</formula>
      <formula>0.3999</formula>
    </cfRule>
    <cfRule type="cellIs" dxfId="33" priority="32" operator="between">
      <formula>0.3955</formula>
      <formula>0.5949</formula>
    </cfRule>
    <cfRule type="cellIs" dxfId="32" priority="33" operator="between">
      <formula>0.595</formula>
      <formula>0.6949</formula>
    </cfRule>
    <cfRule type="cellIs" dxfId="31" priority="34" operator="between">
      <formula>0.695</formula>
      <formula>0.7949</formula>
    </cfRule>
    <cfRule type="cellIs" dxfId="30" priority="35" operator="between">
      <formula>0.795</formula>
      <formula>1</formula>
    </cfRule>
  </conditionalFormatting>
  <conditionalFormatting sqref="J92:J113">
    <cfRule type="cellIs" dxfId="29" priority="26" operator="between">
      <formula>0</formula>
      <formula>0.3999</formula>
    </cfRule>
    <cfRule type="cellIs" dxfId="28" priority="27" operator="between">
      <formula>0.3955</formula>
      <formula>0.5949</formula>
    </cfRule>
    <cfRule type="cellIs" dxfId="27" priority="28" operator="between">
      <formula>0.595</formula>
      <formula>0.6949</formula>
    </cfRule>
    <cfRule type="cellIs" dxfId="26" priority="29" operator="between">
      <formula>0.695</formula>
      <formula>0.7949</formula>
    </cfRule>
    <cfRule type="cellIs" dxfId="25" priority="30" operator="between">
      <formula>0.795</formula>
      <formula>1</formula>
    </cfRule>
  </conditionalFormatting>
  <conditionalFormatting sqref="J84:J87">
    <cfRule type="cellIs" dxfId="24" priority="21" operator="between">
      <formula>0</formula>
      <formula>0.3999</formula>
    </cfRule>
    <cfRule type="cellIs" dxfId="23" priority="22" operator="between">
      <formula>0.3955</formula>
      <formula>0.5949</formula>
    </cfRule>
    <cfRule type="cellIs" dxfId="22" priority="23" operator="between">
      <formula>0.595</formula>
      <formula>0.6949</formula>
    </cfRule>
    <cfRule type="cellIs" dxfId="21" priority="24" operator="between">
      <formula>0.695</formula>
      <formula>0.7949</formula>
    </cfRule>
    <cfRule type="cellIs" dxfId="20" priority="25" operator="between">
      <formula>0.795</formula>
      <formula>1</formula>
    </cfRule>
  </conditionalFormatting>
  <conditionalFormatting sqref="J60:J75">
    <cfRule type="cellIs" dxfId="19" priority="16" operator="between">
      <formula>0</formula>
      <formula>0.3999</formula>
    </cfRule>
    <cfRule type="cellIs" dxfId="18" priority="17" operator="between">
      <formula>0.3955</formula>
      <formula>0.5949</formula>
    </cfRule>
    <cfRule type="cellIs" dxfId="17" priority="18" operator="between">
      <formula>0.595</formula>
      <formula>0.6949</formula>
    </cfRule>
    <cfRule type="cellIs" dxfId="16" priority="19" operator="between">
      <formula>0.695</formula>
      <formula>0.7949</formula>
    </cfRule>
    <cfRule type="cellIs" dxfId="15" priority="20" operator="between">
      <formula>0.795</formula>
      <formula>1</formula>
    </cfRule>
  </conditionalFormatting>
  <conditionalFormatting sqref="J55">
    <cfRule type="cellIs" dxfId="14" priority="11" operator="between">
      <formula>0</formula>
      <formula>0.3999</formula>
    </cfRule>
    <cfRule type="cellIs" dxfId="13" priority="12" operator="between">
      <formula>0.3955</formula>
      <formula>0.5949</formula>
    </cfRule>
    <cfRule type="cellIs" dxfId="12" priority="13" operator="between">
      <formula>0.595</formula>
      <formula>0.6949</formula>
    </cfRule>
    <cfRule type="cellIs" dxfId="11" priority="14" operator="between">
      <formula>0.695</formula>
      <formula>0.7949</formula>
    </cfRule>
    <cfRule type="cellIs" dxfId="10" priority="15" operator="between">
      <formula>0.795</formula>
      <formula>1</formula>
    </cfRule>
  </conditionalFormatting>
  <conditionalFormatting sqref="J50">
    <cfRule type="cellIs" dxfId="9" priority="6" operator="between">
      <formula>0</formula>
      <formula>0.3999</formula>
    </cfRule>
    <cfRule type="cellIs" dxfId="8" priority="7" operator="between">
      <formula>0.3955</formula>
      <formula>0.5949</formula>
    </cfRule>
    <cfRule type="cellIs" dxfId="7" priority="8" operator="between">
      <formula>0.595</formula>
      <formula>0.6949</formula>
    </cfRule>
    <cfRule type="cellIs" dxfId="6" priority="9" operator="between">
      <formula>0.695</formula>
      <formula>0.7949</formula>
    </cfRule>
    <cfRule type="cellIs" dxfId="5" priority="10" operator="between">
      <formula>0.795</formula>
      <formula>1</formula>
    </cfRule>
  </conditionalFormatting>
  <conditionalFormatting sqref="J37:J45">
    <cfRule type="cellIs" dxfId="4" priority="1" operator="between">
      <formula>0</formula>
      <formula>0.3999</formula>
    </cfRule>
    <cfRule type="cellIs" dxfId="3" priority="2" operator="between">
      <formula>0.3955</formula>
      <formula>0.5949</formula>
    </cfRule>
    <cfRule type="cellIs" dxfId="2" priority="3" operator="between">
      <formula>0.595</formula>
      <formula>0.6949</formula>
    </cfRule>
    <cfRule type="cellIs" dxfId="1" priority="4" operator="between">
      <formula>0.695</formula>
      <formula>0.7949</formula>
    </cfRule>
    <cfRule type="cellIs" dxfId="0" priority="5" operator="between">
      <formula>0.795</formula>
      <formula>1</formula>
    </cfRule>
  </conditionalFormatting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2024-05-27T16:27:59Z</dcterms:created>
  <dcterms:modified xsi:type="dcterms:W3CDTF">2024-08-27T16:51:24Z</dcterms:modified>
</cp:coreProperties>
</file>