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045" firstSheet="5" activeTab="6"/>
  </bookViews>
  <sheets>
    <sheet name="Datos-version" sheetId="1" r:id="rId1"/>
    <sheet name="1_O Y G" sheetId="2" r:id="rId2"/>
    <sheet name="2_TH" sheetId="3" r:id="rId3"/>
    <sheet name="3_I Y D" sheetId="4" r:id="rId4"/>
    <sheet name="4_R Y CR" sheetId="5" r:id="rId5"/>
    <sheet name="5_BIO Y RES " sheetId="6" r:id="rId6"/>
    <sheet name="6_PRIORITARIO" sheetId="7" r:id="rId7"/>
    <sheet name="CONCEPTO " sheetId="8" r:id="rId8"/>
    <sheet name="Anexo micobacterias" sheetId="9" r:id="rId9"/>
    <sheet name="Anexo microbiología" sheetId="10" r:id="rId10"/>
  </sheets>
  <definedNames>
    <definedName name="_xlfn.IFERROR" hidden="1">#NAME?</definedName>
    <definedName name="_xlnm.Print_Area" localSheetId="1">'1_O Y G'!$A$1:$M$32</definedName>
    <definedName name="_xlnm.Print_Area" localSheetId="2">'2_TH'!$A$1:$M$21</definedName>
    <definedName name="_xlnm.Print_Area" localSheetId="3">'3_I Y D'!$A$1:$M$29</definedName>
    <definedName name="_xlnm.Print_Area" localSheetId="4">'4_R Y CR'!$A$1:$N$12</definedName>
    <definedName name="_xlnm.Print_Area" localSheetId="5">'5_BIO Y RES '!$A$1:$M$24</definedName>
    <definedName name="_xlnm.Print_Area" localSheetId="6">'6_PRIORITARIO'!$A$4:$M$18</definedName>
    <definedName name="_xlnm.Print_Area" localSheetId="7">'CONCEPTO '!$A$1:$J$53</definedName>
    <definedName name="_xlnm.Print_Area" localSheetId="0">'Datos-version'!$A$1:$J$42</definedName>
    <definedName name="_xlnm.Print_Titles" localSheetId="1">'1_O Y G'!$1:$7</definedName>
    <definedName name="_xlnm.Print_Titles" localSheetId="2">'2_TH'!$1:$10</definedName>
    <definedName name="_xlnm.Print_Titles" localSheetId="3">'3_I Y D'!$1:$9</definedName>
    <definedName name="_xlnm.Print_Titles" localSheetId="4">'4_R Y CR'!$1:$8</definedName>
    <definedName name="_xlnm.Print_Titles" localSheetId="5">'5_BIO Y RES '!$1:$6</definedName>
    <definedName name="_xlnm.Print_Titles" localSheetId="6">'6_PRIORITARIO'!$1:$8</definedName>
    <definedName name="_xlnm.Print_Titles" localSheetId="7">'CONCEPTO '!$1:$2</definedName>
    <definedName name="_xlnm.Print_Titles" localSheetId="0">'Datos-version'!$1:$9</definedName>
  </definedNames>
  <calcPr fullCalcOnLoad="1"/>
</workbook>
</file>

<file path=xl/sharedStrings.xml><?xml version="1.0" encoding="utf-8"?>
<sst xmlns="http://schemas.openxmlformats.org/spreadsheetml/2006/main" count="599" uniqueCount="387">
  <si>
    <t>OBSERVACIONES</t>
  </si>
  <si>
    <t>Deben existir los documentos que evidencien planes de contingencia para emergencias, especificando causas para que dicho plan se active, definiendo flujo grama de actividades, procedimientos y responsables para cada caso, especificando la articulación del mismo con los actores involucrados</t>
  </si>
  <si>
    <t>El laboratorio tiene espacios de almacenamiento en condiciones adecuadas para asegurar la continua integridad para  todo tipo de muestras que requieran ser almacenadas</t>
  </si>
  <si>
    <t>3.6</t>
  </si>
  <si>
    <t>3.8</t>
  </si>
  <si>
    <t>5.12</t>
  </si>
  <si>
    <t>El laboratorio realiza reactivo-vigilancia de acuerdo a la normatividad vigente y reporta sus hallazgos.</t>
  </si>
  <si>
    <t>5.BIOSEGURIDAD Y MANEJO DE RESIDUOS</t>
  </si>
  <si>
    <t>Define la implementación de medidas, procedimientos básicos  de bioseguridad y manejo de residuos de acuerdo a la normatividad vigente.</t>
  </si>
  <si>
    <t>5.1</t>
  </si>
  <si>
    <t>5.2</t>
  </si>
  <si>
    <t>5.3</t>
  </si>
  <si>
    <t>5.4</t>
  </si>
  <si>
    <t>5.5</t>
  </si>
  <si>
    <t>Los procedimientos de la ruta sanitaria están  documentadas en el PGIRH especificando esquema de la ruta, franjas horarias por tipos de residuos, frecuencias, mecanismos para transportar los residuos al cuarto de almacenamiento central, responsables y uso de elementos de protección personal.</t>
  </si>
  <si>
    <t>5.6</t>
  </si>
  <si>
    <t>5.7</t>
  </si>
  <si>
    <t>El laboratorio cumple con el adecuado etiquetado de residuos para ser entregados a los gestores externos.</t>
  </si>
  <si>
    <t>El etiquetado de residuos permite establecer la trazabilidad del residuo desde su generación hasta su disposición final, la etiqueta contiene: tipo de residuo, lugar de origen, fecha de recolección y responsable del procedimiento.</t>
  </si>
  <si>
    <t>El laboratorio diligencia los registros de cuantificación de residuos (RH1)</t>
  </si>
  <si>
    <t>6.2</t>
  </si>
  <si>
    <t>6.3</t>
  </si>
  <si>
    <t>6.5</t>
  </si>
  <si>
    <t>6.6</t>
  </si>
  <si>
    <t>6.7</t>
  </si>
  <si>
    <t>6.8</t>
  </si>
  <si>
    <t>6.9</t>
  </si>
  <si>
    <t>3.10</t>
  </si>
  <si>
    <t xml:space="preserve">1.ORGANIZACIÓN Y GESTION </t>
  </si>
  <si>
    <t>COD</t>
  </si>
  <si>
    <t>REQUISITO</t>
  </si>
  <si>
    <t xml:space="preserve">MODO DE VERIFICACION </t>
  </si>
  <si>
    <t>C</t>
  </si>
  <si>
    <t>NC</t>
  </si>
  <si>
    <t>NA</t>
  </si>
  <si>
    <t>1.1</t>
  </si>
  <si>
    <t>1.2</t>
  </si>
  <si>
    <t>1.3</t>
  </si>
  <si>
    <t>1.4</t>
  </si>
  <si>
    <t>1.5</t>
  </si>
  <si>
    <t>1.6</t>
  </si>
  <si>
    <t>1.7</t>
  </si>
  <si>
    <t>1.8</t>
  </si>
  <si>
    <t>1.10</t>
  </si>
  <si>
    <t>1.11</t>
  </si>
  <si>
    <t>1.12</t>
  </si>
  <si>
    <t>1.13</t>
  </si>
  <si>
    <t>1.14</t>
  </si>
  <si>
    <t>1.15</t>
  </si>
  <si>
    <t>1.16</t>
  </si>
  <si>
    <t>1.17</t>
  </si>
  <si>
    <t>2.TALENTO HUMANO</t>
  </si>
  <si>
    <t>Son aquellos  requisitos inherentes a las políticas de personal, descripción de puestos de trabajo, y criterios que demuestren la  competencia del talento humano que labora en el laboratorio</t>
  </si>
  <si>
    <t>2.1</t>
  </si>
  <si>
    <t>2.2</t>
  </si>
  <si>
    <t>2.3</t>
  </si>
  <si>
    <t>2.8</t>
  </si>
  <si>
    <t>2.9</t>
  </si>
  <si>
    <t>2.10</t>
  </si>
  <si>
    <t>3.1</t>
  </si>
  <si>
    <t>3.2</t>
  </si>
  <si>
    <t>3.3</t>
  </si>
  <si>
    <t>3.4</t>
  </si>
  <si>
    <t>3.5</t>
  </si>
  <si>
    <t>3.7</t>
  </si>
  <si>
    <t>3.9</t>
  </si>
  <si>
    <t>4. REFERENCIA Y CONTRAREFERENCIA</t>
  </si>
  <si>
    <t>Evalúa el cumplimiento de los estándares de calidad y bioseguridad definidos para la recolección, manipulación, remisión, transporte y conservación de muestras</t>
  </si>
  <si>
    <t>4.1</t>
  </si>
  <si>
    <t>4.2</t>
  </si>
  <si>
    <t>4.3</t>
  </si>
  <si>
    <t>4.4</t>
  </si>
  <si>
    <t>2.11</t>
  </si>
  <si>
    <t>5.8</t>
  </si>
  <si>
    <t>5.10</t>
  </si>
  <si>
    <t>5.11</t>
  </si>
  <si>
    <t>El laboratorio tiene espacios de almacenamiento en condiciones adecuadas para asegurar la continua integridad de: elementos, insumos y reactivos.</t>
  </si>
  <si>
    <t>5.9</t>
  </si>
  <si>
    <t>6. PROCESO PRIORITARIO</t>
  </si>
  <si>
    <t>El laboratorio asegura la confidencialidad de los resultados obtenidos en el proceso analítico, por ser de interés exclusivo de la autoridad sanitaria competente.</t>
  </si>
  <si>
    <t>Comprenden aquellos aspectos administrativos y de gestión que hacen referencia al funcionamiento y los procesos que garantizan la realización de todas las actividades correspondientes al quehacer de los laboratorios, con eficiencia, calidad y oportunidad</t>
  </si>
  <si>
    <t>EVALUACIÓN</t>
  </si>
  <si>
    <t>6.1</t>
  </si>
  <si>
    <t>6.4</t>
  </si>
  <si>
    <t>PUNTAJE</t>
  </si>
  <si>
    <t>1.9</t>
  </si>
  <si>
    <t>El personal que realiza tareas especificas en el área administrativa y de apoyo al laboratorio, está calificado sobre la base de una formación y experiencia apropiada, demostradas según el cargo lo requiera</t>
  </si>
  <si>
    <t>OBSERVACION</t>
  </si>
  <si>
    <t>X</t>
  </si>
  <si>
    <t>Verificar la presencia de archivo para los documentos físicos y electrónicos con el tamaño adecuado de acuerdo al volumen o complejidad del laboratorio.</t>
  </si>
  <si>
    <t>Verificar la realización del mantenimiento a las instalaciones físicas para el cumplimiento de sus actividades misionales.</t>
  </si>
  <si>
    <t>El laboratorio mantiene copia de seguridad de la información generada y además determina los niveles de acceso de acuerdo a las responsabilidades del personal que maneja la información</t>
  </si>
  <si>
    <t>En el laboratorio debe estar estipulado el procedimiento de registro y de almacenamiento de la información generada como: resultados de las pruebas, datos de control de calidad, datos de notificaciones. Además se definen responsabilidades y niveles de acceso para el manejo de la información.</t>
  </si>
  <si>
    <t>El laboratorio mantiene un control de inventario  de reactivos, insumos y materiales empleados en la realización de los ensayos.</t>
  </si>
  <si>
    <t>A</t>
  </si>
  <si>
    <t>TIPO</t>
  </si>
  <si>
    <t>B</t>
  </si>
  <si>
    <t>C2</t>
  </si>
  <si>
    <t>C3</t>
  </si>
  <si>
    <t>CALIF MAXIMA</t>
  </si>
  <si>
    <t>CRITERIO</t>
  </si>
  <si>
    <t>Absoluta</t>
  </si>
  <si>
    <t>Relativa</t>
  </si>
  <si>
    <t>Máximo posible</t>
  </si>
  <si>
    <t>COMPROMISO</t>
  </si>
  <si>
    <t>RESPONSABLE</t>
  </si>
  <si>
    <t xml:space="preserve">FECHA DE ENTREGA </t>
  </si>
  <si>
    <t>FECHA PROYECTADA</t>
  </si>
  <si>
    <t>CONCEPTO FINAL</t>
  </si>
  <si>
    <t>CUMPLE</t>
  </si>
  <si>
    <t>NO CUMPLE</t>
  </si>
  <si>
    <t xml:space="preserve">En constancia firman: </t>
  </si>
  <si>
    <t>NOMBRE</t>
  </si>
  <si>
    <t>CARGO/ENTIDAD</t>
  </si>
  <si>
    <t>FIRMA</t>
  </si>
  <si>
    <t xml:space="preserve">3. INFRAESTRUCTURA Y DOTACION </t>
  </si>
  <si>
    <r>
      <t xml:space="preserve">
FORTALEZAS: </t>
    </r>
    <r>
      <rPr>
        <sz val="9"/>
        <color indexed="8"/>
        <rFont val="Calibri"/>
        <family val="2"/>
      </rPr>
      <t xml:space="preserve">
</t>
    </r>
    <r>
      <rPr>
        <b/>
        <sz val="10"/>
        <color indexed="8"/>
        <rFont val="Arial"/>
        <family val="2"/>
      </rPr>
      <t xml:space="preserve">
HALLAZGOS:</t>
    </r>
  </si>
  <si>
    <t>El laboratorio cuenta con programas periódicos de mantenimiento, actualización y protección de software</t>
  </si>
  <si>
    <t>Incluye todas las actividades que el laboratorio debe realizar en el marco del Sistema de Vigilancia en Salud Pública y vigilancia y control sanitario.</t>
  </si>
  <si>
    <t>DATOS DE LA VISITA DE VERIFICACION DE ESTANDARES</t>
  </si>
  <si>
    <t xml:space="preserve">DATOS DE LA INSTITUCION QUE RECIBE LA VISITA </t>
  </si>
  <si>
    <t>Departamento</t>
  </si>
  <si>
    <t>Dirección</t>
  </si>
  <si>
    <t>Nombre del coordinador o director del laboratorio</t>
  </si>
  <si>
    <t>DATOS DE LA INSTITUCION QUE REALIZA LA VISITA</t>
  </si>
  <si>
    <t xml:space="preserve">Nombre </t>
  </si>
  <si>
    <t>Cargo</t>
  </si>
  <si>
    <t>Entidad</t>
  </si>
  <si>
    <t>1.18</t>
  </si>
  <si>
    <t>1.19</t>
  </si>
  <si>
    <t>1.20</t>
  </si>
  <si>
    <t xml:space="preserve">El laboratorio cuenta con un profesional  designado para coordinar y dirigir las actividades desarrolladas por la organización. 
</t>
  </si>
  <si>
    <t>El laboratorio tiene espacios de almacenamiento en condiciones adecuadas de: documentos, registros, resultados tanto en medio físicos como archivos electrónicos.</t>
  </si>
  <si>
    <t>Verificar que las instrucciones de uso de cada equipo deben estar a disposición del personal que lo manipula, y el laboratorio debe archivar los manuales de operación de cada equipo con conocimiento y acceso del personal que los maneja.</t>
  </si>
  <si>
    <r>
      <t>Desde la coordinación o dirección del laboratorio se asegura que todos los procedimiento</t>
    </r>
    <r>
      <rPr>
        <sz val="11"/>
        <color indexed="8"/>
        <rFont val="Arial"/>
        <family val="2"/>
      </rPr>
      <t>s o lineamientos</t>
    </r>
    <r>
      <rPr>
        <sz val="11"/>
        <rFont val="Arial"/>
        <family val="2"/>
      </rPr>
      <t xml:space="preserve"> incluidos en referencia y contra referencia son del conocimiento del personal involucrado en la actividad.</t>
    </r>
  </si>
  <si>
    <r>
      <t>El laboratorio se asegura de capacitar a su personal sob</t>
    </r>
    <r>
      <rPr>
        <sz val="11"/>
        <color indexed="8"/>
        <rFont val="Arial"/>
        <family val="2"/>
      </rPr>
      <t>re los procedimientos o lineamientos de referencia y contra referencia</t>
    </r>
    <r>
      <rPr>
        <sz val="11"/>
        <rFont val="Arial"/>
        <family val="2"/>
      </rPr>
      <t xml:space="preserve">  a seguir para los eventos de interés en salud publica</t>
    </r>
  </si>
  <si>
    <t>Los laboratorios deben enviar información sobre los efectos indeseados no descritos o desconocidos relacionados con el uso de reactivos de diagnóstico in vitro.</t>
  </si>
  <si>
    <t>Teléfono (s)</t>
  </si>
  <si>
    <t>Ciudad</t>
  </si>
  <si>
    <t>Nombre del laboratorio</t>
  </si>
  <si>
    <t xml:space="preserve">HERRAMIENTA DE VERIFICACIÓN DE ESTANDARES DE CALIDAD </t>
  </si>
  <si>
    <t>HERRAMIENTA DE VERIFICACIÓN DE ESTANDARES DE CALIDAD EN SALUD PÚBLICA</t>
  </si>
  <si>
    <t>HERRAMIENTA DE VERIFICACIÓN DE ESTANDARES DE CALIDAD</t>
  </si>
  <si>
    <t>El laboratorio tiene implementados sistemas de comunicación, informática y conectividad garantizando la comunicación al interior y al exterior del mismo, con todos sus usuarios de acuerdo a la ubicación geográfica y al grado de complejidad</t>
  </si>
  <si>
    <t xml:space="preserve">En la planeación anual de actividades, se deben evidenciar los requerimientos de reactivos, equipos, insumos necesarios para la ejecución de sus actividades durante un periodo establecido de tiempo. </t>
  </si>
  <si>
    <t>El laboratorio hace parte del organigrama de la entidad, con los niveles de autoridad e interrelaciones asignadas a cada uno de los integrantes de la estructura funcional.</t>
  </si>
  <si>
    <t>Desde la coordinación o dirección del laboratorio se desarrollan las actividades necesarias para garantizar que la totalidad del recurso humano del laboratorio conoce, comprende e implementa los procesos, programas, procedimientos y documentación del SGC</t>
  </si>
  <si>
    <t>El laboratorio cuenta  con técnicas analíticas estandarizadas, verificadas o validadas.</t>
  </si>
  <si>
    <t>El laboratorio evalúa los resultados de su gestión frente a los objetivos y las responsabilidades según su competencia por medio de Indicadores y  toman acciones frente a los resultados obtenidos.</t>
  </si>
  <si>
    <t>El laboratorio participa en la evaluación técnica que se realiza para la compra de insumos, reactivos, materiales, servicios y equipos  necesarios para su funcionamiento.</t>
  </si>
  <si>
    <t xml:space="preserve">Se debe verificar que se encuentre documentado e implementado un sistema de gestión de la calidad (SGC) enfocado a la mejora continua de  todos sus procesos. </t>
  </si>
  <si>
    <t>El laboratorio cuenta con documentos que registran procedimientos técnicos, administrativos o de gestión empleados en cada una de las secciones que lo conforman,  Pregunte como lo tienen organizado de acuerdo al SGC implementado en el laboratorio</t>
  </si>
  <si>
    <t>1.21</t>
  </si>
  <si>
    <t>1.22</t>
  </si>
  <si>
    <t>Verificar la existencia de un procedimiento implementado de inducción y entrenamiento técnico para el personal que ingresa nuevo definiendo: personal designado para entrenar, responsabilidades, procedimientos, tiempos asignados y evaluación de resultados. Este procedimiento debe incluir la evaluación del personal en Entrenamiento</t>
  </si>
  <si>
    <t>El laboratorio cuenta con manuales de uso o  tiene documentado el procedimiento de manipulación, cuidado y utilización segura, de cada uno de los equipos, señalando las precauciones que se deben tener en cuenta. Este es conocido y está disponible para el usuario</t>
  </si>
  <si>
    <t>El laboratorio cuenta con un plan metrológico implementado para garantizar el adecuado funcionamiento de los equipos y la seguridad de las mediciones.</t>
  </si>
  <si>
    <t>El laboratorio cuenta con un manual o procedimiento de bioseguridad aprobado, implementado y divulgado</t>
  </si>
  <si>
    <t xml:space="preserve">El laboratorio cuenta con cabinas de bioseguridad para el manejo y procesamiento de muestras infecciosas </t>
  </si>
  <si>
    <t>El laboratorio cuenta con medios de protección contra incendios y emergencias eléctricas vigentes y los funcionarios saben usarlos</t>
  </si>
  <si>
    <t>OBSERVACIONES ( FORTALEZAS, HALLAZGOS)</t>
  </si>
  <si>
    <t>3.11</t>
  </si>
  <si>
    <t>3.12</t>
  </si>
  <si>
    <t>3.13</t>
  </si>
  <si>
    <t>3.14</t>
  </si>
  <si>
    <t>3.15</t>
  </si>
  <si>
    <t>3.16</t>
  </si>
  <si>
    <t>3.17</t>
  </si>
  <si>
    <t>3.18</t>
  </si>
  <si>
    <t>3.19</t>
  </si>
  <si>
    <t>3.20</t>
  </si>
  <si>
    <t>5.13</t>
  </si>
  <si>
    <t>5.14</t>
  </si>
  <si>
    <t>5.15</t>
  </si>
  <si>
    <t>5.16</t>
  </si>
  <si>
    <r>
      <t xml:space="preserve">El laboratorio realiza aseguramiento de la calidad para todas las pruebas que realiza - </t>
    </r>
    <r>
      <rPr>
        <b/>
        <sz val="11"/>
        <rFont val="Arial"/>
        <family val="2"/>
      </rPr>
      <t xml:space="preserve">Evaluación del desempeño:
</t>
    </r>
    <r>
      <rPr>
        <sz val="11"/>
        <rFont val="Arial"/>
        <family val="2"/>
      </rPr>
      <t xml:space="preserve">Participación, desempeño y acciones tomadas (documentadas) en caso de resultados no satisfactorios y cuestionables
</t>
    </r>
  </si>
  <si>
    <t xml:space="preserve">PORCENTAJE </t>
  </si>
  <si>
    <t xml:space="preserve">HALLAZGOS: (FRENTE A LOS HALLAZGOS EN ESTE ESPACIO CONSIGNADOS SE DEBE LEVANTAR PLAN DE ACCIÓN) </t>
  </si>
  <si>
    <t xml:space="preserve">DEBILIDADES: </t>
  </si>
  <si>
    <t>El laboratorio participa en estudios de vigilancia epidemiológica planteados por el nivel territorial o nacional de acuerdo a prioridades en salud pública</t>
  </si>
  <si>
    <t xml:space="preserve">Desde la dirección o coordinación del laboratorio está asignado un responsable de calidad o asignación de funciones de calidad al personal dentro del laboratorio </t>
  </si>
  <si>
    <t>El laboratorio notifica oportunamente información o comunicación hacia el grupo de vigilancia o autoridad competente y de acuerdo a flujos de información dentro del sistema de vigilancia en salud pública para la confirmación de EISP y vigilancia y control sanitario información de manera oportuna</t>
  </si>
  <si>
    <t>El laboratorio gestiona y  participa en proyectos de investigación en temas relacionados con los eventos de interés en salud pública.</t>
  </si>
  <si>
    <t xml:space="preserve">Indagar la participación del laboratorio en los proyectos o propuestas de investigación  que tenga la Entidad Territorial de Salud o con otras instituciones del nivel municipal, departamental, nacional o internacional en lo relacionado con temas de interés en salud pública. </t>
  </si>
  <si>
    <t>El laboratorio participa de la asistencia técnica y asesoría directa brindada por el LSP-SSD</t>
  </si>
  <si>
    <t>El personal del laboratorio conoce sus funciones dentro de la Red Nacional de Laboratorios (Decreto 780 de 2015 que contiene los decreto 3518 y el 2323 de 2006 y la resolución 1619 de 2015).</t>
  </si>
  <si>
    <t>Verificación de la participación del laboratorio en los estudios, formulación de protocolos, vigilancia centinelas que el laboratorio de referencia, el área de vigilancia o nivel territorial realiza.</t>
  </si>
  <si>
    <t>Indagar con el responsable de vigilancia  si cuenta con un  mecanismo de información y comunicación sobre los resultados que emite el laboratorio con relación a los EISP</t>
  </si>
  <si>
    <t>El laboratorio participa en las pruebas de Evaluación Externa Directa e Indirecta del Desempeño (EEDD/EEID) acorde a una programación, seguimiento y análisis respectivo.</t>
  </si>
  <si>
    <t xml:space="preserve">El laboratorio participa en las capacitaciones y/o talleres en temas de interés en salud pública que programa el LSP-SSD. </t>
  </si>
  <si>
    <t xml:space="preserve">Verificar la programación anual para los laboratorios de la red y su correspondiente participación.
</t>
  </si>
  <si>
    <t>Para los laboratorios es importante participar de las asesorías o asistencias técnicas que brinda el LSP/SSD acorde a la programación establecida.</t>
  </si>
  <si>
    <t xml:space="preserve">COMPROMISOS DEL LABORATORIO VISITADO </t>
  </si>
  <si>
    <t xml:space="preserve">COMPROMISOS LABORATORIO DE SALUD PÚBLICA-ENTIDAD TERRITORIAL DE SALUD </t>
  </si>
  <si>
    <r>
      <t xml:space="preserve">CONCEPTO DE LA </t>
    </r>
    <r>
      <rPr>
        <b/>
        <sz val="12"/>
        <color indexed="8"/>
        <rFont val="Calibri"/>
        <family val="2"/>
      </rPr>
      <t xml:space="preserve">APLICACIÓN DE  LA HERRAMIENTA DE ESTANDARES </t>
    </r>
  </si>
  <si>
    <t>El laboratorio cumple con las especificaciones técnicas de los recipientes para la recolección de residuos (reutilizables, desechables, cortopunzantes, químicos y radiactivos)</t>
  </si>
  <si>
    <t>El Laboratorio adopta el código de colores para los recipientes de recolección de residuos y realiza una correcta separación de residuos, de acuerdo a la actividad desarrollada por cada sección del  laboratorio.</t>
  </si>
  <si>
    <t>El laboratorio realiza el pre tratamiento in situ de los residuos como medida de bioseguridad o principio de precaución de impacto ambiental (Ley 99 de 1993)</t>
  </si>
  <si>
    <t>El laboratorio establece e implementa la ruta sanitaria interna de recolección de residuos peligrosos y no peligrosos de acuerdo a los criterios definidos en la Resolución 1164 de 2002</t>
  </si>
  <si>
    <t>5.17</t>
  </si>
  <si>
    <t xml:space="preserve">Representante legal  </t>
  </si>
  <si>
    <t xml:space="preserve">Tipo de servicio </t>
  </si>
  <si>
    <t xml:space="preserve">Privado </t>
  </si>
  <si>
    <t xml:space="preserve">Tipo de Laboratorio </t>
  </si>
  <si>
    <t xml:space="preserve">PUNTOS ADICIONALES </t>
  </si>
  <si>
    <t xml:space="preserve">PUNTAJE FINAL </t>
  </si>
  <si>
    <t xml:space="preserve">El laboratorio cuenta con desagües adecuados para evitar la contaminación cruzada </t>
  </si>
  <si>
    <t xml:space="preserve">Verificar que el laboratorio cuenta con adecuados espacios de almacenamiento de muestras (neveras, congeladores o ultracongeladores) acorde a los requerimientos estipulados en los documentos técnicos y evitando contaminación cruzada 
Así como la toma de acciones frente a situaciones por fuera de especificación o no aseguramiento metrológico </t>
  </si>
  <si>
    <t xml:space="preserve">El laboratorio tiene documentadas las hojas de vida de equipos con datos de identificación, referencia, e historial de las operaciones de confirmación metrológica aplicables. </t>
  </si>
  <si>
    <t>El laboratorio cuenta con profesionales, técnicos o tecnólogos, con formación demostrable en cada una de la áreas de su competencia</t>
  </si>
  <si>
    <t>El laboratorio documenta e implementa los procesos de entrenamiento e inducción técnica para todo el personal que ingresa o cambia de actividad independiente de su modalidad de vinculación.</t>
  </si>
  <si>
    <t>El laboratorio realiza seguimiento al desempeño técnico con periodicidad definida al personal de laboratorio tanto profesional, técnico o de apoyo al laboratorio, independiente de su modalidad de vinculación</t>
  </si>
  <si>
    <t>El laboratorio tiene definidos planes de contingencia interna frente a emergencias sanitarias y/o catástrofes naturales para el funcionamiento del mismo, en cuanto a designación de suplentes para funciones clave, remisión de ensayos a otros laboratorios por desmesurado aumento de pruebas, como ocurre en el caso de brotes, epidemias o pandemias</t>
  </si>
  <si>
    <r>
      <t>El laboratorio realiza aseguramiento de la calidad para todas las pruebas que realiza-</t>
    </r>
    <r>
      <rPr>
        <b/>
        <sz val="11"/>
        <rFont val="Arial"/>
        <family val="2"/>
      </rPr>
      <t>trazabilidad metrológica</t>
    </r>
    <r>
      <rPr>
        <sz val="11"/>
        <rFont val="Arial"/>
        <family val="2"/>
      </rPr>
      <t xml:space="preserve">
</t>
    </r>
  </si>
  <si>
    <r>
      <t>El laboratorio realiza aseguramiento de la calidad para todas las pruebas que realiza-</t>
    </r>
    <r>
      <rPr>
        <b/>
        <sz val="11"/>
        <rFont val="Arial"/>
        <family val="2"/>
      </rPr>
      <t xml:space="preserve">aseguramiento del método: </t>
    </r>
    <r>
      <rPr>
        <sz val="11"/>
        <rFont val="Arial"/>
        <family val="2"/>
      </rPr>
      <t xml:space="preserve">
Técnicas analíticas estandarizadas, verificadas o validadas.
</t>
    </r>
  </si>
  <si>
    <t xml:space="preserve">El  laboratorio  debe documentar los procedimientos relacionados con la gestión integral de residuos. El documento  debe seguir los lineamientos contenidos en el Decreto 351 de 2014 y transitoriamente la Resolución 1164 de 2002 Manual de procedimientos para la gestión integral de los residuos hospitalarios y similares y Decreto Único Reglamentario del Sector Ambiente 1076 de 2015 Titulo 6 Residuos Peligrosos  o aquellos que los modifiquen o sustituyan </t>
  </si>
  <si>
    <t>El laboratorio tiene un cuarto central de acopio para el  almacenamiento de residuos que cumple con la dotación mínima exigida por la normatividad vigente.</t>
  </si>
  <si>
    <t>El laboratorio documenta, implementa y desarrolla una estrategia de mejora continua tales como acciones correctivas o de mejora.</t>
  </si>
  <si>
    <t xml:space="preserve">Régimen especial </t>
  </si>
  <si>
    <t xml:space="preserve">laboratorio clínico </t>
  </si>
  <si>
    <t xml:space="preserve">Laboratorio de patología </t>
  </si>
  <si>
    <t>Numero único del Distintivo de habilitación (según aplique)</t>
  </si>
  <si>
    <t>Razón social/NIT</t>
  </si>
  <si>
    <t>Calificación</t>
  </si>
  <si>
    <t>El laboratorio documenta e implementa  a través de manuales, los procesos y procedimientos la recepción, manipulación, remisión, transporte y conservación de muestras "ítems” de ensayo" y tiempos de entrega de resultados, en condiciones de calidad, seguridad, oportunidad y eficiencia.</t>
  </si>
  <si>
    <t>El laboratorio se encuentra dando cumplimiento a la Resolución 561:2019 emitida por el Ministerio de Salud y Protección Social</t>
  </si>
  <si>
    <t xml:space="preserve">Fecha </t>
  </si>
  <si>
    <t>El laboratorio cuenta con un procedimiento que defina el contenido y responsabilidades, para la generación, emisión, aprobación y entrega de los informes o reportes de resultados así como la directrices para la protección de los resultados emitidos de manera directa (impreso) o indirecta (vía electrónica, vía telefónica)</t>
  </si>
  <si>
    <t>Verifique si los reportes emitidos contiene lo declarado en el procedimiento
El laboratorio tiene estandarizado  el reporte de resultados 
El laboratorio tiene definido el canal de comunicación para la transmisión y reporte de resultados de forma escrita y por vía electrónica, además de registrar los reportes que se suministran por vía telefónica.</t>
  </si>
  <si>
    <t xml:space="preserve">B </t>
  </si>
  <si>
    <t>El laboratorio Implementa y desarrolla una política del Gestión del Riesgo para el adecuado tratamiento de riesgos que garantizan  el cumplimiento de su misión y objetivos dentro de la organización.</t>
  </si>
  <si>
    <t>6.10</t>
  </si>
  <si>
    <t>El laboratorio tiene una política de calidad  adecuada para el objeto de la entidad, coherente con el plan de desarrollo de la entidad, incluye compromiso de cumplir con los requisitos de los clientes y mejora del sistema (eficacia, eficiencia, efectividad),  adecuada continuamente y  emitida por la alta dirección, debidamente socializada y entendida  a todo el personal que lo integra</t>
  </si>
  <si>
    <t>Verificar que los procesos de adquisición de insumos, reactivos materiales y equipos  que sean usados en el laboratorio cuenten con el concepto técnico de la dirección o coordinación del laboratorio, o la persona que este delegue para la evaluación.</t>
  </si>
  <si>
    <t xml:space="preserve">El laboratorio cuenta  con esquemas de control de calidad para asegurar la validez de los resultados (controles de kit, material de referencia, de tercera opinión, muestras caracterizadas)
*El laboratorio garantiza que se controlan los datos resultado de la medición
Existen evidencias de contar con fichas técnicas y certificado de análisis de los reactivos empleados. </t>
  </si>
  <si>
    <t>El laboratorio dispone de personal de apoyo para servicios generales (aseo, mantenimiento general, vigilancia) de sus instalaciones.</t>
  </si>
  <si>
    <t>El laboratorio tiene establecidos  procedimientos para la verificación de la trazabilidad de las muestras "ítems” de ensayo"</t>
  </si>
  <si>
    <t xml:space="preserve">Laboratorio de citohistotecnologia </t>
  </si>
  <si>
    <t>ALCANCE DE LA VISITA</t>
  </si>
  <si>
    <t>El laboratorio debe tener una política de gestión de la calidad emitida por la alta dirección o coordinación del laboratorio que defina aspectos básicos como: apropiada a la organización, mejora continua, cumplimiento de requisitos de los clientes.</t>
  </si>
  <si>
    <t>Verificar la existencia y el contenido del manual de bioseguridad en lo que hace referencia a las muestras procesadas en el laboratorio y comprobar la disponibilidad que tienen todos los integrantes del laboratorio al mismo</t>
  </si>
  <si>
    <t xml:space="preserve">HERRAMIENTA DE VERIFICACIÓN DE ESTÁNDARES DE CALIDAD EN SALUD PÚBLICA 
LABORATORIO CLINICO-LABORATORIO DE CITOLOGIAS CERVICO UTERINAS -LABORATORIO DE HISTOTECNOLOGIA-LABORATORIO DE PATOLOGIA-LABORATORIO DE TOXICOLOGIA-LABORATORIO DE INVESTIGACION
</t>
  </si>
  <si>
    <t>Fechas de la visita: (aaaa-mm-dd)</t>
  </si>
  <si>
    <t>El laboratorio establece e implementa un sistema de gestión de calidad (SGC) evidenciado en una plataforma documental aprobada que de respuesta a las necesidades del mismo en coherencia con la Resolución 1646:2018 y su anexo técnico o la norma que lo modifique</t>
  </si>
  <si>
    <t xml:space="preserve">El Laboratorio debe estar representado en el organigrama de la Dirección Territorial de Salud o de la institución a la que pertenezca
O se evidencia el organigrama en el manual de calidad </t>
  </si>
  <si>
    <t>Revisar en el contenido de la información documentada que describa como mínimo: Alcance, definición de responsabilidades , política y objetivos de calidad, estructura de la documentación, seguimiento y medición, análisis de datos y control de registros</t>
  </si>
  <si>
    <t>Desde la dirección o coordinación del laboratorio se garantiza la implementación de la información documentada donde se evidencie  el sistema de gestión de la calidad que incluya  Alcance, definición de responsabilidades , política y objetivos de calidad, estructura de la documentación, seguimiento y medición,  análisis de datos y control de registros, entre otros.</t>
  </si>
  <si>
    <t>El laboratorio tiene definido dentro del sistema de gestión de calidad un procedimiento implementado de auditorias internas y  toma de acciones frente a los resultados obtenidos.</t>
  </si>
  <si>
    <t xml:space="preserve">Los documentos y archivos del laboratorios  deben ser preservados según normatividad vigente (Tabla de retención documental).
Ley 594 de 2000, acuerdos y circulares  vigentes según aplique, decreto 1080 de 2015  y resolución 0839 de 2017 (periodo mínimo de quince (15) años, los primero cinco (5) años se harán en el archivo de gestión y los siguientes diez (10) años en el archivo central.) y las normas que aplique o modifiquen </t>
  </si>
  <si>
    <t>El laboratorio realiza control documental del archivo físico y magnético preservado de acuerdo a la normatividad vigente y las tablas de retención documental establecidas y aprobadas en la institución</t>
  </si>
  <si>
    <t>El laboratorio planifica y hace seguimiento  a  los procesos contractuales para garantizar: talento humano, dotación y mantenimiento de equipos,  capacitaciones, transporte de muestras especializado, reactivos, materiales de referencia, gestión de residuos e insumos suficientes para realizar las actividades requeridas en sus actividades misionales.</t>
  </si>
  <si>
    <t xml:space="preserve">Se garantiza trazabilidad en mediciones físicas (calibraciones  incluyendo patrones físicos de trabajo para verificaciones internas), mediciones químicas y clínicas (material de referencia certificados en ISO 17034, materiales de referencia internos)
</t>
  </si>
  <si>
    <t xml:space="preserve">Se verificarán documentos y procedimientos  a través de los cuales se garanticen la confidencialidad de la información por medio de acuerdos legalmente ejecutables. 
Tener en cuenta dar alcance a personal externo.
Tener en cuenta que los resultados podrán ser de interés para las autoridades reglamentarias que lo requieran. </t>
  </si>
  <si>
    <r>
      <t>El laboratorio realiza aseguramiento de la calidad para todas las pruebas que realiza-</t>
    </r>
    <r>
      <rPr>
        <b/>
        <sz val="11"/>
        <rFont val="Arial"/>
        <family val="2"/>
      </rPr>
      <t xml:space="preserve">aseguramiento del método: </t>
    </r>
    <r>
      <rPr>
        <sz val="11"/>
        <rFont val="Arial"/>
        <family val="2"/>
      </rPr>
      <t xml:space="preserve">
Esquemas de control de calidad para asegurar la validez de los resultados (controles de kit, material de referencia, de tercera opinión, muestras caracterizadas,  implementación de cartas control)
</t>
    </r>
  </si>
  <si>
    <r>
      <t>El laboratorio realiza aseguramiento de la calidad para todas las pruebas que realiza - C</t>
    </r>
    <r>
      <rPr>
        <b/>
        <sz val="11"/>
        <rFont val="Arial"/>
        <family val="2"/>
      </rPr>
      <t xml:space="preserve">ontrol de datos:
</t>
    </r>
    <r>
      <rPr>
        <sz val="11"/>
        <rFont val="Arial"/>
        <family val="2"/>
      </rPr>
      <t xml:space="preserve">Custodia de datos, transferencia (quien verifica datos lo hace contra datos primarios), conclusiones o interpretaciones adecuadas, verificaciones aleatorias de cálculos, definición de número de cifras significativas para los resultados, los equipos que arrojan datos están controlados, las  hojas de cálculo son protegidas y verificadas manualmente, se controla acceso al área, Lineamientos de diligenciamiento y legibilidad de registros
</t>
    </r>
  </si>
  <si>
    <t xml:space="preserve">Verificar que se participe programas de evaluación externa de desempeño 
Verificar que el laboratorio realice un análisis y toma de acciones cuando se evidencien desviaciones en los resultados de la participación de ensayos de aptitud aunque de forma global el  resultado de esta participación haya sido satisfactoria
</t>
  </si>
  <si>
    <t xml:space="preserve">Si el laboratorio cuenta con certificación NTC/ISO 9001  puede colocar cumple en los siguientes ítems: 1.2, 1.3, 1.4, 1.5, 1.6, 1.7, 1.10 , 1.13 y 1.14 y si además cuenta con acreditación en ensayos con alcance de la visita de verificación en la norma NTC ISO/IEC 17025 o NTC/ISO 15189,  puede colocar cumple en los siguientes ítems: 1.16, 1.17, 1.18, 1.19, 1.20, 1.21 y 1.22.
Adicionalmente los laboratorios con certificación de sistemas de gestión de calidad o acreditación de ensayos obtendrán puntos adicionales al puntaje final obtenido (ver concepto) </t>
  </si>
  <si>
    <t xml:space="preserve">El laboratorio cuenta con perfiles de puestos de trabajo, con el personal administrativo, técnico y profesional, con el debido nivel de competencia para el desarrollo de las funciones asignadas de acuerdo al cargo.
Adicionalmente la institución debe contar con un documento que de cuenta de gestión de personal donde se reflejen los roles y responsabilidades del sistema de gestión de calidad </t>
  </si>
  <si>
    <r>
      <t xml:space="preserve">Verificar la documentación que aparece en la hoja de vida, para el personal auxiliar de apoyo a la actividad analítica y se deben ajustar las especificaciones a las normas vigentes. 
</t>
    </r>
    <r>
      <rPr>
        <i/>
        <sz val="11"/>
        <rFont val="Arial"/>
        <family val="2"/>
      </rPr>
      <t xml:space="preserve">
</t>
    </r>
    <r>
      <rPr>
        <sz val="11"/>
        <rFont val="Arial"/>
        <family val="2"/>
      </rPr>
      <t xml:space="preserve">Tener en cuenta lo estipulado en el manual de funciones de la institución y el documento de gestión de personal </t>
    </r>
  </si>
  <si>
    <t>Desde la dirección o coordinación del laboratorio está asignado o designado responsable/líder técnico o pares necesario para la supervisión del cumplimiento de las diversas actividades de las áreas</t>
  </si>
  <si>
    <t xml:space="preserve">El laboratorio dispone de una persona con el conocimiento técnico y/o profesional, debidamente certificado en temas ambientales y de bioseguridad encargada de liderar la gestión ambiental y de bioseguridad en el laboratorio. </t>
  </si>
  <si>
    <t xml:space="preserve">Verificar la existencia de un programa de manejo de residuos y de bioseguridad liderado por una persona competente, teniendo en cuenta el volumen de desechos y las responsabilidades a cargo en residuos y bioseguridad 
El profesional puede ser del laboratorio o de la institución de la cual dependa el laboratorio. </t>
  </si>
  <si>
    <t xml:space="preserve">El personal que integra el laboratorio participa en programas de educación continuada o capacitaciones técnicas con periodicidad mínima anual y a personal nuevo y evalúa su eficacia </t>
  </si>
  <si>
    <t>Verificar soportes que el procedimiento de evaluación de personal garantice su idoneidad, competencia y seguimiento para las labores asignadas se encuentre establecido.</t>
  </si>
  <si>
    <t xml:space="preserve">*Verificar que el Laboratorio debe estar construido de acuerdo a las normas vigentes para edificaciones en cuanto a Sismo resistencia (Ley 400 de 1997 y la NSR 2010)
Tener en cuenta que para construcciones antes de 2010 la aplicación de edificaciones indispensables (artículo 54 de la ley 400) según aplique 
   </t>
  </si>
  <si>
    <t xml:space="preserve">El laboratorio cuenta con al menos un área o espacio para pesaje que garantice el optimo funcionamiento de las balanzas, contando con mesones estables, libres de corrientes de aire y de vibraciones, así como aseguramiento metrológico. </t>
  </si>
  <si>
    <t xml:space="preserve">El laboratorio realiza el registro, seguimiento y control de las condiciones ambientales: humedad y temperatura y control microbiológico de ambientes y superficies en las áreas o ambientes que lo requieran. </t>
  </si>
  <si>
    <t xml:space="preserve">Verificar la existencia de desagües con rejilla (si se encuentra en el área) </t>
  </si>
  <si>
    <t>El laboratorio debe garantizar el suministro continuo de los servicios públicos y planta eléctrica.</t>
  </si>
  <si>
    <t>Verificar que el laboratorio cuente con suministro continuo de energía eléctrica, agua y/o gas natural.
Verificar la disponibilidad de planta eléctrica y tanques de almacenamiento de agua con sus correspondientes mantenimientos.</t>
  </si>
  <si>
    <t>El laboratorio cuenta con la dotación permanente de insumos, reactivos, elementos de protección personal así como equipamiento suficiente para garantizar las actividades misionales de vigilancia en salud pública y vigilancia y control sanitario acorde a la Resolución 1646:2018</t>
  </si>
  <si>
    <t>Verificar la presencia de equipos insumos, reactivos, elementos de protección personal, teniendo en cuenta la resolución 1646:2018 y su anexo técnico y Resolución 561:2019 acorde al perfil epidemiológico, mapa de riesgos, volumen y frecuencias de muestras y desarrollo tecnológico de la región.</t>
  </si>
  <si>
    <t xml:space="preserve">Indagar sobre la documentación de soporte de los equipos sea conocida por el personal involucrado y que se cuente con hoja de vida conocida y disponible que incluya: identificación del equipo, nombre, datos de contacto con apoyo técnico, número de serie, fecha de recepción y fecha de puesta en servicio, lugar en que se encuentra ubicado, si es nuevo, usado, reacondicionado o en comodato, manuales de usuario, requerimientos de operaciones de confirmación metrológica.
Así como informes de operaciones metrológicas. </t>
  </si>
  <si>
    <t>Verificar la existencia de un plan metrológico anual de equipos, que incluya: programación, ejecución, informes de operaciones metrológicas realizadas, acciones tomadas y seguimiento</t>
  </si>
  <si>
    <t xml:space="preserve">El laboratorio debe contar con un procedimiento implementado de recepción, manejo, remisión, conservación y transporte  de muestras "ítems” de ensayo" 
</t>
  </si>
  <si>
    <t xml:space="preserve">El laboratorio tiene documentado e implementado el proceso de referencia y contrareferencia de acuerdo con la capacidad técnica para la prestación del servicio, que incluya: ensayos o pruebas que remite a otros laboratorios, reporte de los ensayos remitidos, revisión de la solicitud del servicio y condiciones para la remisión de muestras "ítems” de ensayo" y cuenta con el servicio permanente de transporte especializado de muestras. </t>
  </si>
  <si>
    <t>El laboratorio cuenta con extintores vigentes y apropiados de acuerdo con el nivel de riesgo del área en la que se encuentra
Evidencia de capacitación de uso de extintores</t>
  </si>
  <si>
    <t>El laboratorio cuenta con plan de contingencias para el manejo de residuos ante accidente o cualquier eventualidad como falta de contrato para la recolección de residuos, falta de personal para realizar la ruta sanitaria, falta de suministro de bolsas acorde al código de colores, entre otras</t>
  </si>
  <si>
    <t>El laboratorio realiza todos los procesos de tratamiento y disposición final de residuos infecciosos, químicos, y radiactivos con gestores externos autorizados por la autoridad ambiental competente. Dicho contrato o convenio debe estar vigente y la prestación del servicio permanente así mismo el laboratorio verifica los procedimientos de tratamiento y disposición final de los residuos peligrosos contratados con el gestor contratado.</t>
  </si>
  <si>
    <t xml:space="preserve">En el plan de gestión integral de residuos generados en la atención en salud y otras actividades, deben establecerse los procedimientos de tratamiento y disposición final de los residuos peligrosos, el cual debe incluir la totalidad de los residuos generados por el laboratorio basados en la caracterización de los mismos por cada sección o área de trabajo los cuales deben ser descritos en el plan
Para residuos químicos verificar hojas y tarjetas de seguridad
Verificar soportes de visita a proveedor externo </t>
  </si>
  <si>
    <t xml:space="preserve">El coordinador  debe asegurar que los profesionales del laboratorio conozcan e implementen los lineamientos nacionales para adecuado abordaje de los eventos de interés en salud pública según las competencias definidas. 
(protocolos de vigilancia, guías de laboratorio, circulares, lineamientos de calidad, entre otros) 
El coordinador debe asegurar la retroalimentación de los cursos, talleres o eventos al personal del laboratorio según aplique. </t>
  </si>
  <si>
    <t>El coordinador debe asegurar que los profesionales del laboratorio conozcan sus responsabilidades dentro del sistema de vigilancia referente a la Red Nacional de Laboratorios: decreto 780 de 2015 (contiene decreto 3518/2006 y el decreto 2323 de 2006), resolución 1619 de 2015, Resolución 1646:2018 y anexo técnico</t>
  </si>
  <si>
    <t>CIERRE TEMPORAL DE AREA</t>
  </si>
  <si>
    <t>Cual (es) área (s)?:</t>
  </si>
  <si>
    <t>Inmunoserología</t>
  </si>
  <si>
    <t>Parasitología</t>
  </si>
  <si>
    <t>Micobacterias</t>
  </si>
  <si>
    <t>Microbiología clínica</t>
  </si>
  <si>
    <t xml:space="preserve">Biología molecular </t>
  </si>
  <si>
    <t>Citohistopatología</t>
  </si>
  <si>
    <t xml:space="preserve">Otra </t>
  </si>
  <si>
    <t>Cual?</t>
  </si>
  <si>
    <t>SUSPENSIÓN DE METODOLOGÍA</t>
  </si>
  <si>
    <t xml:space="preserve">Cuál metodología (s) ?.  (Escribir la metodología como la tiene documentada el laboratorio o como lo declara el fabricante en caso de no estar documentadas) </t>
  </si>
  <si>
    <t>Si el laboratorio cuenta con ensayos con alcance de la visita de verificación en la norma NTC ISO/IEC 17025 o NTC/ISO 15189,  puede colocar cumple en los siguientes ítems: 2.1; 2.4; 2.5; 2.6; 2.8; 2.10 y 2.11. Para los ensayos que no se encuentren en el alcance de acreditación se deben evaluar los siguientes ítems: 2.4; 2.8; 2.10 y 2.11</t>
  </si>
  <si>
    <t xml:space="preserve">Los indicadores de gestión son la expresión cuantitativa del comportamiento y desempeño de un proceso que se compara con el nivel de referencia e indica si están obteniendo los resultados esperados, de acuerdo a los objetivos misionales.
Verificar ficha técnica, seguimiento, análisis y acciones de mejora  </t>
  </si>
  <si>
    <t xml:space="preserve">Se debe verificar que el laboratorio tiene identificados, clasificados, y actualizados los posibles riesgos que se presenten acorde al SGC, además de los lineamientos nacionales (Ley 1474:2011 y MIPG según aplique) 
Verificar que el laboratorio cuenta con una metodología para la identificación, análisis, valoración, tratamiento y seguimiento a los riesgos. 
</t>
  </si>
  <si>
    <t xml:space="preserve">Verificar que el laboratorio cuenta con un profesional que está encargado de la coordinación del laboratorio y de la gestión administrativa que garantice todas las actividades misionales y de apoyo que el laboratorio necesita para la vigilancia de los eventos de interés en salud pública             
El coordinador debe tener formación en el área del conocimiento de las ciencias de la salud (Medicina o Bacteriología) de acuerdo a la normatividad vigente (Ley 841 de 2003 LSP, Ley 1193 de 2008 y lineamientos del Colegio Nacional de Bacteriólogos)  y además tiene título de postgrado en temas relacionadas con salud: salud pública, epidemiología, gerencia en salud, auditoría en salud, entre otros o tiempo de experiencia en cargo similar que homologue los títulos según la normatividad legal vigente (decreto 1083:2015 según aplique). 
Tener en cuenta lo estipulado en el manual de funciones de la institución y el procedimiento de gestión de personal </t>
  </si>
  <si>
    <t xml:space="preserve">Verificar que en el laboratorio, por su perfil epidemiológico, volumen y frecuencia de muestras, capacidad de procesamiento, equipamiento, manejan secciones independientes y especializadas, su personal debe certificar formación y experiencia para trabajar en el área designada, cumpliendo con normatividad legal vigente (Resolución 3100 de 2019 para los servicios de laboratorio clínico, laboratorio citologías cervicouterinas, laboratorio de histotecnologia, patología)
Verificar el cumplimiento de las normas vigentes en cuanto a las competencias para firmar los resultados de ensayos: Bacteriología (Ley 841 de 2003, Ley 1193 de 2008 y conceptos del Colegio Nacional de Bacteriólogos)
Tener en cuenta alcance para citotecnólogo o citohistotecnólogo, citólogo o histocitotecnólogo, medico especialista en patología (laboratorios de patología), biólogo con postgrado en biología molecular (área de biología molecular)
Tener en cuenta químico, químico farmacéuticos en laboratorios de toxicología  </t>
  </si>
  <si>
    <t>Verificar la existencia de una persona responsable de liderar el SGC, que realice la programación y seguimiento de las capacitaciones, implementación, seguimiento y evaluación del sistema de gestión de calidad en el laboratorio,  con formación en sistemas de gestión de calidad
El profesional puede ser del laboratorio o de la institución de la cual dependa el laboratorio. 
Tener en cuenta lo estipulado en el manual de funciones de la institución y el documento de gestión de personal</t>
  </si>
  <si>
    <t xml:space="preserve">Verificar que cuente con el  personal de aseo y vigilancia de sus instalaciones, bien sea por vinculación directa o contratación de prestación de servicios.
Verificar alcance de las actividades asignadas de apoyo técnico  con cumplimiento de formación continua en la actividades relacionadas y con soportes de  inducción, entrenamiento y seguimiento según apliquen (aseo de áreas técnicas, bioseguridad, preparación de soluciones de aseo y/o responsabilidad de ruta sanitaria) </t>
  </si>
  <si>
    <t>Verificar la participación en programas de capacitación continuada que permita mantener actualizados todos sus procesos y procedimientos, en temas relacionados con el fortalecimiento del laboratorio y en sus áreas especificas de trabajo</t>
  </si>
  <si>
    <t>Se refiere a los requisitos mínimos de las instalaciones físicas en cuanto a: organización de áreas o ambientes funcionales del espacio físico donde se desarrollan las actividades del laboratorio con su respectiva dotación, mantenimiento y sistemas de comunicación y registro.</t>
  </si>
  <si>
    <t xml:space="preserve">La construcción o remodelación de la planta física del laboratorio se realizó cumpliendo las especificaciones de la norma vigente en sismo resistencia (aplica para laboratorios construidos después de marzo de 2010) o reforzamiento estructural para instituciones antes de 2010 constituidas como edificaciones indispensables y de atención a la comunidad localizadas en zonas de amenaza sísmica alta e intermedia </t>
  </si>
  <si>
    <t>Las instalaciones del laboratorio están distribuidas por áreas o ambientes de acuerdo a sus actividades misionales, que son debidamente identificadas con separación eficaz en donde se realicen actividades diferentes o incompatibles, para evitar cualquier tipo de contaminación cruzada.</t>
  </si>
  <si>
    <t>Verificar la infraestructura física con áreas o ambientes de trabajo separadas y delimitadas, con secciones independientes en sus temas técnicos.    
Verificar que el área o ambiente administrativo está completamente separada de las áreas o ambientes técnicos. 
Debe existir una central o recepción de muestras separada de la unidad técnica
Verificar el control de acceso y el uso de las áreas o ambientes que lo requieran, según niveles de bioseguridad. El laboratorio debe garantizar que no se presente contaminación cruzada por deficiencia en la infraestructura física.
En ambientes compartidos de trabajo (micobacterias y microbiología) verificar establecimiento de tiempos de trabajo, protocolos de desinfección.</t>
  </si>
  <si>
    <t xml:space="preserve">Indagar sobre la designación de un área específica para realizar el pesaje de reactivos, insumos, y materiales requeridos en las diferentes áreas o ambientes del laboratorio que cuente con condiciones de funcionamiento y aseguramiento metrológico </t>
  </si>
  <si>
    <t xml:space="preserve">Verificar que el laboratorio registra, realiza seguimiento y análisis de las condiciones ambientales de las áreas técnicas y analiza el impacto frente al uso de las áreas o ambientes.  </t>
  </si>
  <si>
    <t>Todos los ambientes o áreas del laboratorio que requieran están dotadas con tomas de agua y pocetas funcionales que permiten la fácil limpieza de los materiales en procedimientos de lavado y descontaminación.</t>
  </si>
  <si>
    <t xml:space="preserve">Verificar la existencia de tomas de agua y pocetas en los ambientes o áreas del laboratorio según se requieran </t>
  </si>
  <si>
    <t xml:space="preserve">El laboratorio cuenta con al menos un área o ambiente para el lavado de material </t>
  </si>
  <si>
    <t xml:space="preserve">Verificar el área o ambiente de lavado de material y desinfección </t>
  </si>
  <si>
    <t xml:space="preserve">Las áreas o ambientes técnicos del laboratorio  cuenta con un sistema de ventilación acorde con los procedimientos que se realizan. </t>
  </si>
  <si>
    <t>Revisar el  acondicionamiento del aire en laboratorio y el mantenimiento de un flujo adecuado  de las  corrientes de aire:  en el sentido de que éste circule siempre desde el lugar menos contaminado hacia el más contaminado
Revisar la presencia de aires acondicionados (ubicación, mantenimiento), o sistemas de inyección o extracción de aires por ambientes y estado de filtros HEPA.</t>
  </si>
  <si>
    <t>Verificar que el laboratorio cuente con espacios para el almacenamiento de elementos, insumos o reactivos empleados en sus diferentes ambientes o áreas
Para el almacenamiento de reactivos tener en cuenta el Decreto 1496:2018 y Resolución 773 de 2021 relacionado con la aplicación del Sistema Globalmente Armonizado SGA</t>
  </si>
  <si>
    <t xml:space="preserve">El laboratorio tiene implementado un plan de mantenimiento a sus instalaciones físicas de forma periódica </t>
  </si>
  <si>
    <t>Verificar que el laboratorio cuente con un sistema en Red funcionando. mínimo debe existir comunicación entre áreas o ambientes por medio del uso de teléfono con extensiones cuando se encuentren separadas, y garantizar el acceso a internet.</t>
  </si>
  <si>
    <t>Verificar la inscripción y registro de pruebas de interés en salud publica en el aplicativo Relab del MSPS</t>
  </si>
  <si>
    <t xml:space="preserve">Certificado ISO 9001, Acreditación de ensayos ISO/IEC 17025: NTC ISO 15189, Acreditación en salud (Laboratorio) </t>
  </si>
  <si>
    <t xml:space="preserve">Toxicología </t>
  </si>
  <si>
    <t xml:space="preserve">El personal del laboratorio usa los elementos de protección personal acorde a los agentes químicos o biológicos identificados, así como un manejo adecuado para la atención de derrames y evidencia de condiciones de orden, aseo, limpieza y desinfección. </t>
  </si>
  <si>
    <t>La segregación de residuos en todas las áreas del laboratorio debe realizarse en recipientes adecuados por dimensiones, tipo y resistencia de los materiales y rotulado con pictogramas de acuerdo al tipo de residuo según Resolución 1164 de 2002 o normatividad que la modifique o sustituya</t>
  </si>
  <si>
    <t>Los criterios de adecuación para el cuarto de almacenamiento de residuos, deben estar basados en los establecidos en la Resolución 1164 de 2002 o normatividad que la modifique o sustituya</t>
  </si>
  <si>
    <t>Todos los residuos generados en el laboratorio deben cuantificarse y registrarse en el formato RH1 de acuerdo a lo establecido en la Resolución 1164 de 2002 o normatividad que la modifique o sustituya que permita calcular los indicadores de gestión interna y emitir los informes que la autoridad sanitaria o ambiental solicite.</t>
  </si>
  <si>
    <t xml:space="preserve">El laboratorio debe documentar el plan de contingencia para el manejo de residuos acorde a la normatividad vigente y con personal preparado para su implementación (decreto 1076:2015 o normatividad que la modifique o sustituya) </t>
  </si>
  <si>
    <t>Las instalaciones del laboratorio disponen de  duchas, lavamanos y lavaojos, de fácil acceso para el personal, funcionales y con control de funcionamiento. Si se usan medios para lavado ojos (kit portátiles) deben estar vigentes y disponibles</t>
  </si>
  <si>
    <t>Verificar la presencia del lavaojos y la ducha de emergencia de fácil acceso, mantenimiento y funcionamiento
Verificar registros de verificación de funcionamiento de la duchas y lavaojos.</t>
  </si>
  <si>
    <t xml:space="preserve">El laboratorio tiene un plan o manual para la gestión integral de residuos generados en sus diferentes secciones y ambientes de trabajo ajustado a su caracterización del riesgo y de acuerdo a la normatividad vigente. </t>
  </si>
  <si>
    <t xml:space="preserve">CRITERIO </t>
  </si>
  <si>
    <t xml:space="preserve">NOMBRE DEL DOCUMENTO O LINK </t>
  </si>
  <si>
    <t xml:space="preserve">Organización y Gestion </t>
  </si>
  <si>
    <t>El laboratorio realiza aseguramiento de la calidad para todas las pruebas que realiza-aseguramiento del método: 
Técnicas analíticas estandarizadas, verificadas o validadas.</t>
  </si>
  <si>
    <t>Infraestructura y Dotacion</t>
  </si>
  <si>
    <t>Orientaciones en lineamientos de intervenciones metrologicas:
http://www.ins.gov.co/Direcciones/RedesSaludPublica/GestiondeCalidadLaboratorios/Paginas/Bienvenido-estándares.aspx</t>
  </si>
  <si>
    <t xml:space="preserve">Bioseguridad y manejo de residuos </t>
  </si>
  <si>
    <t xml:space="preserve">Prioritario </t>
  </si>
  <si>
    <r>
      <t xml:space="preserve">La trazabilidad comienza con la recepción de muestras y su identificación hasta que se genera el informe del resultado. Permite realizar el rastreo de las muestras, permite establecer responsabilidades
</t>
    </r>
    <r>
      <rPr>
        <sz val="11"/>
        <color indexed="10"/>
        <rFont val="Arial"/>
        <family val="2"/>
      </rPr>
      <t xml:space="preserve"> </t>
    </r>
  </si>
  <si>
    <r>
      <t>En el plan de gestión integral de residuos generados en la atención en salud y otras actividades, deben establecerse los procedimientos de desactivación, que deben incluir</t>
    </r>
    <r>
      <rPr>
        <sz val="11"/>
        <color indexed="10"/>
        <rFont val="Arial"/>
        <family val="2"/>
      </rPr>
      <t xml:space="preserve"> </t>
    </r>
    <r>
      <rPr>
        <sz val="11"/>
        <color indexed="8"/>
        <rFont val="Arial"/>
        <family val="2"/>
      </rPr>
      <t xml:space="preserve">los residuos generados por el laboratorio basados en la caracterización de los mismos por cada sección o área de trabajo los cuales deben ser descritos en el plan
</t>
    </r>
  </si>
  <si>
    <t xml:space="preserve">Debe preguntarse en el laboratorio por la caracterización de las aguas residuales del laboratorio de acuerdo con el Decreto 1076 de 2015 y la Resolución 631 de 2015 o normatividad que la modifique o sustituya e Indagar sobre las acciones tomadas frente a los resultados obtenidos 
Indagar sobre el permiso de emisiones atmosféricas para casos en los que el laboratorio posea fuentes fijas de emisión de gases como: calderas, hornos solicitar permiso de emisión dada por autoridad competente.
</t>
  </si>
  <si>
    <t xml:space="preserve">Verificar el contenido del manual de bioseguridad en lo que hace referencia  identificación, análisis y gestión del riesgo  asociado a las muestras que manipula.
Verificar esquema de inmunidad requerido y su seguimiento de los funcionarios. 
Tener en cuenta Manual de bioseguridad de laboratorios OMS cuarta edición (2020) y monografías especificas. 
Manual de bioseguridad en el laboratorio de tuberculosis (2013)
</t>
  </si>
  <si>
    <t xml:space="preserve">5.2 </t>
  </si>
  <si>
    <t xml:space="preserve">Este anexo sirve como guia para la verificacion de algunos requisitos propios del area de micobacterias, la calificacion se debe realizar en los criterios correspondientes. </t>
  </si>
  <si>
    <t>03</t>
  </si>
  <si>
    <t>El laboratorio cuenta con la caracterización de aguas residuales mediante laboratorio acreditado por el IDEAM y toma acciones frente a sus resultados, así mismo cuenta con permisos para emisiones atmosféricas (según aplique)</t>
  </si>
  <si>
    <t xml:space="preserve">Este anexo sirve como guia para la verificacion de algunos requisitos propios del area de microbiología, la calificacion se debe realizar en los criterios correspondientes. </t>
  </si>
  <si>
    <t>Indicar que control biologico utiliza para verificar la inactivación del material contaminado, y realizar el correspondnete registro de uso cada vez ue realiza pre-tratamiento in situ.</t>
  </si>
  <si>
    <t>1. Manual de Bioseguridad para Laboratorios de Tuberculosis de la OMS (http://apps.who.int/iris/bitstream/10665/92661/1/9789243504636_spa.pdf)
2. Tuberculosis Work Safe Laboratory Safety de Global Laboratory Initiative (http://www.stoptb.org/wg/gli/assets/documents/TB%20Safety_RGB_lo_res%20%20pdf%20FINAL.pdf) 
3. Laboratory Biosafety Manual fourth Edition (https://www.who.int/publications/i/item/9789240011311)</t>
  </si>
  <si>
    <t>1. Laboratory Biosafety Manual fourth Edition (https://www.who.int/publications/i/item/9789240011311)
2. Biosafety in Microbiological and Biomedical Laboratories (BMBL) 6th Edition (https://www.cdc.gov/labs/BMBL.html)
3. Circular externa 051 de 2015: Buenas prácticas de bioseguridad en el procesamiento de líquidos cefalorraquídeos (LCR) y asilamientos que provengan de pacientes con probable diagnóstico de meningitis bacteriana por Neisseria meningitidis.</t>
  </si>
  <si>
    <t>Circular 045 de 2010: Implementación de la estrategia de Vigilancia en Salud Pública de infecciones asociadas a la atención en salud -IAAS-, resistencia y consumo de antimicrobianos.
Circular 4000-2-4398/ 18 de noviembre de 2010: Acciones de intensificación de la vigilancia de los eventos ETA, EDA y cólera en el país: http://www.ins.gov.co/normatividad/Circulaes/CIRCULAR%2024398%20DE%202010.pdf
Circular 1000-0016/28 febrero  de 2012: Creación, conformación y responsabilidades de los actores involucrados en la Red Nacional para la prevención, vigilancia y control de Infecciones Asociadas a la Atención en Salud (IAAS) y resistencia a los Antimicrobianos. Creación, conformación y responsabilidades de los actores involucrados en la Red Nacional para la prevención, vigilancia y control de Infecciones Asociadas a la Atención en Salud (IAAS) y resistencia a los Antimicrobianos: http://www.ins.gov.co/normatividad/Circulaes/CIRCULAR%200016%20DE%202012.pdf
0000045/29 de agosto de 2012: Implementación de la estrategia de Vigilancia en Salud Pública de infecciones asociadas a la atención en salud -IAAS-, resistencia y consumo de antimicrobianos: http://www.ins.gov.co/normatividad/Circulaes/CIRCULAR%200045%20DE%202012%20MSPS.pdf
Circular 1000-0057/ 14 de agosto de 2012: Fortalecimiento de las acciones de prevención, vigilancia y control de la emergencia y diseminación de infecciones por Enterobacterias resistentes a carbapenémicos: http://www.ins.gov.co/normatividad/Circulaes/CIRCULAR%200057%20DE%202012.pdf
Circular 0080/ 28 de noviembre de 2012: Fortalecimiento de las acciones de vigilancia de fiebre tifoidea y paratifoidea en los componentes de vigilancia en salud pública, laboratorio y salud ambiental: http://www.ins.gov.co/normatividad/Circulaes/CIRCULAR%200080%20DE%202012.pdf
Circular 000009/ 21 de febrero de 2012: Fortalecimiento de la vigilancia, control y manejo de casos de Tos ferina: http://www.ins.gov.co/normatividad/Circulaes/CIRCULAR%20EXTERNA%200009%20DE%202012.pdf
Circular 1000-003/14 de agosto de 2013: Sostenibilidad y fortalecimiento de las acciones de vigilancia intensificada de Cólera en el país: http://www.ins.gov.co/normatividad/Circulaes/CIRCULAR%20EXTERNA%200003%20DE%202013.pdf
Circular 1000-0019/ 22 de abril de 2014: Vigilancia de fungemias por mohos hialinos en el territorio nacional: http://www.ins.gov.co/normatividad/Circulaes/CIRCULAR%20EXTERNA%200019%20DE%202014.pdf</t>
  </si>
  <si>
    <t>Circular 1000-0029/ 08 de julio de 2014: Dirección para el envío de aislamientos bacterianos bajo el marco del programa de vigilancia por laboratorio de la Enfermedad Diarreica Aguda (EDA) y la Enfermedad Transmitida por Alimentos (ETA): http://www.ins.gov.co/normatividad/Circulaes/CIRCULAR%20EXTERNA%200029%20DE%202014.pdf
Circular externa 021 de 2014: Ajuste a la circular 0043 de 2013 que establece las directrices para el envío de aislamientos bajo el marco del programa de resistencia a los antimicrobianos en Infecciones Asociadas a la Atención en Salud: http://www.ins.gov.co/normatividad/Circulaes/CIRCULAR%20EXTERNA%200021%20DE%202014.pdf
1000-0050/ 22 de octubre de 2015: Buenas prácticas de bioseguridad en el procesamiento de líquidos cefalorraquídeos (LCR) y asilamientos que provengan de pacientes con probable diagnóstico de meningitis bacteriana por Neisseria meningitidis: http://www.ins.gov.co/normatividad/Circulaes/CIRCULAR%20EXTERNA%200051%20DE%202015.pdf
Circular externa 051 de 2015: Directrices para el fortalecimiento del programa de Enfermedad Diarreica Aguda (EDA) y la Enfermedad Trasmitida por Alimentos (ETA), mediante la inclusión en la vigilancia por laboratorio de Campylobacter spp.: http://www.ins.gov.co/normatividad/Circulaes/CIRCULAR%20EXTERNA%200050%20DE%202015.pdf
Circular externa 025 de 2016: Fortalecimiento de la vigilancia y control de leptospirosis: http://www.ins.gov.co/normatividad/Circulaes/CIRCULAR%20EXTERNA%200025%20DE%202016.pdf
Circular externa 040 de 2016: Vigilancia epidemiológica intensificada para difteria en departamentos fronterizos con Venezuela: http://www.ins.gov.co/normatividad/Circulaes/CIRCULAR%20EXTERNA%200040%20DE%202016.pdf
Circular externa conjunta No. 33 de 2016: Intensificación de las acciones de vigilancia y control en salud pública para enfermedad meningocócica en Colombia: https://www.minsalud.gov.co/Normatividad_Nuevo/Circular%20Externa%20033%20del%202016.pdf
1000-003/ 8 de enero de 2016: Intensificación de la vigilancia de enfermedad diarreica aguda -EDA-, en menores de cinco años en todos los municipios de Chocó: http://www.ins.gov.co/normatividad/Circulaes/CIRCULAR%20EXTERNA%200003%20DE%202016.pdf</t>
  </si>
  <si>
    <t xml:space="preserve">Circular 1000-018/ 18 de marzo de 2016: Acciones para vigilancia intensificada de Enfermedades Transmitidas por Alimentos (Colera y Enfermedad Diarreica Aguda) durante temporada de semana santa 2016: http://www.ins.gov.co/normatividad/Circulaes/CIRCULAR%20EXTERNA%200018%20DE%202016.pdf
Alerta por emergencia global de infecciones invasivas causadas por la levadura multirresistente, Candida auris: 2016: http://www.ins.gov.co/tramites-y-servicios/examenes-de-inter%C3%A9s-en-salud-publica/Microbiologa/Alerta%20de%20C.%20auris.pdf
Alerta por la primera detección de mcr-1 gen de resistencia a colistina en aislamientos de Salmonella entérica serovar Typhimurium y Escherichia coli de origen humano en Colombia:2016: http://www.ins.gov.co/tramites-y-servicios/examenes-de-inter%C3%A9s-en-salud-publica/Microbiologa/Gen%20mcr-1%20en%20Ecoli%20%20y%20Salonella.pdf
Circular 000027 de 2017/ 14 de agosto de 2017: Establece la intensificación  de las acciones de vigilancia en salud pública, vigilancia sanitaria, prevención y control de la trasmisión de cepas bacterianas Gram Negativas, con resistencia a Colistina en Colombia: https://www.minsalud.gov.co/Normatividad_Nuevo/Circular%20No.%200027%20de%202017.pdf
Circular 1000-025/ 26 de julio de 2017, Fortalecimiento de las acciones de vigilancia, control de brotes y prevención de nuevos casos de infecciones invasivas causadas por la levadura multirresistente, Candida auris, dando alcance a la alerta emitida en septiembre de 2016: http://www.ins.gov.co/normatividad/Circulaes/CIRCULAR%20EXTERNA%200025%20DE%202017
Circular externa 0043 de 2018 INS. Fortalecimiento de la vigilancia de Neisseria gonorrhoeae por laboratorio: https://cuentadealtocosto.org/site/wp-content/uploads/2019/10/Circular_43_de_2018_Vigilancia_Neisseria_Gonorrhoeae.pdf
Circular conjunta externa No 027 de 2018: Directrices para el fortalecimiento de las acciones de prevención, vigilancia, atención y control de cólera: https://www.minsalud.gov.co/sites/rid/Lists/BibliotecaDigital/RIDE/DE/DIJ/circular-027-de-2018.pdf 
Circular conjunta externa No 017 de 2018: Instrucciones de prevención, atención, vigilancia y control de difteria en el país: https://www.minsalud.gov.co/Normatividad_Nuevo/Circular%20No.%200027%20de%202017.pdf
Circular-011-2019: Fortalecimiento-Vigilancia-Tos-Ferina: https://www.ins.gov.co/buscador-eventos/Informacin%20de%20laboratorio/Circular-011-2019-Fortalecimiento-Vigilancia-Tos-Ferina.pdf 
Circular 29 de 2021: intensificación de las acciones de prevención, vigilancia y control de las infecciones asociadas a la atención en salud - IAAS, en el marco de la estrategia de vigilancia en salud pública de dichas infecciones: https://www.minsalud.gov.co/Normatividad_Nuevo/Circular%20No.%2029%20de%202021.pdf
</t>
  </si>
  <si>
    <t>Guias y manuales https://www.ins.gov.co/Paginas/InformacionLaboratorio.aspx#InplviewHash33fa35d1-8890-4e98-88b6-38e59095b9e8=WebPartID%3D%7B33FA35D1--8890--4E98--88B6--38E59095B9E8%7D-FilterField1%3DCategoria-FilterValue1%3D511-FilterOp1%3DIn-FilterLookupId1%3D1-FilterData1%3D0%252C53d0fca8%252Dbe5a%252D4b31%252D81c6%252Df09ef2001e58</t>
  </si>
  <si>
    <t>1. Use of liquid TB culture and grug susceptibility testing (DTS) in low and medium income settings (https://www.who.int/tb/laboratory/use_of_liquid_tb_culture_summary_report.pdf?ua=1) 
2. Mycobacteriology lab manual (http://www.stoptb.org/wg/gli/assets/documents/gli_mycobacteriology_lab_manual_web.pdf)
3. MGIT™ procedure manual (https://www.finddx.org/wp-content/uploads/2016/02/mgit_manual_nov2006.pdf)
4. User’s Training Manual BD Bactec™ MGIT™ System
5. Manual para el diagnóstico bacteriologico de la tuberculosis: normas y guía técnica parte 2, cultivo (https://www.paho.org/hq/index.php?option=com_docman&amp;view=download&amp;alias=44368-manual-diagnostico-bacteriologico-tuberculosis-normas-guia-tecnica-parte-2-cultivo-2008-368&amp;category_slug=guias-9705&amp;Itemid=270&amp;lang=es)
Para los que hacen pruebas de sensibilidad por Bactec™ MGIT™: 
1. Technical report on critical concentrations for TB drug susceptibility testing of medicines used in the treatment of drug-resistant TB (https://www.who.int/tb/publications/2018/WHO_technical_report_concentrations_TB_drug_susceptibility/en/)
2. Technical manual for drug susceptibility testing of medicines used in the treatment of tuberculosis (https://www.who.int/tb/publications/2018/WHO_technical_drug_susceptibility_testing/en/)
3. Guía técnica para el diagnóstico bacteriologico de la tuberculosis, parte 3 (https://www.paho.org/hq/index.php?option=com_docman&amp;view=download&amp;alias=48212-guia-tecnica-para-el-diagnostico-bacteriologico-de-la-tuberculosis-parte-3-pruebas-de-sensibilidad-2018&amp;category_slug=guias-9705&amp;Itemid=270&amp;lang=es)
4. Technical Report on critical concentrations for drugsusceptibility testing of isoniazid and the
rifamycins (rifampicin, rifabutin and rifapentine) (https://www.who.int/publications/i/item/technical-report-on-critical-concentrations-for-drugsusceptibility-testing-of-isoniazid-and-therifamycins-(rifampicin-rifabutin-and-rifapentine)</t>
  </si>
  <si>
    <t xml:space="preserve">El manual de bioseguridad tiene un enfoque basado en la identificación, análisis y gestión del riesgo  acorde a los agentes biológicos y metodologías que se manejan en el laboratorio. </t>
  </si>
  <si>
    <r>
      <t>Debe indagarse sobre el tipo de agentes químicos o biológicos manejados por el laboratorio y verificar el adecuado uso de EPP
Así mismo el laboratorio debe encontrarse  ordenado, limpio y libre de materiales no relacionados con el trabajo.
Verificar kit anti derrames y esquemas de manejo en derrames
Para trabajar con</t>
    </r>
    <r>
      <rPr>
        <i/>
        <sz val="11"/>
        <rFont val="Arial"/>
        <family val="2"/>
      </rPr>
      <t xml:space="preserve"> M. tuberculosis</t>
    </r>
    <r>
      <rPr>
        <sz val="11"/>
        <rFont val="Arial"/>
        <family val="2"/>
      </rPr>
      <t xml:space="preserve"> se requiere trajes de manga larga antifluido, desechables y tapabocas N95
Verificar para áreas compartidas de trabajo (micobacterias y microbiología) el no ingreso de papel, cartón, celulares. 
</t>
    </r>
  </si>
  <si>
    <t xml:space="preserve">El laboratorio cuenta con cabinas de bioseguridad biológica para el manejo y procesamiento de muestras infecciosas </t>
  </si>
  <si>
    <t>El laboratorio debe asegurar que realiza procedimientos técnicos para el manejo adecuado de los agentes infecciosos que manejan para la seguridad de la muestra, el personal y el medio ambiente. 
Así mismo que las cabinas de bioseguridad biológica cuenten con las intervenciones metrológicas correspondientes</t>
  </si>
  <si>
    <t xml:space="preserve">Según el plan para la gestión integral de los residuos generados en la atención en salud y otras actividades se deben seguir las especificaciones de código de colores para el manejo de residuos.
Normatividad vigente: transitoriamente la Resolución 1164 de 2002, Resolución 2184 de 2019 y Resolución 1344 de 2020 por la cual se amplia plazo para implementación de código de colores en el sector salud. 
Verificar documentación e implementación gradual de la transición del código de colores. </t>
  </si>
  <si>
    <t xml:space="preserve">Se recomienda para la recepcion, manejo y procesamiento de las muestras cabinas de seguridad biológica Clase II Tipo A2 sin embargo determinar el tipo de cabina acorde al análisis de riesgo identificado, deben tener intervenciones metrológicas vigentes, si se encuentran en un área compartida con otros procesos (microbiología, virología) deben ser utilizadas siguiendo protocolos de limpieza y desinfección acorde con los microorganismos que en ellas se trabaja y tener presente tiempos y carga de trabajo en especial cuando se trabaja en una misma área tuberculosis y microbiologia. </t>
  </si>
  <si>
    <t>El laboratorio conoce y aplica los lineamientos nacionales vigentes de operación y respuesta frente a eventos de interés en salud pública</t>
  </si>
  <si>
    <t>Resolución 227 de 2020 del Ministerio de Salud y Protección Social por medio de la cual se adoptan los lineamientos técnicos y operativos del Programa Nacional de Prevención y Control de Tuberculosis y se dictan tras disposiciones (https://www.minsalud.gov.co/Normatividad_Nuevo/Resoluci%C3%B3n%20No.%20227%20de%202020.pdf)
Guía para la vigilancia por laboratorio de tuberculosis (https://www.ins.gov.co/BibliotecaDigital/guia-para-la-vigilancia-por-laboratorio-de-tuberculosis.pdf)</t>
  </si>
  <si>
    <t>Se recomienda para la recepcion, manejo y procesamiento de las muestras cabinas de seguridad biológica Clase II Tipo A2 sin embargo determinar el tipo de cabina acorde al análisis de riesgo identificado, deben tener intervenciones metrológicas vigentes, se deben cumplir con los protocolos de limpieza y desinfección para inactivar los patogenos que se manejen para evitar contaminación cruzada. 
Se recomienda realizar la correspondiente evaluación de riegos cuando se realicen ensayos con patogenos inusuales los cuales pueden requerir otro tipo de cabinas, con mayor nivel de bioseguridad.</t>
  </si>
  <si>
    <t>TOMA MEDIDA SANITARIA</t>
  </si>
  <si>
    <t xml:space="preserve">NO APLICA </t>
  </si>
  <si>
    <t xml:space="preserve">APLICA </t>
  </si>
  <si>
    <t xml:space="preserve">Identifique la situación a la que aplica: </t>
  </si>
  <si>
    <t>Calificación inferior al 30% en la primera visita de verificación</t>
  </si>
  <si>
    <t>Calificación menor al 80% en visita de cumpplimiento.</t>
  </si>
  <si>
    <t>Otra</t>
  </si>
  <si>
    <t>Actualización de normatividad colombiana (Resolución 1646:2018, resolución 0561:2019, entre otras) ajuste de vocabulario frente actualización de la norma NTC ISO 9001 e NTC ISO/IEC 17025, ajustes frente a la actualización del manual de bioseguridad de la OMS 2020, mayor descripción de evidencias en el modo de verificación y retiro del numeral 1.1 pasando a puntos adicionales por certificación de sistemas de gestión de calidad o acreditación de ensayos como valor agregado. Se incluyen los anexos de micobacterias y microbiología</t>
  </si>
  <si>
    <t>Laboratorio de citologías cérvico-uterinas</t>
  </si>
  <si>
    <t xml:space="preserve">Laboratorio de investigación </t>
  </si>
  <si>
    <t>Versión</t>
  </si>
  <si>
    <t xml:space="preserve">Descripción de la actualización </t>
  </si>
  <si>
    <t>El laboratorio tiene los procedimientos técnicos, administrativos o de gestión de las pruebas realizadas para la vigilancia de los eventos de interés en salud pública en coherencia con el anexo técnico de la Resolución 1646:2018 o la norma que lo modifique, desde el ingreso de muestras, procesamiento y emisión de resultados, documentados y aprobados.</t>
  </si>
  <si>
    <t>Solicitar evidencias de actividades de capacitación y apropiación del conocimiento  que ha tenido el personal con respecto al sistema de gestión de la calidad, los documentos del SGC deben estar disponibles para el personal que labora en el laboratorio.</t>
  </si>
  <si>
    <t xml:space="preserve">El laboratorio debe contar con procedimiento de auditoria y sus respectivos registros como :programa de auditoria,  plan de auditoria, Informe de auditoria y los registros de las acciones correctivas con su correspondiente seguimiento. </t>
  </si>
  <si>
    <t>Se debe verificar que el laboratorio tiene identificadas y documentadas las acciones correctivas y de mejora que se presenten por diferentes fuentes  (indicadores, auditorias, desempeño pruebas de aptitud, seguimiento cartas control, entre otras) incluyendo los riesgos asociados a los temas técnicos, sanitarios y ambientales.</t>
  </si>
  <si>
    <t>Verificar que el laboratorio disponga de mecanismos que le permitan control de la información empleada para la generación de los informes de resultados</t>
  </si>
  <si>
    <t>El laboratorio debe contar con un documento de perfiles de cargos que garantice el cumplimiento de todas las actividades misionales definidas por norma o lineamientos nacionales.
Debe estar documentado el perfil del cargo/rol, responsabilidad y autoridad</t>
  </si>
  <si>
    <t xml:space="preserve">Los laboratorios deben asegurarse de tener  profesionales que aseguren el cumplimiento de SGC en lo relativo a las operaciones técnicas del Laboratorio con  formación técnica para apoyar, revisar y soportar los resultados obtenidos en el laboratorio. </t>
  </si>
  <si>
    <t xml:space="preserve">El laboratorio debe mantener una programación y soportes del  mantenimiento, actualización del sistema operativo y programas de mayor uso y antivirus. </t>
  </si>
  <si>
    <t>Solicitar los procedimientos de recepción y almacenamiento de insumos, reactivos y materiales consumibles que se requieren para los ensayos y el control de calidad y verificar como se controlan sus vigencias</t>
  </si>
  <si>
    <t xml:space="preserve">El laboratorio debe tener documentado e implementado su proceso de referencia y contrareferencia de acuerdo con su capacidad técnica y mantiene un servicio de transporte especializado de muestras </t>
  </si>
  <si>
    <t xml:space="preserve">Verificar la participación del laboratorio en los diferentes programas de evaluación externa que brinda el LSP o con otras instituciones para los eventos de interés en salud pública. 
</t>
  </si>
  <si>
    <t xml:space="preserve">Laboratorio de Toxicología clínica </t>
  </si>
  <si>
    <t xml:space="preserve">Público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</si>
</sst>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
    <numFmt numFmtId="165" formatCode="0.0%"/>
  </numFmts>
  <fonts count="80">
    <font>
      <sz val="11"/>
      <color theme="1"/>
      <name val="Calibri"/>
      <family val="2"/>
    </font>
    <font>
      <sz val="11"/>
      <color indexed="8"/>
      <name val="Calibri"/>
      <family val="2"/>
    </font>
    <font>
      <b/>
      <sz val="12"/>
      <color indexed="8"/>
      <name val="Arial"/>
      <family val="2"/>
    </font>
    <font>
      <sz val="14"/>
      <color indexed="8"/>
      <name val="Calibri"/>
      <family val="2"/>
    </font>
    <font>
      <b/>
      <sz val="14"/>
      <color indexed="8"/>
      <name val="Calibri"/>
      <family val="2"/>
    </font>
    <font>
      <sz val="11"/>
      <color indexed="8"/>
      <name val="Arial"/>
      <family val="2"/>
    </font>
    <font>
      <sz val="12"/>
      <color indexed="8"/>
      <name val="Arial"/>
      <family val="2"/>
    </font>
    <font>
      <b/>
      <sz val="14"/>
      <name val="Arial"/>
      <family val="2"/>
    </font>
    <font>
      <b/>
      <sz val="11"/>
      <color indexed="8"/>
      <name val="Arial"/>
      <family val="2"/>
    </font>
    <font>
      <sz val="11"/>
      <name val="Arial"/>
      <family val="2"/>
    </font>
    <font>
      <i/>
      <sz val="11"/>
      <name val="Arial"/>
      <family val="2"/>
    </font>
    <font>
      <sz val="10"/>
      <name val="Arial"/>
      <family val="2"/>
    </font>
    <font>
      <b/>
      <sz val="11"/>
      <name val="Arial"/>
      <family val="2"/>
    </font>
    <font>
      <b/>
      <sz val="12"/>
      <name val="Arial"/>
      <family val="2"/>
    </font>
    <font>
      <sz val="12"/>
      <name val="Arial"/>
      <family val="2"/>
    </font>
    <font>
      <b/>
      <sz val="12"/>
      <name val="Calibri"/>
      <family val="2"/>
    </font>
    <font>
      <b/>
      <sz val="10"/>
      <color indexed="8"/>
      <name val="Arial"/>
      <family val="2"/>
    </font>
    <font>
      <sz val="9"/>
      <color indexed="8"/>
      <name val="Calibri"/>
      <family val="2"/>
    </font>
    <font>
      <b/>
      <sz val="10"/>
      <name val="Arial"/>
      <family val="2"/>
    </font>
    <font>
      <b/>
      <sz val="11"/>
      <color indexed="8"/>
      <name val="Calibri"/>
      <family val="2"/>
    </font>
    <font>
      <sz val="11"/>
      <name val="Calibri"/>
      <family val="2"/>
    </font>
    <font>
      <sz val="14"/>
      <color indexed="8"/>
      <name val="Arial"/>
      <family val="2"/>
    </font>
    <font>
      <sz val="10"/>
      <color indexed="8"/>
      <name val="Arial"/>
      <family val="2"/>
    </font>
    <font>
      <sz val="11"/>
      <color indexed="10"/>
      <name val="Arial"/>
      <family val="2"/>
    </font>
    <font>
      <b/>
      <sz val="12"/>
      <color indexed="8"/>
      <name val="Calibri"/>
      <family val="2"/>
    </font>
    <font>
      <b/>
      <sz val="16"/>
      <color indexed="8"/>
      <name val="Arial"/>
      <family val="2"/>
    </font>
    <font>
      <b/>
      <sz val="16"/>
      <name val="Arial"/>
      <family val="2"/>
    </font>
    <font>
      <b/>
      <sz val="16"/>
      <color indexed="8"/>
      <name val="Calibri"/>
      <family val="2"/>
    </font>
    <font>
      <sz val="10"/>
      <color indexed="8"/>
      <name val="Calibri"/>
      <family val="2"/>
    </font>
    <font>
      <b/>
      <sz val="9"/>
      <name val="Arial"/>
      <family val="2"/>
    </font>
    <font>
      <u val="single"/>
      <sz val="11"/>
      <color indexed="39"/>
      <name val="Calibri"/>
      <family val="2"/>
    </font>
    <font>
      <sz val="8"/>
      <color indexed="8"/>
      <name val="Times New Roman"/>
      <family val="1"/>
    </font>
    <font>
      <sz val="8"/>
      <color indexed="8"/>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b/>
      <sz val="11"/>
      <color theme="1"/>
      <name val="Arial"/>
      <family val="2"/>
    </font>
    <font>
      <sz val="14"/>
      <color theme="1"/>
      <name val="Arial"/>
      <family val="2"/>
    </font>
    <font>
      <b/>
      <sz val="10"/>
      <color theme="1"/>
      <name val="Arial"/>
      <family val="2"/>
    </font>
    <font>
      <sz val="10"/>
      <color rgb="FF000000"/>
      <name val="Arial"/>
      <family val="2"/>
    </font>
    <font>
      <sz val="12"/>
      <color theme="1"/>
      <name val="Arial"/>
      <family val="2"/>
    </font>
    <font>
      <b/>
      <sz val="12"/>
      <color theme="1"/>
      <name val="Arial"/>
      <family val="2"/>
    </font>
    <font>
      <sz val="8"/>
      <color theme="1"/>
      <name val="Times New Roman"/>
      <family val="1"/>
    </font>
    <font>
      <sz val="8"/>
      <color theme="1"/>
      <name val="Calibri"/>
      <family val="2"/>
    </font>
    <font>
      <b/>
      <sz val="16"/>
      <color theme="1"/>
      <name val="Arial"/>
      <family val="2"/>
    </font>
    <font>
      <b/>
      <sz val="14"/>
      <color theme="1"/>
      <name val="Calibri"/>
      <family val="2"/>
    </font>
    <font>
      <sz val="9"/>
      <color theme="1"/>
      <name val="Calibri"/>
      <family val="2"/>
    </font>
    <font>
      <sz val="10"/>
      <color theme="1"/>
      <name val="Calibri"/>
      <family val="2"/>
    </font>
    <font>
      <b/>
      <sz val="12"/>
      <color theme="1"/>
      <name val="Calibri"/>
      <family val="2"/>
    </font>
    <font>
      <sz val="14"/>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rgb="FF92D050"/>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rgb="FF00B0F0"/>
        <bgColor indexed="64"/>
      </patternFill>
    </fill>
    <fill>
      <patternFill patternType="solid">
        <fgColor theme="0" tint="-0.04997999966144562"/>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medium"/>
      <bottom/>
    </border>
    <border>
      <left/>
      <right/>
      <top/>
      <bottom style="medium"/>
    </border>
    <border>
      <left style="medium"/>
      <right/>
      <top style="medium"/>
      <bottom/>
    </border>
    <border>
      <left/>
      <right style="medium"/>
      <top style="medium"/>
      <bottom/>
    </border>
    <border>
      <left/>
      <right style="medium"/>
      <top/>
      <bottom/>
    </border>
    <border>
      <left style="medium"/>
      <right/>
      <top/>
      <bottom style="medium"/>
    </border>
    <border>
      <left/>
      <right style="medium"/>
      <top/>
      <bottom style="medium"/>
    </border>
    <border>
      <left style="medium"/>
      <right style="medium"/>
      <top style="medium"/>
      <bottom style="medium"/>
    </border>
    <border>
      <left/>
      <right style="thin"/>
      <top style="thin"/>
      <bottom style="thin"/>
    </border>
    <border>
      <left style="medium"/>
      <right/>
      <top/>
      <bottom/>
    </border>
    <border>
      <left/>
      <right/>
      <top/>
      <bottom style="thin"/>
    </border>
    <border>
      <left/>
      <right style="medium"/>
      <top/>
      <bottom style="thin"/>
    </border>
    <border>
      <left/>
      <right/>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bottom style="thin"/>
    </border>
    <border>
      <left style="medium"/>
      <right/>
      <top style="thin"/>
      <bottom style="medium"/>
    </border>
    <border>
      <left/>
      <right/>
      <top style="thin"/>
      <bottom style="medium"/>
    </border>
    <border>
      <left/>
      <right style="medium"/>
      <top style="thin"/>
      <bottom style="medium"/>
    </border>
    <border>
      <left style="medium"/>
      <right style="thin"/>
      <top/>
      <bottom style="medium"/>
    </border>
    <border>
      <left style="thin"/>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style="thin"/>
      <top/>
      <bottom style="thin"/>
    </border>
    <border>
      <left style="thin"/>
      <right style="medium"/>
      <top/>
      <bottom style="thin"/>
    </border>
    <border>
      <left style="medium"/>
      <right style="thin"/>
      <top style="thin"/>
      <bottom/>
    </border>
    <border>
      <left style="thin"/>
      <right style="medium"/>
      <top style="thin"/>
      <bottom/>
    </border>
    <border>
      <left style="medium"/>
      <right/>
      <top/>
      <bottom style="thin"/>
    </border>
    <border>
      <left style="medium"/>
      <right/>
      <top style="thin"/>
      <bottom style="thin"/>
    </border>
    <border>
      <left/>
      <right style="medium"/>
      <top style="thin"/>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0" fillId="32"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3" fillId="0" borderId="8" applyNumberFormat="0" applyFill="0" applyAlignment="0" applyProtection="0"/>
    <xf numFmtId="0" fontId="64" fillId="0" borderId="9" applyNumberFormat="0" applyFill="0" applyAlignment="0" applyProtection="0"/>
  </cellStyleXfs>
  <cellXfs count="380">
    <xf numFmtId="0" fontId="0" fillId="0" borderId="0" xfId="0" applyFont="1" applyAlignment="1">
      <alignment/>
    </xf>
    <xf numFmtId="0" fontId="65" fillId="0" borderId="0" xfId="0" applyFont="1" applyFill="1" applyAlignment="1" applyProtection="1">
      <alignment/>
      <protection/>
    </xf>
    <xf numFmtId="0" fontId="65" fillId="0" borderId="0" xfId="0" applyFont="1" applyFill="1" applyAlignment="1" applyProtection="1">
      <alignment horizontal="center" vertical="center"/>
      <protection/>
    </xf>
    <xf numFmtId="0" fontId="65" fillId="0" borderId="10" xfId="0" applyFont="1" applyFill="1" applyBorder="1" applyAlignment="1" applyProtection="1">
      <alignment horizontal="center" vertical="center"/>
      <protection/>
    </xf>
    <xf numFmtId="0" fontId="66" fillId="0" borderId="0" xfId="0" applyFont="1" applyFill="1" applyBorder="1" applyAlignment="1" applyProtection="1">
      <alignment vertical="center"/>
      <protection/>
    </xf>
    <xf numFmtId="10" fontId="65" fillId="0" borderId="0" xfId="54" applyNumberFormat="1" applyFont="1" applyFill="1" applyAlignment="1" applyProtection="1">
      <alignment/>
      <protection/>
    </xf>
    <xf numFmtId="0" fontId="65" fillId="0" borderId="10" xfId="0" applyFont="1" applyFill="1" applyBorder="1" applyAlignment="1" applyProtection="1">
      <alignment vertical="center" wrapText="1"/>
      <protection locked="0"/>
    </xf>
    <xf numFmtId="0" fontId="65" fillId="0" borderId="10" xfId="0" applyFont="1" applyFill="1" applyBorder="1" applyAlignment="1" applyProtection="1">
      <alignment horizontal="center" vertical="center" wrapText="1"/>
      <protection locked="0"/>
    </xf>
    <xf numFmtId="0" fontId="65" fillId="0" borderId="10" xfId="0" applyNumberFormat="1" applyFont="1" applyFill="1" applyBorder="1" applyAlignment="1" applyProtection="1">
      <alignment horizontal="left" vertical="center" wrapText="1"/>
      <protection locked="0"/>
    </xf>
    <xf numFmtId="0" fontId="65" fillId="0" borderId="10" xfId="0" applyFont="1" applyFill="1" applyBorder="1" applyAlignment="1" applyProtection="1">
      <alignment wrapText="1"/>
      <protection locked="0"/>
    </xf>
    <xf numFmtId="0" fontId="65" fillId="0" borderId="10" xfId="0" applyFont="1" applyFill="1" applyBorder="1" applyAlignment="1" applyProtection="1">
      <alignment horizontal="left" vertical="center" wrapText="1"/>
      <protection locked="0"/>
    </xf>
    <xf numFmtId="0" fontId="5" fillId="0" borderId="0" xfId="0" applyFont="1" applyFill="1" applyAlignment="1" applyProtection="1">
      <alignment/>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10" xfId="0" applyFont="1" applyFill="1" applyBorder="1" applyAlignment="1" applyProtection="1">
      <alignment horizontal="center" vertical="center"/>
      <protection/>
    </xf>
    <xf numFmtId="0" fontId="9" fillId="0" borderId="0" xfId="0" applyFont="1" applyFill="1" applyAlignment="1" applyProtection="1">
      <alignment/>
      <protection/>
    </xf>
    <xf numFmtId="10" fontId="65" fillId="0" borderId="0" xfId="54" applyNumberFormat="1" applyFont="1" applyFill="1" applyAlignment="1" applyProtection="1">
      <alignment horizontal="center" vertical="center"/>
      <protection/>
    </xf>
    <xf numFmtId="0" fontId="9" fillId="0" borderId="10" xfId="0" applyFont="1" applyFill="1" applyBorder="1" applyAlignment="1" applyProtection="1">
      <alignment vertical="center" wrapText="1"/>
      <protection locked="0"/>
    </xf>
    <xf numFmtId="0" fontId="11" fillId="0" borderId="10"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vertical="center" wrapText="1"/>
      <protection locked="0"/>
    </xf>
    <xf numFmtId="0" fontId="65" fillId="0" borderId="1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0" xfId="0" applyFont="1" applyAlignment="1" applyProtection="1">
      <alignment horizontal="left" vertical="center"/>
      <protection/>
    </xf>
    <xf numFmtId="0" fontId="9" fillId="0" borderId="10" xfId="0" applyFont="1" applyBorder="1" applyAlignment="1" applyProtection="1">
      <alignment horizontal="center" vertical="center"/>
      <protection/>
    </xf>
    <xf numFmtId="0" fontId="20" fillId="0" borderId="10" xfId="0" applyFont="1" applyBorder="1" applyAlignment="1" applyProtection="1">
      <alignment horizontal="center" vertical="center"/>
      <protection/>
    </xf>
    <xf numFmtId="0" fontId="20" fillId="0" borderId="0" xfId="0" applyFont="1" applyAlignment="1" applyProtection="1">
      <alignment/>
      <protection/>
    </xf>
    <xf numFmtId="0" fontId="9" fillId="33" borderId="10" xfId="0" applyFont="1" applyFill="1" applyBorder="1" applyAlignment="1" applyProtection="1">
      <alignment horizontal="center" vertical="center" wrapText="1"/>
      <protection locked="0"/>
    </xf>
    <xf numFmtId="0" fontId="20" fillId="33" borderId="10" xfId="0" applyFont="1" applyFill="1" applyBorder="1" applyAlignment="1" applyProtection="1">
      <alignment horizontal="center" vertical="center" wrapText="1"/>
      <protection locked="0"/>
    </xf>
    <xf numFmtId="0" fontId="9" fillId="0" borderId="0" xfId="0" applyFont="1" applyAlignment="1" applyProtection="1">
      <alignment horizontal="center" vertical="center"/>
      <protection/>
    </xf>
    <xf numFmtId="0" fontId="67" fillId="0" borderId="0" xfId="0" applyFont="1" applyFill="1" applyAlignment="1" applyProtection="1">
      <alignment/>
      <protection/>
    </xf>
    <xf numFmtId="0" fontId="9" fillId="0" borderId="10" xfId="0" applyFont="1" applyFill="1" applyBorder="1" applyAlignment="1" applyProtection="1">
      <alignment horizontal="justify" vertical="center" wrapText="1"/>
      <protection locked="0"/>
    </xf>
    <xf numFmtId="0" fontId="0" fillId="0" borderId="0" xfId="0" applyAlignment="1" applyProtection="1">
      <alignment/>
      <protection/>
    </xf>
    <xf numFmtId="0" fontId="0" fillId="0" borderId="10" xfId="0"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0" xfId="0" applyFont="1" applyAlignment="1" applyProtection="1">
      <alignment/>
      <protection/>
    </xf>
    <xf numFmtId="0" fontId="0" fillId="0" borderId="10" xfId="0" applyFill="1" applyBorder="1" applyAlignment="1" applyProtection="1">
      <alignment vertical="center" wrapText="1"/>
      <protection locked="0"/>
    </xf>
    <xf numFmtId="0" fontId="0" fillId="0" borderId="10" xfId="0" applyFill="1" applyBorder="1" applyAlignment="1" applyProtection="1">
      <alignment vertical="top" wrapText="1"/>
      <protection locked="0"/>
    </xf>
    <xf numFmtId="0" fontId="5" fillId="0" borderId="10" xfId="0" applyFont="1" applyFill="1" applyBorder="1" applyAlignment="1" applyProtection="1">
      <alignment vertical="center" wrapText="1"/>
      <protection locked="0"/>
    </xf>
    <xf numFmtId="0" fontId="0" fillId="0" borderId="0" xfId="0" applyFill="1" applyAlignment="1" applyProtection="1">
      <alignment/>
      <protection/>
    </xf>
    <xf numFmtId="0" fontId="0" fillId="0" borderId="0" xfId="0" applyFill="1" applyAlignment="1" applyProtection="1">
      <alignment horizontal="center"/>
      <protection/>
    </xf>
    <xf numFmtId="0" fontId="0" fillId="0" borderId="10" xfId="0" applyFill="1" applyBorder="1" applyAlignment="1" applyProtection="1">
      <alignment horizontal="center" vertical="center"/>
      <protection/>
    </xf>
    <xf numFmtId="0" fontId="0" fillId="0" borderId="0" xfId="0" applyFill="1" applyAlignment="1" applyProtection="1">
      <alignment horizontal="left" wrapText="1"/>
      <protection/>
    </xf>
    <xf numFmtId="0" fontId="20" fillId="0" borderId="0" xfId="0" applyFont="1" applyFill="1" applyAlignment="1" applyProtection="1">
      <alignment/>
      <protection/>
    </xf>
    <xf numFmtId="0" fontId="0" fillId="0" borderId="10" xfId="0" applyFill="1" applyBorder="1" applyAlignment="1" applyProtection="1">
      <alignment/>
      <protection/>
    </xf>
    <xf numFmtId="0" fontId="0" fillId="0" borderId="0" xfId="0" applyAlignment="1">
      <alignment vertical="center"/>
    </xf>
    <xf numFmtId="0" fontId="0" fillId="0" borderId="0" xfId="0" applyBorder="1" applyAlignment="1">
      <alignment/>
    </xf>
    <xf numFmtId="0" fontId="0" fillId="0" borderId="12" xfId="0" applyBorder="1" applyAlignment="1">
      <alignment/>
    </xf>
    <xf numFmtId="0" fontId="68" fillId="0" borderId="13" xfId="0" applyFont="1" applyBorder="1" applyAlignment="1">
      <alignment vertical="center" wrapText="1"/>
    </xf>
    <xf numFmtId="0" fontId="69" fillId="0" borderId="13" xfId="0" applyFont="1" applyBorder="1" applyAlignment="1">
      <alignment vertical="center" wrapText="1"/>
    </xf>
    <xf numFmtId="0" fontId="0" fillId="0" borderId="13" xfId="0" applyBorder="1" applyAlignment="1">
      <alignment/>
    </xf>
    <xf numFmtId="0" fontId="0" fillId="0" borderId="12" xfId="0" applyBorder="1" applyAlignment="1">
      <alignment/>
    </xf>
    <xf numFmtId="0" fontId="9" fillId="0" borderId="0" xfId="0" applyFont="1" applyAlignment="1" applyProtection="1">
      <alignment horizontal="center"/>
      <protection/>
    </xf>
    <xf numFmtId="0" fontId="65" fillId="0" borderId="0" xfId="0" applyFont="1" applyFill="1" applyAlignment="1">
      <alignment/>
    </xf>
    <xf numFmtId="0" fontId="65" fillId="0" borderId="0" xfId="0" applyFont="1" applyFill="1" applyAlignment="1">
      <alignment horizontal="center" vertical="center"/>
    </xf>
    <xf numFmtId="0" fontId="65" fillId="0" borderId="0" xfId="0" applyFont="1" applyFill="1" applyBorder="1" applyAlignment="1">
      <alignment/>
    </xf>
    <xf numFmtId="0" fontId="70" fillId="0" borderId="0" xfId="0" applyFont="1" applyAlignment="1">
      <alignment/>
    </xf>
    <xf numFmtId="0" fontId="71" fillId="0" borderId="0" xfId="0" applyFont="1" applyAlignment="1">
      <alignment/>
    </xf>
    <xf numFmtId="0" fontId="9" fillId="0" borderId="0" xfId="0" applyFont="1" applyAlignment="1" applyProtection="1">
      <alignment vertical="center"/>
      <protection/>
    </xf>
    <xf numFmtId="0" fontId="65" fillId="0" borderId="0" xfId="0" applyFont="1" applyFill="1" applyAlignment="1" applyProtection="1">
      <alignment vertical="center"/>
      <protection/>
    </xf>
    <xf numFmtId="0" fontId="0" fillId="0" borderId="0" xfId="0" applyAlignment="1" applyProtection="1">
      <alignment vertical="center"/>
      <protection/>
    </xf>
    <xf numFmtId="0" fontId="0" fillId="0" borderId="0" xfId="0" applyFill="1" applyAlignment="1" applyProtection="1">
      <alignment vertical="center"/>
      <protection/>
    </xf>
    <xf numFmtId="0" fontId="70" fillId="0" borderId="0" xfId="0" applyFont="1" applyFill="1" applyBorder="1" applyAlignment="1">
      <alignment vertical="center" wrapText="1"/>
    </xf>
    <xf numFmtId="0" fontId="0" fillId="0" borderId="0" xfId="0" applyFill="1" applyBorder="1" applyAlignment="1" applyProtection="1">
      <alignment/>
      <protection/>
    </xf>
    <xf numFmtId="0" fontId="65" fillId="34" borderId="10" xfId="0" applyFont="1" applyFill="1" applyBorder="1" applyAlignment="1" applyProtection="1">
      <alignment horizontal="center" vertical="center" wrapText="1"/>
      <protection/>
    </xf>
    <xf numFmtId="0" fontId="65" fillId="35" borderId="0" xfId="0" applyFont="1" applyFill="1" applyAlignment="1" applyProtection="1">
      <alignment/>
      <protection/>
    </xf>
    <xf numFmtId="0" fontId="0" fillId="0" borderId="0" xfId="0" applyBorder="1" applyAlignment="1" applyProtection="1">
      <alignment horizontal="center" vertical="center"/>
      <protection/>
    </xf>
    <xf numFmtId="0" fontId="0" fillId="0" borderId="0" xfId="0" applyBorder="1" applyAlignment="1" applyProtection="1">
      <alignment/>
      <protection/>
    </xf>
    <xf numFmtId="0" fontId="5" fillId="0" borderId="0" xfId="0" applyFont="1" applyFill="1" applyBorder="1" applyAlignment="1">
      <alignment horizontal="justify" vertical="center" wrapText="1"/>
    </xf>
    <xf numFmtId="0" fontId="9" fillId="0" borderId="10" xfId="0" applyFont="1" applyFill="1" applyBorder="1" applyAlignment="1" applyProtection="1">
      <alignment horizontal="center" vertical="center"/>
      <protection/>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68" fillId="0" borderId="17" xfId="0" applyFont="1" applyBorder="1" applyAlignment="1">
      <alignment horizontal="justify" vertical="center" wrapText="1"/>
    </xf>
    <xf numFmtId="0" fontId="0" fillId="0" borderId="18" xfId="0" applyBorder="1" applyAlignment="1">
      <alignment/>
    </xf>
    <xf numFmtId="0" fontId="0" fillId="0" borderId="14" xfId="0" applyBorder="1" applyAlignment="1">
      <alignment/>
    </xf>
    <xf numFmtId="0" fontId="9" fillId="0" borderId="10" xfId="0" applyFont="1" applyFill="1" applyBorder="1" applyAlignment="1" applyProtection="1">
      <alignment horizontal="justify" vertical="top" wrapText="1"/>
      <protection/>
    </xf>
    <xf numFmtId="0" fontId="9" fillId="0" borderId="10" xfId="0" applyNumberFormat="1" applyFont="1" applyFill="1" applyBorder="1" applyAlignment="1" applyProtection="1">
      <alignment horizontal="justify" vertical="top" wrapText="1"/>
      <protection/>
    </xf>
    <xf numFmtId="0" fontId="9" fillId="33" borderId="10" xfId="0" applyFont="1" applyFill="1" applyBorder="1" applyAlignment="1" applyProtection="1">
      <alignment vertical="top" wrapText="1"/>
      <protection/>
    </xf>
    <xf numFmtId="0" fontId="12" fillId="0" borderId="10" xfId="0" applyFont="1" applyFill="1" applyBorder="1" applyAlignment="1" applyProtection="1">
      <alignment horizontal="center" vertical="center"/>
      <protection/>
    </xf>
    <xf numFmtId="0" fontId="9" fillId="33" borderId="10" xfId="0" applyFont="1" applyFill="1" applyBorder="1" applyAlignment="1" applyProtection="1">
      <alignment horizontal="justify" vertical="top" wrapText="1"/>
      <protection/>
    </xf>
    <xf numFmtId="0" fontId="9" fillId="0" borderId="11"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wrapText="1"/>
      <protection/>
    </xf>
    <xf numFmtId="0" fontId="9" fillId="0" borderId="11"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protection/>
    </xf>
    <xf numFmtId="0" fontId="12" fillId="33" borderId="10" xfId="0" applyFont="1" applyFill="1" applyBorder="1" applyAlignment="1" applyProtection="1">
      <alignment horizontal="center" vertical="center" wrapText="1"/>
      <protection/>
    </xf>
    <xf numFmtId="0" fontId="66" fillId="0" borderId="10" xfId="0" applyFont="1" applyFill="1" applyBorder="1" applyAlignment="1" applyProtection="1">
      <alignment vertical="center"/>
      <protection/>
    </xf>
    <xf numFmtId="0" fontId="8" fillId="33" borderId="10" xfId="0" applyFont="1" applyFill="1" applyBorder="1" applyAlignment="1" applyProtection="1">
      <alignment horizontal="center" vertical="center"/>
      <protection/>
    </xf>
    <xf numFmtId="0" fontId="8" fillId="33" borderId="10" xfId="0" applyFont="1" applyFill="1" applyBorder="1" applyAlignment="1" applyProtection="1">
      <alignment horizontal="center" vertical="center" wrapText="1"/>
      <protection/>
    </xf>
    <xf numFmtId="0" fontId="0" fillId="0" borderId="0" xfId="0" applyBorder="1" applyAlignment="1">
      <alignment horizontal="center"/>
    </xf>
    <xf numFmtId="0" fontId="66" fillId="36" borderId="10" xfId="0" applyFont="1" applyFill="1" applyBorder="1" applyAlignment="1">
      <alignment vertical="center"/>
    </xf>
    <xf numFmtId="0" fontId="9" fillId="33" borderId="10" xfId="0" applyFont="1" applyFill="1" applyBorder="1" applyAlignment="1">
      <alignment horizontal="justify" vertical="top" wrapText="1"/>
    </xf>
    <xf numFmtId="0" fontId="9" fillId="33" borderId="10" xfId="0" applyFont="1" applyFill="1" applyBorder="1" applyAlignment="1">
      <alignment vertical="top" wrapText="1"/>
    </xf>
    <xf numFmtId="0" fontId="65" fillId="0" borderId="10" xfId="0" applyFont="1" applyFill="1" applyBorder="1" applyAlignment="1">
      <alignment horizontal="justify" vertical="justify" wrapText="1"/>
    </xf>
    <xf numFmtId="0" fontId="9" fillId="33" borderId="10" xfId="0" applyFont="1" applyFill="1" applyBorder="1" applyAlignment="1">
      <alignment horizontal="left" vertical="center" wrapText="1"/>
    </xf>
    <xf numFmtId="0" fontId="9" fillId="0" borderId="10" xfId="0" applyFont="1" applyBorder="1" applyAlignment="1">
      <alignment horizontal="justify" vertical="top" wrapText="1"/>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0" xfId="0" applyFont="1" applyFill="1" applyBorder="1" applyAlignment="1">
      <alignment vertical="top"/>
    </xf>
    <xf numFmtId="0" fontId="65" fillId="0" borderId="10" xfId="0" applyFont="1" applyBorder="1" applyAlignment="1">
      <alignment horizontal="center" vertical="center"/>
    </xf>
    <xf numFmtId="0" fontId="9" fillId="33" borderId="10" xfId="0" applyFont="1" applyFill="1" applyBorder="1" applyAlignment="1">
      <alignment horizontal="center" vertical="center"/>
    </xf>
    <xf numFmtId="0" fontId="5" fillId="33" borderId="10" xfId="0" applyFont="1" applyFill="1" applyBorder="1" applyAlignment="1">
      <alignment horizontal="center" vertical="center"/>
    </xf>
    <xf numFmtId="0" fontId="65" fillId="0" borderId="10" xfId="0" applyFont="1" applyBorder="1" applyAlignment="1">
      <alignment horizontal="left" vertical="top" wrapText="1"/>
    </xf>
    <xf numFmtId="0" fontId="70" fillId="0" borderId="13" xfId="0" applyFont="1" applyBorder="1" applyAlignment="1">
      <alignment horizontal="center"/>
    </xf>
    <xf numFmtId="0" fontId="65" fillId="0" borderId="13" xfId="0" applyFont="1" applyFill="1" applyBorder="1" applyAlignment="1">
      <alignment horizontal="center" vertical="center"/>
    </xf>
    <xf numFmtId="0" fontId="9" fillId="0" borderId="10" xfId="0" applyFont="1" applyFill="1" applyBorder="1" applyAlignment="1">
      <alignment horizontal="center" vertical="top"/>
    </xf>
    <xf numFmtId="0" fontId="66" fillId="0" borderId="10" xfId="0" applyFont="1" applyFill="1" applyBorder="1" applyAlignment="1" applyProtection="1">
      <alignment horizontal="center" vertical="center"/>
      <protection/>
    </xf>
    <xf numFmtId="0" fontId="13" fillId="33" borderId="10" xfId="0" applyFont="1" applyFill="1" applyBorder="1" applyAlignment="1" applyProtection="1">
      <alignment horizontal="center" vertical="center"/>
      <protection/>
    </xf>
    <xf numFmtId="165" fontId="0" fillId="0" borderId="19" xfId="0" applyNumberFormat="1" applyBorder="1" applyAlignment="1" applyProtection="1">
      <alignment horizontal="center" vertical="center"/>
      <protection locked="0"/>
    </xf>
    <xf numFmtId="0" fontId="9" fillId="0" borderId="10" xfId="0" applyFont="1" applyBorder="1" applyAlignment="1" applyProtection="1">
      <alignment horizontal="justify" vertical="top" wrapText="1"/>
      <protection/>
    </xf>
    <xf numFmtId="0" fontId="71" fillId="33" borderId="10" xfId="0" applyFont="1" applyFill="1" applyBorder="1" applyAlignment="1" applyProtection="1">
      <alignment horizontal="center" vertical="center"/>
      <protection/>
    </xf>
    <xf numFmtId="0" fontId="65" fillId="33" borderId="10" xfId="0" applyFont="1" applyFill="1" applyBorder="1" applyAlignment="1" applyProtection="1">
      <alignment horizontal="center" vertical="center" wrapText="1"/>
      <protection locked="0"/>
    </xf>
    <xf numFmtId="0" fontId="65" fillId="33" borderId="10" xfId="0" applyFont="1" applyFill="1" applyBorder="1" applyAlignment="1" applyProtection="1">
      <alignment horizontal="center" vertical="center"/>
      <protection locked="0"/>
    </xf>
    <xf numFmtId="0" fontId="5" fillId="33" borderId="0" xfId="0" applyFont="1" applyFill="1" applyAlignment="1" applyProtection="1">
      <alignment horizontal="center" vertical="center"/>
      <protection/>
    </xf>
    <xf numFmtId="0" fontId="7" fillId="33" borderId="10" xfId="0" applyFont="1" applyFill="1" applyBorder="1" applyAlignment="1" applyProtection="1">
      <alignment horizontal="center" vertical="center"/>
      <protection/>
    </xf>
    <xf numFmtId="0" fontId="9" fillId="33" borderId="10" xfId="0" applyFont="1" applyFill="1" applyBorder="1" applyAlignment="1" applyProtection="1">
      <alignment horizontal="center" vertical="center"/>
      <protection locked="0"/>
    </xf>
    <xf numFmtId="0" fontId="9" fillId="33" borderId="11" xfId="0" applyFont="1" applyFill="1" applyBorder="1" applyAlignment="1" applyProtection="1">
      <alignment horizontal="center" vertical="center"/>
      <protection locked="0"/>
    </xf>
    <xf numFmtId="0" fontId="5" fillId="33" borderId="0" xfId="0" applyFont="1" applyFill="1" applyAlignment="1" applyProtection="1">
      <alignment/>
      <protection/>
    </xf>
    <xf numFmtId="0" fontId="65" fillId="33" borderId="10" xfId="0" applyFont="1" applyFill="1" applyBorder="1" applyAlignment="1" applyProtection="1">
      <alignment horizontal="center" vertical="center" wrapText="1"/>
      <protection/>
    </xf>
    <xf numFmtId="0" fontId="65" fillId="33" borderId="0" xfId="0" applyFont="1" applyFill="1" applyAlignment="1" applyProtection="1">
      <alignment horizontal="center" vertical="center"/>
      <protection/>
    </xf>
    <xf numFmtId="10" fontId="65" fillId="33" borderId="0" xfId="54" applyNumberFormat="1" applyFont="1" applyFill="1" applyAlignment="1" applyProtection="1">
      <alignment horizontal="center" vertical="center"/>
      <protection/>
    </xf>
    <xf numFmtId="0" fontId="9" fillId="33" borderId="0" xfId="0" applyFont="1" applyFill="1" applyAlignment="1" applyProtection="1">
      <alignment/>
      <protection/>
    </xf>
    <xf numFmtId="0" fontId="9" fillId="33" borderId="10" xfId="0" applyFont="1" applyFill="1" applyBorder="1" applyAlignment="1" applyProtection="1">
      <alignment horizontal="center" vertical="center" wrapText="1"/>
      <protection/>
    </xf>
    <xf numFmtId="0" fontId="65" fillId="33" borderId="0" xfId="0" applyFont="1" applyFill="1" applyAlignment="1" applyProtection="1">
      <alignment/>
      <protection/>
    </xf>
    <xf numFmtId="10" fontId="65" fillId="33" borderId="0" xfId="54" applyNumberFormat="1" applyFont="1" applyFill="1" applyAlignment="1" applyProtection="1">
      <alignment/>
      <protection/>
    </xf>
    <xf numFmtId="0" fontId="70" fillId="33" borderId="10" xfId="0" applyFont="1" applyFill="1" applyBorder="1" applyAlignment="1" applyProtection="1">
      <alignment horizontal="center" vertical="center"/>
      <protection/>
    </xf>
    <xf numFmtId="0" fontId="67" fillId="33" borderId="0" xfId="0" applyFont="1" applyFill="1" applyAlignment="1" applyProtection="1">
      <alignment/>
      <protection/>
    </xf>
    <xf numFmtId="0" fontId="0" fillId="33" borderId="0" xfId="0" applyFill="1" applyAlignment="1" applyProtection="1">
      <alignment horizontal="center" vertical="center"/>
      <protection/>
    </xf>
    <xf numFmtId="0" fontId="3"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wrapText="1"/>
      <protection locked="0"/>
    </xf>
    <xf numFmtId="0" fontId="0" fillId="33" borderId="0" xfId="0" applyFill="1" applyAlignment="1" applyProtection="1">
      <alignment/>
      <protection/>
    </xf>
    <xf numFmtId="0" fontId="2" fillId="33" borderId="10" xfId="0" applyFont="1" applyFill="1" applyBorder="1" applyAlignment="1" applyProtection="1">
      <alignment horizontal="center" vertical="center"/>
      <protection/>
    </xf>
    <xf numFmtId="0" fontId="9" fillId="33" borderId="0" xfId="0" applyFont="1" applyFill="1" applyBorder="1" applyAlignment="1" applyProtection="1">
      <alignment horizontal="center" vertical="center" wrapText="1"/>
      <protection locked="0"/>
    </xf>
    <xf numFmtId="0" fontId="71" fillId="37" borderId="10" xfId="0" applyFont="1" applyFill="1" applyBorder="1" applyAlignment="1">
      <alignment horizontal="center" vertical="center"/>
    </xf>
    <xf numFmtId="0" fontId="66" fillId="37" borderId="10" xfId="0" applyFont="1" applyFill="1" applyBorder="1" applyAlignment="1">
      <alignment horizontal="center" vertical="center"/>
    </xf>
    <xf numFmtId="0" fontId="56" fillId="0" borderId="0" xfId="46" applyAlignment="1">
      <alignment/>
    </xf>
    <xf numFmtId="0" fontId="72" fillId="0" borderId="0" xfId="0" applyFont="1" applyAlignment="1">
      <alignment/>
    </xf>
    <xf numFmtId="0" fontId="73" fillId="0" borderId="0" xfId="0" applyFont="1" applyAlignment="1">
      <alignment vertical="center"/>
    </xf>
    <xf numFmtId="0" fontId="9" fillId="0" borderId="10" xfId="0" applyFont="1" applyBorder="1" applyAlignment="1">
      <alignment horizontal="left" vertical="top" wrapText="1"/>
    </xf>
    <xf numFmtId="0" fontId="9" fillId="0" borderId="10" xfId="0" applyFont="1" applyBorder="1" applyAlignment="1">
      <alignment horizontal="center" vertical="center"/>
    </xf>
    <xf numFmtId="0" fontId="65" fillId="0" borderId="20" xfId="0" applyFont="1" applyBorder="1" applyAlignment="1">
      <alignment horizontal="left" vertical="top" wrapText="1"/>
    </xf>
    <xf numFmtId="0" fontId="0" fillId="0" borderId="10" xfId="0" applyBorder="1" applyAlignment="1">
      <alignment horizontal="left" vertical="top" wrapText="1"/>
    </xf>
    <xf numFmtId="0" fontId="0" fillId="0" borderId="20" xfId="0" applyBorder="1" applyAlignment="1">
      <alignment horizontal="left" vertical="top" wrapText="1"/>
    </xf>
    <xf numFmtId="0" fontId="65" fillId="0" borderId="10" xfId="0" applyFont="1" applyBorder="1" applyAlignment="1">
      <alignment horizontal="left" vertical="center" wrapText="1"/>
    </xf>
    <xf numFmtId="0" fontId="0" fillId="0" borderId="10" xfId="0" applyBorder="1" applyAlignment="1">
      <alignment vertical="center" wrapText="1"/>
    </xf>
    <xf numFmtId="0" fontId="0" fillId="0" borderId="0" xfId="0" applyAlignment="1">
      <alignment/>
    </xf>
    <xf numFmtId="0" fontId="20" fillId="0" borderId="21" xfId="0" applyFont="1" applyBorder="1" applyAlignment="1" applyProtection="1">
      <alignment/>
      <protection locked="0"/>
    </xf>
    <xf numFmtId="0" fontId="20" fillId="0" borderId="19" xfId="0" applyFont="1" applyBorder="1" applyAlignment="1" applyProtection="1">
      <alignment/>
      <protection locked="0"/>
    </xf>
    <xf numFmtId="0" fontId="20" fillId="0" borderId="0" xfId="0" applyFont="1" applyAlignment="1" applyProtection="1">
      <alignment/>
      <protection locked="0"/>
    </xf>
    <xf numFmtId="0" fontId="0" fillId="0" borderId="0" xfId="0" applyAlignment="1" applyProtection="1">
      <alignment/>
      <protection locked="0"/>
    </xf>
    <xf numFmtId="0" fontId="20" fillId="0" borderId="16" xfId="0" applyFont="1" applyBorder="1" applyAlignment="1" applyProtection="1">
      <alignment/>
      <protection locked="0"/>
    </xf>
    <xf numFmtId="0" fontId="20" fillId="0" borderId="21" xfId="0" applyFont="1" applyBorder="1" applyAlignment="1" applyProtection="1">
      <alignment horizontal="center" wrapText="1"/>
      <protection locked="0"/>
    </xf>
    <xf numFmtId="0" fontId="20" fillId="0" borderId="0" xfId="0" applyFont="1" applyAlignment="1" applyProtection="1">
      <alignment horizontal="center" wrapText="1"/>
      <protection locked="0"/>
    </xf>
    <xf numFmtId="0" fontId="20" fillId="0" borderId="17" xfId="0" applyFont="1" applyBorder="1" applyAlignment="1" applyProtection="1">
      <alignment horizontal="center" wrapText="1"/>
      <protection locked="0"/>
    </xf>
    <xf numFmtId="0" fontId="20" fillId="0" borderId="13" xfId="0" applyFont="1" applyBorder="1" applyAlignment="1" applyProtection="1">
      <alignment horizontal="center" wrapText="1"/>
      <protection locked="0"/>
    </xf>
    <xf numFmtId="0" fontId="20" fillId="0" borderId="13" xfId="0" applyFont="1" applyBorder="1" applyAlignment="1" applyProtection="1">
      <alignment/>
      <protection locked="0"/>
    </xf>
    <xf numFmtId="0" fontId="0" fillId="0" borderId="13" xfId="0" applyBorder="1" applyAlignment="1" applyProtection="1">
      <alignment/>
      <protection locked="0"/>
    </xf>
    <xf numFmtId="0" fontId="20" fillId="0" borderId="18" xfId="0" applyFont="1" applyBorder="1" applyAlignment="1" applyProtection="1">
      <alignment/>
      <protection locked="0"/>
    </xf>
    <xf numFmtId="0" fontId="20" fillId="0" borderId="0" xfId="0" applyFont="1" applyBorder="1" applyAlignment="1" applyProtection="1">
      <alignment/>
      <protection locked="0"/>
    </xf>
    <xf numFmtId="0" fontId="20" fillId="0" borderId="0" xfId="0" applyFont="1" applyBorder="1" applyAlignment="1" applyProtection="1">
      <alignment horizontal="left"/>
      <protection locked="0"/>
    </xf>
    <xf numFmtId="0" fontId="20" fillId="0" borderId="0" xfId="0" applyFont="1" applyBorder="1" applyAlignment="1" applyProtection="1">
      <alignment horizontal="center"/>
      <protection locked="0"/>
    </xf>
    <xf numFmtId="0" fontId="20" fillId="0" borderId="21" xfId="0" applyFont="1" applyBorder="1" applyAlignment="1" applyProtection="1">
      <alignment horizontal="left"/>
      <protection locked="0"/>
    </xf>
    <xf numFmtId="0" fontId="20" fillId="0" borderId="22" xfId="0" applyFont="1" applyBorder="1" applyAlignment="1" applyProtection="1">
      <alignment/>
      <protection locked="0"/>
    </xf>
    <xf numFmtId="0" fontId="20" fillId="0" borderId="23" xfId="0" applyFont="1" applyBorder="1" applyAlignment="1" applyProtection="1">
      <alignment/>
      <protection locked="0"/>
    </xf>
    <xf numFmtId="0" fontId="65" fillId="0" borderId="24" xfId="0" applyFont="1" applyFill="1" applyBorder="1" applyAlignment="1">
      <alignment horizontal="center"/>
    </xf>
    <xf numFmtId="0" fontId="71" fillId="38" borderId="25" xfId="0" applyFont="1" applyFill="1" applyBorder="1" applyAlignment="1">
      <alignment horizontal="center" vertical="center"/>
    </xf>
    <xf numFmtId="0" fontId="71" fillId="38" borderId="26" xfId="0" applyFont="1" applyFill="1" applyBorder="1" applyAlignment="1">
      <alignment horizontal="center" vertical="center"/>
    </xf>
    <xf numFmtId="0" fontId="71" fillId="38" borderId="27" xfId="0" applyFont="1" applyFill="1" applyBorder="1" applyAlignment="1">
      <alignment horizontal="center" vertical="center"/>
    </xf>
    <xf numFmtId="0" fontId="70" fillId="0" borderId="10" xfId="0" applyFont="1" applyBorder="1" applyAlignment="1">
      <alignment horizontal="left" vertical="center"/>
    </xf>
    <xf numFmtId="0" fontId="65" fillId="0" borderId="10" xfId="0" applyFont="1" applyFill="1" applyBorder="1" applyAlignment="1">
      <alignment horizontal="center" vertical="center"/>
    </xf>
    <xf numFmtId="0" fontId="13" fillId="39" borderId="25" xfId="0" applyFont="1" applyFill="1" applyBorder="1" applyAlignment="1">
      <alignment horizontal="center" vertical="center" wrapText="1"/>
    </xf>
    <xf numFmtId="0" fontId="13" fillId="39" borderId="26" xfId="0" applyFont="1" applyFill="1" applyBorder="1" applyAlignment="1">
      <alignment horizontal="center" vertical="center" wrapText="1"/>
    </xf>
    <xf numFmtId="0" fontId="13" fillId="39" borderId="27" xfId="0" applyFont="1" applyFill="1" applyBorder="1" applyAlignment="1">
      <alignment horizontal="center" vertical="center" wrapText="1"/>
    </xf>
    <xf numFmtId="0" fontId="71" fillId="38" borderId="28" xfId="0" applyFont="1" applyFill="1" applyBorder="1" applyAlignment="1">
      <alignment horizontal="center" vertical="center"/>
    </xf>
    <xf numFmtId="0" fontId="71" fillId="38" borderId="29" xfId="0" applyFont="1" applyFill="1" applyBorder="1" applyAlignment="1">
      <alignment horizontal="center" vertical="center"/>
    </xf>
    <xf numFmtId="0" fontId="71" fillId="38" borderId="30" xfId="0" applyFont="1" applyFill="1" applyBorder="1" applyAlignment="1">
      <alignment horizontal="center" vertical="center"/>
    </xf>
    <xf numFmtId="0" fontId="71" fillId="0" borderId="0" xfId="0" applyFont="1" applyFill="1" applyBorder="1" applyAlignment="1">
      <alignment horizontal="center" vertical="center" wrapText="1"/>
    </xf>
    <xf numFmtId="0" fontId="65" fillId="0" borderId="10" xfId="0" applyFont="1" applyFill="1" applyBorder="1" applyAlignment="1">
      <alignment horizontal="center" vertical="top"/>
    </xf>
    <xf numFmtId="0" fontId="67" fillId="0" borderId="10" xfId="0" applyFont="1" applyFill="1" applyBorder="1" applyAlignment="1">
      <alignment horizontal="center"/>
    </xf>
    <xf numFmtId="0" fontId="67" fillId="0" borderId="10" xfId="0" applyFont="1" applyFill="1" applyBorder="1" applyAlignment="1">
      <alignment horizontal="center" vertical="center"/>
    </xf>
    <xf numFmtId="0" fontId="14" fillId="40" borderId="10" xfId="0" applyFont="1" applyFill="1" applyBorder="1" applyAlignment="1">
      <alignment horizontal="left" vertical="center" wrapText="1"/>
    </xf>
    <xf numFmtId="0" fontId="70" fillId="40" borderId="10" xfId="0" applyFont="1" applyFill="1" applyBorder="1" applyAlignment="1">
      <alignment horizontal="left"/>
    </xf>
    <xf numFmtId="0" fontId="9" fillId="0" borderId="31" xfId="0" applyFont="1" applyFill="1" applyBorder="1" applyAlignment="1">
      <alignment horizontal="left" vertical="top" wrapText="1"/>
    </xf>
    <xf numFmtId="0" fontId="9" fillId="0" borderId="32"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10" xfId="0" applyFont="1" applyFill="1" applyBorder="1" applyAlignment="1">
      <alignment horizontal="center" vertical="top"/>
    </xf>
    <xf numFmtId="0" fontId="14" fillId="40" borderId="33" xfId="0" applyFont="1" applyFill="1" applyBorder="1" applyAlignment="1">
      <alignment horizontal="left" vertical="center"/>
    </xf>
    <xf numFmtId="0" fontId="14" fillId="40" borderId="24" xfId="0" applyFont="1" applyFill="1" applyBorder="1" applyAlignment="1">
      <alignment horizontal="left" vertical="center"/>
    </xf>
    <xf numFmtId="0" fontId="14" fillId="40" borderId="34" xfId="0" applyFont="1" applyFill="1" applyBorder="1" applyAlignment="1">
      <alignment horizontal="left" vertical="center"/>
    </xf>
    <xf numFmtId="0" fontId="14" fillId="40" borderId="35" xfId="0" applyFont="1" applyFill="1" applyBorder="1" applyAlignment="1">
      <alignment horizontal="left" vertical="center"/>
    </xf>
    <xf numFmtId="0" fontId="14" fillId="40" borderId="0" xfId="0" applyFont="1" applyFill="1" applyBorder="1" applyAlignment="1">
      <alignment horizontal="left" vertical="center"/>
    </xf>
    <xf numFmtId="0" fontId="14" fillId="40" borderId="36" xfId="0" applyFont="1" applyFill="1" applyBorder="1" applyAlignment="1">
      <alignment horizontal="left" vertical="center"/>
    </xf>
    <xf numFmtId="0" fontId="14" fillId="40" borderId="37" xfId="0" applyFont="1" applyFill="1" applyBorder="1" applyAlignment="1">
      <alignment horizontal="left" vertical="center"/>
    </xf>
    <xf numFmtId="0" fontId="14" fillId="40" borderId="22" xfId="0" applyFont="1" applyFill="1" applyBorder="1" applyAlignment="1">
      <alignment horizontal="left" vertical="center"/>
    </xf>
    <xf numFmtId="0" fontId="14" fillId="40" borderId="38" xfId="0" applyFont="1" applyFill="1" applyBorder="1" applyAlignment="1">
      <alignment horizontal="left" vertical="center"/>
    </xf>
    <xf numFmtId="0" fontId="14" fillId="40" borderId="31" xfId="0" applyFont="1" applyFill="1" applyBorder="1" applyAlignment="1">
      <alignment horizontal="left" vertical="center"/>
    </xf>
    <xf numFmtId="0" fontId="14" fillId="40" borderId="32" xfId="0" applyFont="1" applyFill="1" applyBorder="1" applyAlignment="1">
      <alignment horizontal="left" vertical="center"/>
    </xf>
    <xf numFmtId="0" fontId="14" fillId="40" borderId="20" xfId="0" applyFont="1" applyFill="1" applyBorder="1" applyAlignment="1">
      <alignment horizontal="left" vertical="center"/>
    </xf>
    <xf numFmtId="0" fontId="71" fillId="38" borderId="14" xfId="0" applyFont="1" applyFill="1" applyBorder="1" applyAlignment="1">
      <alignment horizontal="center"/>
    </xf>
    <xf numFmtId="0" fontId="71" fillId="38" borderId="12" xfId="0" applyFont="1" applyFill="1" applyBorder="1" applyAlignment="1">
      <alignment horizontal="center"/>
    </xf>
    <xf numFmtId="0" fontId="71" fillId="38" borderId="15" xfId="0" applyFont="1" applyFill="1" applyBorder="1" applyAlignment="1">
      <alignment horizontal="center"/>
    </xf>
    <xf numFmtId="0" fontId="70" fillId="0" borderId="12" xfId="0" applyFont="1" applyFill="1" applyBorder="1" applyAlignment="1">
      <alignment horizontal="center" vertical="center" wrapText="1"/>
    </xf>
    <xf numFmtId="0" fontId="65" fillId="0" borderId="13" xfId="0" applyFont="1" applyFill="1" applyBorder="1" applyAlignment="1">
      <alignment horizontal="center"/>
    </xf>
    <xf numFmtId="0" fontId="70" fillId="0" borderId="10" xfId="0" applyFont="1" applyFill="1" applyBorder="1" applyAlignment="1">
      <alignment horizontal="center" vertical="center" wrapText="1"/>
    </xf>
    <xf numFmtId="0" fontId="9" fillId="0" borderId="31" xfId="0" applyFont="1" applyFill="1" applyBorder="1" applyAlignment="1">
      <alignment horizontal="center" vertical="top"/>
    </xf>
    <xf numFmtId="0" fontId="9" fillId="0" borderId="32" xfId="0" applyFont="1" applyFill="1" applyBorder="1" applyAlignment="1">
      <alignment horizontal="center" vertical="top"/>
    </xf>
    <xf numFmtId="0" fontId="9" fillId="0" borderId="20" xfId="0" applyFont="1" applyFill="1" applyBorder="1" applyAlignment="1">
      <alignment horizontal="center" vertical="top"/>
    </xf>
    <xf numFmtId="0" fontId="70" fillId="40" borderId="10" xfId="0" applyFont="1" applyFill="1" applyBorder="1" applyAlignment="1">
      <alignment horizontal="left" vertical="center"/>
    </xf>
    <xf numFmtId="49" fontId="65" fillId="0" borderId="10" xfId="0" applyNumberFormat="1" applyFont="1" applyFill="1" applyBorder="1" applyAlignment="1">
      <alignment horizontal="center" vertical="center"/>
    </xf>
    <xf numFmtId="0" fontId="66" fillId="36" borderId="10" xfId="0" applyFont="1" applyFill="1" applyBorder="1" applyAlignment="1">
      <alignment horizontal="center" vertical="center" wrapText="1"/>
    </xf>
    <xf numFmtId="0" fontId="66" fillId="36" borderId="10" xfId="0" applyFont="1" applyFill="1" applyBorder="1" applyAlignment="1">
      <alignment horizontal="center" vertical="center"/>
    </xf>
    <xf numFmtId="14" fontId="65" fillId="33" borderId="10" xfId="0" applyNumberFormat="1" applyFont="1" applyFill="1" applyBorder="1" applyAlignment="1">
      <alignment horizontal="center" vertical="center"/>
    </xf>
    <xf numFmtId="0" fontId="65" fillId="33" borderId="10" xfId="0" applyFont="1" applyFill="1" applyBorder="1" applyAlignment="1">
      <alignment horizontal="center" vertical="center"/>
    </xf>
    <xf numFmtId="0" fontId="70" fillId="0" borderId="13" xfId="0" applyFont="1" applyBorder="1" applyAlignment="1">
      <alignment horizontal="center"/>
    </xf>
    <xf numFmtId="0" fontId="67" fillId="0" borderId="10" xfId="0" applyFont="1" applyBorder="1" applyAlignment="1">
      <alignment horizontal="center"/>
    </xf>
    <xf numFmtId="0" fontId="65" fillId="0" borderId="13" xfId="0" applyFont="1" applyFill="1" applyBorder="1" applyAlignment="1">
      <alignment horizontal="center" vertical="center"/>
    </xf>
    <xf numFmtId="0" fontId="70" fillId="0" borderId="10" xfId="0" applyFont="1" applyBorder="1" applyAlignment="1">
      <alignment horizontal="left" vertical="center" wrapText="1"/>
    </xf>
    <xf numFmtId="0" fontId="13" fillId="38" borderId="25" xfId="0" applyFont="1" applyFill="1" applyBorder="1" applyAlignment="1">
      <alignment horizontal="center" vertical="center"/>
    </xf>
    <xf numFmtId="0" fontId="13" fillId="38" borderId="26" xfId="0" applyFont="1" applyFill="1" applyBorder="1" applyAlignment="1">
      <alignment horizontal="center" vertical="center"/>
    </xf>
    <xf numFmtId="0" fontId="13" fillId="38" borderId="27" xfId="0" applyFont="1" applyFill="1" applyBorder="1" applyAlignment="1">
      <alignment horizontal="center" vertical="center"/>
    </xf>
    <xf numFmtId="0" fontId="71" fillId="0" borderId="35" xfId="0" applyFont="1" applyFill="1" applyBorder="1" applyAlignment="1" applyProtection="1">
      <alignment horizontal="center" vertical="center" wrapText="1"/>
      <protection/>
    </xf>
    <xf numFmtId="0" fontId="71" fillId="0" borderId="0" xfId="0" applyFont="1" applyFill="1" applyBorder="1" applyAlignment="1" applyProtection="1">
      <alignment horizontal="center" vertical="center" wrapText="1"/>
      <protection/>
    </xf>
    <xf numFmtId="0" fontId="74" fillId="39" borderId="10" xfId="0" applyFont="1" applyFill="1" applyBorder="1" applyAlignment="1" applyProtection="1">
      <alignment horizontal="center" vertical="center"/>
      <protection/>
    </xf>
    <xf numFmtId="0" fontId="66" fillId="0" borderId="31" xfId="0" applyFont="1" applyFill="1" applyBorder="1" applyAlignment="1" applyProtection="1">
      <alignment horizontal="center" vertical="center"/>
      <protection/>
    </xf>
    <xf numFmtId="0" fontId="66" fillId="0" borderId="32" xfId="0" applyFont="1" applyFill="1" applyBorder="1" applyAlignment="1" applyProtection="1">
      <alignment horizontal="center" vertical="center"/>
      <protection/>
    </xf>
    <xf numFmtId="0" fontId="66" fillId="0" borderId="20" xfId="0" applyFont="1" applyFill="1" applyBorder="1" applyAlignment="1" applyProtection="1">
      <alignment horizontal="center" vertical="center"/>
      <protection/>
    </xf>
    <xf numFmtId="0" fontId="66" fillId="0" borderId="33" xfId="0" applyFont="1" applyFill="1" applyBorder="1" applyAlignment="1" applyProtection="1">
      <alignment horizontal="center" vertical="center"/>
      <protection/>
    </xf>
    <xf numFmtId="0" fontId="66" fillId="0" borderId="34" xfId="0" applyFont="1" applyFill="1" applyBorder="1" applyAlignment="1" applyProtection="1">
      <alignment horizontal="center" vertical="center"/>
      <protection/>
    </xf>
    <xf numFmtId="0" fontId="66" fillId="0" borderId="37" xfId="0" applyFont="1" applyFill="1" applyBorder="1" applyAlignment="1" applyProtection="1">
      <alignment horizontal="center" vertical="center"/>
      <protection/>
    </xf>
    <xf numFmtId="0" fontId="66" fillId="0" borderId="38" xfId="0" applyFont="1" applyFill="1" applyBorder="1" applyAlignment="1" applyProtection="1">
      <alignment horizontal="center" vertical="center"/>
      <protection/>
    </xf>
    <xf numFmtId="0" fontId="71" fillId="33" borderId="10" xfId="0" applyFont="1" applyFill="1" applyBorder="1" applyAlignment="1" applyProtection="1">
      <alignment horizontal="center" vertical="center"/>
      <protection/>
    </xf>
    <xf numFmtId="0" fontId="71" fillId="0" borderId="10" xfId="0" applyFont="1" applyFill="1" applyBorder="1" applyAlignment="1" applyProtection="1">
      <alignment horizontal="center" vertical="center"/>
      <protection/>
    </xf>
    <xf numFmtId="0" fontId="66" fillId="0" borderId="10" xfId="0" applyFont="1" applyFill="1" applyBorder="1" applyAlignment="1" applyProtection="1">
      <alignment horizontal="center" vertical="center"/>
      <protection/>
    </xf>
    <xf numFmtId="0" fontId="70" fillId="0" borderId="35" xfId="0" applyFont="1" applyFill="1" applyBorder="1" applyAlignment="1" applyProtection="1">
      <alignment horizontal="center" vertical="center" wrapText="1"/>
      <protection/>
    </xf>
    <xf numFmtId="0" fontId="70" fillId="0" borderId="0"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justify" wrapText="1"/>
      <protection/>
    </xf>
    <xf numFmtId="0" fontId="2" fillId="0" borderId="35"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5" fillId="39" borderId="10"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wrapText="1"/>
      <protection/>
    </xf>
    <xf numFmtId="0" fontId="12" fillId="0" borderId="11" xfId="0" applyFont="1" applyFill="1" applyBorder="1" applyAlignment="1" applyProtection="1">
      <alignment horizontal="center" vertical="center"/>
      <protection/>
    </xf>
    <xf numFmtId="0" fontId="12" fillId="0" borderId="39"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39" xfId="0" applyFont="1" applyFill="1" applyBorder="1" applyAlignment="1" applyProtection="1">
      <alignment horizontal="center" vertical="center"/>
      <protection/>
    </xf>
    <xf numFmtId="0" fontId="14" fillId="0" borderId="10" xfId="0" applyFont="1" applyFill="1" applyBorder="1" applyAlignment="1" applyProtection="1">
      <alignment horizontal="center" vertical="center" wrapText="1"/>
      <protection/>
    </xf>
    <xf numFmtId="0" fontId="13" fillId="0" borderId="35" xfId="0" applyFont="1" applyBorder="1" applyAlignment="1" applyProtection="1">
      <alignment horizontal="center" vertical="center" wrapText="1"/>
      <protection/>
    </xf>
    <xf numFmtId="0" fontId="13" fillId="0" borderId="0" xfId="0" applyFont="1" applyBorder="1" applyAlignment="1" applyProtection="1">
      <alignment horizontal="center" vertical="center" wrapText="1"/>
      <protection/>
    </xf>
    <xf numFmtId="0" fontId="13" fillId="0" borderId="10" xfId="0" applyFont="1" applyFill="1" applyBorder="1" applyAlignment="1" applyProtection="1">
      <alignment horizontal="center" vertical="center"/>
      <protection/>
    </xf>
    <xf numFmtId="0" fontId="13" fillId="33" borderId="10" xfId="0" applyFont="1" applyFill="1" applyBorder="1" applyAlignment="1" applyProtection="1">
      <alignment horizontal="center" vertical="center"/>
      <protection/>
    </xf>
    <xf numFmtId="0" fontId="26" fillId="39" borderId="10" xfId="0" applyFont="1" applyFill="1" applyBorder="1" applyAlignment="1" applyProtection="1">
      <alignment horizontal="center" vertical="center"/>
      <protection/>
    </xf>
    <xf numFmtId="0" fontId="14" fillId="0" borderId="33" xfId="0" applyFont="1" applyBorder="1" applyAlignment="1" applyProtection="1">
      <alignment horizontal="center" vertical="center" wrapText="1"/>
      <protection/>
    </xf>
    <xf numFmtId="0" fontId="14" fillId="0" borderId="24" xfId="0" applyFont="1" applyBorder="1" applyAlignment="1" applyProtection="1">
      <alignment horizontal="center" vertical="center" wrapText="1"/>
      <protection/>
    </xf>
    <xf numFmtId="0" fontId="12" fillId="0" borderId="10" xfId="0" applyFont="1" applyBorder="1" applyAlignment="1" applyProtection="1">
      <alignment horizontal="center" vertical="center"/>
      <protection/>
    </xf>
    <xf numFmtId="0" fontId="70" fillId="0" borderId="24" xfId="0" applyFont="1" applyFill="1" applyBorder="1" applyAlignment="1" applyProtection="1">
      <alignment horizontal="center" vertical="center" wrapText="1"/>
      <protection/>
    </xf>
    <xf numFmtId="0" fontId="66" fillId="0" borderId="10" xfId="0" applyFont="1" applyFill="1" applyBorder="1" applyAlignment="1" applyProtection="1">
      <alignment horizontal="center" vertical="center" wrapText="1"/>
      <protection/>
    </xf>
    <xf numFmtId="0" fontId="2" fillId="0" borderId="35"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6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6" fillId="0" borderId="33" xfId="0" applyFont="1" applyBorder="1" applyAlignment="1" applyProtection="1">
      <alignment horizontal="center" vertical="center" wrapText="1"/>
      <protection/>
    </xf>
    <xf numFmtId="0" fontId="6" fillId="0" borderId="24" xfId="0" applyFont="1" applyBorder="1" applyAlignment="1" applyProtection="1">
      <alignment horizontal="center" vertical="center" wrapText="1"/>
      <protection/>
    </xf>
    <xf numFmtId="0" fontId="27" fillId="39" borderId="10" xfId="0" applyFont="1" applyFill="1" applyBorder="1" applyAlignment="1" applyProtection="1">
      <alignment horizontal="center" vertical="center"/>
      <protection/>
    </xf>
    <xf numFmtId="0" fontId="4" fillId="0" borderId="10" xfId="0" applyFont="1" applyBorder="1" applyAlignment="1" applyProtection="1">
      <alignment horizontal="left" vertical="center"/>
      <protection/>
    </xf>
    <xf numFmtId="0" fontId="15" fillId="0" borderId="10" xfId="0" applyFont="1" applyFill="1" applyBorder="1" applyAlignment="1" applyProtection="1">
      <alignment horizontal="center" vertical="center"/>
      <protection/>
    </xf>
    <xf numFmtId="0" fontId="6" fillId="0" borderId="33"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64" fillId="38" borderId="25" xfId="0" applyFont="1" applyFill="1" applyBorder="1" applyAlignment="1" applyProtection="1">
      <alignment horizontal="center" vertical="center" wrapText="1"/>
      <protection/>
    </xf>
    <xf numFmtId="0" fontId="64" fillId="38" borderId="26" xfId="0" applyFont="1" applyFill="1" applyBorder="1" applyAlignment="1" applyProtection="1">
      <alignment horizontal="center" vertical="center" wrapText="1"/>
      <protection/>
    </xf>
    <xf numFmtId="0" fontId="64" fillId="38" borderId="27" xfId="0" applyFont="1" applyFill="1" applyBorder="1" applyAlignment="1" applyProtection="1">
      <alignment horizontal="center" vertical="center" wrapText="1"/>
      <protection/>
    </xf>
    <xf numFmtId="0" fontId="20" fillId="0" borderId="14" xfId="0" applyFont="1" applyBorder="1" applyAlignment="1" applyProtection="1">
      <alignment horizontal="center" wrapText="1"/>
      <protection locked="0"/>
    </xf>
    <xf numFmtId="0" fontId="20" fillId="0" borderId="12" xfId="0" applyFont="1" applyBorder="1" applyAlignment="1" applyProtection="1">
      <alignment horizontal="center" wrapText="1"/>
      <protection locked="0"/>
    </xf>
    <xf numFmtId="0" fontId="20" fillId="0" borderId="15" xfId="0" applyFont="1" applyBorder="1" applyAlignment="1" applyProtection="1">
      <alignment horizontal="center" wrapText="1"/>
      <protection locked="0"/>
    </xf>
    <xf numFmtId="0" fontId="20" fillId="0" borderId="21" xfId="0" applyFont="1" applyBorder="1" applyAlignment="1" applyProtection="1">
      <alignment horizontal="left" wrapText="1"/>
      <protection locked="0"/>
    </xf>
    <xf numFmtId="0" fontId="20" fillId="0" borderId="0" xfId="0" applyFont="1" applyAlignment="1" applyProtection="1">
      <alignment horizontal="left" wrapText="1"/>
      <protection locked="0"/>
    </xf>
    <xf numFmtId="0" fontId="20" fillId="0" borderId="16" xfId="0" applyFont="1" applyBorder="1" applyAlignment="1" applyProtection="1">
      <alignment horizontal="left" wrapText="1"/>
      <protection locked="0"/>
    </xf>
    <xf numFmtId="0" fontId="20" fillId="0" borderId="22" xfId="0" applyFont="1" applyBorder="1" applyAlignment="1" applyProtection="1">
      <alignment horizontal="left"/>
      <protection locked="0"/>
    </xf>
    <xf numFmtId="0" fontId="20" fillId="0" borderId="23" xfId="0" applyFont="1" applyBorder="1" applyAlignment="1" applyProtection="1">
      <alignment horizontal="left"/>
      <protection locked="0"/>
    </xf>
    <xf numFmtId="0" fontId="20" fillId="0" borderId="40" xfId="0" applyFont="1" applyBorder="1" applyAlignment="1" applyProtection="1">
      <alignment horizontal="center" wrapText="1"/>
      <protection locked="0"/>
    </xf>
    <xf numFmtId="0" fontId="20" fillId="0" borderId="41" xfId="0" applyFont="1" applyBorder="1" applyAlignment="1" applyProtection="1">
      <alignment horizontal="center" wrapText="1"/>
      <protection locked="0"/>
    </xf>
    <xf numFmtId="0" fontId="20" fillId="0" borderId="42" xfId="0" applyFont="1" applyBorder="1" applyAlignment="1" applyProtection="1">
      <alignment horizontal="center" wrapText="1"/>
      <protection locked="0"/>
    </xf>
    <xf numFmtId="0" fontId="20" fillId="0" borderId="21" xfId="0" applyFont="1" applyBorder="1" applyAlignment="1" applyProtection="1">
      <alignment horizontal="left"/>
      <protection locked="0"/>
    </xf>
    <xf numFmtId="0" fontId="20" fillId="0" borderId="0" xfId="0" applyFont="1" applyBorder="1" applyAlignment="1" applyProtection="1">
      <alignment horizontal="left"/>
      <protection locked="0"/>
    </xf>
    <xf numFmtId="0" fontId="29" fillId="0" borderId="25" xfId="0" applyFont="1" applyBorder="1" applyAlignment="1" applyProtection="1">
      <alignment horizontal="left" vertical="top" wrapText="1"/>
      <protection locked="0"/>
    </xf>
    <xf numFmtId="0" fontId="29" fillId="0" borderId="26" xfId="0" applyFont="1" applyBorder="1" applyAlignment="1" applyProtection="1">
      <alignment horizontal="left" vertical="top" wrapText="1"/>
      <protection locked="0"/>
    </xf>
    <xf numFmtId="0" fontId="29" fillId="0" borderId="27" xfId="0" applyFont="1" applyBorder="1" applyAlignment="1" applyProtection="1">
      <alignment horizontal="left" vertical="top" wrapText="1"/>
      <protection locked="0"/>
    </xf>
    <xf numFmtId="10" fontId="75" fillId="33" borderId="25" xfId="55" applyNumberFormat="1" applyFont="1" applyFill="1" applyBorder="1" applyAlignment="1">
      <alignment horizontal="left" vertical="center" wrapText="1"/>
    </xf>
    <xf numFmtId="10" fontId="75" fillId="33" borderId="26" xfId="55" applyNumberFormat="1" applyFont="1" applyFill="1" applyBorder="1" applyAlignment="1">
      <alignment horizontal="left" vertical="center" wrapText="1"/>
    </xf>
    <xf numFmtId="0" fontId="64" fillId="0" borderId="25" xfId="0" applyFont="1" applyBorder="1" applyAlignment="1">
      <alignment horizontal="left" vertical="center" wrapText="1"/>
    </xf>
    <xf numFmtId="0" fontId="64" fillId="0" borderId="26" xfId="0" applyFont="1" applyBorder="1" applyAlignment="1">
      <alignment horizontal="left" vertical="center" wrapText="1"/>
    </xf>
    <xf numFmtId="0" fontId="64" fillId="0" borderId="27" xfId="0" applyFont="1" applyBorder="1" applyAlignment="1">
      <alignment horizontal="left" vertical="center" wrapText="1"/>
    </xf>
    <xf numFmtId="10" fontId="75" fillId="0" borderId="43" xfId="55" applyNumberFormat="1" applyFont="1" applyBorder="1" applyAlignment="1">
      <alignment horizontal="center" vertical="center" wrapText="1"/>
    </xf>
    <xf numFmtId="10" fontId="75" fillId="0" borderId="44" xfId="55" applyNumberFormat="1" applyFont="1" applyBorder="1" applyAlignment="1">
      <alignment horizontal="center" vertical="center" wrapText="1"/>
    </xf>
    <xf numFmtId="165" fontId="75" fillId="37" borderId="17" xfId="55" applyNumberFormat="1" applyFont="1" applyFill="1" applyBorder="1" applyAlignment="1" applyProtection="1">
      <alignment horizontal="center" vertical="center"/>
      <protection/>
    </xf>
    <xf numFmtId="165" fontId="75" fillId="37" borderId="18" xfId="55" applyNumberFormat="1" applyFont="1" applyFill="1" applyBorder="1" applyAlignment="1" applyProtection="1">
      <alignment horizontal="center" vertical="center"/>
      <protection/>
    </xf>
    <xf numFmtId="0" fontId="18" fillId="37" borderId="25" xfId="0" applyFont="1" applyFill="1" applyBorder="1" applyAlignment="1" applyProtection="1">
      <alignment horizontal="left" vertical="top" wrapText="1"/>
      <protection/>
    </xf>
    <xf numFmtId="0" fontId="18" fillId="37" borderId="26" xfId="0" applyFont="1" applyFill="1" applyBorder="1" applyAlignment="1" applyProtection="1">
      <alignment horizontal="left" vertical="top" wrapText="1"/>
      <protection/>
    </xf>
    <xf numFmtId="0" fontId="18" fillId="37" borderId="27" xfId="0" applyFont="1" applyFill="1" applyBorder="1" applyAlignment="1" applyProtection="1">
      <alignment horizontal="left" vertical="top" wrapText="1"/>
      <protection/>
    </xf>
    <xf numFmtId="0" fontId="76" fillId="0" borderId="45" xfId="0" applyFont="1" applyBorder="1" applyAlignment="1" applyProtection="1">
      <alignment horizontal="center"/>
      <protection locked="0"/>
    </xf>
    <xf numFmtId="0" fontId="76" fillId="0" borderId="46" xfId="0" applyFont="1" applyBorder="1" applyAlignment="1" applyProtection="1">
      <alignment horizontal="center"/>
      <protection locked="0"/>
    </xf>
    <xf numFmtId="0" fontId="0" fillId="0" borderId="46" xfId="0" applyBorder="1" applyAlignment="1" applyProtection="1">
      <alignment horizontal="center"/>
      <protection locked="0"/>
    </xf>
    <xf numFmtId="0" fontId="0" fillId="0" borderId="47" xfId="0" applyBorder="1" applyAlignment="1" applyProtection="1">
      <alignment horizontal="center"/>
      <protection locked="0"/>
    </xf>
    <xf numFmtId="0" fontId="76" fillId="0" borderId="48" xfId="0" applyFont="1" applyBorder="1" applyAlignment="1" applyProtection="1">
      <alignment horizontal="center"/>
      <protection locked="0"/>
    </xf>
    <xf numFmtId="0" fontId="76" fillId="0" borderId="10" xfId="0" applyFont="1" applyBorder="1" applyAlignment="1" applyProtection="1">
      <alignment horizontal="center"/>
      <protection locked="0"/>
    </xf>
    <xf numFmtId="0" fontId="0" fillId="0" borderId="10" xfId="0" applyBorder="1" applyAlignment="1" applyProtection="1">
      <alignment horizontal="center"/>
      <protection locked="0"/>
    </xf>
    <xf numFmtId="0" fontId="0" fillId="0" borderId="49" xfId="0" applyBorder="1" applyAlignment="1" applyProtection="1">
      <alignment horizontal="center"/>
      <protection locked="0"/>
    </xf>
    <xf numFmtId="0" fontId="77" fillId="0" borderId="48" xfId="0" applyFont="1" applyBorder="1" applyAlignment="1" applyProtection="1">
      <alignment horizontal="center" wrapText="1"/>
      <protection locked="0"/>
    </xf>
    <xf numFmtId="0" fontId="77" fillId="0" borderId="10" xfId="0" applyFont="1" applyBorder="1" applyAlignment="1" applyProtection="1">
      <alignment horizontal="center" wrapText="1"/>
      <protection locked="0"/>
    </xf>
    <xf numFmtId="164" fontId="77" fillId="0" borderId="10" xfId="0" applyNumberFormat="1" applyFont="1" applyBorder="1" applyAlignment="1" applyProtection="1">
      <alignment horizontal="center" vertical="center"/>
      <protection locked="0"/>
    </xf>
    <xf numFmtId="0" fontId="77" fillId="0" borderId="10" xfId="0" applyFont="1" applyBorder="1" applyAlignment="1" applyProtection="1">
      <alignment horizontal="center"/>
      <protection locked="0"/>
    </xf>
    <xf numFmtId="0" fontId="77" fillId="0" borderId="49" xfId="0" applyFont="1" applyBorder="1" applyAlignment="1" applyProtection="1">
      <alignment horizontal="center"/>
      <protection locked="0"/>
    </xf>
    <xf numFmtId="0" fontId="78" fillId="38" borderId="25" xfId="0" applyFont="1" applyFill="1" applyBorder="1" applyAlignment="1" applyProtection="1">
      <alignment horizontal="center"/>
      <protection locked="0"/>
    </xf>
    <xf numFmtId="0" fontId="78" fillId="38" borderId="26" xfId="0" applyFont="1" applyFill="1" applyBorder="1" applyAlignment="1" applyProtection="1">
      <alignment horizontal="center"/>
      <protection locked="0"/>
    </xf>
    <xf numFmtId="0" fontId="78" fillId="38" borderId="27" xfId="0" applyFont="1" applyFill="1" applyBorder="1" applyAlignment="1" applyProtection="1">
      <alignment horizontal="center"/>
      <protection locked="0"/>
    </xf>
    <xf numFmtId="0" fontId="66" fillId="37" borderId="50" xfId="0" applyFont="1" applyFill="1" applyBorder="1" applyAlignment="1" applyProtection="1">
      <alignment horizontal="center" vertical="center"/>
      <protection locked="0"/>
    </xf>
    <xf numFmtId="0" fontId="66" fillId="37" borderId="39" xfId="0" applyFont="1" applyFill="1" applyBorder="1" applyAlignment="1" applyProtection="1">
      <alignment horizontal="center" vertical="center"/>
      <protection locked="0"/>
    </xf>
    <xf numFmtId="0" fontId="66" fillId="37" borderId="51" xfId="0" applyFont="1" applyFill="1" applyBorder="1" applyAlignment="1" applyProtection="1">
      <alignment horizontal="center" vertical="center"/>
      <protection locked="0"/>
    </xf>
    <xf numFmtId="0" fontId="77" fillId="0" borderId="52" xfId="0" applyFont="1" applyBorder="1" applyAlignment="1" applyProtection="1">
      <alignment horizontal="center" wrapText="1"/>
      <protection locked="0"/>
    </xf>
    <xf numFmtId="0" fontId="77" fillId="0" borderId="11" xfId="0" applyFont="1" applyBorder="1" applyAlignment="1" applyProtection="1">
      <alignment horizontal="center" wrapText="1"/>
      <protection locked="0"/>
    </xf>
    <xf numFmtId="164" fontId="77" fillId="0" borderId="33" xfId="0" applyNumberFormat="1" applyFont="1" applyBorder="1" applyAlignment="1" applyProtection="1">
      <alignment horizontal="center" vertical="center"/>
      <protection locked="0"/>
    </xf>
    <xf numFmtId="164" fontId="77" fillId="0" borderId="34" xfId="0" applyNumberFormat="1" applyFont="1" applyBorder="1" applyAlignment="1" applyProtection="1">
      <alignment horizontal="center" vertical="center"/>
      <protection locked="0"/>
    </xf>
    <xf numFmtId="0" fontId="77" fillId="0" borderId="11" xfId="0" applyFont="1" applyBorder="1" applyAlignment="1" applyProtection="1">
      <alignment horizontal="center"/>
      <protection locked="0"/>
    </xf>
    <xf numFmtId="0" fontId="77" fillId="0" borderId="53" xfId="0" applyFont="1" applyBorder="1" applyAlignment="1" applyProtection="1">
      <alignment horizontal="center"/>
      <protection locked="0"/>
    </xf>
    <xf numFmtId="0" fontId="64" fillId="38" borderId="25" xfId="0" applyFont="1" applyFill="1" applyBorder="1" applyAlignment="1" applyProtection="1">
      <alignment horizontal="center" vertical="center"/>
      <protection locked="0"/>
    </xf>
    <xf numFmtId="0" fontId="64" fillId="38" borderId="26" xfId="0" applyFont="1" applyFill="1" applyBorder="1" applyAlignment="1" applyProtection="1">
      <alignment horizontal="center" vertical="center"/>
      <protection locked="0"/>
    </xf>
    <xf numFmtId="0" fontId="64" fillId="38" borderId="27" xfId="0" applyFont="1" applyFill="1" applyBorder="1" applyAlignment="1" applyProtection="1">
      <alignment horizontal="center" vertical="center"/>
      <protection locked="0"/>
    </xf>
    <xf numFmtId="0" fontId="0" fillId="37" borderId="48" xfId="0" applyFill="1" applyBorder="1" applyAlignment="1" applyProtection="1">
      <alignment horizontal="center" wrapText="1"/>
      <protection locked="0"/>
    </xf>
    <xf numFmtId="0" fontId="0" fillId="37" borderId="10" xfId="0" applyFill="1" applyBorder="1" applyAlignment="1" applyProtection="1">
      <alignment horizontal="center" wrapText="1"/>
      <protection locked="0"/>
    </xf>
    <xf numFmtId="0" fontId="0" fillId="37" borderId="10" xfId="0" applyFill="1" applyBorder="1" applyAlignment="1" applyProtection="1">
      <alignment horizontal="center"/>
      <protection locked="0"/>
    </xf>
    <xf numFmtId="0" fontId="0" fillId="37" borderId="49" xfId="0" applyFill="1" applyBorder="1" applyAlignment="1" applyProtection="1">
      <alignment horizontal="center"/>
      <protection locked="0"/>
    </xf>
    <xf numFmtId="0" fontId="0" fillId="37" borderId="48" xfId="0" applyFill="1" applyBorder="1" applyAlignment="1">
      <alignment horizontal="center" wrapText="1"/>
    </xf>
    <xf numFmtId="0" fontId="0" fillId="37" borderId="10" xfId="0" applyFill="1" applyBorder="1" applyAlignment="1">
      <alignment horizontal="center" wrapText="1"/>
    </xf>
    <xf numFmtId="0" fontId="0" fillId="37" borderId="10" xfId="0" applyFill="1" applyBorder="1" applyAlignment="1">
      <alignment horizontal="center"/>
    </xf>
    <xf numFmtId="0" fontId="0" fillId="37" borderId="49" xfId="0" applyFill="1" applyBorder="1" applyAlignment="1">
      <alignment horizontal="center"/>
    </xf>
    <xf numFmtId="0" fontId="78" fillId="35" borderId="25" xfId="0" applyFont="1" applyFill="1" applyBorder="1" applyAlignment="1">
      <alignment horizontal="center" vertical="center"/>
    </xf>
    <xf numFmtId="0" fontId="78" fillId="35" borderId="26" xfId="0" applyFont="1" applyFill="1" applyBorder="1" applyAlignment="1">
      <alignment horizontal="center" vertical="center"/>
    </xf>
    <xf numFmtId="0" fontId="78" fillId="35" borderId="27" xfId="0" applyFont="1" applyFill="1" applyBorder="1" applyAlignment="1">
      <alignment horizontal="center" vertical="center"/>
    </xf>
    <xf numFmtId="0" fontId="68" fillId="38" borderId="25" xfId="0" applyFont="1" applyFill="1" applyBorder="1" applyAlignment="1" applyProtection="1">
      <alignment horizontal="center" vertical="center" wrapText="1"/>
      <protection/>
    </xf>
    <xf numFmtId="0" fontId="68" fillId="38" borderId="26" xfId="0" applyFont="1" applyFill="1" applyBorder="1" applyAlignment="1" applyProtection="1">
      <alignment horizontal="center" vertical="center" wrapText="1"/>
      <protection/>
    </xf>
    <xf numFmtId="0" fontId="68" fillId="38" borderId="27" xfId="0" applyFont="1" applyFill="1" applyBorder="1" applyAlignment="1" applyProtection="1">
      <alignment horizontal="center" vertical="center" wrapText="1"/>
      <protection/>
    </xf>
    <xf numFmtId="0" fontId="68" fillId="37" borderId="25" xfId="0" applyFont="1" applyFill="1" applyBorder="1" applyAlignment="1" applyProtection="1">
      <alignment horizontal="left" wrapText="1"/>
      <protection/>
    </xf>
    <xf numFmtId="0" fontId="68" fillId="37" borderId="26" xfId="0" applyFont="1" applyFill="1" applyBorder="1" applyAlignment="1" applyProtection="1">
      <alignment horizontal="left" wrapText="1"/>
      <protection/>
    </xf>
    <xf numFmtId="0" fontId="68" fillId="37" borderId="27" xfId="0" applyFont="1" applyFill="1" applyBorder="1" applyAlignment="1" applyProtection="1">
      <alignment horizontal="left" wrapText="1"/>
      <protection/>
    </xf>
    <xf numFmtId="0" fontId="18" fillId="37" borderId="25" xfId="0" applyFont="1" applyFill="1" applyBorder="1" applyAlignment="1">
      <alignment horizontal="left" vertical="top" wrapText="1"/>
    </xf>
    <xf numFmtId="0" fontId="18" fillId="37" borderId="26" xfId="0" applyFont="1" applyFill="1" applyBorder="1" applyAlignment="1">
      <alignment horizontal="left" vertical="top" wrapText="1"/>
    </xf>
    <xf numFmtId="0" fontId="18" fillId="37" borderId="27" xfId="0" applyFont="1" applyFill="1" applyBorder="1" applyAlignment="1">
      <alignment horizontal="left" vertical="top" wrapText="1"/>
    </xf>
    <xf numFmtId="0" fontId="77" fillId="0" borderId="25" xfId="0" applyFont="1" applyBorder="1" applyAlignment="1" applyProtection="1">
      <alignment horizontal="left" vertical="top"/>
      <protection locked="0"/>
    </xf>
    <xf numFmtId="0" fontId="77" fillId="0" borderId="26" xfId="0" applyFont="1" applyBorder="1" applyAlignment="1" applyProtection="1">
      <alignment horizontal="left" vertical="top"/>
      <protection locked="0"/>
    </xf>
    <xf numFmtId="0" fontId="77" fillId="0" borderId="27" xfId="0" applyFont="1" applyBorder="1" applyAlignment="1" applyProtection="1">
      <alignment horizontal="left" vertical="top"/>
      <protection locked="0"/>
    </xf>
    <xf numFmtId="0" fontId="64" fillId="38" borderId="25" xfId="0" applyFont="1" applyFill="1" applyBorder="1" applyAlignment="1" applyProtection="1">
      <alignment horizontal="center" vertical="center"/>
      <protection/>
    </xf>
    <xf numFmtId="0" fontId="64" fillId="38" borderId="26" xfId="0" applyFont="1" applyFill="1" applyBorder="1" applyAlignment="1" applyProtection="1">
      <alignment horizontal="center" vertical="center"/>
      <protection/>
    </xf>
    <xf numFmtId="0" fontId="64" fillId="38" borderId="27" xfId="0" applyFont="1" applyFill="1" applyBorder="1" applyAlignment="1" applyProtection="1">
      <alignment horizontal="center" vertical="center"/>
      <protection/>
    </xf>
    <xf numFmtId="10" fontId="79" fillId="0" borderId="17" xfId="55" applyNumberFormat="1" applyFont="1" applyBorder="1" applyAlignment="1">
      <alignment horizontal="left" vertical="center" wrapText="1"/>
    </xf>
    <xf numFmtId="10" fontId="79" fillId="0" borderId="18" xfId="55" applyNumberFormat="1" applyFont="1" applyBorder="1" applyAlignment="1">
      <alignment horizontal="left" vertical="center" wrapText="1"/>
    </xf>
    <xf numFmtId="0" fontId="20" fillId="0" borderId="21" xfId="0" applyFont="1" applyBorder="1" applyAlignment="1" applyProtection="1">
      <alignment horizontal="left" vertical="center"/>
      <protection locked="0"/>
    </xf>
    <xf numFmtId="0" fontId="20" fillId="0" borderId="0" xfId="0" applyFont="1" applyAlignment="1" applyProtection="1">
      <alignment horizontal="left" vertical="center"/>
      <protection locked="0"/>
    </xf>
    <xf numFmtId="0" fontId="20" fillId="0" borderId="54" xfId="0" applyFont="1" applyBorder="1" applyAlignment="1" applyProtection="1">
      <alignment horizontal="left" wrapText="1"/>
      <protection locked="0"/>
    </xf>
    <xf numFmtId="0" fontId="20" fillId="0" borderId="22" xfId="0" applyFont="1" applyBorder="1" applyAlignment="1" applyProtection="1">
      <alignment horizontal="left" wrapText="1"/>
      <protection locked="0"/>
    </xf>
    <xf numFmtId="0" fontId="20" fillId="0" borderId="23" xfId="0" applyFont="1" applyBorder="1" applyAlignment="1" applyProtection="1">
      <alignment horizontal="left" wrapText="1"/>
      <protection locked="0"/>
    </xf>
    <xf numFmtId="0" fontId="20" fillId="0" borderId="55" xfId="0" applyFont="1" applyBorder="1" applyAlignment="1" applyProtection="1">
      <alignment horizontal="center" wrapText="1"/>
      <protection locked="0"/>
    </xf>
    <xf numFmtId="0" fontId="20" fillId="0" borderId="32" xfId="0" applyFont="1" applyBorder="1" applyAlignment="1" applyProtection="1">
      <alignment horizontal="center" wrapText="1"/>
      <protection locked="0"/>
    </xf>
    <xf numFmtId="0" fontId="20" fillId="0" borderId="56" xfId="0" applyFont="1" applyBorder="1" applyAlignment="1" applyProtection="1">
      <alignment horizontal="center" wrapText="1"/>
      <protection locked="0"/>
    </xf>
    <xf numFmtId="0" fontId="65" fillId="0" borderId="11" xfId="0" applyFont="1" applyBorder="1" applyAlignment="1">
      <alignment horizontal="left" vertical="top" wrapText="1"/>
    </xf>
    <xf numFmtId="0" fontId="65" fillId="0" borderId="39" xfId="0" applyFont="1" applyBorder="1" applyAlignment="1">
      <alignment horizontal="left" vertical="top" wrapText="1"/>
    </xf>
    <xf numFmtId="0" fontId="78" fillId="0" borderId="0" xfId="0" applyFont="1" applyAlignment="1">
      <alignment horizontal="center"/>
    </xf>
    <xf numFmtId="0" fontId="65" fillId="0" borderId="11" xfId="0" applyFont="1" applyBorder="1" applyAlignment="1">
      <alignment horizontal="left" vertical="center" wrapText="1"/>
    </xf>
    <xf numFmtId="0" fontId="65" fillId="0" borderId="57" xfId="0" applyFont="1" applyBorder="1" applyAlignment="1">
      <alignment horizontal="left" vertical="center" wrapText="1"/>
    </xf>
    <xf numFmtId="0" fontId="65" fillId="0" borderId="39" xfId="0" applyFont="1" applyBorder="1" applyAlignment="1">
      <alignment horizontal="left" vertical="center" wrapText="1"/>
    </xf>
    <xf numFmtId="0" fontId="0" fillId="0" borderId="11" xfId="0" applyBorder="1" applyAlignment="1">
      <alignment vertical="center" wrapText="1"/>
    </xf>
    <xf numFmtId="0" fontId="0" fillId="0" borderId="57" xfId="0" applyBorder="1" applyAlignment="1">
      <alignment vertical="center" wrapText="1"/>
    </xf>
    <xf numFmtId="0" fontId="0" fillId="0" borderId="39" xfId="0" applyBorder="1" applyAlignment="1">
      <alignment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0" fillId="0" borderId="10" xfId="0"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Porcentaje 2"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95250</xdr:rowOff>
    </xdr:from>
    <xdr:to>
      <xdr:col>3</xdr:col>
      <xdr:colOff>0</xdr:colOff>
      <xdr:row>4</xdr:row>
      <xdr:rowOff>0</xdr:rowOff>
    </xdr:to>
    <xdr:pic>
      <xdr:nvPicPr>
        <xdr:cNvPr id="1" name="Imagen 6" descr="Descripción: INS - Instituto Nacional de Salud"/>
        <xdr:cNvPicPr preferRelativeResize="1">
          <a:picLocks noChangeAspect="1"/>
        </xdr:cNvPicPr>
      </xdr:nvPicPr>
      <xdr:blipFill>
        <a:blip r:embed="rId1"/>
        <a:stretch>
          <a:fillRect/>
        </a:stretch>
      </xdr:blipFill>
      <xdr:spPr>
        <a:xfrm>
          <a:off x="4200525" y="95250"/>
          <a:ext cx="0" cy="628650"/>
        </a:xfrm>
        <a:prstGeom prst="rect">
          <a:avLst/>
        </a:prstGeom>
        <a:noFill/>
        <a:ln w="9525" cmpd="sng">
          <a:noFill/>
        </a:ln>
      </xdr:spPr>
    </xdr:pic>
    <xdr:clientData/>
  </xdr:twoCellAnchor>
  <xdr:twoCellAnchor>
    <xdr:from>
      <xdr:col>6</xdr:col>
      <xdr:colOff>1181100</xdr:colOff>
      <xdr:row>0</xdr:row>
      <xdr:rowOff>123825</xdr:rowOff>
    </xdr:from>
    <xdr:to>
      <xdr:col>8</xdr:col>
      <xdr:colOff>371475</xdr:colOff>
      <xdr:row>3</xdr:row>
      <xdr:rowOff>66675</xdr:rowOff>
    </xdr:to>
    <xdr:pic>
      <xdr:nvPicPr>
        <xdr:cNvPr id="2" name="7 Imagen"/>
        <xdr:cNvPicPr preferRelativeResize="1">
          <a:picLocks noChangeAspect="1"/>
        </xdr:cNvPicPr>
      </xdr:nvPicPr>
      <xdr:blipFill>
        <a:blip r:embed="rId2"/>
        <a:stretch>
          <a:fillRect/>
        </a:stretch>
      </xdr:blipFill>
      <xdr:spPr>
        <a:xfrm>
          <a:off x="6867525" y="123825"/>
          <a:ext cx="1809750" cy="485775"/>
        </a:xfrm>
        <a:prstGeom prst="rect">
          <a:avLst/>
        </a:prstGeom>
        <a:noFill/>
        <a:ln w="9525" cmpd="sng">
          <a:noFill/>
        </a:ln>
      </xdr:spPr>
    </xdr:pic>
    <xdr:clientData/>
  </xdr:twoCellAnchor>
  <xdr:twoCellAnchor editAs="oneCell">
    <xdr:from>
      <xdr:col>2</xdr:col>
      <xdr:colOff>542925</xdr:colOff>
      <xdr:row>0</xdr:row>
      <xdr:rowOff>133350</xdr:rowOff>
    </xdr:from>
    <xdr:to>
      <xdr:col>2</xdr:col>
      <xdr:colOff>2933700</xdr:colOff>
      <xdr:row>3</xdr:row>
      <xdr:rowOff>114300</xdr:rowOff>
    </xdr:to>
    <xdr:pic>
      <xdr:nvPicPr>
        <xdr:cNvPr id="3" name="Imagen 8"/>
        <xdr:cNvPicPr preferRelativeResize="1">
          <a:picLocks noChangeAspect="1"/>
        </xdr:cNvPicPr>
      </xdr:nvPicPr>
      <xdr:blipFill>
        <a:blip r:embed="rId3"/>
        <a:stretch>
          <a:fillRect/>
        </a:stretch>
      </xdr:blipFill>
      <xdr:spPr>
        <a:xfrm>
          <a:off x="1495425" y="133350"/>
          <a:ext cx="2390775" cy="523875"/>
        </a:xfrm>
        <a:prstGeom prst="rect">
          <a:avLst/>
        </a:prstGeom>
        <a:noFill/>
        <a:ln w="9525" cmpd="sng">
          <a:noFill/>
        </a:ln>
      </xdr:spPr>
    </xdr:pic>
    <xdr:clientData/>
  </xdr:twoCellAnchor>
  <xdr:twoCellAnchor editAs="oneCell">
    <xdr:from>
      <xdr:col>4</xdr:col>
      <xdr:colOff>257175</xdr:colOff>
      <xdr:row>0</xdr:row>
      <xdr:rowOff>0</xdr:rowOff>
    </xdr:from>
    <xdr:to>
      <xdr:col>6</xdr:col>
      <xdr:colOff>266700</xdr:colOff>
      <xdr:row>4</xdr:row>
      <xdr:rowOff>0</xdr:rowOff>
    </xdr:to>
    <xdr:pic>
      <xdr:nvPicPr>
        <xdr:cNvPr id="4" name="Imagen 2"/>
        <xdr:cNvPicPr preferRelativeResize="1">
          <a:picLocks noChangeAspect="1"/>
        </xdr:cNvPicPr>
      </xdr:nvPicPr>
      <xdr:blipFill>
        <a:blip r:embed="rId4"/>
        <a:stretch>
          <a:fillRect/>
        </a:stretch>
      </xdr:blipFill>
      <xdr:spPr>
        <a:xfrm>
          <a:off x="4953000" y="0"/>
          <a:ext cx="100012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1419225</xdr:colOff>
      <xdr:row>0</xdr:row>
      <xdr:rowOff>38100</xdr:rowOff>
    </xdr:from>
    <xdr:to>
      <xdr:col>7</xdr:col>
      <xdr:colOff>342900</xdr:colOff>
      <xdr:row>4</xdr:row>
      <xdr:rowOff>28575</xdr:rowOff>
    </xdr:to>
    <xdr:pic>
      <xdr:nvPicPr>
        <xdr:cNvPr id="1" name="Imagen 2"/>
        <xdr:cNvPicPr preferRelativeResize="1">
          <a:picLocks noChangeAspect="1"/>
        </xdr:cNvPicPr>
      </xdr:nvPicPr>
      <xdr:blipFill>
        <a:blip r:embed="rId1"/>
        <a:stretch>
          <a:fillRect/>
        </a:stretch>
      </xdr:blipFill>
      <xdr:spPr>
        <a:xfrm>
          <a:off x="2371725" y="38100"/>
          <a:ext cx="7172325"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2895600</xdr:colOff>
      <xdr:row>0</xdr:row>
      <xdr:rowOff>9525</xdr:rowOff>
    </xdr:from>
    <xdr:to>
      <xdr:col>7</xdr:col>
      <xdr:colOff>1704975</xdr:colOff>
      <xdr:row>3</xdr:row>
      <xdr:rowOff>133350</xdr:rowOff>
    </xdr:to>
    <xdr:pic>
      <xdr:nvPicPr>
        <xdr:cNvPr id="1" name="Imagen 7"/>
        <xdr:cNvPicPr preferRelativeResize="1">
          <a:picLocks noChangeAspect="1"/>
        </xdr:cNvPicPr>
      </xdr:nvPicPr>
      <xdr:blipFill>
        <a:blip r:embed="rId1"/>
        <a:stretch>
          <a:fillRect/>
        </a:stretch>
      </xdr:blipFill>
      <xdr:spPr>
        <a:xfrm>
          <a:off x="3895725" y="9525"/>
          <a:ext cx="7162800"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2057400</xdr:colOff>
      <xdr:row>0</xdr:row>
      <xdr:rowOff>0</xdr:rowOff>
    </xdr:from>
    <xdr:to>
      <xdr:col>7</xdr:col>
      <xdr:colOff>952500</xdr:colOff>
      <xdr:row>3</xdr:row>
      <xdr:rowOff>180975</xdr:rowOff>
    </xdr:to>
    <xdr:pic>
      <xdr:nvPicPr>
        <xdr:cNvPr id="1" name="Imagen 6"/>
        <xdr:cNvPicPr preferRelativeResize="1">
          <a:picLocks noChangeAspect="1"/>
        </xdr:cNvPicPr>
      </xdr:nvPicPr>
      <xdr:blipFill>
        <a:blip r:embed="rId1"/>
        <a:stretch>
          <a:fillRect/>
        </a:stretch>
      </xdr:blipFill>
      <xdr:spPr>
        <a:xfrm>
          <a:off x="3086100" y="0"/>
          <a:ext cx="7200900"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1162050</xdr:colOff>
      <xdr:row>0</xdr:row>
      <xdr:rowOff>0</xdr:rowOff>
    </xdr:from>
    <xdr:to>
      <xdr:col>7</xdr:col>
      <xdr:colOff>561975</xdr:colOff>
      <xdr:row>2</xdr:row>
      <xdr:rowOff>76200</xdr:rowOff>
    </xdr:to>
    <xdr:pic>
      <xdr:nvPicPr>
        <xdr:cNvPr id="1" name="Imagen 6"/>
        <xdr:cNvPicPr preferRelativeResize="1">
          <a:picLocks noChangeAspect="1"/>
        </xdr:cNvPicPr>
      </xdr:nvPicPr>
      <xdr:blipFill>
        <a:blip r:embed="rId1"/>
        <a:stretch>
          <a:fillRect/>
        </a:stretch>
      </xdr:blipFill>
      <xdr:spPr>
        <a:xfrm>
          <a:off x="1981200" y="0"/>
          <a:ext cx="7181850"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1543050</xdr:colOff>
      <xdr:row>0</xdr:row>
      <xdr:rowOff>152400</xdr:rowOff>
    </xdr:from>
    <xdr:to>
      <xdr:col>7</xdr:col>
      <xdr:colOff>904875</xdr:colOff>
      <xdr:row>2</xdr:row>
      <xdr:rowOff>476250</xdr:rowOff>
    </xdr:to>
    <xdr:pic>
      <xdr:nvPicPr>
        <xdr:cNvPr id="1" name="Imagen 6"/>
        <xdr:cNvPicPr preferRelativeResize="1">
          <a:picLocks noChangeAspect="1"/>
        </xdr:cNvPicPr>
      </xdr:nvPicPr>
      <xdr:blipFill>
        <a:blip r:embed="rId1"/>
        <a:stretch>
          <a:fillRect/>
        </a:stretch>
      </xdr:blipFill>
      <xdr:spPr>
        <a:xfrm>
          <a:off x="2362200" y="152400"/>
          <a:ext cx="7181850"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2105025</xdr:colOff>
      <xdr:row>0</xdr:row>
      <xdr:rowOff>114300</xdr:rowOff>
    </xdr:from>
    <xdr:to>
      <xdr:col>7</xdr:col>
      <xdr:colOff>628650</xdr:colOff>
      <xdr:row>2</xdr:row>
      <xdr:rowOff>438150</xdr:rowOff>
    </xdr:to>
    <xdr:pic>
      <xdr:nvPicPr>
        <xdr:cNvPr id="1" name="Imagen 7"/>
        <xdr:cNvPicPr preferRelativeResize="1">
          <a:picLocks noChangeAspect="1"/>
        </xdr:cNvPicPr>
      </xdr:nvPicPr>
      <xdr:blipFill>
        <a:blip r:embed="rId1"/>
        <a:stretch>
          <a:fillRect/>
        </a:stretch>
      </xdr:blipFill>
      <xdr:spPr>
        <a:xfrm>
          <a:off x="2990850" y="114300"/>
          <a:ext cx="7172325"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0</xdr:row>
      <xdr:rowOff>9525</xdr:rowOff>
    </xdr:from>
    <xdr:to>
      <xdr:col>8</xdr:col>
      <xdr:colOff>123825</xdr:colOff>
      <xdr:row>0</xdr:row>
      <xdr:rowOff>561975</xdr:rowOff>
    </xdr:to>
    <xdr:pic>
      <xdr:nvPicPr>
        <xdr:cNvPr id="1" name="Imagen 7"/>
        <xdr:cNvPicPr preferRelativeResize="1">
          <a:picLocks noChangeAspect="1"/>
        </xdr:cNvPicPr>
      </xdr:nvPicPr>
      <xdr:blipFill>
        <a:blip r:embed="rId1"/>
        <a:stretch>
          <a:fillRect/>
        </a:stretch>
      </xdr:blipFill>
      <xdr:spPr>
        <a:xfrm>
          <a:off x="1028700" y="9525"/>
          <a:ext cx="568642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6:K44"/>
  <sheetViews>
    <sheetView zoomScaleSheetLayoutView="80" zoomScalePageLayoutView="0" workbookViewId="0" topLeftCell="A37">
      <selection activeCell="D13" sqref="D13:J13"/>
    </sheetView>
  </sheetViews>
  <sheetFormatPr defaultColWidth="11.421875" defaultRowHeight="15"/>
  <cols>
    <col min="1" max="1" width="6.8515625" style="54" customWidth="1"/>
    <col min="2" max="2" width="7.421875" style="54" customWidth="1"/>
    <col min="3" max="3" width="48.7109375" style="54" customWidth="1"/>
    <col min="4" max="6" width="7.421875" style="55" customWidth="1"/>
    <col min="7" max="7" width="25.28125" style="54" customWidth="1"/>
    <col min="8" max="9" width="14.00390625" style="55" customWidth="1"/>
    <col min="10" max="10" width="9.421875" style="55" customWidth="1"/>
    <col min="11" max="11" width="11.421875" style="55" customWidth="1"/>
    <col min="12" max="12" width="11.421875" style="54" customWidth="1"/>
    <col min="13" max="13" width="14.421875" style="54" hidden="1" customWidth="1"/>
    <col min="14" max="16384" width="11.421875" style="54" customWidth="1"/>
  </cols>
  <sheetData>
    <row r="1" ht="14.25"/>
    <row r="2" ht="14.25"/>
    <row r="3" ht="14.25"/>
    <row r="4" ht="14.25"/>
    <row r="5" ht="12" customHeight="1" thickBot="1"/>
    <row r="6" spans="1:10" ht="75.75" customHeight="1" thickBot="1">
      <c r="A6" s="172" t="s">
        <v>241</v>
      </c>
      <c r="B6" s="173"/>
      <c r="C6" s="173"/>
      <c r="D6" s="173"/>
      <c r="E6" s="173"/>
      <c r="F6" s="173"/>
      <c r="G6" s="173"/>
      <c r="H6" s="173"/>
      <c r="I6" s="173"/>
      <c r="J6" s="174"/>
    </row>
    <row r="7" spans="1:6" ht="9" customHeight="1" thickBot="1">
      <c r="A7" s="178"/>
      <c r="B7" s="178"/>
      <c r="C7" s="178"/>
      <c r="D7" s="178"/>
      <c r="E7" s="178"/>
      <c r="F7" s="178"/>
    </row>
    <row r="8" spans="1:10" ht="24" customHeight="1" thickBot="1">
      <c r="A8" s="175" t="s">
        <v>119</v>
      </c>
      <c r="B8" s="176"/>
      <c r="C8" s="176"/>
      <c r="D8" s="176"/>
      <c r="E8" s="176"/>
      <c r="F8" s="176"/>
      <c r="G8" s="176"/>
      <c r="H8" s="176"/>
      <c r="I8" s="176"/>
      <c r="J8" s="177"/>
    </row>
    <row r="9" spans="1:10" ht="7.5" customHeight="1">
      <c r="A9" s="203"/>
      <c r="B9" s="203"/>
      <c r="C9" s="203"/>
      <c r="D9" s="203"/>
      <c r="E9" s="203"/>
      <c r="F9" s="203"/>
      <c r="G9" s="203"/>
      <c r="H9" s="203"/>
      <c r="I9" s="203"/>
      <c r="J9" s="203"/>
    </row>
    <row r="10" spans="1:11" ht="19.5" customHeight="1">
      <c r="A10" s="182" t="s">
        <v>242</v>
      </c>
      <c r="B10" s="182"/>
      <c r="C10" s="182"/>
      <c r="D10" s="205"/>
      <c r="E10" s="205"/>
      <c r="F10" s="205"/>
      <c r="G10" s="205"/>
      <c r="H10" s="205"/>
      <c r="I10" s="205"/>
      <c r="J10" s="205"/>
      <c r="K10" s="63"/>
    </row>
    <row r="11" spans="1:10" s="56" customFormat="1" ht="3.75" customHeight="1" thickBot="1">
      <c r="A11" s="204"/>
      <c r="B11" s="204"/>
      <c r="C11" s="204"/>
      <c r="D11" s="204"/>
      <c r="E11" s="204"/>
      <c r="F11" s="204"/>
      <c r="G11" s="204"/>
      <c r="H11" s="204"/>
      <c r="I11" s="204"/>
      <c r="J11" s="204"/>
    </row>
    <row r="12" spans="1:11" ht="15.75">
      <c r="A12" s="200" t="s">
        <v>120</v>
      </c>
      <c r="B12" s="201"/>
      <c r="C12" s="201"/>
      <c r="D12" s="201"/>
      <c r="E12" s="201"/>
      <c r="F12" s="201"/>
      <c r="G12" s="201"/>
      <c r="H12" s="201"/>
      <c r="I12" s="201"/>
      <c r="J12" s="202"/>
      <c r="K12" s="54"/>
    </row>
    <row r="13" spans="1:11" ht="41.25" customHeight="1">
      <c r="A13" s="209" t="s">
        <v>139</v>
      </c>
      <c r="B13" s="209"/>
      <c r="C13" s="209"/>
      <c r="D13" s="179"/>
      <c r="E13" s="179"/>
      <c r="F13" s="179"/>
      <c r="G13" s="179"/>
      <c r="H13" s="179"/>
      <c r="I13" s="179"/>
      <c r="J13" s="179"/>
      <c r="K13" s="54"/>
    </row>
    <row r="14" spans="1:11" ht="38.25" customHeight="1">
      <c r="A14" s="188" t="s">
        <v>201</v>
      </c>
      <c r="B14" s="189"/>
      <c r="C14" s="190"/>
      <c r="D14" s="206" t="s">
        <v>203</v>
      </c>
      <c r="E14" s="207"/>
      <c r="F14" s="207"/>
      <c r="G14" s="208"/>
      <c r="H14" s="97" t="s">
        <v>386</v>
      </c>
      <c r="I14" s="98" t="s">
        <v>202</v>
      </c>
      <c r="J14" s="98" t="s">
        <v>218</v>
      </c>
      <c r="K14" s="54"/>
    </row>
    <row r="15" spans="1:11" ht="19.5" customHeight="1">
      <c r="A15" s="191"/>
      <c r="B15" s="192"/>
      <c r="C15" s="193"/>
      <c r="D15" s="184" t="s">
        <v>219</v>
      </c>
      <c r="E15" s="185"/>
      <c r="F15" s="185"/>
      <c r="G15" s="186"/>
      <c r="H15" s="99"/>
      <c r="I15" s="99"/>
      <c r="J15" s="99"/>
      <c r="K15" s="54"/>
    </row>
    <row r="16" spans="1:11" ht="19.5" customHeight="1">
      <c r="A16" s="191"/>
      <c r="B16" s="192"/>
      <c r="C16" s="193"/>
      <c r="D16" s="184" t="s">
        <v>370</v>
      </c>
      <c r="E16" s="185"/>
      <c r="F16" s="185"/>
      <c r="G16" s="186"/>
      <c r="H16" s="99"/>
      <c r="I16" s="99"/>
      <c r="J16" s="99"/>
      <c r="K16" s="54"/>
    </row>
    <row r="17" spans="1:11" ht="19.5" customHeight="1">
      <c r="A17" s="191"/>
      <c r="B17" s="192"/>
      <c r="C17" s="193"/>
      <c r="D17" s="184" t="s">
        <v>237</v>
      </c>
      <c r="E17" s="185"/>
      <c r="F17" s="185"/>
      <c r="G17" s="186"/>
      <c r="H17" s="106"/>
      <c r="I17" s="106"/>
      <c r="J17" s="106"/>
      <c r="K17" s="54"/>
    </row>
    <row r="18" spans="1:11" ht="19.5" customHeight="1">
      <c r="A18" s="191"/>
      <c r="B18" s="192"/>
      <c r="C18" s="193"/>
      <c r="D18" s="184" t="s">
        <v>220</v>
      </c>
      <c r="E18" s="185"/>
      <c r="F18" s="185"/>
      <c r="G18" s="186"/>
      <c r="H18" s="106"/>
      <c r="I18" s="106"/>
      <c r="J18" s="106"/>
      <c r="K18" s="54"/>
    </row>
    <row r="19" spans="1:11" ht="19.5" customHeight="1">
      <c r="A19" s="191"/>
      <c r="B19" s="192"/>
      <c r="C19" s="193"/>
      <c r="D19" s="184" t="s">
        <v>371</v>
      </c>
      <c r="E19" s="185"/>
      <c r="F19" s="185"/>
      <c r="G19" s="186"/>
      <c r="H19" s="106"/>
      <c r="I19" s="106"/>
      <c r="J19" s="106"/>
      <c r="K19" s="54"/>
    </row>
    <row r="20" spans="1:11" ht="19.5" customHeight="1">
      <c r="A20" s="194"/>
      <c r="B20" s="195"/>
      <c r="C20" s="196"/>
      <c r="D20" s="184" t="s">
        <v>385</v>
      </c>
      <c r="E20" s="185"/>
      <c r="F20" s="185"/>
      <c r="G20" s="186"/>
      <c r="H20" s="106"/>
      <c r="I20" s="106"/>
      <c r="J20" s="106"/>
      <c r="K20" s="54"/>
    </row>
    <row r="21" spans="1:11" ht="19.5" customHeight="1">
      <c r="A21" s="197" t="s">
        <v>221</v>
      </c>
      <c r="B21" s="198"/>
      <c r="C21" s="199"/>
      <c r="D21" s="187"/>
      <c r="E21" s="187"/>
      <c r="F21" s="187"/>
      <c r="G21" s="187"/>
      <c r="H21" s="187"/>
      <c r="I21" s="187"/>
      <c r="J21" s="187"/>
      <c r="K21" s="54"/>
    </row>
    <row r="22" spans="1:11" ht="19.5" customHeight="1">
      <c r="A22" s="183" t="s">
        <v>138</v>
      </c>
      <c r="B22" s="183"/>
      <c r="C22" s="183"/>
      <c r="D22" s="179"/>
      <c r="E22" s="179"/>
      <c r="F22" s="179"/>
      <c r="G22" s="179"/>
      <c r="H22" s="179"/>
      <c r="I22" s="179"/>
      <c r="J22" s="179"/>
      <c r="K22" s="54"/>
    </row>
    <row r="23" spans="1:11" ht="19.5" customHeight="1">
      <c r="A23" s="183" t="s">
        <v>121</v>
      </c>
      <c r="B23" s="183"/>
      <c r="C23" s="183"/>
      <c r="D23" s="179"/>
      <c r="E23" s="179"/>
      <c r="F23" s="179"/>
      <c r="G23" s="179"/>
      <c r="H23" s="179"/>
      <c r="I23" s="179"/>
      <c r="J23" s="179"/>
      <c r="K23" s="54"/>
    </row>
    <row r="24" spans="1:11" ht="19.5" customHeight="1">
      <c r="A24" s="183" t="s">
        <v>222</v>
      </c>
      <c r="B24" s="183"/>
      <c r="C24" s="183"/>
      <c r="D24" s="179"/>
      <c r="E24" s="179"/>
      <c r="F24" s="179"/>
      <c r="G24" s="179"/>
      <c r="H24" s="179"/>
      <c r="I24" s="179"/>
      <c r="J24" s="179"/>
      <c r="K24" s="54"/>
    </row>
    <row r="25" spans="1:11" ht="19.5" customHeight="1">
      <c r="A25" s="183" t="s">
        <v>122</v>
      </c>
      <c r="B25" s="183"/>
      <c r="C25" s="183"/>
      <c r="D25" s="179"/>
      <c r="E25" s="179"/>
      <c r="F25" s="179"/>
      <c r="G25" s="179"/>
      <c r="H25" s="179"/>
      <c r="I25" s="179"/>
      <c r="J25" s="179"/>
      <c r="K25" s="54"/>
    </row>
    <row r="26" spans="1:11" ht="19.5" customHeight="1">
      <c r="A26" s="183" t="s">
        <v>137</v>
      </c>
      <c r="B26" s="183"/>
      <c r="C26" s="183"/>
      <c r="D26" s="179"/>
      <c r="E26" s="179"/>
      <c r="F26" s="179"/>
      <c r="G26" s="179"/>
      <c r="H26" s="179"/>
      <c r="I26" s="179"/>
      <c r="J26" s="179"/>
      <c r="K26" s="54"/>
    </row>
    <row r="27" spans="1:10" ht="19.5" customHeight="1">
      <c r="A27" s="183" t="s">
        <v>200</v>
      </c>
      <c r="B27" s="183"/>
      <c r="C27" s="183"/>
      <c r="D27" s="179"/>
      <c r="E27" s="179"/>
      <c r="F27" s="179"/>
      <c r="G27" s="179"/>
      <c r="H27" s="179"/>
      <c r="I27" s="179"/>
      <c r="J27" s="179"/>
    </row>
    <row r="28" spans="1:10" ht="19.5" customHeight="1">
      <c r="A28" s="183" t="s">
        <v>123</v>
      </c>
      <c r="B28" s="183"/>
      <c r="C28" s="183"/>
      <c r="D28" s="179"/>
      <c r="E28" s="179"/>
      <c r="F28" s="179"/>
      <c r="G28" s="179"/>
      <c r="H28" s="179"/>
      <c r="I28" s="179"/>
      <c r="J28" s="179"/>
    </row>
    <row r="29" spans="1:10" ht="15.75" thickBot="1">
      <c r="A29" s="215"/>
      <c r="B29" s="215"/>
      <c r="C29" s="215"/>
      <c r="D29" s="217"/>
      <c r="E29" s="217"/>
      <c r="F29" s="217"/>
      <c r="G29" s="217"/>
      <c r="H29" s="217"/>
      <c r="I29" s="217"/>
      <c r="J29" s="217"/>
    </row>
    <row r="30" spans="1:10" ht="16.5" customHeight="1" thickBot="1">
      <c r="A30" s="219" t="s">
        <v>238</v>
      </c>
      <c r="B30" s="220"/>
      <c r="C30" s="220"/>
      <c r="D30" s="220"/>
      <c r="E30" s="220"/>
      <c r="F30" s="220"/>
      <c r="G30" s="220"/>
      <c r="H30" s="220"/>
      <c r="I30" s="220"/>
      <c r="J30" s="221"/>
    </row>
    <row r="31" spans="1:10" ht="75.75" customHeight="1">
      <c r="A31" s="218"/>
      <c r="B31" s="218"/>
      <c r="C31" s="218"/>
      <c r="D31" s="218"/>
      <c r="E31" s="218"/>
      <c r="F31" s="218"/>
      <c r="G31" s="218"/>
      <c r="H31" s="218"/>
      <c r="I31" s="218"/>
      <c r="J31" s="218"/>
    </row>
    <row r="32" spans="1:10" ht="15.75" thickBot="1">
      <c r="A32" s="104"/>
      <c r="B32" s="104"/>
      <c r="C32" s="104"/>
      <c r="D32" s="105"/>
      <c r="E32" s="105"/>
      <c r="F32" s="105"/>
      <c r="G32" s="105"/>
      <c r="H32" s="105"/>
      <c r="I32" s="105"/>
      <c r="J32" s="105"/>
    </row>
    <row r="33" spans="1:10" ht="16.5" customHeight="1" thickBot="1">
      <c r="A33" s="167" t="s">
        <v>124</v>
      </c>
      <c r="B33" s="168"/>
      <c r="C33" s="168"/>
      <c r="D33" s="168"/>
      <c r="E33" s="168"/>
      <c r="F33" s="168"/>
      <c r="G33" s="168"/>
      <c r="H33" s="168"/>
      <c r="I33" s="168"/>
      <c r="J33" s="169"/>
    </row>
    <row r="34" spans="1:3" ht="15.75">
      <c r="A34" s="58"/>
      <c r="B34" s="57"/>
      <c r="C34" s="57"/>
    </row>
    <row r="35" spans="1:10" ht="18">
      <c r="A35" s="216" t="s">
        <v>125</v>
      </c>
      <c r="B35" s="216"/>
      <c r="C35" s="216"/>
      <c r="D35" s="181" t="s">
        <v>126</v>
      </c>
      <c r="E35" s="181"/>
      <c r="F35" s="181"/>
      <c r="G35" s="181"/>
      <c r="H35" s="180" t="s">
        <v>127</v>
      </c>
      <c r="I35" s="180"/>
      <c r="J35" s="180"/>
    </row>
    <row r="36" spans="1:10" ht="15">
      <c r="A36" s="170"/>
      <c r="B36" s="170"/>
      <c r="C36" s="170"/>
      <c r="D36" s="171"/>
      <c r="E36" s="171"/>
      <c r="F36" s="171"/>
      <c r="G36" s="171"/>
      <c r="H36" s="171"/>
      <c r="I36" s="171"/>
      <c r="J36" s="171"/>
    </row>
    <row r="37" spans="1:10" ht="15">
      <c r="A37" s="170"/>
      <c r="B37" s="170"/>
      <c r="C37" s="170"/>
      <c r="D37" s="171"/>
      <c r="E37" s="171"/>
      <c r="F37" s="171"/>
      <c r="G37" s="171"/>
      <c r="H37" s="171"/>
      <c r="I37" s="171"/>
      <c r="J37" s="171"/>
    </row>
    <row r="38" spans="1:10" ht="15">
      <c r="A38" s="170"/>
      <c r="B38" s="170"/>
      <c r="C38" s="170"/>
      <c r="D38" s="171"/>
      <c r="E38" s="171"/>
      <c r="F38" s="171"/>
      <c r="G38" s="171"/>
      <c r="H38" s="171"/>
      <c r="I38" s="171"/>
      <c r="J38" s="171"/>
    </row>
    <row r="39" spans="1:10" ht="15">
      <c r="A39" s="170"/>
      <c r="B39" s="170"/>
      <c r="C39" s="170"/>
      <c r="D39" s="171"/>
      <c r="E39" s="171"/>
      <c r="F39" s="171"/>
      <c r="G39" s="171"/>
      <c r="H39" s="171"/>
      <c r="I39" s="171"/>
      <c r="J39" s="171"/>
    </row>
    <row r="40" spans="1:10" ht="15">
      <c r="A40" s="170"/>
      <c r="B40" s="170"/>
      <c r="C40" s="170"/>
      <c r="D40" s="171"/>
      <c r="E40" s="171"/>
      <c r="F40" s="171"/>
      <c r="G40" s="171"/>
      <c r="H40" s="171"/>
      <c r="I40" s="171"/>
      <c r="J40" s="171"/>
    </row>
    <row r="41" spans="1:10" ht="15">
      <c r="A41" s="170"/>
      <c r="B41" s="170"/>
      <c r="C41" s="170"/>
      <c r="D41" s="171"/>
      <c r="E41" s="171"/>
      <c r="F41" s="171"/>
      <c r="G41" s="171"/>
      <c r="H41" s="171"/>
      <c r="I41" s="171"/>
      <c r="J41" s="171"/>
    </row>
    <row r="42" spans="1:10" ht="14.25">
      <c r="A42" s="166"/>
      <c r="B42" s="166"/>
      <c r="C42" s="166"/>
      <c r="D42" s="166"/>
      <c r="E42" s="166"/>
      <c r="F42" s="166"/>
      <c r="G42" s="166"/>
      <c r="H42" s="166"/>
      <c r="I42" s="166"/>
      <c r="J42" s="166"/>
    </row>
    <row r="43" spans="1:6" ht="15">
      <c r="A43" s="211" t="s">
        <v>372</v>
      </c>
      <c r="B43" s="211"/>
      <c r="C43" s="91" t="s">
        <v>373</v>
      </c>
      <c r="D43" s="212" t="s">
        <v>226</v>
      </c>
      <c r="E43" s="212"/>
      <c r="F43" s="212"/>
    </row>
    <row r="44" spans="1:6" ht="176.25" customHeight="1">
      <c r="A44" s="210" t="s">
        <v>342</v>
      </c>
      <c r="B44" s="210"/>
      <c r="C44" s="94" t="s">
        <v>369</v>
      </c>
      <c r="D44" s="213">
        <v>44588</v>
      </c>
      <c r="E44" s="214"/>
      <c r="F44" s="214"/>
    </row>
  </sheetData>
  <sheetProtection/>
  <mergeCells count="65">
    <mergeCell ref="A44:B44"/>
    <mergeCell ref="A43:B43"/>
    <mergeCell ref="D43:F43"/>
    <mergeCell ref="D44:F44"/>
    <mergeCell ref="A27:C27"/>
    <mergeCell ref="A28:C28"/>
    <mergeCell ref="A29:C29"/>
    <mergeCell ref="A35:C35"/>
    <mergeCell ref="A39:C39"/>
    <mergeCell ref="D29:J29"/>
    <mergeCell ref="H36:J36"/>
    <mergeCell ref="H37:J37"/>
    <mergeCell ref="H38:J38"/>
    <mergeCell ref="A31:J31"/>
    <mergeCell ref="A30:J30"/>
    <mergeCell ref="D28:J28"/>
    <mergeCell ref="A12:J12"/>
    <mergeCell ref="A9:J9"/>
    <mergeCell ref="A11:J11"/>
    <mergeCell ref="A22:C22"/>
    <mergeCell ref="A23:C23"/>
    <mergeCell ref="D10:J10"/>
    <mergeCell ref="D13:J13"/>
    <mergeCell ref="D14:G14"/>
    <mergeCell ref="A13:C13"/>
    <mergeCell ref="D16:G16"/>
    <mergeCell ref="A24:C24"/>
    <mergeCell ref="A25:C25"/>
    <mergeCell ref="A26:C26"/>
    <mergeCell ref="D17:G17"/>
    <mergeCell ref="D15:G15"/>
    <mergeCell ref="D18:G18"/>
    <mergeCell ref="D21:J21"/>
    <mergeCell ref="D20:G20"/>
    <mergeCell ref="A14:C20"/>
    <mergeCell ref="A21:C21"/>
    <mergeCell ref="D19:G19"/>
    <mergeCell ref="A6:J6"/>
    <mergeCell ref="A8:J8"/>
    <mergeCell ref="A7:F7"/>
    <mergeCell ref="D41:G41"/>
    <mergeCell ref="H39:J39"/>
    <mergeCell ref="H40:J40"/>
    <mergeCell ref="D22:J22"/>
    <mergeCell ref="D23:J23"/>
    <mergeCell ref="D24:J24"/>
    <mergeCell ref="D25:J25"/>
    <mergeCell ref="D26:J26"/>
    <mergeCell ref="D27:J27"/>
    <mergeCell ref="H35:J35"/>
    <mergeCell ref="D39:G39"/>
    <mergeCell ref="D35:G35"/>
    <mergeCell ref="A10:C10"/>
    <mergeCell ref="A42:J42"/>
    <mergeCell ref="A33:J33"/>
    <mergeCell ref="A36:C36"/>
    <mergeCell ref="A37:C37"/>
    <mergeCell ref="A38:C38"/>
    <mergeCell ref="D36:G36"/>
    <mergeCell ref="D37:G37"/>
    <mergeCell ref="D38:G38"/>
    <mergeCell ref="A40:C40"/>
    <mergeCell ref="A41:C41"/>
    <mergeCell ref="D40:G40"/>
    <mergeCell ref="H41:J41"/>
  </mergeCells>
  <printOptions/>
  <pageMargins left="0.7086614173228347" right="0.7086614173228347" top="0.7480314960629921" bottom="0.7480314960629921" header="0.31496062992125984" footer="0.31496062992125984"/>
  <pageSetup fitToHeight="0" fitToWidth="1" horizontalDpi="600" verticalDpi="600" orientation="landscape" scale="82" r:id="rId2"/>
  <headerFooter>
    <oddFooter>&amp;C&amp;P de &amp;N</oddFooter>
  </headerFooter>
  <drawing r:id="rId1"/>
</worksheet>
</file>

<file path=xl/worksheets/sheet10.xml><?xml version="1.0" encoding="utf-8"?>
<worksheet xmlns="http://schemas.openxmlformats.org/spreadsheetml/2006/main" xmlns:r="http://schemas.openxmlformats.org/officeDocument/2006/relationships">
  <dimension ref="A1:G19"/>
  <sheetViews>
    <sheetView zoomScale="90" zoomScaleNormal="90" zoomScalePageLayoutView="0" workbookViewId="0" topLeftCell="A9">
      <selection activeCell="A9" sqref="A9:A12"/>
    </sheetView>
  </sheetViews>
  <sheetFormatPr defaultColWidth="11.421875" defaultRowHeight="15"/>
  <cols>
    <col min="1" max="1" width="16.00390625" style="0" customWidth="1"/>
    <col min="3" max="3" width="53.140625" style="0" customWidth="1"/>
    <col min="4" max="4" width="148.7109375" style="0" customWidth="1"/>
  </cols>
  <sheetData>
    <row r="1" spans="1:4" ht="15.75">
      <c r="A1" s="370" t="s">
        <v>344</v>
      </c>
      <c r="B1" s="370"/>
      <c r="C1" s="370"/>
      <c r="D1" s="370"/>
    </row>
    <row r="3" spans="1:4" ht="15.75">
      <c r="A3" s="135" t="s">
        <v>328</v>
      </c>
      <c r="B3" s="135" t="s">
        <v>29</v>
      </c>
      <c r="C3" s="135" t="s">
        <v>30</v>
      </c>
      <c r="D3" s="136" t="s">
        <v>329</v>
      </c>
    </row>
    <row r="4" spans="1:4" ht="57">
      <c r="A4" s="146" t="s">
        <v>332</v>
      </c>
      <c r="B4" s="101" t="s">
        <v>166</v>
      </c>
      <c r="C4" s="95" t="s">
        <v>156</v>
      </c>
      <c r="D4" s="103" t="s">
        <v>333</v>
      </c>
    </row>
    <row r="5" spans="1:4" ht="47.25" customHeight="1">
      <c r="A5" s="374" t="s">
        <v>334</v>
      </c>
      <c r="B5" s="102" t="s">
        <v>9</v>
      </c>
      <c r="C5" s="93" t="s">
        <v>157</v>
      </c>
      <c r="D5" s="368" t="s">
        <v>347</v>
      </c>
    </row>
    <row r="6" spans="1:4" ht="57">
      <c r="A6" s="375"/>
      <c r="B6" s="102" t="s">
        <v>340</v>
      </c>
      <c r="C6" s="93" t="s">
        <v>353</v>
      </c>
      <c r="D6" s="369"/>
    </row>
    <row r="7" spans="1:7" ht="85.5">
      <c r="A7" s="375"/>
      <c r="B7" s="102" t="s">
        <v>12</v>
      </c>
      <c r="C7" s="93" t="s">
        <v>158</v>
      </c>
      <c r="D7" s="140" t="s">
        <v>361</v>
      </c>
      <c r="G7" s="137"/>
    </row>
    <row r="8" spans="1:7" ht="45" customHeight="1">
      <c r="A8" s="376"/>
      <c r="B8" s="102" t="s">
        <v>77</v>
      </c>
      <c r="C8" s="93" t="s">
        <v>197</v>
      </c>
      <c r="D8" s="103" t="s">
        <v>345</v>
      </c>
      <c r="G8" s="137"/>
    </row>
    <row r="9" spans="1:4" ht="367.5" customHeight="1">
      <c r="A9" s="379" t="s">
        <v>335</v>
      </c>
      <c r="B9" s="378" t="s">
        <v>21</v>
      </c>
      <c r="C9" s="377" t="s">
        <v>359</v>
      </c>
      <c r="D9" s="142" t="s">
        <v>348</v>
      </c>
    </row>
    <row r="10" spans="1:4" ht="409.5" customHeight="1">
      <c r="A10" s="379"/>
      <c r="B10" s="378"/>
      <c r="C10" s="377"/>
      <c r="D10" s="144" t="s">
        <v>349</v>
      </c>
    </row>
    <row r="11" spans="1:4" ht="409.5">
      <c r="A11" s="379"/>
      <c r="B11" s="378"/>
      <c r="C11" s="377"/>
      <c r="D11" s="144" t="s">
        <v>350</v>
      </c>
    </row>
    <row r="12" spans="1:4" ht="62.25" customHeight="1">
      <c r="A12" s="379"/>
      <c r="B12" s="378"/>
      <c r="C12" s="377"/>
      <c r="D12" s="143" t="s">
        <v>351</v>
      </c>
    </row>
    <row r="13" ht="15">
      <c r="A13" s="147"/>
    </row>
    <row r="18" ht="15">
      <c r="C18" s="138"/>
    </row>
    <row r="19" ht="15">
      <c r="C19" s="139"/>
    </row>
  </sheetData>
  <sheetProtection/>
  <mergeCells count="6">
    <mergeCell ref="A1:D1"/>
    <mergeCell ref="D5:D6"/>
    <mergeCell ref="A5:A8"/>
    <mergeCell ref="C9:C12"/>
    <mergeCell ref="B9:B12"/>
    <mergeCell ref="A9:A1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A44"/>
  <sheetViews>
    <sheetView showGridLines="0" zoomScale="90" zoomScaleNormal="90" zoomScalePageLayoutView="0" workbookViewId="0" topLeftCell="A13">
      <selection activeCell="H32" sqref="H32"/>
    </sheetView>
  </sheetViews>
  <sheetFormatPr defaultColWidth="11.421875" defaultRowHeight="15"/>
  <cols>
    <col min="1" max="1" width="6.8515625" style="1" customWidth="1"/>
    <col min="2" max="2" width="7.421875" style="1" customWidth="1"/>
    <col min="3" max="4" width="50.7109375" style="1" customWidth="1"/>
    <col min="5" max="7" width="7.421875" style="2" customWidth="1"/>
    <col min="8" max="8" width="50.7109375" style="1" customWidth="1"/>
    <col min="9" max="10" width="14.00390625" style="2" hidden="1" customWidth="1"/>
    <col min="11" max="11" width="13.140625" style="2" hidden="1" customWidth="1"/>
    <col min="12" max="12" width="11.421875" style="2" hidden="1" customWidth="1"/>
    <col min="13" max="13" width="11.421875" style="1" customWidth="1"/>
    <col min="14" max="14" width="18.421875" style="1" hidden="1" customWidth="1"/>
    <col min="15" max="16384" width="11.421875" style="1" customWidth="1"/>
  </cols>
  <sheetData>
    <row r="1" ht="14.25">
      <c r="BA1" s="1" t="s">
        <v>88</v>
      </c>
    </row>
    <row r="2" ht="14.25">
      <c r="BA2" s="1">
        <v>0</v>
      </c>
    </row>
    <row r="3" ht="14.25"/>
    <row r="4" ht="14.25">
      <c r="BA4" s="1">
        <v>1</v>
      </c>
    </row>
    <row r="5" spans="1:53" ht="31.5" customHeight="1">
      <c r="A5" s="222" t="s">
        <v>140</v>
      </c>
      <c r="B5" s="223"/>
      <c r="C5" s="223"/>
      <c r="D5" s="223"/>
      <c r="E5" s="223"/>
      <c r="F5" s="223"/>
      <c r="G5" s="223"/>
      <c r="H5" s="223"/>
      <c r="I5" s="223"/>
      <c r="J5" s="223"/>
      <c r="K5" s="223"/>
      <c r="L5" s="223"/>
      <c r="M5" s="223"/>
      <c r="BA5" s="1">
        <v>2</v>
      </c>
    </row>
    <row r="6" spans="1:13" ht="24" customHeight="1">
      <c r="A6" s="224" t="s">
        <v>28</v>
      </c>
      <c r="B6" s="224"/>
      <c r="C6" s="224"/>
      <c r="D6" s="224"/>
      <c r="E6" s="224"/>
      <c r="F6" s="224"/>
      <c r="G6" s="224"/>
      <c r="H6" s="224"/>
      <c r="I6" s="224"/>
      <c r="J6" s="224"/>
      <c r="K6" s="224"/>
      <c r="L6" s="224"/>
      <c r="M6" s="224"/>
    </row>
    <row r="7" spans="1:13" ht="38.25" customHeight="1">
      <c r="A7" s="235" t="s">
        <v>80</v>
      </c>
      <c r="B7" s="236"/>
      <c r="C7" s="236"/>
      <c r="D7" s="236"/>
      <c r="E7" s="236"/>
      <c r="F7" s="236"/>
      <c r="G7" s="236"/>
      <c r="H7" s="236"/>
      <c r="I7" s="236"/>
      <c r="J7" s="236"/>
      <c r="K7" s="236"/>
      <c r="L7" s="236"/>
      <c r="M7" s="236"/>
    </row>
    <row r="8" spans="1:13" ht="51" customHeight="1">
      <c r="A8" s="237" t="s">
        <v>256</v>
      </c>
      <c r="B8" s="237"/>
      <c r="C8" s="237"/>
      <c r="D8" s="237"/>
      <c r="E8" s="237"/>
      <c r="F8" s="237"/>
      <c r="G8" s="237"/>
      <c r="H8" s="237"/>
      <c r="I8" s="237"/>
      <c r="J8" s="237"/>
      <c r="K8" s="237"/>
      <c r="L8" s="237"/>
      <c r="M8" s="237"/>
    </row>
    <row r="9" spans="1:13" ht="15.75">
      <c r="A9" s="233" t="s">
        <v>29</v>
      </c>
      <c r="B9" s="233" t="s">
        <v>95</v>
      </c>
      <c r="C9" s="233" t="s">
        <v>30</v>
      </c>
      <c r="D9" s="233" t="s">
        <v>31</v>
      </c>
      <c r="E9" s="232" t="s">
        <v>81</v>
      </c>
      <c r="F9" s="232"/>
      <c r="G9" s="232"/>
      <c r="H9" s="234" t="s">
        <v>0</v>
      </c>
      <c r="I9" s="225" t="s">
        <v>99</v>
      </c>
      <c r="J9" s="226"/>
      <c r="K9" s="227"/>
      <c r="L9" s="228" t="s">
        <v>84</v>
      </c>
      <c r="M9" s="229"/>
    </row>
    <row r="10" spans="1:13" ht="15.75">
      <c r="A10" s="233"/>
      <c r="B10" s="233"/>
      <c r="C10" s="233"/>
      <c r="D10" s="233"/>
      <c r="E10" s="111" t="s">
        <v>32</v>
      </c>
      <c r="F10" s="111" t="s">
        <v>33</v>
      </c>
      <c r="G10" s="111" t="s">
        <v>34</v>
      </c>
      <c r="H10" s="234"/>
      <c r="I10" s="107" t="s">
        <v>97</v>
      </c>
      <c r="J10" s="107" t="s">
        <v>100</v>
      </c>
      <c r="K10" s="107" t="s">
        <v>98</v>
      </c>
      <c r="L10" s="230"/>
      <c r="M10" s="231"/>
    </row>
    <row r="11" spans="1:14" ht="85.5">
      <c r="A11" s="107" t="s">
        <v>35</v>
      </c>
      <c r="B11" s="107" t="s">
        <v>94</v>
      </c>
      <c r="C11" s="77" t="s">
        <v>243</v>
      </c>
      <c r="D11" s="77" t="s">
        <v>150</v>
      </c>
      <c r="E11" s="112"/>
      <c r="F11" s="113"/>
      <c r="G11" s="113"/>
      <c r="H11" s="6"/>
      <c r="I11" s="22">
        <v>1</v>
      </c>
      <c r="J11" s="3">
        <v>3</v>
      </c>
      <c r="K11" s="3">
        <f aca="true" t="shared" si="0" ref="K11:K32">+J11*I11</f>
        <v>3</v>
      </c>
      <c r="L11" s="65">
        <f aca="true" t="shared" si="1" ref="L11:L32">+IF(G11="x",1,IF(F11="x",0,IF(E11="x",1,"")))</f>
      </c>
      <c r="M11" s="3">
        <f aca="true" t="shared" si="2" ref="M11:M32">_xlfn.IFERROR(+L11*J11,"")</f>
      </c>
      <c r="N11" s="60" t="b">
        <f aca="true" t="shared" si="3" ref="N11:N32">OR(E11="X",F11="X",G11="X")</f>
        <v>0</v>
      </c>
    </row>
    <row r="12" spans="1:14" ht="90" customHeight="1">
      <c r="A12" s="107" t="s">
        <v>36</v>
      </c>
      <c r="B12" s="107" t="s">
        <v>94</v>
      </c>
      <c r="C12" s="77" t="s">
        <v>145</v>
      </c>
      <c r="D12" s="77" t="s">
        <v>244</v>
      </c>
      <c r="E12" s="112"/>
      <c r="F12" s="113"/>
      <c r="G12" s="113"/>
      <c r="H12" s="6"/>
      <c r="I12" s="22">
        <v>1</v>
      </c>
      <c r="J12" s="3">
        <v>3</v>
      </c>
      <c r="K12" s="3">
        <f t="shared" si="0"/>
        <v>3</v>
      </c>
      <c r="L12" s="65">
        <f t="shared" si="1"/>
      </c>
      <c r="M12" s="3">
        <f t="shared" si="2"/>
      </c>
      <c r="N12" s="60" t="b">
        <f t="shared" si="3"/>
        <v>0</v>
      </c>
    </row>
    <row r="13" spans="1:14" ht="114">
      <c r="A13" s="107" t="s">
        <v>37</v>
      </c>
      <c r="B13" s="107" t="s">
        <v>94</v>
      </c>
      <c r="C13" s="77" t="s">
        <v>374</v>
      </c>
      <c r="D13" s="77" t="s">
        <v>151</v>
      </c>
      <c r="E13" s="112"/>
      <c r="F13" s="113"/>
      <c r="G13" s="113"/>
      <c r="H13" s="8"/>
      <c r="I13" s="22">
        <v>1</v>
      </c>
      <c r="J13" s="3">
        <v>3</v>
      </c>
      <c r="K13" s="3">
        <f t="shared" si="0"/>
        <v>3</v>
      </c>
      <c r="L13" s="65">
        <f t="shared" si="1"/>
      </c>
      <c r="M13" s="3">
        <f t="shared" si="2"/>
      </c>
      <c r="N13" s="60" t="b">
        <f t="shared" si="3"/>
        <v>0</v>
      </c>
    </row>
    <row r="14" spans="1:14" ht="133.5" customHeight="1">
      <c r="A14" s="107" t="s">
        <v>38</v>
      </c>
      <c r="B14" s="107" t="s">
        <v>94</v>
      </c>
      <c r="C14" s="77" t="s">
        <v>146</v>
      </c>
      <c r="D14" s="77" t="s">
        <v>375</v>
      </c>
      <c r="E14" s="112"/>
      <c r="F14" s="113"/>
      <c r="G14" s="113"/>
      <c r="H14" s="6"/>
      <c r="I14" s="22">
        <v>1</v>
      </c>
      <c r="J14" s="3">
        <v>3</v>
      </c>
      <c r="K14" s="3">
        <f t="shared" si="0"/>
        <v>3</v>
      </c>
      <c r="L14" s="65">
        <f t="shared" si="1"/>
      </c>
      <c r="M14" s="3">
        <f t="shared" si="2"/>
      </c>
      <c r="N14" s="60" t="b">
        <f t="shared" si="3"/>
        <v>0</v>
      </c>
    </row>
    <row r="15" spans="1:14" ht="114">
      <c r="A15" s="107" t="s">
        <v>39</v>
      </c>
      <c r="B15" s="107" t="s">
        <v>94</v>
      </c>
      <c r="C15" s="77" t="s">
        <v>246</v>
      </c>
      <c r="D15" s="77" t="s">
        <v>245</v>
      </c>
      <c r="E15" s="112"/>
      <c r="F15" s="113"/>
      <c r="G15" s="113"/>
      <c r="H15" s="10"/>
      <c r="I15" s="22">
        <v>1</v>
      </c>
      <c r="J15" s="3">
        <v>3</v>
      </c>
      <c r="K15" s="3">
        <f t="shared" si="0"/>
        <v>3</v>
      </c>
      <c r="L15" s="65">
        <f t="shared" si="1"/>
      </c>
      <c r="M15" s="3">
        <f t="shared" si="2"/>
      </c>
      <c r="N15" s="60" t="b">
        <f t="shared" si="3"/>
        <v>0</v>
      </c>
    </row>
    <row r="16" spans="1:14" ht="114">
      <c r="A16" s="107" t="s">
        <v>40</v>
      </c>
      <c r="B16" s="107" t="s">
        <v>94</v>
      </c>
      <c r="C16" s="77" t="s">
        <v>232</v>
      </c>
      <c r="D16" s="77" t="s">
        <v>239</v>
      </c>
      <c r="E16" s="112"/>
      <c r="F16" s="113"/>
      <c r="G16" s="113"/>
      <c r="H16" s="10"/>
      <c r="I16" s="22">
        <v>1</v>
      </c>
      <c r="J16" s="3">
        <v>3</v>
      </c>
      <c r="K16" s="3">
        <f t="shared" si="0"/>
        <v>3</v>
      </c>
      <c r="L16" s="65">
        <f t="shared" si="1"/>
      </c>
      <c r="M16" s="3">
        <f t="shared" si="2"/>
      </c>
      <c r="N16" s="60" t="b">
        <f t="shared" si="3"/>
        <v>0</v>
      </c>
    </row>
    <row r="17" spans="1:14" ht="166.5" customHeight="1">
      <c r="A17" s="107" t="s">
        <v>41</v>
      </c>
      <c r="B17" s="107" t="s">
        <v>94</v>
      </c>
      <c r="C17" s="77" t="s">
        <v>247</v>
      </c>
      <c r="D17" s="77" t="s">
        <v>376</v>
      </c>
      <c r="E17" s="112"/>
      <c r="F17" s="113"/>
      <c r="G17" s="113"/>
      <c r="H17" s="9"/>
      <c r="I17" s="22">
        <v>1</v>
      </c>
      <c r="J17" s="3">
        <v>3</v>
      </c>
      <c r="K17" s="3">
        <f t="shared" si="0"/>
        <v>3</v>
      </c>
      <c r="L17" s="65">
        <f t="shared" si="1"/>
      </c>
      <c r="M17" s="3">
        <f t="shared" si="2"/>
      </c>
      <c r="N17" s="60" t="b">
        <f t="shared" si="3"/>
        <v>0</v>
      </c>
    </row>
    <row r="18" spans="1:14" ht="196.5" customHeight="1">
      <c r="A18" s="107" t="s">
        <v>42</v>
      </c>
      <c r="B18" s="107" t="s">
        <v>96</v>
      </c>
      <c r="C18" s="78" t="s">
        <v>249</v>
      </c>
      <c r="D18" s="77" t="s">
        <v>248</v>
      </c>
      <c r="E18" s="112"/>
      <c r="F18" s="113"/>
      <c r="G18" s="113"/>
      <c r="H18" s="10"/>
      <c r="I18" s="22">
        <v>1</v>
      </c>
      <c r="J18" s="3">
        <v>2</v>
      </c>
      <c r="K18" s="3">
        <f t="shared" si="0"/>
        <v>2</v>
      </c>
      <c r="L18" s="65">
        <f t="shared" si="1"/>
      </c>
      <c r="M18" s="3">
        <f t="shared" si="2"/>
      </c>
      <c r="N18" s="60" t="b">
        <f t="shared" si="3"/>
        <v>0</v>
      </c>
    </row>
    <row r="19" spans="1:14" ht="153.75" customHeight="1">
      <c r="A19" s="107" t="s">
        <v>85</v>
      </c>
      <c r="B19" s="107" t="s">
        <v>94</v>
      </c>
      <c r="C19" s="78" t="s">
        <v>148</v>
      </c>
      <c r="D19" s="78" t="s">
        <v>295</v>
      </c>
      <c r="E19" s="112"/>
      <c r="F19" s="113"/>
      <c r="G19" s="113"/>
      <c r="H19" s="9"/>
      <c r="I19" s="22">
        <v>1</v>
      </c>
      <c r="J19" s="3">
        <v>3</v>
      </c>
      <c r="K19" s="3">
        <f t="shared" si="0"/>
        <v>3</v>
      </c>
      <c r="L19" s="65">
        <f t="shared" si="1"/>
      </c>
      <c r="M19" s="3">
        <f t="shared" si="2"/>
      </c>
      <c r="N19" s="60" t="b">
        <f t="shared" si="3"/>
        <v>0</v>
      </c>
    </row>
    <row r="20" spans="1:14" ht="177.75" customHeight="1">
      <c r="A20" s="107" t="s">
        <v>43</v>
      </c>
      <c r="B20" s="107" t="s">
        <v>229</v>
      </c>
      <c r="C20" s="78" t="s">
        <v>230</v>
      </c>
      <c r="D20" s="78" t="s">
        <v>296</v>
      </c>
      <c r="E20" s="112"/>
      <c r="F20" s="113"/>
      <c r="G20" s="113"/>
      <c r="H20" s="9"/>
      <c r="I20" s="22">
        <v>1</v>
      </c>
      <c r="J20" s="3">
        <v>2</v>
      </c>
      <c r="K20" s="3">
        <f t="shared" si="0"/>
        <v>2</v>
      </c>
      <c r="L20" s="65">
        <f t="shared" si="1"/>
      </c>
      <c r="M20" s="3">
        <f t="shared" si="2"/>
      </c>
      <c r="N20" s="60" t="b">
        <f>OR(E20="X",F20="X",G20="X")</f>
        <v>0</v>
      </c>
    </row>
    <row r="21" spans="1:14" ht="115.5" customHeight="1">
      <c r="A21" s="107" t="s">
        <v>44</v>
      </c>
      <c r="B21" s="107" t="s">
        <v>94</v>
      </c>
      <c r="C21" s="78" t="s">
        <v>250</v>
      </c>
      <c r="D21" s="78" t="s">
        <v>144</v>
      </c>
      <c r="E21" s="112"/>
      <c r="F21" s="113"/>
      <c r="G21" s="113"/>
      <c r="H21" s="9"/>
      <c r="I21" s="22">
        <v>1</v>
      </c>
      <c r="J21" s="3">
        <v>3</v>
      </c>
      <c r="K21" s="3">
        <f t="shared" si="0"/>
        <v>3</v>
      </c>
      <c r="L21" s="65">
        <f t="shared" si="1"/>
      </c>
      <c r="M21" s="3">
        <f t="shared" si="2"/>
      </c>
      <c r="N21" s="60" t="b">
        <f t="shared" si="3"/>
        <v>0</v>
      </c>
    </row>
    <row r="22" spans="1:14" ht="115.5" customHeight="1">
      <c r="A22" s="107" t="s">
        <v>45</v>
      </c>
      <c r="B22" s="107" t="s">
        <v>94</v>
      </c>
      <c r="C22" s="78" t="s">
        <v>93</v>
      </c>
      <c r="D22" s="78" t="s">
        <v>382</v>
      </c>
      <c r="E22" s="112"/>
      <c r="F22" s="113"/>
      <c r="G22" s="113"/>
      <c r="H22" s="10"/>
      <c r="I22" s="22">
        <v>1</v>
      </c>
      <c r="J22" s="3">
        <v>3</v>
      </c>
      <c r="K22" s="3">
        <f t="shared" si="0"/>
        <v>3</v>
      </c>
      <c r="L22" s="65">
        <f t="shared" si="1"/>
      </c>
      <c r="M22" s="3">
        <f t="shared" si="2"/>
      </c>
      <c r="N22" s="60" t="b">
        <f t="shared" si="3"/>
        <v>0</v>
      </c>
    </row>
    <row r="23" spans="1:14" ht="160.5" customHeight="1">
      <c r="A23" s="107" t="s">
        <v>46</v>
      </c>
      <c r="B23" s="107" t="s">
        <v>96</v>
      </c>
      <c r="C23" s="81" t="s">
        <v>149</v>
      </c>
      <c r="D23" s="77" t="s">
        <v>233</v>
      </c>
      <c r="E23" s="112"/>
      <c r="F23" s="113"/>
      <c r="G23" s="113"/>
      <c r="H23" s="7"/>
      <c r="I23" s="22">
        <v>1</v>
      </c>
      <c r="J23" s="3">
        <v>2</v>
      </c>
      <c r="K23" s="3">
        <f t="shared" si="0"/>
        <v>2</v>
      </c>
      <c r="L23" s="65">
        <f t="shared" si="1"/>
      </c>
      <c r="M23" s="3">
        <f t="shared" si="2"/>
      </c>
      <c r="N23" s="60" t="b">
        <f t="shared" si="3"/>
        <v>0</v>
      </c>
    </row>
    <row r="24" spans="1:14" ht="173.25" customHeight="1">
      <c r="A24" s="107" t="s">
        <v>47</v>
      </c>
      <c r="B24" s="107" t="s">
        <v>96</v>
      </c>
      <c r="C24" s="81" t="s">
        <v>217</v>
      </c>
      <c r="D24" s="81" t="s">
        <v>377</v>
      </c>
      <c r="E24" s="112"/>
      <c r="F24" s="113"/>
      <c r="G24" s="113"/>
      <c r="H24" s="7"/>
      <c r="I24" s="22">
        <v>1</v>
      </c>
      <c r="J24" s="3">
        <v>2</v>
      </c>
      <c r="K24" s="3">
        <f t="shared" si="0"/>
        <v>2</v>
      </c>
      <c r="L24" s="65">
        <f t="shared" si="1"/>
      </c>
      <c r="M24" s="3">
        <f t="shared" si="2"/>
      </c>
      <c r="N24" s="60" t="b">
        <f t="shared" si="3"/>
        <v>0</v>
      </c>
    </row>
    <row r="25" spans="1:14" ht="159.75" customHeight="1">
      <c r="A25" s="107" t="s">
        <v>48</v>
      </c>
      <c r="B25" s="107" t="s">
        <v>94</v>
      </c>
      <c r="C25" s="81" t="s">
        <v>212</v>
      </c>
      <c r="D25" s="81" t="s">
        <v>1</v>
      </c>
      <c r="E25" s="112"/>
      <c r="F25" s="113"/>
      <c r="G25" s="113"/>
      <c r="H25" s="7"/>
      <c r="I25" s="22">
        <v>1</v>
      </c>
      <c r="J25" s="3">
        <v>3</v>
      </c>
      <c r="K25" s="3">
        <f t="shared" si="0"/>
        <v>3</v>
      </c>
      <c r="L25" s="65">
        <f t="shared" si="1"/>
      </c>
      <c r="M25" s="3">
        <f t="shared" si="2"/>
      </c>
      <c r="N25" s="60" t="b">
        <f t="shared" si="3"/>
        <v>0</v>
      </c>
    </row>
    <row r="26" spans="1:14" ht="183.75" customHeight="1">
      <c r="A26" s="107" t="s">
        <v>49</v>
      </c>
      <c r="B26" s="80" t="s">
        <v>94</v>
      </c>
      <c r="C26" s="77" t="s">
        <v>79</v>
      </c>
      <c r="D26" s="77" t="s">
        <v>252</v>
      </c>
      <c r="E26" s="112"/>
      <c r="F26" s="113"/>
      <c r="G26" s="113"/>
      <c r="H26" s="7"/>
      <c r="I26" s="22">
        <v>1</v>
      </c>
      <c r="J26" s="3">
        <v>3</v>
      </c>
      <c r="K26" s="3">
        <f t="shared" si="0"/>
        <v>3</v>
      </c>
      <c r="L26" s="65">
        <f t="shared" si="1"/>
      </c>
      <c r="M26" s="3">
        <f t="shared" si="2"/>
      </c>
      <c r="N26" s="60" t="b">
        <f t="shared" si="3"/>
        <v>0</v>
      </c>
    </row>
    <row r="27" spans="1:14" ht="174.75" customHeight="1">
      <c r="A27" s="107" t="s">
        <v>50</v>
      </c>
      <c r="B27" s="107" t="s">
        <v>94</v>
      </c>
      <c r="C27" s="77" t="s">
        <v>213</v>
      </c>
      <c r="D27" s="110" t="s">
        <v>251</v>
      </c>
      <c r="E27" s="112"/>
      <c r="F27" s="113"/>
      <c r="G27" s="113"/>
      <c r="H27" s="7"/>
      <c r="I27" s="22">
        <v>1</v>
      </c>
      <c r="J27" s="3">
        <v>3</v>
      </c>
      <c r="K27" s="3">
        <f t="shared" si="0"/>
        <v>3</v>
      </c>
      <c r="L27" s="65">
        <f t="shared" si="1"/>
      </c>
      <c r="M27" s="3">
        <f t="shared" si="2"/>
      </c>
      <c r="N27" s="60" t="b">
        <f t="shared" si="3"/>
        <v>0</v>
      </c>
    </row>
    <row r="28" spans="1:14" ht="129.75">
      <c r="A28" s="107" t="s">
        <v>128</v>
      </c>
      <c r="B28" s="107" t="s">
        <v>94</v>
      </c>
      <c r="C28" s="77" t="s">
        <v>253</v>
      </c>
      <c r="D28" s="77" t="s">
        <v>234</v>
      </c>
      <c r="E28" s="112"/>
      <c r="F28" s="113"/>
      <c r="G28" s="113"/>
      <c r="H28" s="7"/>
      <c r="I28" s="22">
        <v>1</v>
      </c>
      <c r="J28" s="3">
        <v>3</v>
      </c>
      <c r="K28" s="3">
        <f t="shared" si="0"/>
        <v>3</v>
      </c>
      <c r="L28" s="65">
        <f t="shared" si="1"/>
      </c>
      <c r="M28" s="3">
        <f t="shared" si="2"/>
      </c>
      <c r="N28" s="60" t="b">
        <f t="shared" si="3"/>
        <v>0</v>
      </c>
    </row>
    <row r="29" spans="1:14" ht="87">
      <c r="A29" s="107" t="s">
        <v>129</v>
      </c>
      <c r="B29" s="107" t="s">
        <v>94</v>
      </c>
      <c r="C29" s="77" t="s">
        <v>214</v>
      </c>
      <c r="D29" s="77" t="s">
        <v>147</v>
      </c>
      <c r="E29" s="112"/>
      <c r="F29" s="113"/>
      <c r="G29" s="113"/>
      <c r="H29" s="7"/>
      <c r="I29" s="22">
        <v>1</v>
      </c>
      <c r="J29" s="3">
        <v>3</v>
      </c>
      <c r="K29" s="3">
        <f t="shared" si="0"/>
        <v>3</v>
      </c>
      <c r="L29" s="65">
        <f t="shared" si="1"/>
      </c>
      <c r="M29" s="3">
        <f t="shared" si="2"/>
      </c>
      <c r="N29" s="60" t="b">
        <f t="shared" si="3"/>
        <v>0</v>
      </c>
    </row>
    <row r="30" spans="1:14" ht="214.5" customHeight="1">
      <c r="A30" s="107" t="s">
        <v>130</v>
      </c>
      <c r="B30" s="107" t="s">
        <v>94</v>
      </c>
      <c r="C30" s="77" t="s">
        <v>254</v>
      </c>
      <c r="D30" s="77" t="s">
        <v>378</v>
      </c>
      <c r="E30" s="112"/>
      <c r="F30" s="113"/>
      <c r="G30" s="113"/>
      <c r="H30" s="7"/>
      <c r="I30" s="22">
        <v>1</v>
      </c>
      <c r="J30" s="3">
        <v>3</v>
      </c>
      <c r="K30" s="3">
        <f t="shared" si="0"/>
        <v>3</v>
      </c>
      <c r="L30" s="65">
        <f t="shared" si="1"/>
      </c>
      <c r="M30" s="3">
        <f t="shared" si="2"/>
      </c>
      <c r="N30" s="60" t="b">
        <f t="shared" si="3"/>
        <v>0</v>
      </c>
    </row>
    <row r="31" spans="1:14" ht="142.5">
      <c r="A31" s="107" t="s">
        <v>152</v>
      </c>
      <c r="B31" s="107" t="s">
        <v>94</v>
      </c>
      <c r="C31" s="77" t="s">
        <v>175</v>
      </c>
      <c r="D31" s="77" t="s">
        <v>255</v>
      </c>
      <c r="E31" s="112"/>
      <c r="F31" s="113"/>
      <c r="G31" s="113"/>
      <c r="H31" s="7"/>
      <c r="I31" s="22">
        <v>1</v>
      </c>
      <c r="J31" s="3">
        <v>3</v>
      </c>
      <c r="K31" s="3">
        <f t="shared" si="0"/>
        <v>3</v>
      </c>
      <c r="L31" s="65">
        <f t="shared" si="1"/>
      </c>
      <c r="M31" s="3">
        <f t="shared" si="2"/>
      </c>
      <c r="N31" s="60" t="b">
        <f t="shared" si="3"/>
        <v>0</v>
      </c>
    </row>
    <row r="32" spans="1:14" ht="128.25">
      <c r="A32" s="107" t="s">
        <v>153</v>
      </c>
      <c r="B32" s="107" t="s">
        <v>94</v>
      </c>
      <c r="C32" s="81" t="s">
        <v>227</v>
      </c>
      <c r="D32" s="81" t="s">
        <v>228</v>
      </c>
      <c r="E32" s="112"/>
      <c r="F32" s="113"/>
      <c r="G32" s="113"/>
      <c r="H32" s="7"/>
      <c r="I32" s="22">
        <v>1</v>
      </c>
      <c r="J32" s="3">
        <v>3</v>
      </c>
      <c r="K32" s="3">
        <f t="shared" si="0"/>
        <v>3</v>
      </c>
      <c r="L32" s="65">
        <f t="shared" si="1"/>
      </c>
      <c r="M32" s="3">
        <f t="shared" si="2"/>
      </c>
      <c r="N32" s="60" t="b">
        <f t="shared" si="3"/>
        <v>0</v>
      </c>
    </row>
    <row r="33" spans="3:13" ht="15.75" customHeight="1" hidden="1">
      <c r="C33" s="4"/>
      <c r="E33" s="1"/>
      <c r="F33" s="1"/>
      <c r="G33" s="1"/>
      <c r="H33" s="1" t="s">
        <v>103</v>
      </c>
      <c r="I33" s="1"/>
      <c r="J33" s="1"/>
      <c r="K33" s="1"/>
      <c r="L33" s="1">
        <f>SUMIF(N11:N32,"VERDADERO",I11:I32)</f>
        <v>0</v>
      </c>
      <c r="M33" s="1">
        <f>SUMIF(N11:N32,"VERDADERO",K11:K32)</f>
        <v>0</v>
      </c>
    </row>
    <row r="34" spans="5:12" ht="14.25" customHeight="1" hidden="1">
      <c r="E34" s="1"/>
      <c r="F34" s="1"/>
      <c r="G34" s="1"/>
      <c r="H34" s="1" t="s">
        <v>223</v>
      </c>
      <c r="I34" s="1"/>
      <c r="J34" s="1"/>
      <c r="K34" s="1"/>
      <c r="L34" s="1"/>
    </row>
    <row r="35" spans="5:13" ht="14.25" hidden="1">
      <c r="E35" s="1"/>
      <c r="F35" s="1"/>
      <c r="G35" s="1"/>
      <c r="H35" s="1" t="s">
        <v>101</v>
      </c>
      <c r="I35" s="1"/>
      <c r="J35" s="1"/>
      <c r="K35" s="1"/>
      <c r="L35" s="1">
        <f>SUMIF(N11:N32,"VERDADERO",L11:L32)</f>
        <v>0</v>
      </c>
      <c r="M35" s="66">
        <f>SUMIF(N11:N32,"VERDADERO",M11:M32)</f>
        <v>0</v>
      </c>
    </row>
    <row r="36" spans="5:13" ht="14.25" hidden="1">
      <c r="E36" s="1"/>
      <c r="F36" s="1"/>
      <c r="G36" s="1"/>
      <c r="H36" s="1" t="s">
        <v>102</v>
      </c>
      <c r="I36" s="1"/>
      <c r="J36" s="1"/>
      <c r="K36" s="1"/>
      <c r="L36" s="5" t="e">
        <f>L35/L33</f>
        <v>#DIV/0!</v>
      </c>
      <c r="M36" s="5" t="e">
        <f>M35/M33</f>
        <v>#DIV/0!</v>
      </c>
    </row>
    <row r="37" spans="5:12" ht="14.25">
      <c r="E37" s="1"/>
      <c r="F37" s="1"/>
      <c r="G37" s="1"/>
      <c r="I37" s="1"/>
      <c r="J37" s="1"/>
      <c r="K37" s="1"/>
      <c r="L37" s="1"/>
    </row>
    <row r="38" spans="5:12" ht="14.25">
      <c r="E38" s="1"/>
      <c r="F38" s="1"/>
      <c r="G38" s="1"/>
      <c r="I38" s="1"/>
      <c r="J38" s="1"/>
      <c r="K38" s="1"/>
      <c r="L38" s="1"/>
    </row>
    <row r="39" spans="5:12" ht="14.25">
      <c r="E39" s="1"/>
      <c r="F39" s="1"/>
      <c r="G39" s="1"/>
      <c r="I39" s="1"/>
      <c r="J39" s="1"/>
      <c r="K39" s="1"/>
      <c r="L39" s="1"/>
    </row>
    <row r="40" spans="5:12" ht="14.25">
      <c r="E40" s="1"/>
      <c r="F40" s="1"/>
      <c r="G40" s="1"/>
      <c r="I40" s="1"/>
      <c r="J40" s="1"/>
      <c r="K40" s="1"/>
      <c r="L40" s="1"/>
    </row>
    <row r="41" spans="5:12" ht="14.25">
      <c r="E41" s="1"/>
      <c r="F41" s="1"/>
      <c r="G41" s="1"/>
      <c r="I41" s="1"/>
      <c r="J41" s="1"/>
      <c r="K41" s="1"/>
      <c r="L41" s="1"/>
    </row>
    <row r="42" spans="5:12" ht="14.25">
      <c r="E42" s="1"/>
      <c r="F42" s="1"/>
      <c r="G42" s="1"/>
      <c r="I42" s="1"/>
      <c r="J42" s="1"/>
      <c r="K42" s="1"/>
      <c r="L42" s="1"/>
    </row>
    <row r="43" spans="5:12" ht="14.25">
      <c r="E43" s="1"/>
      <c r="F43" s="1"/>
      <c r="G43" s="1"/>
      <c r="I43" s="1"/>
      <c r="J43" s="1"/>
      <c r="K43" s="1"/>
      <c r="L43" s="1"/>
    </row>
    <row r="44" spans="9:12" ht="14.25">
      <c r="I44" s="1"/>
      <c r="J44" s="1"/>
      <c r="K44" s="1"/>
      <c r="L44" s="1"/>
    </row>
  </sheetData>
  <sheetProtection sheet="1" objects="1" scenarios="1" formatCells="0" selectLockedCells="1" autoFilter="0"/>
  <mergeCells count="12">
    <mergeCell ref="A5:M5"/>
    <mergeCell ref="A6:M6"/>
    <mergeCell ref="I9:K9"/>
    <mergeCell ref="L9:M10"/>
    <mergeCell ref="E9:G9"/>
    <mergeCell ref="D9:D10"/>
    <mergeCell ref="B9:B10"/>
    <mergeCell ref="H9:H10"/>
    <mergeCell ref="A7:M7"/>
    <mergeCell ref="A9:A10"/>
    <mergeCell ref="C9:C10"/>
    <mergeCell ref="A8:M8"/>
  </mergeCells>
  <dataValidations count="1">
    <dataValidation type="list" allowBlank="1" showInputMessage="1" showErrorMessage="1" sqref="E11:G32">
      <formula1>$BA$1</formula1>
    </dataValidation>
  </dataValidations>
  <printOptions/>
  <pageMargins left="0.2362204724409449" right="0.2362204724409449" top="0.1968503937007874" bottom="0.15748031496062992" header="0" footer="0.11811023622047245"/>
  <pageSetup fitToHeight="0" fitToWidth="1" horizontalDpi="600" verticalDpi="600" orientation="landscape" scale="49" r:id="rId2"/>
  <headerFooter>
    <oddFooter>&amp;C&amp;P de &amp;N</oddFooter>
  </headerFooter>
  <rowBreaks count="2" manualBreakCount="2">
    <brk id="14" max="13" man="1"/>
    <brk id="23" max="13" man="1"/>
  </rowBreaks>
  <colBreaks count="1" manualBreakCount="1">
    <brk id="13" max="28"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BA25"/>
  <sheetViews>
    <sheetView showGridLines="0" zoomScale="90" zoomScaleNormal="90" zoomScaleSheetLayoutView="78" zoomScalePageLayoutView="0" workbookViewId="0" topLeftCell="A10">
      <selection activeCell="H12" sqref="H12"/>
    </sheetView>
  </sheetViews>
  <sheetFormatPr defaultColWidth="11.421875" defaultRowHeight="15"/>
  <cols>
    <col min="1" max="1" width="6.8515625" style="11" customWidth="1"/>
    <col min="2" max="2" width="8.140625" style="11" customWidth="1"/>
    <col min="3" max="3" width="44.421875" style="11" customWidth="1"/>
    <col min="4" max="4" width="60.7109375" style="11" customWidth="1"/>
    <col min="5" max="7" width="6.7109375" style="114" customWidth="1"/>
    <col min="8" max="8" width="50.7109375" style="12" customWidth="1"/>
    <col min="9" max="11" width="11.421875" style="11" hidden="1" customWidth="1"/>
    <col min="12" max="12" width="11.421875" style="118" hidden="1" customWidth="1"/>
    <col min="13" max="13" width="11.421875" style="11" customWidth="1"/>
    <col min="14" max="14" width="17.57421875" style="11" hidden="1" customWidth="1"/>
    <col min="15" max="16384" width="11.421875" style="11" customWidth="1"/>
  </cols>
  <sheetData>
    <row r="1" ht="14.25">
      <c r="BA1" s="13" t="s">
        <v>88</v>
      </c>
    </row>
    <row r="2" ht="16.5" customHeight="1">
      <c r="BA2" s="14">
        <v>0</v>
      </c>
    </row>
    <row r="3" ht="16.5" customHeight="1">
      <c r="BA3" s="14"/>
    </row>
    <row r="4" ht="18" customHeight="1">
      <c r="BA4" s="14">
        <v>1</v>
      </c>
    </row>
    <row r="5" spans="1:53" ht="22.5" customHeight="1">
      <c r="A5" s="238" t="s">
        <v>142</v>
      </c>
      <c r="B5" s="239"/>
      <c r="C5" s="239"/>
      <c r="D5" s="239"/>
      <c r="E5" s="239"/>
      <c r="F5" s="239"/>
      <c r="G5" s="239"/>
      <c r="H5" s="239"/>
      <c r="I5" s="239"/>
      <c r="J5" s="239"/>
      <c r="K5" s="239"/>
      <c r="L5" s="239"/>
      <c r="M5" s="239"/>
      <c r="BA5" s="14">
        <v>2</v>
      </c>
    </row>
    <row r="6" spans="1:13" ht="24" customHeight="1">
      <c r="A6" s="240" t="s">
        <v>51</v>
      </c>
      <c r="B6" s="240"/>
      <c r="C6" s="240"/>
      <c r="D6" s="240"/>
      <c r="E6" s="240"/>
      <c r="F6" s="240"/>
      <c r="G6" s="240"/>
      <c r="H6" s="240"/>
      <c r="I6" s="240"/>
      <c r="J6" s="240"/>
      <c r="K6" s="240"/>
      <c r="L6" s="240"/>
      <c r="M6" s="240"/>
    </row>
    <row r="7" spans="1:13" ht="38.25" customHeight="1">
      <c r="A7" s="241" t="s">
        <v>52</v>
      </c>
      <c r="B7" s="241"/>
      <c r="C7" s="241"/>
      <c r="D7" s="241"/>
      <c r="E7" s="241"/>
      <c r="F7" s="241"/>
      <c r="G7" s="241"/>
      <c r="H7" s="241"/>
      <c r="I7" s="241"/>
      <c r="J7" s="241"/>
      <c r="K7" s="241"/>
      <c r="L7" s="241"/>
      <c r="M7" s="241"/>
    </row>
    <row r="8" spans="1:13" ht="38.25" customHeight="1">
      <c r="A8" s="248" t="s">
        <v>294</v>
      </c>
      <c r="B8" s="248"/>
      <c r="C8" s="248"/>
      <c r="D8" s="248"/>
      <c r="E8" s="248"/>
      <c r="F8" s="248"/>
      <c r="G8" s="248"/>
      <c r="H8" s="248"/>
      <c r="I8" s="248"/>
      <c r="J8" s="248"/>
      <c r="K8" s="248"/>
      <c r="L8" s="248"/>
      <c r="M8" s="248"/>
    </row>
    <row r="9" spans="1:13" ht="18">
      <c r="A9" s="245" t="s">
        <v>29</v>
      </c>
      <c r="B9" s="246" t="s">
        <v>95</v>
      </c>
      <c r="C9" s="245" t="s">
        <v>30</v>
      </c>
      <c r="D9" s="245" t="s">
        <v>31</v>
      </c>
      <c r="E9" s="244" t="s">
        <v>81</v>
      </c>
      <c r="F9" s="244"/>
      <c r="G9" s="244"/>
      <c r="H9" s="242" t="s">
        <v>0</v>
      </c>
      <c r="I9" s="225" t="s">
        <v>99</v>
      </c>
      <c r="J9" s="226"/>
      <c r="K9" s="227"/>
      <c r="L9" s="228" t="s">
        <v>84</v>
      </c>
      <c r="M9" s="229"/>
    </row>
    <row r="10" spans="1:13" ht="18">
      <c r="A10" s="245"/>
      <c r="B10" s="247"/>
      <c r="C10" s="245"/>
      <c r="D10" s="245"/>
      <c r="E10" s="115" t="s">
        <v>32</v>
      </c>
      <c r="F10" s="115" t="s">
        <v>33</v>
      </c>
      <c r="G10" s="115" t="s">
        <v>34</v>
      </c>
      <c r="H10" s="243"/>
      <c r="I10" s="107" t="s">
        <v>97</v>
      </c>
      <c r="J10" s="107" t="s">
        <v>100</v>
      </c>
      <c r="K10" s="107" t="s">
        <v>98</v>
      </c>
      <c r="L10" s="230"/>
      <c r="M10" s="231"/>
    </row>
    <row r="11" spans="1:14" ht="166.5" customHeight="1">
      <c r="A11" s="70" t="s">
        <v>53</v>
      </c>
      <c r="B11" s="70" t="s">
        <v>94</v>
      </c>
      <c r="C11" s="77" t="s">
        <v>257</v>
      </c>
      <c r="D11" s="77" t="s">
        <v>379</v>
      </c>
      <c r="E11" s="116"/>
      <c r="F11" s="116"/>
      <c r="G11" s="116"/>
      <c r="H11" s="18"/>
      <c r="I11" s="15">
        <v>1</v>
      </c>
      <c r="J11" s="15">
        <v>3</v>
      </c>
      <c r="K11" s="15">
        <f>+J11*I11</f>
        <v>3</v>
      </c>
      <c r="L11" s="119">
        <f>+IF(G11="x",1,IF(F11="x",0,IF(E11="x",1,"")))</f>
      </c>
      <c r="M11" s="3">
        <f>_xlfn.IFERROR(+L11*J11,"")</f>
      </c>
      <c r="N11" s="11" t="b">
        <f>OR(E11="X",F11="X",G11="X")</f>
        <v>0</v>
      </c>
    </row>
    <row r="12" spans="1:14" ht="338.25" customHeight="1">
      <c r="A12" s="70" t="s">
        <v>54</v>
      </c>
      <c r="B12" s="82" t="s">
        <v>94</v>
      </c>
      <c r="C12" s="77" t="s">
        <v>131</v>
      </c>
      <c r="D12" s="77" t="s">
        <v>297</v>
      </c>
      <c r="E12" s="28"/>
      <c r="F12" s="28"/>
      <c r="G12" s="28"/>
      <c r="H12" s="18"/>
      <c r="I12" s="15">
        <v>1</v>
      </c>
      <c r="J12" s="15">
        <v>3</v>
      </c>
      <c r="K12" s="15">
        <f aca="true" t="shared" si="0" ref="K12:K21">+J12*I12</f>
        <v>3</v>
      </c>
      <c r="L12" s="119">
        <f aca="true" t="shared" si="1" ref="L12:L21">+IF(G12="x",1,IF(F12="x",0,IF(E12="x",1,"")))</f>
      </c>
      <c r="M12" s="3">
        <f aca="true" t="shared" si="2" ref="M12:M21">_xlfn.IFERROR(+L12*J12,"")</f>
      </c>
      <c r="N12" s="11" t="b">
        <f aca="true" t="shared" si="3" ref="N12:N21">OR(E12="X",F12="X",G12="X")</f>
        <v>0</v>
      </c>
    </row>
    <row r="13" spans="1:14" ht="176.25" customHeight="1">
      <c r="A13" s="83" t="s">
        <v>55</v>
      </c>
      <c r="B13" s="83" t="s">
        <v>94</v>
      </c>
      <c r="C13" s="77" t="s">
        <v>86</v>
      </c>
      <c r="D13" s="77" t="s">
        <v>258</v>
      </c>
      <c r="E13" s="116"/>
      <c r="F13" s="116"/>
      <c r="G13" s="116"/>
      <c r="H13" s="18"/>
      <c r="I13" s="15">
        <v>1</v>
      </c>
      <c r="J13" s="15">
        <v>3</v>
      </c>
      <c r="K13" s="15">
        <f t="shared" si="0"/>
        <v>3</v>
      </c>
      <c r="L13" s="119">
        <f t="shared" si="1"/>
      </c>
      <c r="M13" s="3">
        <f t="shared" si="2"/>
      </c>
      <c r="N13" s="11" t="b">
        <f t="shared" si="3"/>
        <v>0</v>
      </c>
    </row>
    <row r="14" spans="1:14" ht="338.25" customHeight="1">
      <c r="A14" s="83">
        <v>2.4</v>
      </c>
      <c r="B14" s="84" t="s">
        <v>94</v>
      </c>
      <c r="C14" s="77" t="s">
        <v>209</v>
      </c>
      <c r="D14" s="77" t="s">
        <v>298</v>
      </c>
      <c r="E14" s="116"/>
      <c r="F14" s="116"/>
      <c r="G14" s="116"/>
      <c r="H14" s="19"/>
      <c r="I14" s="15">
        <v>1</v>
      </c>
      <c r="J14" s="15">
        <v>3</v>
      </c>
      <c r="K14" s="15">
        <f t="shared" si="0"/>
        <v>3</v>
      </c>
      <c r="L14" s="119">
        <f t="shared" si="1"/>
      </c>
      <c r="M14" s="3">
        <f t="shared" si="2"/>
      </c>
      <c r="N14" s="11" t="b">
        <f t="shared" si="3"/>
        <v>0</v>
      </c>
    </row>
    <row r="15" spans="1:14" ht="232.5" customHeight="1">
      <c r="A15" s="83">
        <v>2.5</v>
      </c>
      <c r="B15" s="84" t="s">
        <v>94</v>
      </c>
      <c r="C15" s="77" t="s">
        <v>180</v>
      </c>
      <c r="D15" s="77" t="s">
        <v>299</v>
      </c>
      <c r="E15" s="116"/>
      <c r="F15" s="116"/>
      <c r="G15" s="116"/>
      <c r="H15" s="20"/>
      <c r="I15" s="15">
        <v>1</v>
      </c>
      <c r="J15" s="15">
        <v>3</v>
      </c>
      <c r="K15" s="15">
        <f t="shared" si="0"/>
        <v>3</v>
      </c>
      <c r="L15" s="119">
        <f t="shared" si="1"/>
      </c>
      <c r="M15" s="3">
        <f t="shared" si="2"/>
      </c>
      <c r="N15" s="11" t="b">
        <f t="shared" si="3"/>
        <v>0</v>
      </c>
    </row>
    <row r="16" spans="1:14" ht="90" customHeight="1">
      <c r="A16" s="83">
        <v>2.6</v>
      </c>
      <c r="B16" s="83" t="s">
        <v>94</v>
      </c>
      <c r="C16" s="77" t="s">
        <v>259</v>
      </c>
      <c r="D16" s="92" t="s">
        <v>380</v>
      </c>
      <c r="E16" s="116"/>
      <c r="F16" s="116"/>
      <c r="G16" s="116"/>
      <c r="H16" s="18"/>
      <c r="I16" s="15">
        <v>1</v>
      </c>
      <c r="J16" s="15">
        <v>3</v>
      </c>
      <c r="K16" s="15">
        <f t="shared" si="0"/>
        <v>3</v>
      </c>
      <c r="L16" s="119">
        <f t="shared" si="1"/>
      </c>
      <c r="M16" s="3">
        <f t="shared" si="2"/>
      </c>
      <c r="N16" s="11" t="b">
        <f t="shared" si="3"/>
        <v>0</v>
      </c>
    </row>
    <row r="17" spans="1:14" ht="227.25" customHeight="1">
      <c r="A17" s="83">
        <v>2.7</v>
      </c>
      <c r="B17" s="84" t="s">
        <v>94</v>
      </c>
      <c r="C17" s="77" t="s">
        <v>260</v>
      </c>
      <c r="D17" s="77" t="s">
        <v>261</v>
      </c>
      <c r="E17" s="116"/>
      <c r="F17" s="116"/>
      <c r="G17" s="116"/>
      <c r="H17" s="18"/>
      <c r="I17" s="15">
        <v>1</v>
      </c>
      <c r="J17" s="15">
        <v>3</v>
      </c>
      <c r="K17" s="15">
        <f t="shared" si="0"/>
        <v>3</v>
      </c>
      <c r="L17" s="119">
        <f t="shared" si="1"/>
      </c>
      <c r="M17" s="3">
        <f t="shared" si="2"/>
      </c>
      <c r="N17" s="11" t="b">
        <f t="shared" si="3"/>
        <v>0</v>
      </c>
    </row>
    <row r="18" spans="1:14" ht="123" customHeight="1">
      <c r="A18" s="84" t="s">
        <v>56</v>
      </c>
      <c r="B18" s="84" t="s">
        <v>96</v>
      </c>
      <c r="C18" s="77" t="s">
        <v>210</v>
      </c>
      <c r="D18" s="77" t="s">
        <v>154</v>
      </c>
      <c r="E18" s="117"/>
      <c r="F18" s="117"/>
      <c r="G18" s="117"/>
      <c r="H18" s="21"/>
      <c r="I18" s="15">
        <v>1</v>
      </c>
      <c r="J18" s="15">
        <v>2</v>
      </c>
      <c r="K18" s="15">
        <f t="shared" si="0"/>
        <v>2</v>
      </c>
      <c r="L18" s="119">
        <f t="shared" si="1"/>
      </c>
      <c r="M18" s="3">
        <f t="shared" si="2"/>
      </c>
      <c r="N18" s="11" t="b">
        <f t="shared" si="3"/>
        <v>0</v>
      </c>
    </row>
    <row r="19" spans="1:14" ht="215.25" customHeight="1">
      <c r="A19" s="83" t="s">
        <v>57</v>
      </c>
      <c r="B19" s="84" t="s">
        <v>96</v>
      </c>
      <c r="C19" s="77" t="s">
        <v>235</v>
      </c>
      <c r="D19" s="77" t="s">
        <v>300</v>
      </c>
      <c r="E19" s="116"/>
      <c r="F19" s="116"/>
      <c r="G19" s="116"/>
      <c r="H19" s="21"/>
      <c r="I19" s="15">
        <v>1</v>
      </c>
      <c r="J19" s="15">
        <v>2</v>
      </c>
      <c r="K19" s="15">
        <f t="shared" si="0"/>
        <v>2</v>
      </c>
      <c r="L19" s="119">
        <f t="shared" si="1"/>
      </c>
      <c r="M19" s="3">
        <f t="shared" si="2"/>
      </c>
      <c r="N19" s="11" t="b">
        <f t="shared" si="3"/>
        <v>0</v>
      </c>
    </row>
    <row r="20" spans="1:14" ht="80.25" customHeight="1">
      <c r="A20" s="83" t="s">
        <v>58</v>
      </c>
      <c r="B20" s="84" t="s">
        <v>96</v>
      </c>
      <c r="C20" s="77" t="s">
        <v>262</v>
      </c>
      <c r="D20" s="77" t="s">
        <v>301</v>
      </c>
      <c r="E20" s="116"/>
      <c r="F20" s="116"/>
      <c r="G20" s="116"/>
      <c r="H20" s="21"/>
      <c r="I20" s="15">
        <v>1</v>
      </c>
      <c r="J20" s="15">
        <v>2</v>
      </c>
      <c r="K20" s="15">
        <f t="shared" si="0"/>
        <v>2</v>
      </c>
      <c r="L20" s="119">
        <f t="shared" si="1"/>
      </c>
      <c r="M20" s="3">
        <f t="shared" si="2"/>
      </c>
      <c r="N20" s="11" t="b">
        <f t="shared" si="3"/>
        <v>0</v>
      </c>
    </row>
    <row r="21" spans="1:14" ht="114.75" customHeight="1">
      <c r="A21" s="70" t="s">
        <v>72</v>
      </c>
      <c r="B21" s="70" t="s">
        <v>96</v>
      </c>
      <c r="C21" s="77" t="s">
        <v>211</v>
      </c>
      <c r="D21" s="77" t="s">
        <v>263</v>
      </c>
      <c r="E21" s="116"/>
      <c r="F21" s="116"/>
      <c r="G21" s="116"/>
      <c r="H21" s="18"/>
      <c r="I21" s="15">
        <v>1</v>
      </c>
      <c r="J21" s="15">
        <v>2</v>
      </c>
      <c r="K21" s="15">
        <f t="shared" si="0"/>
        <v>2</v>
      </c>
      <c r="L21" s="119">
        <f t="shared" si="1"/>
      </c>
      <c r="M21" s="3">
        <f t="shared" si="2"/>
      </c>
      <c r="N21" s="11" t="b">
        <f t="shared" si="3"/>
        <v>0</v>
      </c>
    </row>
    <row r="22" spans="1:13" ht="14.25" hidden="1">
      <c r="A22" s="16"/>
      <c r="B22" s="16"/>
      <c r="C22" s="16"/>
      <c r="D22" s="16"/>
      <c r="H22" s="2" t="s">
        <v>103</v>
      </c>
      <c r="I22" s="2"/>
      <c r="J22" s="2"/>
      <c r="K22" s="2"/>
      <c r="L22" s="120">
        <f>SUMIF(N11:N21,"VERDADERO",I11:I21)</f>
        <v>0</v>
      </c>
      <c r="M22" s="2">
        <f>SUMIF(N11:N21,"VERDADERO",K11:K21)</f>
        <v>0</v>
      </c>
    </row>
    <row r="23" spans="1:13" ht="14.25" hidden="1">
      <c r="A23" s="16"/>
      <c r="B23" s="16"/>
      <c r="C23" s="16"/>
      <c r="D23" s="16"/>
      <c r="H23" s="2" t="s">
        <v>223</v>
      </c>
      <c r="I23" s="2"/>
      <c r="J23" s="2"/>
      <c r="K23" s="2"/>
      <c r="L23" s="120"/>
      <c r="M23" s="2"/>
    </row>
    <row r="24" spans="8:13" ht="14.25" hidden="1">
      <c r="H24" s="2" t="s">
        <v>101</v>
      </c>
      <c r="I24" s="2"/>
      <c r="J24" s="2"/>
      <c r="K24" s="2"/>
      <c r="L24" s="120">
        <f>SUMIF(N11:N21,"VERDADERO",L11:L21)</f>
        <v>0</v>
      </c>
      <c r="M24" s="2">
        <f>SUMIF(N11:N21,"VERDADERO",M11:M21)</f>
        <v>0</v>
      </c>
    </row>
    <row r="25" spans="8:13" ht="14.25" hidden="1">
      <c r="H25" s="2" t="s">
        <v>102</v>
      </c>
      <c r="I25" s="2"/>
      <c r="J25" s="2"/>
      <c r="K25" s="2"/>
      <c r="L25" s="121" t="e">
        <f>L24/L22</f>
        <v>#DIV/0!</v>
      </c>
      <c r="M25" s="17" t="e">
        <f>M24/M22</f>
        <v>#DIV/0!</v>
      </c>
    </row>
  </sheetData>
  <sheetProtection sheet="1" objects="1" scenarios="1" formatCells="0" selectLockedCells="1" autoFilter="0"/>
  <mergeCells count="12">
    <mergeCell ref="A5:M5"/>
    <mergeCell ref="A6:M6"/>
    <mergeCell ref="A7:M7"/>
    <mergeCell ref="H9:H10"/>
    <mergeCell ref="I9:K9"/>
    <mergeCell ref="L9:M10"/>
    <mergeCell ref="E9:G9"/>
    <mergeCell ref="C9:C10"/>
    <mergeCell ref="D9:D10"/>
    <mergeCell ref="A9:A10"/>
    <mergeCell ref="B9:B10"/>
    <mergeCell ref="A8:M8"/>
  </mergeCells>
  <dataValidations count="1">
    <dataValidation type="list" allowBlank="1" showInputMessage="1" showErrorMessage="1" sqref="E11:G21">
      <formula1>$BA$1</formula1>
    </dataValidation>
  </dataValidations>
  <printOptions/>
  <pageMargins left="0.2362204724409449" right="0.2362204724409449" top="0.15748031496062992" bottom="0.15748031496062992" header="0" footer="0.11811023622047245"/>
  <pageSetup fitToHeight="0" fitToWidth="1" horizontalDpi="600" verticalDpi="600" orientation="landscape" scale="84" r:id="rId2"/>
  <headerFooter>
    <oddFooter>&amp;C &amp;P de &amp;N</oddFooter>
  </headerFooter>
  <rowBreaks count="2" manualBreakCount="2">
    <brk id="13" max="13" man="1"/>
    <brk id="17" max="13"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BA36"/>
  <sheetViews>
    <sheetView showGridLines="0" zoomScale="90" zoomScaleNormal="90" zoomScaleSheetLayoutView="100" zoomScalePageLayoutView="0" workbookViewId="0" topLeftCell="D4">
      <selection activeCell="E10" sqref="E10"/>
    </sheetView>
  </sheetViews>
  <sheetFormatPr defaultColWidth="11.421875" defaultRowHeight="15"/>
  <cols>
    <col min="1" max="2" width="7.7109375" style="23" customWidth="1"/>
    <col min="3" max="4" width="50.7109375" style="23" customWidth="1"/>
    <col min="5" max="7" width="7.7109375" style="122" customWidth="1"/>
    <col min="8" max="8" width="50.7109375" style="24" customWidth="1"/>
    <col min="9" max="9" width="9.00390625" style="23" hidden="1" customWidth="1"/>
    <col min="10" max="11" width="11.421875" style="23" hidden="1" customWidth="1"/>
    <col min="12" max="12" width="11.421875" style="122" hidden="1" customWidth="1"/>
    <col min="13" max="13" width="11.421875" style="23" customWidth="1"/>
    <col min="14" max="14" width="14.421875" style="23" hidden="1" customWidth="1"/>
    <col min="15" max="16384" width="11.421875" style="23" customWidth="1"/>
  </cols>
  <sheetData>
    <row r="1" ht="14.25">
      <c r="BA1" s="30" t="s">
        <v>88</v>
      </c>
    </row>
    <row r="2" ht="14.25">
      <c r="BA2" s="30"/>
    </row>
    <row r="3" ht="14.25">
      <c r="BA3" s="30">
        <v>0</v>
      </c>
    </row>
    <row r="4" ht="19.5" customHeight="1">
      <c r="BA4" s="30">
        <v>1</v>
      </c>
    </row>
    <row r="5" spans="1:53" ht="21" customHeight="1">
      <c r="A5" s="249" t="s">
        <v>140</v>
      </c>
      <c r="B5" s="250"/>
      <c r="C5" s="250"/>
      <c r="D5" s="250"/>
      <c r="E5" s="250"/>
      <c r="F5" s="250"/>
      <c r="G5" s="250"/>
      <c r="H5" s="250"/>
      <c r="I5" s="250"/>
      <c r="J5" s="250"/>
      <c r="K5" s="250"/>
      <c r="L5" s="250"/>
      <c r="M5" s="250"/>
      <c r="BA5" s="53">
        <v>2</v>
      </c>
    </row>
    <row r="6" spans="1:13" ht="20.25">
      <c r="A6" s="253" t="s">
        <v>115</v>
      </c>
      <c r="B6" s="253"/>
      <c r="C6" s="253"/>
      <c r="D6" s="253"/>
      <c r="E6" s="253"/>
      <c r="F6" s="253"/>
      <c r="G6" s="253"/>
      <c r="H6" s="253"/>
      <c r="I6" s="253"/>
      <c r="J6" s="253"/>
      <c r="K6" s="253"/>
      <c r="L6" s="253"/>
      <c r="M6" s="253"/>
    </row>
    <row r="7" spans="1:13" ht="36" customHeight="1">
      <c r="A7" s="254" t="s">
        <v>302</v>
      </c>
      <c r="B7" s="255"/>
      <c r="C7" s="255"/>
      <c r="D7" s="255"/>
      <c r="E7" s="255"/>
      <c r="F7" s="255"/>
      <c r="G7" s="255"/>
      <c r="H7" s="255"/>
      <c r="I7" s="255"/>
      <c r="J7" s="255"/>
      <c r="K7" s="255"/>
      <c r="L7" s="255"/>
      <c r="M7" s="255"/>
    </row>
    <row r="8" spans="1:13" ht="15.75">
      <c r="A8" s="251" t="s">
        <v>29</v>
      </c>
      <c r="B8" s="251" t="s">
        <v>95</v>
      </c>
      <c r="C8" s="251" t="s">
        <v>30</v>
      </c>
      <c r="D8" s="251" t="s">
        <v>31</v>
      </c>
      <c r="E8" s="252" t="s">
        <v>81</v>
      </c>
      <c r="F8" s="252"/>
      <c r="G8" s="252"/>
      <c r="H8" s="256" t="s">
        <v>87</v>
      </c>
      <c r="I8" s="234" t="s">
        <v>99</v>
      </c>
      <c r="J8" s="234"/>
      <c r="K8" s="234"/>
      <c r="L8" s="234" t="s">
        <v>84</v>
      </c>
      <c r="M8" s="234"/>
    </row>
    <row r="9" spans="1:13" ht="15.75">
      <c r="A9" s="251"/>
      <c r="B9" s="251"/>
      <c r="C9" s="251"/>
      <c r="D9" s="251"/>
      <c r="E9" s="108" t="s">
        <v>32</v>
      </c>
      <c r="F9" s="108" t="s">
        <v>33</v>
      </c>
      <c r="G9" s="108" t="s">
        <v>34</v>
      </c>
      <c r="H9" s="256"/>
      <c r="I9" s="107" t="s">
        <v>97</v>
      </c>
      <c r="J9" s="107" t="s">
        <v>100</v>
      </c>
      <c r="K9" s="107" t="s">
        <v>98</v>
      </c>
      <c r="L9" s="234"/>
      <c r="M9" s="234"/>
    </row>
    <row r="10" spans="1:14" ht="160.5" customHeight="1">
      <c r="A10" s="85" t="s">
        <v>59</v>
      </c>
      <c r="B10" s="85" t="s">
        <v>94</v>
      </c>
      <c r="C10" s="81" t="s">
        <v>303</v>
      </c>
      <c r="D10" s="81" t="s">
        <v>264</v>
      </c>
      <c r="E10" s="28"/>
      <c r="F10" s="28"/>
      <c r="G10" s="28"/>
      <c r="H10" s="28"/>
      <c r="I10" s="15">
        <v>1</v>
      </c>
      <c r="J10" s="15">
        <v>3</v>
      </c>
      <c r="K10" s="15">
        <f>+J10*I10</f>
        <v>3</v>
      </c>
      <c r="L10" s="119">
        <f>+IF(G10="x",1,IF(F10="x",0,IF(E10="x",1,"")))</f>
      </c>
      <c r="M10" s="3">
        <f>_xlfn.IFERROR(+L10*J10,"")</f>
      </c>
      <c r="N10" s="59" t="b">
        <f aca="true" t="shared" si="0" ref="N10:N28">OR(E10="X",F10="X",G10="X")</f>
        <v>0</v>
      </c>
    </row>
    <row r="11" spans="1:14" ht="326.25" customHeight="1">
      <c r="A11" s="85" t="s">
        <v>60</v>
      </c>
      <c r="B11" s="85" t="s">
        <v>94</v>
      </c>
      <c r="C11" s="81" t="s">
        <v>304</v>
      </c>
      <c r="D11" s="81" t="s">
        <v>305</v>
      </c>
      <c r="E11" s="116"/>
      <c r="F11" s="116"/>
      <c r="G11" s="116"/>
      <c r="H11" s="20"/>
      <c r="I11" s="15">
        <v>1</v>
      </c>
      <c r="J11" s="15">
        <v>3</v>
      </c>
      <c r="K11" s="15">
        <f aca="true" t="shared" si="1" ref="K11:K29">+J11*I11</f>
        <v>3</v>
      </c>
      <c r="L11" s="119">
        <f aca="true" t="shared" si="2" ref="L11:L29">+IF(G11="x",1,IF(F11="x",0,IF(E11="x",1,"")))</f>
      </c>
      <c r="M11" s="3">
        <f aca="true" t="shared" si="3" ref="M11:M29">_xlfn.IFERROR(+L11*J11,"")</f>
      </c>
      <c r="N11" s="59" t="b">
        <f t="shared" si="0"/>
        <v>0</v>
      </c>
    </row>
    <row r="12" spans="1:14" ht="85.5">
      <c r="A12" s="85" t="s">
        <v>61</v>
      </c>
      <c r="B12" s="85" t="s">
        <v>94</v>
      </c>
      <c r="C12" s="81" t="s">
        <v>265</v>
      </c>
      <c r="D12" s="81" t="s">
        <v>306</v>
      </c>
      <c r="E12" s="116"/>
      <c r="F12" s="116"/>
      <c r="G12" s="116"/>
      <c r="H12" s="20"/>
      <c r="I12" s="15">
        <v>1</v>
      </c>
      <c r="J12" s="15">
        <v>3</v>
      </c>
      <c r="K12" s="15">
        <f t="shared" si="1"/>
        <v>3</v>
      </c>
      <c r="L12" s="119">
        <f t="shared" si="2"/>
      </c>
      <c r="M12" s="3">
        <f t="shared" si="3"/>
      </c>
      <c r="N12" s="59" t="b">
        <f t="shared" si="0"/>
        <v>0</v>
      </c>
    </row>
    <row r="13" spans="1:14" ht="221.25" customHeight="1">
      <c r="A13" s="85" t="s">
        <v>62</v>
      </c>
      <c r="B13" s="85" t="s">
        <v>96</v>
      </c>
      <c r="C13" s="81" t="s">
        <v>266</v>
      </c>
      <c r="D13" s="81" t="s">
        <v>307</v>
      </c>
      <c r="E13" s="116"/>
      <c r="F13" s="116"/>
      <c r="G13" s="116"/>
      <c r="H13" s="20"/>
      <c r="I13" s="15">
        <v>1</v>
      </c>
      <c r="J13" s="15">
        <v>2</v>
      </c>
      <c r="K13" s="15">
        <f t="shared" si="1"/>
        <v>2</v>
      </c>
      <c r="L13" s="119">
        <f t="shared" si="2"/>
      </c>
      <c r="M13" s="3">
        <f t="shared" si="3"/>
      </c>
      <c r="N13" s="59" t="b">
        <f t="shared" si="0"/>
        <v>0</v>
      </c>
    </row>
    <row r="14" spans="1:14" ht="86.25" customHeight="1">
      <c r="A14" s="85" t="s">
        <v>63</v>
      </c>
      <c r="B14" s="85" t="s">
        <v>96</v>
      </c>
      <c r="C14" s="81" t="s">
        <v>308</v>
      </c>
      <c r="D14" s="81" t="s">
        <v>309</v>
      </c>
      <c r="E14" s="28"/>
      <c r="F14" s="28"/>
      <c r="G14" s="28"/>
      <c r="H14" s="20"/>
      <c r="I14" s="15">
        <v>1</v>
      </c>
      <c r="J14" s="15">
        <v>2</v>
      </c>
      <c r="K14" s="15">
        <f t="shared" si="1"/>
        <v>2</v>
      </c>
      <c r="L14" s="119">
        <f t="shared" si="2"/>
      </c>
      <c r="M14" s="3">
        <f t="shared" si="3"/>
      </c>
      <c r="N14" s="59" t="b">
        <f t="shared" si="0"/>
        <v>0</v>
      </c>
    </row>
    <row r="15" spans="1:14" ht="56.25" customHeight="1">
      <c r="A15" s="85" t="s">
        <v>3</v>
      </c>
      <c r="B15" s="85" t="s">
        <v>96</v>
      </c>
      <c r="C15" s="81" t="s">
        <v>206</v>
      </c>
      <c r="D15" s="81" t="s">
        <v>267</v>
      </c>
      <c r="E15" s="28"/>
      <c r="F15" s="28"/>
      <c r="G15" s="28"/>
      <c r="H15" s="20"/>
      <c r="I15" s="15">
        <v>1</v>
      </c>
      <c r="J15" s="15">
        <v>2</v>
      </c>
      <c r="K15" s="15">
        <f t="shared" si="1"/>
        <v>2</v>
      </c>
      <c r="L15" s="123">
        <f t="shared" si="2"/>
      </c>
      <c r="M15" s="3">
        <f t="shared" si="3"/>
      </c>
      <c r="N15" s="59" t="b">
        <f t="shared" si="0"/>
        <v>0</v>
      </c>
    </row>
    <row r="16" spans="1:14" ht="81" customHeight="1">
      <c r="A16" s="85" t="s">
        <v>64</v>
      </c>
      <c r="B16" s="85" t="s">
        <v>94</v>
      </c>
      <c r="C16" s="81" t="s">
        <v>310</v>
      </c>
      <c r="D16" s="81" t="s">
        <v>311</v>
      </c>
      <c r="E16" s="28"/>
      <c r="F16" s="28"/>
      <c r="G16" s="28"/>
      <c r="H16" s="20"/>
      <c r="I16" s="15">
        <v>1</v>
      </c>
      <c r="J16" s="15">
        <v>3</v>
      </c>
      <c r="K16" s="15">
        <f t="shared" si="1"/>
        <v>3</v>
      </c>
      <c r="L16" s="119">
        <f t="shared" si="2"/>
      </c>
      <c r="M16" s="3">
        <f t="shared" si="3"/>
      </c>
      <c r="N16" s="59" t="b">
        <f t="shared" si="0"/>
        <v>0</v>
      </c>
    </row>
    <row r="17" spans="1:14" ht="156" customHeight="1">
      <c r="A17" s="85" t="s">
        <v>4</v>
      </c>
      <c r="B17" s="85" t="s">
        <v>96</v>
      </c>
      <c r="C17" s="81" t="s">
        <v>312</v>
      </c>
      <c r="D17" s="81" t="s">
        <v>313</v>
      </c>
      <c r="E17" s="28"/>
      <c r="F17" s="28"/>
      <c r="G17" s="28"/>
      <c r="H17" s="20"/>
      <c r="I17" s="15">
        <v>1</v>
      </c>
      <c r="J17" s="15">
        <v>2</v>
      </c>
      <c r="K17" s="15">
        <f t="shared" si="1"/>
        <v>2</v>
      </c>
      <c r="L17" s="119">
        <f t="shared" si="2"/>
      </c>
      <c r="M17" s="3">
        <f t="shared" si="3"/>
      </c>
      <c r="N17" s="59" t="b">
        <f t="shared" si="0"/>
        <v>0</v>
      </c>
    </row>
    <row r="18" spans="1:14" ht="192" customHeight="1">
      <c r="A18" s="85" t="s">
        <v>65</v>
      </c>
      <c r="B18" s="85" t="s">
        <v>96</v>
      </c>
      <c r="C18" s="81" t="s">
        <v>2</v>
      </c>
      <c r="D18" s="81" t="s">
        <v>207</v>
      </c>
      <c r="E18" s="116"/>
      <c r="F18" s="116"/>
      <c r="G18" s="116"/>
      <c r="H18" s="20"/>
      <c r="I18" s="15">
        <v>1</v>
      </c>
      <c r="J18" s="15">
        <v>2</v>
      </c>
      <c r="K18" s="15">
        <f t="shared" si="1"/>
        <v>2</v>
      </c>
      <c r="L18" s="119">
        <f t="shared" si="2"/>
      </c>
      <c r="M18" s="3">
        <f t="shared" si="3"/>
      </c>
      <c r="N18" s="59" t="b">
        <f t="shared" si="0"/>
        <v>0</v>
      </c>
    </row>
    <row r="19" spans="1:14" ht="128.25">
      <c r="A19" s="85" t="s">
        <v>27</v>
      </c>
      <c r="B19" s="85" t="s">
        <v>96</v>
      </c>
      <c r="C19" s="81" t="s">
        <v>76</v>
      </c>
      <c r="D19" s="81" t="s">
        <v>314</v>
      </c>
      <c r="E19" s="116"/>
      <c r="F19" s="116"/>
      <c r="G19" s="116"/>
      <c r="H19" s="20"/>
      <c r="I19" s="15">
        <v>1</v>
      </c>
      <c r="J19" s="15">
        <v>2</v>
      </c>
      <c r="K19" s="15">
        <f t="shared" si="1"/>
        <v>2</v>
      </c>
      <c r="L19" s="119">
        <f t="shared" si="2"/>
      </c>
      <c r="M19" s="3">
        <f t="shared" si="3"/>
      </c>
      <c r="N19" s="59" t="b">
        <f t="shared" si="0"/>
        <v>0</v>
      </c>
    </row>
    <row r="20" spans="1:14" ht="75.75" customHeight="1">
      <c r="A20" s="85" t="s">
        <v>161</v>
      </c>
      <c r="B20" s="85" t="s">
        <v>96</v>
      </c>
      <c r="C20" s="81" t="s">
        <v>132</v>
      </c>
      <c r="D20" s="81" t="s">
        <v>89</v>
      </c>
      <c r="E20" s="116"/>
      <c r="F20" s="116"/>
      <c r="G20" s="116"/>
      <c r="H20" s="28"/>
      <c r="I20" s="15">
        <v>1</v>
      </c>
      <c r="J20" s="15">
        <v>2</v>
      </c>
      <c r="K20" s="15">
        <f t="shared" si="1"/>
        <v>2</v>
      </c>
      <c r="L20" s="119">
        <f t="shared" si="2"/>
      </c>
      <c r="M20" s="3">
        <f t="shared" si="3"/>
      </c>
      <c r="N20" s="59" t="b">
        <f t="shared" si="0"/>
        <v>0</v>
      </c>
    </row>
    <row r="21" spans="1:14" ht="109.5" customHeight="1">
      <c r="A21" s="85" t="s">
        <v>162</v>
      </c>
      <c r="B21" s="85" t="s">
        <v>96</v>
      </c>
      <c r="C21" s="81" t="s">
        <v>268</v>
      </c>
      <c r="D21" s="81" t="s">
        <v>269</v>
      </c>
      <c r="E21" s="116"/>
      <c r="F21" s="116"/>
      <c r="G21" s="116"/>
      <c r="H21" s="28"/>
      <c r="I21" s="15">
        <v>1</v>
      </c>
      <c r="J21" s="15">
        <v>2</v>
      </c>
      <c r="K21" s="15">
        <f t="shared" si="1"/>
        <v>2</v>
      </c>
      <c r="L21" s="119">
        <f t="shared" si="2"/>
      </c>
      <c r="M21" s="3">
        <f t="shared" si="3"/>
      </c>
      <c r="N21" s="59" t="b">
        <f t="shared" si="0"/>
        <v>0</v>
      </c>
    </row>
    <row r="22" spans="1:14" ht="121.5" customHeight="1">
      <c r="A22" s="85" t="s">
        <v>163</v>
      </c>
      <c r="B22" s="85" t="s">
        <v>94</v>
      </c>
      <c r="C22" s="81" t="s">
        <v>270</v>
      </c>
      <c r="D22" s="81" t="s">
        <v>271</v>
      </c>
      <c r="E22" s="116"/>
      <c r="F22" s="116"/>
      <c r="G22" s="116"/>
      <c r="H22" s="20"/>
      <c r="I22" s="25">
        <v>1</v>
      </c>
      <c r="J22" s="25">
        <v>3</v>
      </c>
      <c r="K22" s="15">
        <f t="shared" si="1"/>
        <v>3</v>
      </c>
      <c r="L22" s="119">
        <f t="shared" si="2"/>
      </c>
      <c r="M22" s="3">
        <f t="shared" si="3"/>
      </c>
      <c r="N22" s="59" t="b">
        <f t="shared" si="0"/>
        <v>0</v>
      </c>
    </row>
    <row r="23" spans="1:14" ht="213" customHeight="1">
      <c r="A23" s="85" t="s">
        <v>164</v>
      </c>
      <c r="B23" s="85" t="s">
        <v>94</v>
      </c>
      <c r="C23" s="81" t="s">
        <v>208</v>
      </c>
      <c r="D23" s="81" t="s">
        <v>272</v>
      </c>
      <c r="E23" s="116"/>
      <c r="F23" s="116"/>
      <c r="G23" s="116"/>
      <c r="H23" s="20"/>
      <c r="I23" s="25">
        <v>1</v>
      </c>
      <c r="J23" s="25">
        <v>3</v>
      </c>
      <c r="K23" s="15">
        <f t="shared" si="1"/>
        <v>3</v>
      </c>
      <c r="L23" s="119">
        <f t="shared" si="2"/>
      </c>
      <c r="M23" s="3">
        <f t="shared" si="3"/>
      </c>
      <c r="N23" s="59" t="b">
        <f t="shared" si="0"/>
        <v>0</v>
      </c>
    </row>
    <row r="24" spans="1:14" ht="109.5" customHeight="1">
      <c r="A24" s="85" t="s">
        <v>165</v>
      </c>
      <c r="B24" s="86" t="s">
        <v>96</v>
      </c>
      <c r="C24" s="81" t="s">
        <v>155</v>
      </c>
      <c r="D24" s="81" t="s">
        <v>133</v>
      </c>
      <c r="E24" s="28"/>
      <c r="F24" s="28"/>
      <c r="G24" s="28"/>
      <c r="H24" s="28"/>
      <c r="I24" s="25">
        <v>1</v>
      </c>
      <c r="J24" s="25">
        <v>2</v>
      </c>
      <c r="K24" s="15">
        <f t="shared" si="1"/>
        <v>2</v>
      </c>
      <c r="L24" s="119">
        <f t="shared" si="2"/>
      </c>
      <c r="M24" s="3">
        <f t="shared" si="3"/>
      </c>
      <c r="N24" s="59" t="b">
        <f t="shared" si="0"/>
        <v>0</v>
      </c>
    </row>
    <row r="25" spans="1:14" ht="86.25" customHeight="1">
      <c r="A25" s="85" t="s">
        <v>166</v>
      </c>
      <c r="B25" s="86" t="s">
        <v>94</v>
      </c>
      <c r="C25" s="81" t="s">
        <v>156</v>
      </c>
      <c r="D25" s="81" t="s">
        <v>273</v>
      </c>
      <c r="E25" s="28"/>
      <c r="F25" s="28"/>
      <c r="G25" s="28"/>
      <c r="H25" s="20"/>
      <c r="I25" s="25">
        <v>1</v>
      </c>
      <c r="J25" s="25">
        <v>3</v>
      </c>
      <c r="K25" s="15">
        <f t="shared" si="1"/>
        <v>3</v>
      </c>
      <c r="L25" s="119">
        <f t="shared" si="2"/>
      </c>
      <c r="M25" s="3">
        <f t="shared" si="3"/>
      </c>
      <c r="N25" s="59" t="b">
        <f t="shared" si="0"/>
        <v>0</v>
      </c>
    </row>
    <row r="26" spans="1:14" ht="42.75">
      <c r="A26" s="85" t="s">
        <v>167</v>
      </c>
      <c r="B26" s="85" t="s">
        <v>96</v>
      </c>
      <c r="C26" s="81" t="s">
        <v>315</v>
      </c>
      <c r="D26" s="81" t="s">
        <v>90</v>
      </c>
      <c r="E26" s="28"/>
      <c r="F26" s="28"/>
      <c r="G26" s="28"/>
      <c r="H26" s="28"/>
      <c r="I26" s="25">
        <v>1</v>
      </c>
      <c r="J26" s="25">
        <v>2</v>
      </c>
      <c r="K26" s="15">
        <f t="shared" si="1"/>
        <v>2</v>
      </c>
      <c r="L26" s="119">
        <f t="shared" si="2"/>
      </c>
      <c r="M26" s="3">
        <f t="shared" si="3"/>
      </c>
      <c r="N26" s="59" t="b">
        <f t="shared" si="0"/>
        <v>0</v>
      </c>
    </row>
    <row r="27" spans="1:14" ht="105.75" customHeight="1">
      <c r="A27" s="85" t="s">
        <v>168</v>
      </c>
      <c r="B27" s="86" t="s">
        <v>96</v>
      </c>
      <c r="C27" s="81" t="s">
        <v>143</v>
      </c>
      <c r="D27" s="81" t="s">
        <v>316</v>
      </c>
      <c r="E27" s="28"/>
      <c r="F27" s="28"/>
      <c r="G27" s="28"/>
      <c r="H27" s="20"/>
      <c r="I27" s="25">
        <v>1</v>
      </c>
      <c r="J27" s="25">
        <v>2</v>
      </c>
      <c r="K27" s="15">
        <f t="shared" si="1"/>
        <v>2</v>
      </c>
      <c r="L27" s="119">
        <f t="shared" si="2"/>
      </c>
      <c r="M27" s="3">
        <f t="shared" si="3"/>
      </c>
      <c r="N27" s="59" t="b">
        <f t="shared" si="0"/>
        <v>0</v>
      </c>
    </row>
    <row r="28" spans="1:14" ht="93.75" customHeight="1">
      <c r="A28" s="85" t="s">
        <v>169</v>
      </c>
      <c r="B28" s="86" t="s">
        <v>32</v>
      </c>
      <c r="C28" s="81" t="s">
        <v>117</v>
      </c>
      <c r="D28" s="92" t="s">
        <v>381</v>
      </c>
      <c r="E28" s="28"/>
      <c r="F28" s="28"/>
      <c r="G28" s="28"/>
      <c r="H28" s="28"/>
      <c r="I28" s="25">
        <v>1</v>
      </c>
      <c r="J28" s="25">
        <v>1</v>
      </c>
      <c r="K28" s="15">
        <f t="shared" si="1"/>
        <v>1</v>
      </c>
      <c r="L28" s="119">
        <f t="shared" si="2"/>
      </c>
      <c r="M28" s="3">
        <f t="shared" si="3"/>
      </c>
      <c r="N28" s="59" t="b">
        <f t="shared" si="0"/>
        <v>0</v>
      </c>
    </row>
    <row r="29" spans="1:14" s="27" customFormat="1" ht="125.25" customHeight="1">
      <c r="A29" s="85" t="s">
        <v>170</v>
      </c>
      <c r="B29" s="85" t="s">
        <v>32</v>
      </c>
      <c r="C29" s="81" t="s">
        <v>91</v>
      </c>
      <c r="D29" s="81" t="s">
        <v>92</v>
      </c>
      <c r="E29" s="116"/>
      <c r="F29" s="116"/>
      <c r="G29" s="116"/>
      <c r="H29" s="29"/>
      <c r="I29" s="26">
        <v>1</v>
      </c>
      <c r="J29" s="26">
        <v>1</v>
      </c>
      <c r="K29" s="15">
        <f t="shared" si="1"/>
        <v>1</v>
      </c>
      <c r="L29" s="119">
        <f t="shared" si="2"/>
      </c>
      <c r="M29" s="3">
        <f t="shared" si="3"/>
      </c>
      <c r="N29" s="59" t="b">
        <f>OR(E29="X",F29="X",G29="X")</f>
        <v>0</v>
      </c>
    </row>
    <row r="30" spans="8:13" ht="14.25" hidden="1">
      <c r="H30" s="1" t="s">
        <v>103</v>
      </c>
      <c r="I30" s="1"/>
      <c r="J30" s="1"/>
      <c r="K30" s="1"/>
      <c r="L30" s="124">
        <f>SUMIF(N10:N29,"VERDADERO",I10:I29)</f>
        <v>0</v>
      </c>
      <c r="M30" s="1">
        <f>SUMIF(N10:N29,"VERDADERO",K10:K29)</f>
        <v>0</v>
      </c>
    </row>
    <row r="31" spans="8:13" ht="14.25" hidden="1">
      <c r="H31" s="1" t="s">
        <v>223</v>
      </c>
      <c r="I31" s="1"/>
      <c r="J31" s="1"/>
      <c r="K31" s="1"/>
      <c r="L31" s="124"/>
      <c r="M31" s="1"/>
    </row>
    <row r="32" spans="8:13" ht="14.25" hidden="1">
      <c r="H32" s="1" t="s">
        <v>101</v>
      </c>
      <c r="I32" s="1"/>
      <c r="J32" s="1"/>
      <c r="K32" s="1"/>
      <c r="L32" s="124">
        <f>SUMIF(N10:N29,"VERDADERO",L10:L29)</f>
        <v>0</v>
      </c>
      <c r="M32" s="1">
        <f>SUMIF(N10:N29,"VERDADERO",M10:M29)</f>
        <v>0</v>
      </c>
    </row>
    <row r="33" spans="8:13" ht="14.25" hidden="1">
      <c r="H33" s="1" t="s">
        <v>102</v>
      </c>
      <c r="I33" s="1"/>
      <c r="J33" s="1"/>
      <c r="K33" s="1"/>
      <c r="L33" s="125" t="e">
        <f>L32/L30</f>
        <v>#DIV/0!</v>
      </c>
      <c r="M33" s="5" t="e">
        <f>M32/M30</f>
        <v>#DIV/0!</v>
      </c>
    </row>
    <row r="36" ht="14.25">
      <c r="D36" s="16"/>
    </row>
  </sheetData>
  <sheetProtection sheet="1" objects="1" scenarios="1" formatCells="0" selectLockedCells="1" autoFilter="0"/>
  <mergeCells count="11">
    <mergeCell ref="A5:M5"/>
    <mergeCell ref="D8:D9"/>
    <mergeCell ref="E8:G8"/>
    <mergeCell ref="A6:M6"/>
    <mergeCell ref="A7:M7"/>
    <mergeCell ref="B8:B9"/>
    <mergeCell ref="I8:K8"/>
    <mergeCell ref="L8:M9"/>
    <mergeCell ref="A8:A9"/>
    <mergeCell ref="C8:C9"/>
    <mergeCell ref="H8:H9"/>
  </mergeCells>
  <dataValidations count="1">
    <dataValidation type="list" allowBlank="1" showInputMessage="1" showErrorMessage="1" sqref="E10:G29">
      <formula1>$BA$1</formula1>
    </dataValidation>
  </dataValidations>
  <printOptions/>
  <pageMargins left="0.2362204724409449" right="0.2362204724409449" top="0.1968503937007874" bottom="0.15748031496062992" header="0" footer="0.11811023622047245"/>
  <pageSetup fitToHeight="0" fitToWidth="1" horizontalDpi="600" verticalDpi="600" orientation="landscape" scale="83" r:id="rId2"/>
  <headerFooter>
    <oddFooter>&amp;C &amp;P de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A145"/>
  <sheetViews>
    <sheetView showGridLines="0" zoomScale="90" zoomScaleNormal="90" zoomScaleSheetLayoutView="100" zoomScalePageLayoutView="0" workbookViewId="0" topLeftCell="A4">
      <selection activeCell="H9" sqref="H9"/>
    </sheetView>
  </sheetViews>
  <sheetFormatPr defaultColWidth="11.421875" defaultRowHeight="15"/>
  <cols>
    <col min="1" max="2" width="6.140625" style="1" customWidth="1"/>
    <col min="3" max="4" width="50.7109375" style="1" customWidth="1"/>
    <col min="5" max="5" width="4.421875" style="124" customWidth="1"/>
    <col min="6" max="7" width="5.421875" style="124" customWidth="1"/>
    <col min="8" max="8" width="50.7109375" style="1" customWidth="1"/>
    <col min="9" max="11" width="11.421875" style="1" hidden="1" customWidth="1"/>
    <col min="12" max="12" width="11.421875" style="124" hidden="1" customWidth="1"/>
    <col min="13" max="13" width="11.421875" style="1" customWidth="1"/>
    <col min="14" max="14" width="14.421875" style="1" hidden="1" customWidth="1"/>
    <col min="15" max="16384" width="11.421875" style="1" customWidth="1"/>
  </cols>
  <sheetData>
    <row r="1" ht="15" customHeight="1">
      <c r="BA1" s="1" t="s">
        <v>88</v>
      </c>
    </row>
    <row r="2" ht="34.5" customHeight="1"/>
    <row r="3" ht="15" customHeight="1">
      <c r="BA3" s="1">
        <v>0</v>
      </c>
    </row>
    <row r="4" spans="1:53" ht="26.25" customHeight="1">
      <c r="A4" s="222" t="s">
        <v>141</v>
      </c>
      <c r="B4" s="223"/>
      <c r="C4" s="223"/>
      <c r="D4" s="223"/>
      <c r="E4" s="223"/>
      <c r="F4" s="223"/>
      <c r="G4" s="223"/>
      <c r="H4" s="223"/>
      <c r="I4" s="223"/>
      <c r="J4" s="223"/>
      <c r="K4" s="223"/>
      <c r="L4" s="223"/>
      <c r="M4" s="223"/>
      <c r="BA4" s="1">
        <v>2</v>
      </c>
    </row>
    <row r="5" spans="1:13" ht="20.25">
      <c r="A5" s="224" t="s">
        <v>66</v>
      </c>
      <c r="B5" s="224"/>
      <c r="C5" s="224"/>
      <c r="D5" s="224"/>
      <c r="E5" s="224"/>
      <c r="F5" s="224"/>
      <c r="G5" s="224"/>
      <c r="H5" s="224"/>
      <c r="I5" s="224"/>
      <c r="J5" s="224"/>
      <c r="K5" s="224"/>
      <c r="L5" s="224"/>
      <c r="M5" s="224"/>
    </row>
    <row r="6" spans="1:13" ht="33.75" customHeight="1">
      <c r="A6" s="257" t="s">
        <v>67</v>
      </c>
      <c r="B6" s="257"/>
      <c r="C6" s="257"/>
      <c r="D6" s="257"/>
      <c r="E6" s="257"/>
      <c r="F6" s="257"/>
      <c r="G6" s="257"/>
      <c r="H6" s="257"/>
      <c r="I6" s="257"/>
      <c r="J6" s="257"/>
      <c r="K6" s="257"/>
      <c r="L6" s="257"/>
      <c r="M6" s="257"/>
    </row>
    <row r="7" spans="1:13" ht="15.75">
      <c r="A7" s="233" t="s">
        <v>29</v>
      </c>
      <c r="B7" s="233" t="s">
        <v>95</v>
      </c>
      <c r="C7" s="233" t="s">
        <v>30</v>
      </c>
      <c r="D7" s="233" t="s">
        <v>31</v>
      </c>
      <c r="E7" s="232" t="s">
        <v>81</v>
      </c>
      <c r="F7" s="232"/>
      <c r="G7" s="232"/>
      <c r="H7" s="258" t="s">
        <v>0</v>
      </c>
      <c r="I7" s="234" t="s">
        <v>99</v>
      </c>
      <c r="J7" s="234"/>
      <c r="K7" s="234"/>
      <c r="L7" s="234" t="s">
        <v>84</v>
      </c>
      <c r="M7" s="234"/>
    </row>
    <row r="8" spans="1:13" ht="15.75" customHeight="1">
      <c r="A8" s="233"/>
      <c r="B8" s="233"/>
      <c r="C8" s="233"/>
      <c r="D8" s="233"/>
      <c r="E8" s="126" t="s">
        <v>32</v>
      </c>
      <c r="F8" s="126" t="s">
        <v>33</v>
      </c>
      <c r="G8" s="126" t="s">
        <v>34</v>
      </c>
      <c r="H8" s="258"/>
      <c r="I8" s="107" t="s">
        <v>97</v>
      </c>
      <c r="J8" s="107" t="s">
        <v>100</v>
      </c>
      <c r="K8" s="107" t="s">
        <v>98</v>
      </c>
      <c r="L8" s="234"/>
      <c r="M8" s="234"/>
    </row>
    <row r="9" spans="1:14" ht="167.25" customHeight="1">
      <c r="A9" s="87" t="s">
        <v>68</v>
      </c>
      <c r="B9" s="107" t="s">
        <v>94</v>
      </c>
      <c r="C9" s="77" t="s">
        <v>224</v>
      </c>
      <c r="D9" s="77" t="s">
        <v>274</v>
      </c>
      <c r="E9" s="116"/>
      <c r="F9" s="116"/>
      <c r="G9" s="116"/>
      <c r="H9" s="18"/>
      <c r="I9" s="3">
        <v>1</v>
      </c>
      <c r="J9" s="3">
        <v>3</v>
      </c>
      <c r="K9" s="3">
        <f>I9*J9</f>
        <v>3</v>
      </c>
      <c r="L9" s="119">
        <f>+IF(G9="x",1,IF(F9="x",0,IF(E9="x",1,"")))</f>
      </c>
      <c r="M9" s="3">
        <f>_xlfn.IFERROR(+L9*J9,"")</f>
      </c>
      <c r="N9" s="60" t="b">
        <f>OR(E9="X",F9="X",G9="x")</f>
        <v>0</v>
      </c>
    </row>
    <row r="10" spans="1:14" ht="210.75" customHeight="1">
      <c r="A10" s="107" t="s">
        <v>69</v>
      </c>
      <c r="B10" s="107" t="s">
        <v>96</v>
      </c>
      <c r="C10" s="77" t="s">
        <v>275</v>
      </c>
      <c r="D10" s="77" t="s">
        <v>383</v>
      </c>
      <c r="E10" s="116"/>
      <c r="F10" s="116"/>
      <c r="G10" s="116"/>
      <c r="H10" s="18"/>
      <c r="I10" s="3">
        <v>1</v>
      </c>
      <c r="J10" s="3">
        <v>2</v>
      </c>
      <c r="K10" s="3">
        <f>I10*J10</f>
        <v>2</v>
      </c>
      <c r="L10" s="119">
        <f>+IF(G10="x",1,IF(F10="x",0,IF(E10="x",1,"")))</f>
      </c>
      <c r="M10" s="3">
        <f>_xlfn.IFERROR(+L10*J10,"")</f>
      </c>
      <c r="N10" s="60" t="b">
        <f>OR(E10="X",F10="X",G10="x")</f>
        <v>0</v>
      </c>
    </row>
    <row r="11" spans="1:14" ht="89.25" customHeight="1">
      <c r="A11" s="107" t="s">
        <v>70</v>
      </c>
      <c r="B11" s="107" t="s">
        <v>96</v>
      </c>
      <c r="C11" s="77" t="s">
        <v>134</v>
      </c>
      <c r="D11" s="77" t="s">
        <v>135</v>
      </c>
      <c r="E11" s="116"/>
      <c r="F11" s="116"/>
      <c r="G11" s="116"/>
      <c r="H11" s="18"/>
      <c r="I11" s="3">
        <v>1</v>
      </c>
      <c r="J11" s="3">
        <v>2</v>
      </c>
      <c r="K11" s="3">
        <f>I11*J11</f>
        <v>2</v>
      </c>
      <c r="L11" s="119">
        <f>+IF(G11="x",1,IF(F11="x",0,IF(E11="x",1,"")))</f>
      </c>
      <c r="M11" s="3">
        <f>_xlfn.IFERROR(+L11*J11,"")</f>
      </c>
      <c r="N11" s="60" t="b">
        <f>OR(E11="X",F11="X",G11="x")</f>
        <v>0</v>
      </c>
    </row>
    <row r="12" spans="1:14" ht="168" customHeight="1">
      <c r="A12" s="87" t="s">
        <v>71</v>
      </c>
      <c r="B12" s="107" t="s">
        <v>94</v>
      </c>
      <c r="C12" s="77" t="s">
        <v>236</v>
      </c>
      <c r="D12" s="77" t="s">
        <v>336</v>
      </c>
      <c r="E12" s="116"/>
      <c r="F12" s="116"/>
      <c r="G12" s="116"/>
      <c r="H12" s="32"/>
      <c r="I12" s="3">
        <v>1</v>
      </c>
      <c r="J12" s="3">
        <v>3</v>
      </c>
      <c r="K12" s="3">
        <f>I12*J12</f>
        <v>3</v>
      </c>
      <c r="L12" s="119">
        <f>+IF(G12="x",1,IF(F12="x",0,IF(E12="x",1,"")))</f>
      </c>
      <c r="M12" s="3">
        <f>_xlfn.IFERROR(+L12*J12,"")</f>
      </c>
      <c r="N12" s="60" t="b">
        <f>OR(E12="X",F12="X",G12="x")</f>
        <v>0</v>
      </c>
    </row>
    <row r="13" spans="8:13" ht="14.25" hidden="1">
      <c r="H13" s="1" t="s">
        <v>103</v>
      </c>
      <c r="L13" s="124">
        <f>SUMIF(N9:N12,"VERDADERO",I9:I12)</f>
        <v>0</v>
      </c>
      <c r="M13" s="1">
        <f>SUMIF(N9:N12,"VERDADERO",K9:K12)</f>
        <v>0</v>
      </c>
    </row>
    <row r="14" ht="14.25" hidden="1">
      <c r="H14" s="1" t="s">
        <v>223</v>
      </c>
    </row>
    <row r="15" spans="8:13" ht="14.25" hidden="1">
      <c r="H15" s="1" t="s">
        <v>101</v>
      </c>
      <c r="L15" s="124">
        <f>SUMIF(N9:N12,"VERDADERO",L9:L12)</f>
        <v>0</v>
      </c>
      <c r="M15" s="1">
        <f>SUMIF(N9:N12,"VERDADERO",M9:M12)</f>
        <v>0</v>
      </c>
    </row>
    <row r="16" spans="8:13" ht="14.25" hidden="1">
      <c r="H16" s="1" t="s">
        <v>102</v>
      </c>
      <c r="L16" s="125" t="e">
        <f>L15/L13</f>
        <v>#DIV/0!</v>
      </c>
      <c r="M16" s="5" t="e">
        <f>M15/M13</f>
        <v>#DIV/0!</v>
      </c>
    </row>
    <row r="93" spans="1:7" ht="18">
      <c r="A93" s="31"/>
      <c r="B93" s="31"/>
      <c r="C93" s="31"/>
      <c r="D93" s="31"/>
      <c r="E93" s="127"/>
      <c r="F93" s="127"/>
      <c r="G93" s="127"/>
    </row>
    <row r="94" spans="1:7" ht="18">
      <c r="A94" s="31"/>
      <c r="B94" s="31"/>
      <c r="C94" s="31"/>
      <c r="D94" s="31"/>
      <c r="E94" s="127"/>
      <c r="F94" s="127"/>
      <c r="G94" s="127"/>
    </row>
    <row r="95" spans="1:7" ht="18">
      <c r="A95" s="31"/>
      <c r="B95" s="31"/>
      <c r="C95" s="31"/>
      <c r="D95" s="31"/>
      <c r="E95" s="127"/>
      <c r="F95" s="127"/>
      <c r="G95" s="127"/>
    </row>
    <row r="96" spans="1:7" ht="18">
      <c r="A96" s="31"/>
      <c r="B96" s="31"/>
      <c r="C96" s="31"/>
      <c r="D96" s="31"/>
      <c r="E96" s="127"/>
      <c r="F96" s="127"/>
      <c r="G96" s="127"/>
    </row>
    <row r="97" spans="1:7" ht="18">
      <c r="A97" s="31"/>
      <c r="B97" s="31"/>
      <c r="C97" s="31"/>
      <c r="D97" s="31"/>
      <c r="E97" s="127"/>
      <c r="F97" s="127"/>
      <c r="G97" s="127"/>
    </row>
    <row r="98" spans="1:7" ht="18">
      <c r="A98" s="31"/>
      <c r="B98" s="31"/>
      <c r="C98" s="31"/>
      <c r="D98" s="31"/>
      <c r="E98" s="127"/>
      <c r="F98" s="127"/>
      <c r="G98" s="127"/>
    </row>
    <row r="99" spans="1:7" ht="18">
      <c r="A99" s="31"/>
      <c r="B99" s="31"/>
      <c r="C99" s="31"/>
      <c r="D99" s="31"/>
      <c r="E99" s="127"/>
      <c r="F99" s="127"/>
      <c r="G99" s="127"/>
    </row>
    <row r="100" spans="1:7" ht="18">
      <c r="A100" s="31"/>
      <c r="B100" s="31"/>
      <c r="C100" s="31"/>
      <c r="D100" s="31"/>
      <c r="E100" s="127"/>
      <c r="F100" s="127"/>
      <c r="G100" s="127"/>
    </row>
    <row r="101" spans="1:7" ht="18">
      <c r="A101" s="31"/>
      <c r="B101" s="31"/>
      <c r="C101" s="31"/>
      <c r="D101" s="31"/>
      <c r="E101" s="127"/>
      <c r="F101" s="127"/>
      <c r="G101" s="127"/>
    </row>
    <row r="102" spans="1:7" ht="18">
      <c r="A102" s="31"/>
      <c r="B102" s="31"/>
      <c r="C102" s="31"/>
      <c r="D102" s="31"/>
      <c r="E102" s="127"/>
      <c r="F102" s="127"/>
      <c r="G102" s="127"/>
    </row>
    <row r="103" spans="1:7" ht="18">
      <c r="A103" s="31"/>
      <c r="B103" s="31"/>
      <c r="C103" s="31"/>
      <c r="D103" s="31"/>
      <c r="E103" s="127"/>
      <c r="F103" s="127"/>
      <c r="G103" s="127"/>
    </row>
    <row r="104" spans="1:7" ht="18">
      <c r="A104" s="31"/>
      <c r="B104" s="31"/>
      <c r="C104" s="31"/>
      <c r="D104" s="31"/>
      <c r="E104" s="127"/>
      <c r="F104" s="127"/>
      <c r="G104" s="127"/>
    </row>
    <row r="105" spans="1:7" ht="18">
      <c r="A105" s="31"/>
      <c r="B105" s="31"/>
      <c r="C105" s="31"/>
      <c r="D105" s="31"/>
      <c r="E105" s="127"/>
      <c r="F105" s="127"/>
      <c r="G105" s="127"/>
    </row>
    <row r="106" spans="1:7" ht="18">
      <c r="A106" s="31"/>
      <c r="B106" s="31"/>
      <c r="C106" s="31"/>
      <c r="D106" s="31"/>
      <c r="E106" s="127"/>
      <c r="F106" s="127"/>
      <c r="G106" s="127"/>
    </row>
    <row r="107" spans="1:7" ht="18">
      <c r="A107" s="31"/>
      <c r="B107" s="31"/>
      <c r="C107" s="31"/>
      <c r="D107" s="31"/>
      <c r="E107" s="127"/>
      <c r="F107" s="127"/>
      <c r="G107" s="127"/>
    </row>
    <row r="108" spans="1:7" ht="18">
      <c r="A108" s="31"/>
      <c r="B108" s="31"/>
      <c r="C108" s="31"/>
      <c r="D108" s="31"/>
      <c r="E108" s="127"/>
      <c r="F108" s="127"/>
      <c r="G108" s="127"/>
    </row>
    <row r="109" spans="1:7" ht="18">
      <c r="A109" s="31"/>
      <c r="B109" s="31"/>
      <c r="C109" s="31"/>
      <c r="D109" s="31"/>
      <c r="E109" s="127"/>
      <c r="F109" s="127"/>
      <c r="G109" s="127"/>
    </row>
    <row r="110" spans="1:7" ht="18">
      <c r="A110" s="31"/>
      <c r="B110" s="31"/>
      <c r="C110" s="31"/>
      <c r="D110" s="31"/>
      <c r="E110" s="127"/>
      <c r="F110" s="127"/>
      <c r="G110" s="127"/>
    </row>
    <row r="111" spans="1:7" ht="18">
      <c r="A111" s="31"/>
      <c r="B111" s="31"/>
      <c r="C111" s="31"/>
      <c r="D111" s="31"/>
      <c r="E111" s="127"/>
      <c r="F111" s="127"/>
      <c r="G111" s="127"/>
    </row>
    <row r="112" spans="1:7" ht="18">
      <c r="A112" s="31"/>
      <c r="B112" s="31"/>
      <c r="C112" s="31"/>
      <c r="D112" s="31"/>
      <c r="E112" s="127"/>
      <c r="F112" s="127"/>
      <c r="G112" s="127"/>
    </row>
    <row r="113" spans="1:7" ht="18">
      <c r="A113" s="31"/>
      <c r="B113" s="31"/>
      <c r="C113" s="31"/>
      <c r="D113" s="31"/>
      <c r="E113" s="127"/>
      <c r="F113" s="127"/>
      <c r="G113" s="127"/>
    </row>
    <row r="114" spans="1:7" ht="18">
      <c r="A114" s="31"/>
      <c r="B114" s="31"/>
      <c r="C114" s="31"/>
      <c r="D114" s="31"/>
      <c r="E114" s="127"/>
      <c r="F114" s="127"/>
      <c r="G114" s="127"/>
    </row>
    <row r="115" spans="1:7" ht="18">
      <c r="A115" s="31"/>
      <c r="B115" s="31"/>
      <c r="C115" s="31"/>
      <c r="D115" s="31"/>
      <c r="E115" s="127"/>
      <c r="F115" s="127"/>
      <c r="G115" s="127"/>
    </row>
    <row r="116" spans="1:7" ht="18">
      <c r="A116" s="31"/>
      <c r="B116" s="31"/>
      <c r="C116" s="31"/>
      <c r="D116" s="31"/>
      <c r="E116" s="127"/>
      <c r="F116" s="127"/>
      <c r="G116" s="127"/>
    </row>
    <row r="117" spans="1:7" ht="18">
      <c r="A117" s="31"/>
      <c r="B117" s="31"/>
      <c r="C117" s="31"/>
      <c r="D117" s="31"/>
      <c r="E117" s="127"/>
      <c r="F117" s="127"/>
      <c r="G117" s="127"/>
    </row>
    <row r="118" spans="1:7" ht="18">
      <c r="A118" s="31"/>
      <c r="B118" s="31"/>
      <c r="C118" s="31"/>
      <c r="D118" s="31"/>
      <c r="E118" s="127"/>
      <c r="F118" s="127"/>
      <c r="G118" s="127"/>
    </row>
    <row r="119" spans="1:7" ht="18">
      <c r="A119" s="31"/>
      <c r="B119" s="31"/>
      <c r="C119" s="31"/>
      <c r="D119" s="31"/>
      <c r="E119" s="127"/>
      <c r="F119" s="127"/>
      <c r="G119" s="127"/>
    </row>
    <row r="120" spans="1:7" ht="18">
      <c r="A120" s="31"/>
      <c r="B120" s="31"/>
      <c r="C120" s="31"/>
      <c r="D120" s="31"/>
      <c r="E120" s="127"/>
      <c r="F120" s="127"/>
      <c r="G120" s="127"/>
    </row>
    <row r="121" spans="1:7" ht="18">
      <c r="A121" s="31"/>
      <c r="B121" s="31"/>
      <c r="C121" s="31"/>
      <c r="D121" s="31"/>
      <c r="E121" s="127"/>
      <c r="F121" s="127"/>
      <c r="G121" s="127"/>
    </row>
    <row r="122" spans="1:7" ht="18">
      <c r="A122" s="31"/>
      <c r="B122" s="31"/>
      <c r="C122" s="31"/>
      <c r="D122" s="31"/>
      <c r="E122" s="127"/>
      <c r="F122" s="127"/>
      <c r="G122" s="127"/>
    </row>
    <row r="123" spans="1:7" ht="18">
      <c r="A123" s="31"/>
      <c r="B123" s="31"/>
      <c r="C123" s="31"/>
      <c r="D123" s="31"/>
      <c r="E123" s="127"/>
      <c r="F123" s="127"/>
      <c r="G123" s="127"/>
    </row>
    <row r="124" spans="1:7" ht="18">
      <c r="A124" s="31"/>
      <c r="B124" s="31"/>
      <c r="C124" s="31"/>
      <c r="D124" s="31"/>
      <c r="E124" s="127"/>
      <c r="F124" s="127"/>
      <c r="G124" s="127"/>
    </row>
    <row r="125" spans="1:7" ht="18">
      <c r="A125" s="31"/>
      <c r="B125" s="31"/>
      <c r="C125" s="31"/>
      <c r="D125" s="31"/>
      <c r="E125" s="127"/>
      <c r="F125" s="127"/>
      <c r="G125" s="127"/>
    </row>
    <row r="126" spans="1:7" ht="18">
      <c r="A126" s="31"/>
      <c r="B126" s="31"/>
      <c r="C126" s="31"/>
      <c r="D126" s="31"/>
      <c r="E126" s="127"/>
      <c r="F126" s="127"/>
      <c r="G126" s="127"/>
    </row>
    <row r="127" spans="1:7" ht="18">
      <c r="A127" s="31"/>
      <c r="B127" s="31"/>
      <c r="C127" s="31"/>
      <c r="D127" s="31"/>
      <c r="E127" s="127"/>
      <c r="F127" s="127"/>
      <c r="G127" s="127"/>
    </row>
    <row r="128" spans="1:7" ht="18">
      <c r="A128" s="31"/>
      <c r="B128" s="31"/>
      <c r="C128" s="31"/>
      <c r="D128" s="31"/>
      <c r="E128" s="127"/>
      <c r="F128" s="127"/>
      <c r="G128" s="127"/>
    </row>
    <row r="129" spans="1:7" ht="18">
      <c r="A129" s="31"/>
      <c r="B129" s="31"/>
      <c r="C129" s="31"/>
      <c r="D129" s="31"/>
      <c r="E129" s="127"/>
      <c r="F129" s="127"/>
      <c r="G129" s="127"/>
    </row>
    <row r="130" spans="1:7" ht="18">
      <c r="A130" s="31"/>
      <c r="B130" s="31"/>
      <c r="C130" s="31"/>
      <c r="D130" s="31"/>
      <c r="E130" s="127"/>
      <c r="F130" s="127"/>
      <c r="G130" s="127"/>
    </row>
    <row r="131" spans="1:7" ht="18">
      <c r="A131" s="31"/>
      <c r="B131" s="31"/>
      <c r="C131" s="31"/>
      <c r="D131" s="31"/>
      <c r="E131" s="127"/>
      <c r="F131" s="127"/>
      <c r="G131" s="127"/>
    </row>
    <row r="132" spans="1:7" ht="18">
      <c r="A132" s="31"/>
      <c r="B132" s="31"/>
      <c r="C132" s="31"/>
      <c r="D132" s="31"/>
      <c r="E132" s="127"/>
      <c r="F132" s="127"/>
      <c r="G132" s="127"/>
    </row>
    <row r="133" spans="1:7" ht="18">
      <c r="A133" s="31"/>
      <c r="B133" s="31"/>
      <c r="C133" s="31"/>
      <c r="D133" s="31"/>
      <c r="E133" s="127"/>
      <c r="F133" s="127"/>
      <c r="G133" s="127"/>
    </row>
    <row r="134" spans="1:7" ht="18">
      <c r="A134" s="31"/>
      <c r="B134" s="31"/>
      <c r="C134" s="31"/>
      <c r="D134" s="31"/>
      <c r="E134" s="127"/>
      <c r="F134" s="127"/>
      <c r="G134" s="127"/>
    </row>
    <row r="135" spans="1:7" ht="18">
      <c r="A135" s="31"/>
      <c r="B135" s="31"/>
      <c r="C135" s="31"/>
      <c r="D135" s="31"/>
      <c r="E135" s="127"/>
      <c r="F135" s="127"/>
      <c r="G135" s="127"/>
    </row>
    <row r="136" spans="1:7" ht="18">
      <c r="A136" s="31"/>
      <c r="B136" s="31"/>
      <c r="C136" s="31"/>
      <c r="D136" s="31"/>
      <c r="E136" s="127"/>
      <c r="F136" s="127"/>
      <c r="G136" s="127"/>
    </row>
    <row r="137" spans="1:7" ht="18">
      <c r="A137" s="31"/>
      <c r="B137" s="31"/>
      <c r="C137" s="31"/>
      <c r="D137" s="31"/>
      <c r="E137" s="127"/>
      <c r="F137" s="127"/>
      <c r="G137" s="127"/>
    </row>
    <row r="138" spans="1:7" ht="18">
      <c r="A138" s="31"/>
      <c r="B138" s="31"/>
      <c r="C138" s="31"/>
      <c r="D138" s="31"/>
      <c r="E138" s="127"/>
      <c r="F138" s="127"/>
      <c r="G138" s="127"/>
    </row>
    <row r="139" spans="1:7" ht="18">
      <c r="A139" s="31"/>
      <c r="B139" s="31"/>
      <c r="C139" s="31"/>
      <c r="D139" s="31"/>
      <c r="E139" s="127"/>
      <c r="F139" s="127"/>
      <c r="G139" s="127"/>
    </row>
    <row r="140" spans="1:7" ht="18">
      <c r="A140" s="31"/>
      <c r="B140" s="31"/>
      <c r="C140" s="31"/>
      <c r="D140" s="31"/>
      <c r="E140" s="127"/>
      <c r="F140" s="127"/>
      <c r="G140" s="127"/>
    </row>
    <row r="141" spans="1:7" ht="18">
      <c r="A141" s="31"/>
      <c r="B141" s="31"/>
      <c r="C141" s="31"/>
      <c r="D141" s="31"/>
      <c r="E141" s="127"/>
      <c r="F141" s="127"/>
      <c r="G141" s="127"/>
    </row>
    <row r="142" spans="1:7" ht="18">
      <c r="A142" s="31"/>
      <c r="B142" s="31"/>
      <c r="C142" s="31"/>
      <c r="D142" s="31"/>
      <c r="E142" s="127"/>
      <c r="F142" s="127"/>
      <c r="G142" s="127"/>
    </row>
    <row r="143" spans="1:7" ht="18">
      <c r="A143" s="31"/>
      <c r="B143" s="31"/>
      <c r="C143" s="31"/>
      <c r="D143" s="31"/>
      <c r="E143" s="127"/>
      <c r="F143" s="127"/>
      <c r="G143" s="127"/>
    </row>
    <row r="144" spans="1:7" ht="18">
      <c r="A144" s="31"/>
      <c r="B144" s="31"/>
      <c r="C144" s="31"/>
      <c r="D144" s="31"/>
      <c r="E144" s="127"/>
      <c r="F144" s="127"/>
      <c r="G144" s="127"/>
    </row>
    <row r="145" spans="1:7" ht="18">
      <c r="A145" s="31"/>
      <c r="B145" s="31"/>
      <c r="C145" s="31"/>
      <c r="D145" s="31"/>
      <c r="E145" s="127"/>
      <c r="F145" s="127"/>
      <c r="G145" s="127"/>
    </row>
  </sheetData>
  <sheetProtection sheet="1" objects="1" scenarios="1" formatCells="0" selectLockedCells="1"/>
  <mergeCells count="11">
    <mergeCell ref="A4:M4"/>
    <mergeCell ref="A5:M5"/>
    <mergeCell ref="A7:A8"/>
    <mergeCell ref="E7:G7"/>
    <mergeCell ref="B7:B8"/>
    <mergeCell ref="I7:K7"/>
    <mergeCell ref="A6:M6"/>
    <mergeCell ref="L7:M8"/>
    <mergeCell ref="C7:C8"/>
    <mergeCell ref="D7:D8"/>
    <mergeCell ref="H7:H8"/>
  </mergeCells>
  <dataValidations count="1">
    <dataValidation type="list" allowBlank="1" showInputMessage="1" showErrorMessage="1" sqref="E9:G12">
      <formula1>$BA$1</formula1>
    </dataValidation>
  </dataValidations>
  <printOptions/>
  <pageMargins left="0.2362204724409449" right="0.2362204724409449" top="0.1968503937007874" bottom="0.15748031496062992" header="0" footer="0.11811023622047245"/>
  <pageSetup fitToHeight="0" fitToWidth="1" horizontalDpi="600" verticalDpi="600" orientation="landscape" scale="99" r:id="rId2"/>
  <headerFooter>
    <oddFooter>&amp;C &amp;P de &amp;N</oddFooter>
  </headerFooter>
  <colBreaks count="1" manualBreakCount="1">
    <brk id="13" max="17"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BA29"/>
  <sheetViews>
    <sheetView showGridLines="0" zoomScale="90" zoomScaleNormal="90" zoomScaleSheetLayoutView="100" zoomScalePageLayoutView="0" workbookViewId="0" topLeftCell="A1">
      <selection activeCell="E9" sqref="E9"/>
    </sheetView>
  </sheetViews>
  <sheetFormatPr defaultColWidth="11.421875" defaultRowHeight="15"/>
  <cols>
    <col min="1" max="2" width="6.140625" style="33" customWidth="1"/>
    <col min="3" max="4" width="50.7109375" style="33" customWidth="1"/>
    <col min="5" max="5" width="5.00390625" style="128" customWidth="1"/>
    <col min="6" max="7" width="5.421875" style="128" customWidth="1"/>
    <col min="8" max="8" width="50.7109375" style="33" customWidth="1"/>
    <col min="9" max="11" width="11.421875" style="33" hidden="1" customWidth="1"/>
    <col min="12" max="12" width="11.421875" style="132" hidden="1" customWidth="1"/>
    <col min="13" max="13" width="11.421875" style="33" customWidth="1"/>
    <col min="14" max="14" width="15.8515625" style="33" hidden="1" customWidth="1"/>
    <col min="15" max="16384" width="11.421875" style="33" customWidth="1"/>
  </cols>
  <sheetData>
    <row r="1" ht="15">
      <c r="BA1" s="33" t="s">
        <v>88</v>
      </c>
    </row>
    <row r="2" ht="15"/>
    <row r="3" ht="46.5" customHeight="1">
      <c r="BA3" s="33">
        <v>0</v>
      </c>
    </row>
    <row r="4" spans="1:53" ht="33" customHeight="1">
      <c r="A4" s="259" t="s">
        <v>142</v>
      </c>
      <c r="B4" s="260"/>
      <c r="C4" s="260"/>
      <c r="D4" s="260"/>
      <c r="E4" s="260"/>
      <c r="F4" s="260"/>
      <c r="G4" s="260"/>
      <c r="H4" s="260"/>
      <c r="I4" s="260"/>
      <c r="J4" s="260"/>
      <c r="K4" s="260"/>
      <c r="L4" s="260"/>
      <c r="M4" s="260"/>
      <c r="BA4" s="33">
        <v>2</v>
      </c>
    </row>
    <row r="5" spans="1:13" ht="26.25" customHeight="1">
      <c r="A5" s="266" t="s">
        <v>7</v>
      </c>
      <c r="B5" s="266"/>
      <c r="C5" s="266"/>
      <c r="D5" s="266"/>
      <c r="E5" s="266"/>
      <c r="F5" s="266"/>
      <c r="G5" s="266"/>
      <c r="H5" s="266"/>
      <c r="I5" s="266"/>
      <c r="J5" s="266"/>
      <c r="K5" s="266"/>
      <c r="L5" s="266"/>
      <c r="M5" s="266"/>
    </row>
    <row r="6" spans="1:13" ht="26.25" customHeight="1">
      <c r="A6" s="264" t="s">
        <v>8</v>
      </c>
      <c r="B6" s="265"/>
      <c r="C6" s="265"/>
      <c r="D6" s="265"/>
      <c r="E6" s="265"/>
      <c r="F6" s="265"/>
      <c r="G6" s="265"/>
      <c r="H6" s="265"/>
      <c r="I6" s="265"/>
      <c r="J6" s="265"/>
      <c r="K6" s="265"/>
      <c r="L6" s="265"/>
      <c r="M6" s="265"/>
    </row>
    <row r="7" spans="1:13" ht="18.75">
      <c r="A7" s="267" t="s">
        <v>29</v>
      </c>
      <c r="B7" s="262" t="s">
        <v>95</v>
      </c>
      <c r="C7" s="262" t="s">
        <v>30</v>
      </c>
      <c r="D7" s="262" t="s">
        <v>31</v>
      </c>
      <c r="E7" s="263" t="s">
        <v>81</v>
      </c>
      <c r="F7" s="263"/>
      <c r="G7" s="263"/>
      <c r="H7" s="261" t="s">
        <v>0</v>
      </c>
      <c r="I7" s="234" t="s">
        <v>99</v>
      </c>
      <c r="J7" s="234"/>
      <c r="K7" s="234"/>
      <c r="L7" s="234" t="s">
        <v>84</v>
      </c>
      <c r="M7" s="234"/>
    </row>
    <row r="8" spans="1:14" ht="18.75">
      <c r="A8" s="267"/>
      <c r="B8" s="262"/>
      <c r="C8" s="262"/>
      <c r="D8" s="262"/>
      <c r="E8" s="129" t="s">
        <v>32</v>
      </c>
      <c r="F8" s="129" t="s">
        <v>33</v>
      </c>
      <c r="G8" s="129" t="s">
        <v>34</v>
      </c>
      <c r="H8" s="261"/>
      <c r="I8" s="107" t="s">
        <v>97</v>
      </c>
      <c r="J8" s="107" t="s">
        <v>100</v>
      </c>
      <c r="K8" s="107" t="s">
        <v>98</v>
      </c>
      <c r="L8" s="234"/>
      <c r="M8" s="234"/>
      <c r="N8" s="61"/>
    </row>
    <row r="9" spans="1:14" ht="97.5" customHeight="1">
      <c r="A9" s="88" t="s">
        <v>9</v>
      </c>
      <c r="B9" s="88" t="s">
        <v>94</v>
      </c>
      <c r="C9" s="81" t="s">
        <v>157</v>
      </c>
      <c r="D9" s="79" t="s">
        <v>240</v>
      </c>
      <c r="E9" s="130"/>
      <c r="F9" s="130"/>
      <c r="G9" s="130"/>
      <c r="H9" s="37"/>
      <c r="I9" s="34">
        <v>1</v>
      </c>
      <c r="J9" s="34">
        <v>3</v>
      </c>
      <c r="K9" s="34">
        <f>+J9*I9</f>
        <v>3</v>
      </c>
      <c r="L9" s="119">
        <f>+IF(G9="x",1,IF(F9="x",0,IF(E9="x",1,"")))</f>
      </c>
      <c r="M9" s="3">
        <f>_xlfn.IFERROR(+L9*J9,"")</f>
      </c>
      <c r="N9" s="61" t="b">
        <f>OR(E9="X",F9="X",G9="x")</f>
        <v>0</v>
      </c>
    </row>
    <row r="10" spans="1:14" ht="191.25" customHeight="1">
      <c r="A10" s="88" t="s">
        <v>10</v>
      </c>
      <c r="B10" s="88" t="s">
        <v>94</v>
      </c>
      <c r="C10" s="81" t="s">
        <v>353</v>
      </c>
      <c r="D10" s="81" t="s">
        <v>339</v>
      </c>
      <c r="E10" s="130"/>
      <c r="F10" s="130"/>
      <c r="G10" s="130"/>
      <c r="H10" s="37"/>
      <c r="I10" s="34">
        <v>1</v>
      </c>
      <c r="J10" s="34">
        <v>3</v>
      </c>
      <c r="K10" s="34">
        <f>+J10*I10</f>
        <v>3</v>
      </c>
      <c r="L10" s="119">
        <f>+IF(G10="x",1,IF(F10="x",0,IF(E10="x",1,"")))</f>
      </c>
      <c r="M10" s="3">
        <f>_xlfn.IFERROR(+L10*J10,"")</f>
      </c>
      <c r="N10" s="61" t="b">
        <f>OR(E10="X",F10="X",G10="x")</f>
        <v>0</v>
      </c>
    </row>
    <row r="11" spans="1:14" ht="293.25" customHeight="1">
      <c r="A11" s="88" t="s">
        <v>11</v>
      </c>
      <c r="B11" s="89" t="s">
        <v>94</v>
      </c>
      <c r="C11" s="81" t="s">
        <v>320</v>
      </c>
      <c r="D11" s="81" t="s">
        <v>354</v>
      </c>
      <c r="E11" s="131"/>
      <c r="F11" s="131"/>
      <c r="G11" s="131"/>
      <c r="H11" s="38"/>
      <c r="I11" s="34">
        <v>1</v>
      </c>
      <c r="J11" s="34">
        <v>3</v>
      </c>
      <c r="K11" s="34">
        <f aca="true" t="shared" si="0" ref="K11:K25">+J11*I11</f>
        <v>3</v>
      </c>
      <c r="L11" s="119">
        <f aca="true" t="shared" si="1" ref="L11:L25">+IF(G11="x",1,IF(F11="x",0,IF(E11="x",1,"")))</f>
      </c>
      <c r="M11" s="3">
        <f aca="true" t="shared" si="2" ref="M11:M25">_xlfn.IFERROR(+L11*J11,"")</f>
      </c>
      <c r="N11" s="61" t="b">
        <f aca="true" t="shared" si="3" ref="N11:N25">OR(E11="X",F11="X",G11="x")</f>
        <v>0</v>
      </c>
    </row>
    <row r="12" spans="1:14" ht="143.25" customHeight="1">
      <c r="A12" s="88" t="s">
        <v>12</v>
      </c>
      <c r="B12" s="89" t="s">
        <v>94</v>
      </c>
      <c r="C12" s="81" t="s">
        <v>355</v>
      </c>
      <c r="D12" s="81" t="s">
        <v>356</v>
      </c>
      <c r="E12" s="131"/>
      <c r="F12" s="131"/>
      <c r="G12" s="131"/>
      <c r="H12" s="38"/>
      <c r="I12" s="34">
        <v>1</v>
      </c>
      <c r="J12" s="34">
        <v>3</v>
      </c>
      <c r="K12" s="34">
        <f t="shared" si="0"/>
        <v>3</v>
      </c>
      <c r="L12" s="119">
        <f t="shared" si="1"/>
      </c>
      <c r="M12" s="3">
        <f t="shared" si="2"/>
      </c>
      <c r="N12" s="61" t="b">
        <f t="shared" si="3"/>
        <v>0</v>
      </c>
    </row>
    <row r="13" spans="1:14" ht="177.75" customHeight="1">
      <c r="A13" s="88" t="s">
        <v>13</v>
      </c>
      <c r="B13" s="88" t="s">
        <v>94</v>
      </c>
      <c r="C13" s="81" t="s">
        <v>327</v>
      </c>
      <c r="D13" s="81" t="s">
        <v>215</v>
      </c>
      <c r="E13" s="130"/>
      <c r="F13" s="130"/>
      <c r="G13" s="130"/>
      <c r="H13" s="37"/>
      <c r="I13" s="34">
        <v>1</v>
      </c>
      <c r="J13" s="34">
        <v>3</v>
      </c>
      <c r="K13" s="34">
        <f t="shared" si="0"/>
        <v>3</v>
      </c>
      <c r="L13" s="119">
        <f t="shared" si="1"/>
      </c>
      <c r="M13" s="3">
        <f t="shared" si="2"/>
      </c>
      <c r="N13" s="61" t="b">
        <f t="shared" si="3"/>
        <v>0</v>
      </c>
    </row>
    <row r="14" spans="1:14" ht="142.5" customHeight="1">
      <c r="A14" s="88" t="s">
        <v>15</v>
      </c>
      <c r="B14" s="88" t="s">
        <v>94</v>
      </c>
      <c r="C14" s="81" t="s">
        <v>195</v>
      </c>
      <c r="D14" s="81" t="s">
        <v>321</v>
      </c>
      <c r="E14" s="130"/>
      <c r="F14" s="130"/>
      <c r="G14" s="130"/>
      <c r="H14" s="37"/>
      <c r="I14" s="34">
        <v>1</v>
      </c>
      <c r="J14" s="34">
        <v>3</v>
      </c>
      <c r="K14" s="34">
        <f t="shared" si="0"/>
        <v>3</v>
      </c>
      <c r="L14" s="119">
        <f t="shared" si="1"/>
      </c>
      <c r="M14" s="3">
        <f t="shared" si="2"/>
      </c>
      <c r="N14" s="61" t="b">
        <f t="shared" si="3"/>
        <v>0</v>
      </c>
    </row>
    <row r="15" spans="1:14" ht="185.25">
      <c r="A15" s="88" t="s">
        <v>16</v>
      </c>
      <c r="B15" s="88" t="s">
        <v>94</v>
      </c>
      <c r="C15" s="81" t="s">
        <v>196</v>
      </c>
      <c r="D15" s="81" t="s">
        <v>357</v>
      </c>
      <c r="E15" s="131"/>
      <c r="F15" s="131"/>
      <c r="G15" s="131"/>
      <c r="H15" s="37"/>
      <c r="I15" s="34">
        <v>1</v>
      </c>
      <c r="J15" s="34">
        <v>3</v>
      </c>
      <c r="K15" s="34">
        <f t="shared" si="0"/>
        <v>3</v>
      </c>
      <c r="L15" s="119">
        <f t="shared" si="1"/>
      </c>
      <c r="M15" s="3">
        <f t="shared" si="2"/>
      </c>
      <c r="N15" s="61" t="b">
        <f t="shared" si="3"/>
        <v>0</v>
      </c>
    </row>
    <row r="16" spans="1:14" ht="212.25" customHeight="1">
      <c r="A16" s="88" t="s">
        <v>73</v>
      </c>
      <c r="B16" s="89" t="s">
        <v>94</v>
      </c>
      <c r="C16" s="81" t="s">
        <v>278</v>
      </c>
      <c r="D16" s="81" t="s">
        <v>279</v>
      </c>
      <c r="E16" s="131"/>
      <c r="F16" s="131"/>
      <c r="G16" s="131"/>
      <c r="H16" s="38"/>
      <c r="I16" s="34">
        <v>1</v>
      </c>
      <c r="J16" s="34">
        <v>3</v>
      </c>
      <c r="K16" s="34">
        <f t="shared" si="0"/>
        <v>3</v>
      </c>
      <c r="L16" s="119">
        <f t="shared" si="1"/>
      </c>
      <c r="M16" s="3">
        <f t="shared" si="2"/>
      </c>
      <c r="N16" s="61" t="b">
        <f t="shared" si="3"/>
        <v>0</v>
      </c>
    </row>
    <row r="17" spans="1:14" ht="145.5" customHeight="1">
      <c r="A17" s="88" t="s">
        <v>77</v>
      </c>
      <c r="B17" s="89" t="s">
        <v>96</v>
      </c>
      <c r="C17" s="81" t="s">
        <v>197</v>
      </c>
      <c r="D17" s="81" t="s">
        <v>337</v>
      </c>
      <c r="E17" s="131"/>
      <c r="F17" s="131"/>
      <c r="G17" s="131"/>
      <c r="H17" s="38"/>
      <c r="I17" s="34">
        <v>1</v>
      </c>
      <c r="J17" s="34">
        <v>2</v>
      </c>
      <c r="K17" s="34">
        <f t="shared" si="0"/>
        <v>2</v>
      </c>
      <c r="L17" s="119">
        <f t="shared" si="1"/>
      </c>
      <c r="M17" s="3">
        <f t="shared" si="2"/>
      </c>
      <c r="N17" s="61" t="b">
        <f t="shared" si="3"/>
        <v>0</v>
      </c>
    </row>
    <row r="18" spans="1:14" ht="132" customHeight="1">
      <c r="A18" s="88" t="s">
        <v>74</v>
      </c>
      <c r="B18" s="89" t="s">
        <v>94</v>
      </c>
      <c r="C18" s="81" t="s">
        <v>198</v>
      </c>
      <c r="D18" s="81" t="s">
        <v>14</v>
      </c>
      <c r="E18" s="131"/>
      <c r="F18" s="131"/>
      <c r="G18" s="131"/>
      <c r="H18" s="37"/>
      <c r="I18" s="34">
        <v>1</v>
      </c>
      <c r="J18" s="34">
        <v>3</v>
      </c>
      <c r="K18" s="34">
        <f t="shared" si="0"/>
        <v>3</v>
      </c>
      <c r="L18" s="119">
        <f t="shared" si="1"/>
      </c>
      <c r="M18" s="3">
        <f t="shared" si="2"/>
      </c>
      <c r="N18" s="61" t="b">
        <f t="shared" si="3"/>
        <v>0</v>
      </c>
    </row>
    <row r="19" spans="1:14" ht="105" customHeight="1">
      <c r="A19" s="88" t="s">
        <v>75</v>
      </c>
      <c r="B19" s="89" t="s">
        <v>94</v>
      </c>
      <c r="C19" s="81" t="s">
        <v>216</v>
      </c>
      <c r="D19" s="81" t="s">
        <v>322</v>
      </c>
      <c r="E19" s="131"/>
      <c r="F19" s="131"/>
      <c r="G19" s="131"/>
      <c r="H19" s="37"/>
      <c r="I19" s="34">
        <v>1</v>
      </c>
      <c r="J19" s="34">
        <v>3</v>
      </c>
      <c r="K19" s="34">
        <f t="shared" si="0"/>
        <v>3</v>
      </c>
      <c r="L19" s="119">
        <f t="shared" si="1"/>
      </c>
      <c r="M19" s="3">
        <f t="shared" si="2"/>
      </c>
      <c r="N19" s="61" t="b">
        <f t="shared" si="3"/>
        <v>0</v>
      </c>
    </row>
    <row r="20" spans="1:14" ht="72" customHeight="1">
      <c r="A20" s="88" t="s">
        <v>5</v>
      </c>
      <c r="B20" s="89" t="s">
        <v>94</v>
      </c>
      <c r="C20" s="81" t="s">
        <v>17</v>
      </c>
      <c r="D20" s="81" t="s">
        <v>18</v>
      </c>
      <c r="E20" s="131"/>
      <c r="F20" s="131"/>
      <c r="G20" s="131"/>
      <c r="H20" s="37"/>
      <c r="I20" s="34">
        <v>1</v>
      </c>
      <c r="J20" s="34">
        <v>3</v>
      </c>
      <c r="K20" s="34">
        <f t="shared" si="0"/>
        <v>3</v>
      </c>
      <c r="L20" s="119">
        <f t="shared" si="1"/>
      </c>
      <c r="M20" s="3">
        <f t="shared" si="2"/>
      </c>
      <c r="N20" s="61" t="b">
        <f t="shared" si="3"/>
        <v>0</v>
      </c>
    </row>
    <row r="21" spans="1:14" ht="125.25" customHeight="1">
      <c r="A21" s="88" t="s">
        <v>171</v>
      </c>
      <c r="B21" s="89" t="s">
        <v>96</v>
      </c>
      <c r="C21" s="81" t="s">
        <v>19</v>
      </c>
      <c r="D21" s="81" t="s">
        <v>323</v>
      </c>
      <c r="E21" s="131"/>
      <c r="F21" s="131"/>
      <c r="G21" s="131"/>
      <c r="H21" s="37"/>
      <c r="I21" s="34">
        <v>1</v>
      </c>
      <c r="J21" s="34">
        <v>2</v>
      </c>
      <c r="K21" s="34">
        <f t="shared" si="0"/>
        <v>2</v>
      </c>
      <c r="L21" s="119">
        <f t="shared" si="1"/>
      </c>
      <c r="M21" s="3">
        <f t="shared" si="2"/>
      </c>
      <c r="N21" s="61" t="b">
        <f t="shared" si="3"/>
        <v>0</v>
      </c>
    </row>
    <row r="22" spans="1:14" ht="231" customHeight="1">
      <c r="A22" s="88" t="s">
        <v>172</v>
      </c>
      <c r="B22" s="89" t="s">
        <v>32</v>
      </c>
      <c r="C22" s="81" t="s">
        <v>343</v>
      </c>
      <c r="D22" s="81" t="s">
        <v>338</v>
      </c>
      <c r="E22" s="131"/>
      <c r="F22" s="131"/>
      <c r="G22" s="131"/>
      <c r="H22" s="37"/>
      <c r="I22" s="34">
        <v>1</v>
      </c>
      <c r="J22" s="34">
        <v>1</v>
      </c>
      <c r="K22" s="34">
        <f t="shared" si="0"/>
        <v>1</v>
      </c>
      <c r="L22" s="119">
        <f t="shared" si="1"/>
      </c>
      <c r="M22" s="3">
        <f t="shared" si="2"/>
      </c>
      <c r="N22" s="61" t="b">
        <f t="shared" si="3"/>
        <v>0</v>
      </c>
    </row>
    <row r="23" spans="1:14" ht="140.25" customHeight="1">
      <c r="A23" s="88" t="s">
        <v>173</v>
      </c>
      <c r="B23" s="89" t="s">
        <v>96</v>
      </c>
      <c r="C23" s="81" t="s">
        <v>277</v>
      </c>
      <c r="D23" s="81" t="s">
        <v>324</v>
      </c>
      <c r="E23" s="131"/>
      <c r="F23" s="131"/>
      <c r="G23" s="131"/>
      <c r="H23" s="37"/>
      <c r="I23" s="34">
        <v>1</v>
      </c>
      <c r="J23" s="34">
        <v>2</v>
      </c>
      <c r="K23" s="34">
        <f>+J23*I23</f>
        <v>2</v>
      </c>
      <c r="L23" s="119">
        <f>+IF(G23="x",1,IF(F23="x",0,IF(E23="x",1,"")))</f>
      </c>
      <c r="M23" s="3">
        <f>_xlfn.IFERROR(+L23*J23,"")</f>
      </c>
      <c r="N23" s="61" t="b">
        <f>OR(E23="X",F23="X",G23="x")</f>
        <v>0</v>
      </c>
    </row>
    <row r="24" spans="1:14" s="36" customFormat="1" ht="108.75" customHeight="1">
      <c r="A24" s="88" t="s">
        <v>174</v>
      </c>
      <c r="B24" s="88" t="s">
        <v>94</v>
      </c>
      <c r="C24" s="81" t="s">
        <v>325</v>
      </c>
      <c r="D24" s="81" t="s">
        <v>326</v>
      </c>
      <c r="E24" s="131"/>
      <c r="F24" s="131"/>
      <c r="G24" s="131"/>
      <c r="H24" s="39"/>
      <c r="I24" s="35">
        <v>1</v>
      </c>
      <c r="J24" s="35">
        <v>3</v>
      </c>
      <c r="K24" s="34">
        <f t="shared" si="0"/>
        <v>3</v>
      </c>
      <c r="L24" s="119">
        <f t="shared" si="1"/>
      </c>
      <c r="M24" s="3">
        <f t="shared" si="2"/>
      </c>
      <c r="N24" s="61" t="b">
        <f t="shared" si="3"/>
        <v>0</v>
      </c>
    </row>
    <row r="25" spans="1:14" s="36" customFormat="1" ht="88.5" customHeight="1">
      <c r="A25" s="88" t="s">
        <v>199</v>
      </c>
      <c r="B25" s="34" t="s">
        <v>94</v>
      </c>
      <c r="C25" s="81" t="s">
        <v>159</v>
      </c>
      <c r="D25" s="81" t="s">
        <v>276</v>
      </c>
      <c r="E25" s="131"/>
      <c r="F25" s="131"/>
      <c r="G25" s="131"/>
      <c r="H25" s="39"/>
      <c r="I25" s="35">
        <v>1</v>
      </c>
      <c r="J25" s="35">
        <v>3</v>
      </c>
      <c r="K25" s="34">
        <f t="shared" si="0"/>
        <v>3</v>
      </c>
      <c r="L25" s="119">
        <f t="shared" si="1"/>
      </c>
      <c r="M25" s="3">
        <f t="shared" si="2"/>
      </c>
      <c r="N25" s="61" t="b">
        <f t="shared" si="3"/>
        <v>0</v>
      </c>
    </row>
    <row r="26" spans="1:13" ht="21" customHeight="1" hidden="1">
      <c r="A26" s="68"/>
      <c r="B26" s="67"/>
      <c r="C26" s="69"/>
      <c r="D26" s="69"/>
      <c r="E26" s="132"/>
      <c r="F26" s="132"/>
      <c r="G26" s="132"/>
      <c r="H26" s="1" t="s">
        <v>103</v>
      </c>
      <c r="I26" s="1"/>
      <c r="J26" s="1"/>
      <c r="K26" s="1"/>
      <c r="L26" s="124">
        <f>SUMIF(N9:N25,"VERDADERO",I9:I25)</f>
        <v>0</v>
      </c>
      <c r="M26" s="1">
        <f>SUMIF(N9:N25,"VERDADERO",K9:K25)</f>
        <v>0</v>
      </c>
    </row>
    <row r="27" spans="5:13" ht="15" hidden="1">
      <c r="E27" s="132"/>
      <c r="F27" s="132"/>
      <c r="G27" s="132"/>
      <c r="H27" s="1" t="s">
        <v>223</v>
      </c>
      <c r="I27" s="1"/>
      <c r="J27" s="1"/>
      <c r="K27" s="1"/>
      <c r="L27" s="124"/>
      <c r="M27" s="1"/>
    </row>
    <row r="28" spans="8:13" ht="15" hidden="1">
      <c r="H28" s="1" t="s">
        <v>101</v>
      </c>
      <c r="I28" s="1"/>
      <c r="J28" s="1"/>
      <c r="K28" s="1"/>
      <c r="L28" s="124">
        <f>SUMIF(N9:N25,"VERDADERO",L9:L25)</f>
        <v>0</v>
      </c>
      <c r="M28" s="1">
        <f>SUMIF(N9:N25,"VERDADERO",M9:M25)</f>
        <v>0</v>
      </c>
    </row>
    <row r="29" spans="8:13" ht="15" hidden="1">
      <c r="H29" s="1" t="s">
        <v>102</v>
      </c>
      <c r="I29" s="1"/>
      <c r="J29" s="1"/>
      <c r="K29" s="1"/>
      <c r="L29" s="125" t="e">
        <f>L28/L26</f>
        <v>#DIV/0!</v>
      </c>
      <c r="M29" s="5" t="e">
        <f>M28/M26</f>
        <v>#DIV/0!</v>
      </c>
    </row>
  </sheetData>
  <sheetProtection sheet="1" objects="1" scenarios="1" formatCells="0" selectLockedCells="1" autoFilter="0"/>
  <mergeCells count="11">
    <mergeCell ref="A4:M4"/>
    <mergeCell ref="H7:H8"/>
    <mergeCell ref="B7:B8"/>
    <mergeCell ref="E7:G7"/>
    <mergeCell ref="A6:M6"/>
    <mergeCell ref="I7:K7"/>
    <mergeCell ref="L7:M8"/>
    <mergeCell ref="A5:M5"/>
    <mergeCell ref="A7:A8"/>
    <mergeCell ref="C7:C8"/>
    <mergeCell ref="D7:D8"/>
  </mergeCells>
  <dataValidations count="1">
    <dataValidation type="list" allowBlank="1" showInputMessage="1" showErrorMessage="1" sqref="E9:G25">
      <formula1>$BA$1</formula1>
    </dataValidation>
  </dataValidations>
  <printOptions/>
  <pageMargins left="0.2362204724409449" right="0.2362204724409449" top="0.1968503937007874" bottom="0.15748031496062992" header="0" footer="0.11811023622047245"/>
  <pageSetup fitToHeight="0" fitToWidth="1" horizontalDpi="600" verticalDpi="600" orientation="landscape" scale="96" r:id="rId2"/>
  <headerFooter>
    <oddFooter>&amp;C &amp;P de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A1077"/>
  <sheetViews>
    <sheetView showGridLines="0" tabSelected="1" zoomScale="90" zoomScaleNormal="90" zoomScaleSheetLayoutView="100" zoomScalePageLayoutView="0" workbookViewId="0" topLeftCell="D4">
      <selection activeCell="H9" sqref="H9"/>
    </sheetView>
  </sheetViews>
  <sheetFormatPr defaultColWidth="11.421875" defaultRowHeight="15"/>
  <cols>
    <col min="1" max="1" width="7.140625" style="40" customWidth="1"/>
    <col min="2" max="2" width="6.140625" style="40" customWidth="1"/>
    <col min="3" max="4" width="50.7109375" style="40" customWidth="1"/>
    <col min="5" max="5" width="8.8515625" style="132" customWidth="1"/>
    <col min="6" max="6" width="10.140625" style="132" customWidth="1"/>
    <col min="7" max="7" width="9.28125" style="132" customWidth="1"/>
    <col min="8" max="8" width="50.7109375" style="45" customWidth="1"/>
    <col min="9" max="11" width="11.421875" style="40" hidden="1" customWidth="1"/>
    <col min="12" max="12" width="11.421875" style="132" hidden="1" customWidth="1"/>
    <col min="13" max="13" width="12.7109375" style="40" customWidth="1"/>
    <col min="14" max="14" width="15.8515625" style="62" hidden="1" customWidth="1"/>
    <col min="15" max="15" width="35.421875" style="40" customWidth="1"/>
    <col min="16" max="16384" width="11.421875" style="40" customWidth="1"/>
  </cols>
  <sheetData>
    <row r="1" ht="15">
      <c r="H1" s="64"/>
    </row>
    <row r="2" ht="15">
      <c r="H2" s="64"/>
    </row>
    <row r="3" ht="45.75" customHeight="1">
      <c r="H3" s="64"/>
    </row>
    <row r="4" spans="1:53" ht="20.25" customHeight="1">
      <c r="A4" s="238" t="s">
        <v>140</v>
      </c>
      <c r="B4" s="239"/>
      <c r="C4" s="239"/>
      <c r="D4" s="239"/>
      <c r="E4" s="239"/>
      <c r="F4" s="239"/>
      <c r="G4" s="239"/>
      <c r="H4" s="239"/>
      <c r="I4" s="239"/>
      <c r="J4" s="239"/>
      <c r="K4" s="239"/>
      <c r="L4" s="239"/>
      <c r="M4" s="239"/>
      <c r="BA4" s="41">
        <v>2</v>
      </c>
    </row>
    <row r="5" spans="1:13" ht="20.25">
      <c r="A5" s="240" t="s">
        <v>78</v>
      </c>
      <c r="B5" s="240"/>
      <c r="C5" s="240"/>
      <c r="D5" s="240"/>
      <c r="E5" s="240"/>
      <c r="F5" s="240"/>
      <c r="G5" s="240"/>
      <c r="H5" s="240"/>
      <c r="I5" s="240"/>
      <c r="J5" s="240"/>
      <c r="K5" s="240"/>
      <c r="L5" s="240"/>
      <c r="M5" s="240"/>
    </row>
    <row r="6" spans="1:13" ht="27.75" customHeight="1">
      <c r="A6" s="269" t="s">
        <v>118</v>
      </c>
      <c r="B6" s="270"/>
      <c r="C6" s="270"/>
      <c r="D6" s="270"/>
      <c r="E6" s="270"/>
      <c r="F6" s="270"/>
      <c r="G6" s="270"/>
      <c r="H6" s="270"/>
      <c r="I6" s="270"/>
      <c r="J6" s="270"/>
      <c r="K6" s="270"/>
      <c r="L6" s="270"/>
      <c r="M6" s="270"/>
    </row>
    <row r="7" spans="1:13" ht="15.75">
      <c r="A7" s="271" t="s">
        <v>29</v>
      </c>
      <c r="B7" s="271" t="s">
        <v>95</v>
      </c>
      <c r="C7" s="271" t="s">
        <v>30</v>
      </c>
      <c r="D7" s="271" t="s">
        <v>31</v>
      </c>
      <c r="E7" s="272" t="s">
        <v>81</v>
      </c>
      <c r="F7" s="272"/>
      <c r="G7" s="272"/>
      <c r="H7" s="268" t="s">
        <v>0</v>
      </c>
      <c r="I7" s="234" t="s">
        <v>99</v>
      </c>
      <c r="J7" s="234"/>
      <c r="K7" s="234"/>
      <c r="L7" s="234" t="s">
        <v>84</v>
      </c>
      <c r="M7" s="234"/>
    </row>
    <row r="8" spans="1:13" ht="41.25" customHeight="1">
      <c r="A8" s="271"/>
      <c r="B8" s="271"/>
      <c r="C8" s="271"/>
      <c r="D8" s="271"/>
      <c r="E8" s="133" t="s">
        <v>32</v>
      </c>
      <c r="F8" s="133" t="s">
        <v>33</v>
      </c>
      <c r="G8" s="133" t="s">
        <v>34</v>
      </c>
      <c r="H8" s="268"/>
      <c r="I8" s="107" t="s">
        <v>97</v>
      </c>
      <c r="J8" s="107" t="s">
        <v>100</v>
      </c>
      <c r="K8" s="107" t="s">
        <v>98</v>
      </c>
      <c r="L8" s="234"/>
      <c r="M8" s="234"/>
    </row>
    <row r="9" spans="1:14" ht="135.75" customHeight="1">
      <c r="A9" s="80" t="s">
        <v>82</v>
      </c>
      <c r="B9" s="80" t="s">
        <v>94</v>
      </c>
      <c r="C9" s="77" t="s">
        <v>185</v>
      </c>
      <c r="D9" s="77" t="s">
        <v>281</v>
      </c>
      <c r="E9" s="116"/>
      <c r="F9" s="116"/>
      <c r="G9" s="116"/>
      <c r="H9" s="20"/>
      <c r="I9" s="42">
        <v>1</v>
      </c>
      <c r="J9" s="42">
        <v>3</v>
      </c>
      <c r="K9" s="42">
        <f>+J9*I9</f>
        <v>3</v>
      </c>
      <c r="L9" s="119">
        <f>+IF(G9="x",1,IF(F9="x",0,IF(E9="x",1,"")))</f>
      </c>
      <c r="M9" s="3">
        <f>_xlfn.IFERROR(+L9*J9,"")</f>
      </c>
      <c r="N9" s="62" t="b">
        <f>OR(E9="x",F9="x",G9="x")</f>
        <v>0</v>
      </c>
    </row>
    <row r="10" spans="1:14" ht="87.75" customHeight="1">
      <c r="A10" s="80" t="s">
        <v>20</v>
      </c>
      <c r="B10" s="80" t="s">
        <v>94</v>
      </c>
      <c r="C10" s="77" t="s">
        <v>225</v>
      </c>
      <c r="D10" s="77" t="s">
        <v>317</v>
      </c>
      <c r="E10" s="116"/>
      <c r="F10" s="116"/>
      <c r="G10" s="116"/>
      <c r="H10" s="20"/>
      <c r="I10" s="42">
        <v>1</v>
      </c>
      <c r="J10" s="42">
        <v>3</v>
      </c>
      <c r="K10" s="42">
        <f>+J10*I10</f>
        <v>3</v>
      </c>
      <c r="L10" s="119">
        <f>+IF(G10="x",1,IF(F10="x",0,IF(E10="x",1,"")))</f>
      </c>
      <c r="M10" s="3">
        <f>_xlfn.IFERROR(+L10*J10,"")</f>
      </c>
      <c r="N10" s="62" t="b">
        <f>OR(E10="x",F10="x",G10="x")</f>
        <v>0</v>
      </c>
    </row>
    <row r="11" spans="1:14" ht="204.75" customHeight="1">
      <c r="A11" s="80" t="s">
        <v>21</v>
      </c>
      <c r="B11" s="80" t="s">
        <v>94</v>
      </c>
      <c r="C11" s="77" t="s">
        <v>359</v>
      </c>
      <c r="D11" s="77" t="s">
        <v>280</v>
      </c>
      <c r="E11" s="116"/>
      <c r="F11" s="116"/>
      <c r="G11" s="116"/>
      <c r="H11" s="20"/>
      <c r="I11" s="42">
        <v>1</v>
      </c>
      <c r="J11" s="42">
        <v>3</v>
      </c>
      <c r="K11" s="42">
        <f aca="true" t="shared" si="0" ref="K11:K18">+J11*I11</f>
        <v>3</v>
      </c>
      <c r="L11" s="123">
        <f>+IF(G11="x",1,IF(F11="x",0,IF(E11="x",1,"")))</f>
      </c>
      <c r="M11" s="70">
        <f>_xlfn.IFERROR(+L11*J11,"")</f>
      </c>
      <c r="N11" s="62" t="b">
        <f aca="true" t="shared" si="1" ref="N11:N18">OR(E11="x",F11="x",G11="x")</f>
        <v>0</v>
      </c>
    </row>
    <row r="12" spans="1:15" ht="128.25" customHeight="1">
      <c r="A12" s="80" t="s">
        <v>83</v>
      </c>
      <c r="B12" s="80" t="s">
        <v>94</v>
      </c>
      <c r="C12" s="77" t="s">
        <v>179</v>
      </c>
      <c r="D12" s="77" t="s">
        <v>186</v>
      </c>
      <c r="E12" s="116"/>
      <c r="F12" s="116"/>
      <c r="G12" s="116"/>
      <c r="H12" s="20"/>
      <c r="I12" s="42">
        <v>1</v>
      </c>
      <c r="J12" s="42">
        <v>3</v>
      </c>
      <c r="K12" s="42">
        <f t="shared" si="0"/>
        <v>3</v>
      </c>
      <c r="L12" s="119">
        <f aca="true" t="shared" si="2" ref="L12:L18">+IF(G12="x",1,IF(F12="x",0,IF(E12="x",1,"")))</f>
      </c>
      <c r="M12" s="3">
        <f aca="true" t="shared" si="3" ref="M12:M18">_xlfn.IFERROR(+L12*J12,"")</f>
      </c>
      <c r="N12" s="62" t="b">
        <f t="shared" si="1"/>
        <v>0</v>
      </c>
      <c r="O12" s="43"/>
    </row>
    <row r="13" spans="1:14" ht="136.5" customHeight="1">
      <c r="A13" s="80" t="s">
        <v>22</v>
      </c>
      <c r="B13" s="80" t="s">
        <v>94</v>
      </c>
      <c r="C13" s="77" t="s">
        <v>181</v>
      </c>
      <c r="D13" s="77" t="s">
        <v>187</v>
      </c>
      <c r="E13" s="28"/>
      <c r="F13" s="28"/>
      <c r="G13" s="116"/>
      <c r="H13" s="20"/>
      <c r="I13" s="42">
        <v>1</v>
      </c>
      <c r="J13" s="42">
        <v>3</v>
      </c>
      <c r="K13" s="42">
        <f t="shared" si="0"/>
        <v>3</v>
      </c>
      <c r="L13" s="119">
        <f t="shared" si="2"/>
      </c>
      <c r="M13" s="3">
        <f t="shared" si="3"/>
      </c>
      <c r="N13" s="62" t="b">
        <f t="shared" si="1"/>
        <v>0</v>
      </c>
    </row>
    <row r="14" spans="1:14" ht="136.5" customHeight="1">
      <c r="A14" s="80" t="s">
        <v>23</v>
      </c>
      <c r="B14" s="80" t="s">
        <v>94</v>
      </c>
      <c r="C14" s="77" t="s">
        <v>182</v>
      </c>
      <c r="D14" s="77" t="s">
        <v>183</v>
      </c>
      <c r="E14" s="116"/>
      <c r="F14" s="116"/>
      <c r="G14" s="116"/>
      <c r="H14" s="20"/>
      <c r="I14" s="42">
        <v>1</v>
      </c>
      <c r="J14" s="42">
        <v>3</v>
      </c>
      <c r="K14" s="42">
        <f>+J14*I14</f>
        <v>3</v>
      </c>
      <c r="L14" s="119">
        <f>+IF(G14="x",1,IF(F14="x",0,IF(E14="x",1,"")))</f>
      </c>
      <c r="M14" s="3">
        <f>_xlfn.IFERROR(+L14*J14,"")</f>
      </c>
      <c r="N14" s="62" t="b">
        <f t="shared" si="1"/>
        <v>0</v>
      </c>
    </row>
    <row r="15" spans="1:14" ht="171" customHeight="1">
      <c r="A15" s="80" t="s">
        <v>24</v>
      </c>
      <c r="B15" s="80" t="s">
        <v>94</v>
      </c>
      <c r="C15" s="77" t="s">
        <v>188</v>
      </c>
      <c r="D15" s="77" t="s">
        <v>384</v>
      </c>
      <c r="E15" s="116"/>
      <c r="F15" s="116"/>
      <c r="G15" s="116"/>
      <c r="H15" s="20"/>
      <c r="I15" s="42">
        <v>1</v>
      </c>
      <c r="J15" s="42">
        <v>3</v>
      </c>
      <c r="K15" s="42">
        <f t="shared" si="0"/>
        <v>3</v>
      </c>
      <c r="L15" s="119">
        <f t="shared" si="2"/>
      </c>
      <c r="M15" s="3">
        <f t="shared" si="3"/>
      </c>
      <c r="N15" s="62" t="b">
        <f t="shared" si="1"/>
        <v>0</v>
      </c>
    </row>
    <row r="16" spans="1:14" ht="81.75" customHeight="1">
      <c r="A16" s="80" t="s">
        <v>25</v>
      </c>
      <c r="B16" s="80" t="s">
        <v>94</v>
      </c>
      <c r="C16" s="77" t="s">
        <v>189</v>
      </c>
      <c r="D16" s="77" t="s">
        <v>190</v>
      </c>
      <c r="E16" s="116"/>
      <c r="F16" s="116"/>
      <c r="G16" s="116"/>
      <c r="H16" s="20"/>
      <c r="I16" s="42">
        <v>1</v>
      </c>
      <c r="J16" s="42">
        <v>3</v>
      </c>
      <c r="K16" s="42">
        <f t="shared" si="0"/>
        <v>3</v>
      </c>
      <c r="L16" s="119">
        <f t="shared" si="2"/>
      </c>
      <c r="M16" s="3">
        <f t="shared" si="3"/>
      </c>
      <c r="N16" s="62" t="b">
        <f t="shared" si="1"/>
        <v>0</v>
      </c>
    </row>
    <row r="17" spans="1:14" ht="81.75" customHeight="1">
      <c r="A17" s="80" t="s">
        <v>26</v>
      </c>
      <c r="B17" s="80" t="s">
        <v>32</v>
      </c>
      <c r="C17" s="77" t="s">
        <v>6</v>
      </c>
      <c r="D17" s="77" t="s">
        <v>136</v>
      </c>
      <c r="E17" s="116"/>
      <c r="F17" s="116"/>
      <c r="G17" s="116"/>
      <c r="H17" s="20"/>
      <c r="I17" s="42">
        <v>1</v>
      </c>
      <c r="J17" s="42">
        <v>1</v>
      </c>
      <c r="K17" s="42">
        <f>+J17*I17</f>
        <v>1</v>
      </c>
      <c r="L17" s="119">
        <f>+IF(G17="x",1,IF(F17="x",0,IF(E17="x",1,"")))</f>
      </c>
      <c r="M17" s="3">
        <f>_xlfn.IFERROR(+L17*J17,"")</f>
      </c>
      <c r="N17" s="62" t="b">
        <f t="shared" si="1"/>
        <v>0</v>
      </c>
    </row>
    <row r="18" spans="1:14" ht="93" customHeight="1">
      <c r="A18" s="80" t="s">
        <v>231</v>
      </c>
      <c r="B18" s="80" t="s">
        <v>94</v>
      </c>
      <c r="C18" s="77" t="s">
        <v>184</v>
      </c>
      <c r="D18" s="77" t="s">
        <v>191</v>
      </c>
      <c r="E18" s="28"/>
      <c r="F18" s="28"/>
      <c r="G18" s="116"/>
      <c r="H18" s="20"/>
      <c r="I18" s="42">
        <v>1</v>
      </c>
      <c r="J18" s="42">
        <v>3</v>
      </c>
      <c r="K18" s="42">
        <f t="shared" si="0"/>
        <v>3</v>
      </c>
      <c r="L18" s="119">
        <f t="shared" si="2"/>
      </c>
      <c r="M18" s="3">
        <f t="shared" si="3"/>
      </c>
      <c r="N18" s="62" t="b">
        <f t="shared" si="1"/>
        <v>0</v>
      </c>
    </row>
    <row r="19" spans="1:13" ht="15" hidden="1">
      <c r="A19" s="44"/>
      <c r="B19" s="44"/>
      <c r="C19" s="44"/>
      <c r="D19" s="44"/>
      <c r="E19" s="134"/>
      <c r="H19" s="1" t="s">
        <v>103</v>
      </c>
      <c r="I19" s="1"/>
      <c r="J19" s="1"/>
      <c r="K19" s="1"/>
      <c r="L19" s="124">
        <f>SUMIF(N9:N18,"VERDADERO",I9:I18)</f>
        <v>0</v>
      </c>
      <c r="M19" s="1">
        <f>SUMIF(N9:N18,"VERDADERO",K9:K18)</f>
        <v>0</v>
      </c>
    </row>
    <row r="20" spans="5:13" ht="15" hidden="1">
      <c r="E20" s="134"/>
      <c r="H20" s="1" t="s">
        <v>223</v>
      </c>
      <c r="I20" s="1"/>
      <c r="J20" s="1"/>
      <c r="K20" s="1"/>
      <c r="L20" s="124"/>
      <c r="M20" s="1"/>
    </row>
    <row r="21" spans="5:13" ht="15" hidden="1">
      <c r="E21" s="134"/>
      <c r="H21" s="1" t="s">
        <v>101</v>
      </c>
      <c r="I21" s="1"/>
      <c r="J21" s="1"/>
      <c r="K21" s="1"/>
      <c r="L21" s="124">
        <f>SUMIF(N9:N18,"VERDADERO",L9:L18)</f>
        <v>0</v>
      </c>
      <c r="M21" s="1">
        <f>SUMIF(N9:N18,"VERDADERO",M9:M18)</f>
        <v>0</v>
      </c>
    </row>
    <row r="22" spans="5:13" ht="15" hidden="1">
      <c r="E22" s="134"/>
      <c r="H22" s="1" t="s">
        <v>102</v>
      </c>
      <c r="I22" s="1"/>
      <c r="J22" s="1"/>
      <c r="K22" s="1"/>
      <c r="L22" s="125" t="e">
        <f>L21/L19</f>
        <v>#DIV/0!</v>
      </c>
      <c r="M22" s="5" t="e">
        <f>M21/M19</f>
        <v>#DIV/0!</v>
      </c>
    </row>
    <row r="23" ht="15">
      <c r="H23" s="40"/>
    </row>
    <row r="24" ht="15">
      <c r="H24" s="40"/>
    </row>
    <row r="25" ht="15">
      <c r="H25" s="40"/>
    </row>
    <row r="26" ht="15">
      <c r="H26" s="40"/>
    </row>
    <row r="27" ht="15">
      <c r="H27" s="40"/>
    </row>
    <row r="28" ht="15">
      <c r="H28" s="40"/>
    </row>
    <row r="29" ht="15">
      <c r="H29" s="40"/>
    </row>
    <row r="30" ht="15">
      <c r="H30" s="40"/>
    </row>
    <row r="31" ht="15">
      <c r="H31" s="40"/>
    </row>
    <row r="32" ht="15">
      <c r="H32" s="40"/>
    </row>
    <row r="33" ht="15">
      <c r="H33" s="40"/>
    </row>
    <row r="34" ht="15">
      <c r="H34" s="40"/>
    </row>
    <row r="35" ht="15">
      <c r="H35" s="40"/>
    </row>
    <row r="36" ht="15">
      <c r="H36" s="40"/>
    </row>
    <row r="37" ht="15">
      <c r="H37" s="40"/>
    </row>
    <row r="38" ht="15">
      <c r="H38" s="40"/>
    </row>
    <row r="39" ht="15">
      <c r="H39" s="40"/>
    </row>
    <row r="40" ht="15">
      <c r="H40" s="40"/>
    </row>
    <row r="41" ht="15">
      <c r="H41" s="40"/>
    </row>
    <row r="42" ht="15">
      <c r="H42" s="40"/>
    </row>
    <row r="43" ht="15">
      <c r="H43" s="40"/>
    </row>
    <row r="44" ht="15">
      <c r="H44" s="40"/>
    </row>
    <row r="45" ht="15">
      <c r="H45" s="40"/>
    </row>
    <row r="46" ht="15">
      <c r="H46" s="40"/>
    </row>
    <row r="47" ht="15">
      <c r="H47" s="40"/>
    </row>
    <row r="48" ht="15">
      <c r="H48" s="40"/>
    </row>
    <row r="49" ht="15">
      <c r="H49" s="40"/>
    </row>
    <row r="50" ht="15">
      <c r="H50" s="40"/>
    </row>
    <row r="51" ht="15">
      <c r="H51" s="40"/>
    </row>
    <row r="52" ht="15">
      <c r="H52" s="40"/>
    </row>
    <row r="53" ht="15">
      <c r="H53" s="40"/>
    </row>
    <row r="54" ht="15">
      <c r="H54" s="40"/>
    </row>
    <row r="55" ht="15">
      <c r="H55" s="40"/>
    </row>
    <row r="56" ht="15">
      <c r="H56" s="40"/>
    </row>
    <row r="57" ht="15">
      <c r="H57" s="40"/>
    </row>
    <row r="58" ht="15">
      <c r="H58" s="40"/>
    </row>
    <row r="59" ht="15">
      <c r="H59" s="40"/>
    </row>
    <row r="60" ht="15">
      <c r="H60" s="40"/>
    </row>
    <row r="61" ht="15">
      <c r="H61" s="40"/>
    </row>
    <row r="62" ht="15">
      <c r="H62" s="40"/>
    </row>
    <row r="63" ht="15">
      <c r="H63" s="40"/>
    </row>
    <row r="64" ht="15">
      <c r="H64" s="40"/>
    </row>
    <row r="65" ht="15">
      <c r="H65" s="40"/>
    </row>
    <row r="66" ht="15">
      <c r="H66" s="40"/>
    </row>
    <row r="67" ht="15">
      <c r="H67" s="40"/>
    </row>
    <row r="68" ht="15">
      <c r="H68" s="40"/>
    </row>
    <row r="69" ht="15">
      <c r="H69" s="40"/>
    </row>
    <row r="70" ht="15">
      <c r="H70" s="40"/>
    </row>
    <row r="71" ht="15">
      <c r="H71" s="40"/>
    </row>
    <row r="72" ht="15">
      <c r="H72" s="40"/>
    </row>
    <row r="73" ht="15">
      <c r="H73" s="40"/>
    </row>
    <row r="74" ht="15">
      <c r="H74" s="40"/>
    </row>
    <row r="75" ht="15">
      <c r="H75" s="40"/>
    </row>
    <row r="76" ht="15">
      <c r="H76" s="40"/>
    </row>
    <row r="77" ht="15">
      <c r="H77" s="40"/>
    </row>
    <row r="78" ht="15">
      <c r="H78" s="40"/>
    </row>
    <row r="79" ht="15">
      <c r="H79" s="40"/>
    </row>
    <row r="80" ht="15">
      <c r="H80" s="40"/>
    </row>
    <row r="81" ht="15">
      <c r="H81" s="40"/>
    </row>
    <row r="82" ht="15">
      <c r="H82" s="40"/>
    </row>
    <row r="83" ht="15">
      <c r="H83" s="40"/>
    </row>
    <row r="84" ht="15">
      <c r="H84" s="40"/>
    </row>
    <row r="85" ht="15">
      <c r="H85" s="40"/>
    </row>
    <row r="86" ht="15">
      <c r="H86" s="40"/>
    </row>
    <row r="87" ht="15">
      <c r="H87" s="40"/>
    </row>
    <row r="88" ht="15">
      <c r="H88" s="40"/>
    </row>
    <row r="89" ht="15">
      <c r="H89" s="40"/>
    </row>
    <row r="90" ht="15">
      <c r="H90" s="40"/>
    </row>
    <row r="91" ht="15">
      <c r="H91" s="40"/>
    </row>
    <row r="92" ht="15">
      <c r="H92" s="40"/>
    </row>
    <row r="93" ht="15">
      <c r="H93" s="40"/>
    </row>
    <row r="94" ht="15">
      <c r="H94" s="40"/>
    </row>
    <row r="95" ht="15">
      <c r="H95" s="40"/>
    </row>
    <row r="96" ht="15">
      <c r="H96" s="40"/>
    </row>
    <row r="97" ht="15">
      <c r="H97" s="40"/>
    </row>
    <row r="98" ht="15">
      <c r="H98" s="40"/>
    </row>
    <row r="99" ht="15">
      <c r="H99" s="40"/>
    </row>
    <row r="100" ht="15">
      <c r="H100" s="40"/>
    </row>
    <row r="101" ht="15">
      <c r="H101" s="40"/>
    </row>
    <row r="102" ht="15">
      <c r="H102" s="40"/>
    </row>
    <row r="103" ht="15">
      <c r="H103" s="40"/>
    </row>
    <row r="104" ht="15">
      <c r="H104" s="40"/>
    </row>
    <row r="105" ht="15">
      <c r="H105" s="40"/>
    </row>
    <row r="106" ht="15">
      <c r="H106" s="40"/>
    </row>
    <row r="107" ht="15">
      <c r="H107" s="40"/>
    </row>
    <row r="108" ht="15">
      <c r="H108" s="40"/>
    </row>
    <row r="109" ht="15">
      <c r="H109" s="40"/>
    </row>
    <row r="110" ht="15">
      <c r="H110" s="40"/>
    </row>
    <row r="111" ht="15">
      <c r="H111" s="40"/>
    </row>
    <row r="112" ht="15">
      <c r="H112" s="40"/>
    </row>
    <row r="113" ht="15">
      <c r="H113" s="40"/>
    </row>
    <row r="114" ht="15">
      <c r="H114" s="40"/>
    </row>
    <row r="115" ht="15">
      <c r="H115" s="40"/>
    </row>
    <row r="116" ht="15">
      <c r="H116" s="40"/>
    </row>
    <row r="117" ht="15">
      <c r="H117" s="40"/>
    </row>
    <row r="118" ht="15">
      <c r="H118" s="40"/>
    </row>
    <row r="119" ht="15">
      <c r="H119" s="40"/>
    </row>
    <row r="120" ht="15">
      <c r="H120" s="40"/>
    </row>
    <row r="121" ht="15">
      <c r="H121" s="40"/>
    </row>
    <row r="122" ht="15">
      <c r="H122" s="40"/>
    </row>
    <row r="123" ht="15">
      <c r="H123" s="40"/>
    </row>
    <row r="124" ht="15">
      <c r="H124" s="40"/>
    </row>
    <row r="125" ht="15">
      <c r="H125" s="40"/>
    </row>
    <row r="126" ht="15">
      <c r="H126" s="40"/>
    </row>
    <row r="127" ht="15">
      <c r="H127" s="40"/>
    </row>
    <row r="128" ht="15">
      <c r="H128" s="40"/>
    </row>
    <row r="129" ht="15">
      <c r="H129" s="40"/>
    </row>
    <row r="130" ht="15">
      <c r="H130" s="40"/>
    </row>
    <row r="131" ht="15">
      <c r="H131" s="40"/>
    </row>
    <row r="132" ht="15">
      <c r="H132" s="40"/>
    </row>
    <row r="133" ht="15">
      <c r="H133" s="40"/>
    </row>
    <row r="134" ht="15">
      <c r="H134" s="40"/>
    </row>
    <row r="135" ht="15">
      <c r="H135" s="40"/>
    </row>
    <row r="136" ht="15">
      <c r="H136" s="40"/>
    </row>
    <row r="137" ht="15">
      <c r="H137" s="40"/>
    </row>
    <row r="138" ht="15">
      <c r="H138" s="40"/>
    </row>
    <row r="139" ht="15">
      <c r="H139" s="40"/>
    </row>
    <row r="140" ht="15">
      <c r="H140" s="40"/>
    </row>
    <row r="141" ht="15">
      <c r="H141" s="40"/>
    </row>
    <row r="142" ht="15">
      <c r="H142" s="40"/>
    </row>
    <row r="143" ht="15">
      <c r="H143" s="40"/>
    </row>
    <row r="144" ht="15">
      <c r="H144" s="40"/>
    </row>
    <row r="145" ht="15">
      <c r="H145" s="40"/>
    </row>
    <row r="146" ht="15">
      <c r="H146" s="40"/>
    </row>
    <row r="147" ht="15">
      <c r="H147" s="40"/>
    </row>
    <row r="148" ht="15">
      <c r="H148" s="40"/>
    </row>
    <row r="149" ht="15">
      <c r="H149" s="40"/>
    </row>
    <row r="150" ht="15">
      <c r="H150" s="40"/>
    </row>
    <row r="151" ht="15">
      <c r="H151" s="40"/>
    </row>
    <row r="152" ht="15">
      <c r="H152" s="40"/>
    </row>
    <row r="153" ht="15">
      <c r="H153" s="40"/>
    </row>
    <row r="154" ht="15">
      <c r="H154" s="40"/>
    </row>
    <row r="155" ht="15">
      <c r="H155" s="40"/>
    </row>
    <row r="156" ht="15">
      <c r="H156" s="40"/>
    </row>
    <row r="157" ht="15">
      <c r="H157" s="40"/>
    </row>
    <row r="158" ht="15">
      <c r="H158" s="40"/>
    </row>
    <row r="159" ht="15">
      <c r="H159" s="40"/>
    </row>
    <row r="160" ht="15">
      <c r="H160" s="40"/>
    </row>
    <row r="161" ht="15">
      <c r="H161" s="40"/>
    </row>
    <row r="162" ht="15">
      <c r="H162" s="40"/>
    </row>
    <row r="163" ht="15">
      <c r="H163" s="40"/>
    </row>
    <row r="164" ht="15">
      <c r="H164" s="40"/>
    </row>
    <row r="165" ht="15">
      <c r="H165" s="40"/>
    </row>
    <row r="166" ht="15">
      <c r="H166" s="40"/>
    </row>
    <row r="167" ht="15">
      <c r="H167" s="40"/>
    </row>
    <row r="168" ht="15">
      <c r="H168" s="40"/>
    </row>
    <row r="169" ht="15">
      <c r="H169" s="40"/>
    </row>
    <row r="170" ht="15">
      <c r="H170" s="40"/>
    </row>
    <row r="171" ht="15">
      <c r="H171" s="40"/>
    </row>
    <row r="172" ht="15">
      <c r="H172" s="40"/>
    </row>
    <row r="173" ht="15">
      <c r="H173" s="40"/>
    </row>
    <row r="174" ht="15">
      <c r="H174" s="40"/>
    </row>
    <row r="175" ht="15">
      <c r="H175" s="40"/>
    </row>
    <row r="176" ht="15">
      <c r="H176" s="40"/>
    </row>
    <row r="177" ht="15">
      <c r="H177" s="40"/>
    </row>
    <row r="178" ht="15">
      <c r="H178" s="40"/>
    </row>
    <row r="179" ht="15">
      <c r="H179" s="40"/>
    </row>
    <row r="180" ht="15">
      <c r="H180" s="40"/>
    </row>
    <row r="181" ht="15">
      <c r="H181" s="40"/>
    </row>
    <row r="182" ht="15">
      <c r="H182" s="40"/>
    </row>
    <row r="183" ht="15">
      <c r="H183" s="40"/>
    </row>
    <row r="184" ht="15">
      <c r="H184" s="40"/>
    </row>
    <row r="185" ht="15">
      <c r="H185" s="40"/>
    </row>
    <row r="186" ht="15">
      <c r="H186" s="40"/>
    </row>
    <row r="187" ht="15">
      <c r="H187" s="40"/>
    </row>
    <row r="188" ht="15">
      <c r="H188" s="40"/>
    </row>
    <row r="189" ht="15">
      <c r="H189" s="40"/>
    </row>
    <row r="190" ht="15">
      <c r="H190" s="40"/>
    </row>
    <row r="191" ht="15">
      <c r="H191" s="40"/>
    </row>
    <row r="192" ht="15">
      <c r="H192" s="40"/>
    </row>
    <row r="193" ht="15">
      <c r="H193" s="40"/>
    </row>
    <row r="194" ht="15">
      <c r="H194" s="40"/>
    </row>
    <row r="195" ht="15">
      <c r="H195" s="40"/>
    </row>
    <row r="196" ht="15">
      <c r="H196" s="40"/>
    </row>
    <row r="197" ht="15">
      <c r="H197" s="40"/>
    </row>
    <row r="198" ht="15">
      <c r="H198" s="40"/>
    </row>
    <row r="199" ht="15">
      <c r="H199" s="40"/>
    </row>
    <row r="200" ht="15">
      <c r="H200" s="40"/>
    </row>
    <row r="201" ht="15">
      <c r="H201" s="40"/>
    </row>
    <row r="202" ht="15">
      <c r="H202" s="40"/>
    </row>
    <row r="203" ht="15">
      <c r="H203" s="40"/>
    </row>
    <row r="204" ht="15">
      <c r="H204" s="40"/>
    </row>
    <row r="205" ht="15">
      <c r="H205" s="40"/>
    </row>
    <row r="206" ht="15">
      <c r="H206" s="40"/>
    </row>
    <row r="207" ht="15">
      <c r="H207" s="40"/>
    </row>
    <row r="208" ht="15">
      <c r="H208" s="40"/>
    </row>
    <row r="209" ht="15">
      <c r="H209" s="40"/>
    </row>
    <row r="210" ht="15">
      <c r="H210" s="40"/>
    </row>
    <row r="211" ht="15">
      <c r="H211" s="40"/>
    </row>
    <row r="212" ht="15">
      <c r="H212" s="40"/>
    </row>
    <row r="213" ht="15">
      <c r="H213" s="40"/>
    </row>
    <row r="214" ht="15">
      <c r="H214" s="40"/>
    </row>
    <row r="215" ht="15">
      <c r="H215" s="40"/>
    </row>
    <row r="216" ht="15">
      <c r="H216" s="40"/>
    </row>
    <row r="217" ht="15">
      <c r="H217" s="40"/>
    </row>
    <row r="218" ht="15">
      <c r="H218" s="40"/>
    </row>
    <row r="219" ht="15">
      <c r="H219" s="40"/>
    </row>
    <row r="220" ht="15">
      <c r="H220" s="40"/>
    </row>
    <row r="221" ht="15">
      <c r="H221" s="40"/>
    </row>
    <row r="222" ht="15">
      <c r="H222" s="40"/>
    </row>
    <row r="223" ht="15">
      <c r="H223" s="40"/>
    </row>
    <row r="224" ht="15">
      <c r="H224" s="40"/>
    </row>
    <row r="225" ht="15">
      <c r="H225" s="40"/>
    </row>
    <row r="226" ht="15">
      <c r="H226" s="40"/>
    </row>
    <row r="227" ht="15">
      <c r="H227" s="40"/>
    </row>
    <row r="228" ht="15">
      <c r="H228" s="40"/>
    </row>
    <row r="229" ht="15">
      <c r="H229" s="40"/>
    </row>
    <row r="230" ht="15">
      <c r="H230" s="40"/>
    </row>
    <row r="231" ht="15">
      <c r="H231" s="40"/>
    </row>
    <row r="232" ht="15">
      <c r="H232" s="40"/>
    </row>
    <row r="233" ht="15">
      <c r="H233" s="40"/>
    </row>
    <row r="234" ht="15">
      <c r="H234" s="40"/>
    </row>
    <row r="235" ht="15">
      <c r="H235" s="40"/>
    </row>
    <row r="236" ht="15">
      <c r="H236" s="40"/>
    </row>
    <row r="237" ht="15">
      <c r="H237" s="40"/>
    </row>
    <row r="238" ht="15">
      <c r="H238" s="40"/>
    </row>
    <row r="239" ht="15">
      <c r="H239" s="40"/>
    </row>
    <row r="240" ht="15">
      <c r="H240" s="40"/>
    </row>
    <row r="241" ht="15">
      <c r="H241" s="40"/>
    </row>
    <row r="242" ht="15">
      <c r="H242" s="40"/>
    </row>
    <row r="243" ht="15">
      <c r="H243" s="40"/>
    </row>
    <row r="244" ht="15">
      <c r="H244" s="40"/>
    </row>
    <row r="245" ht="15">
      <c r="H245" s="40"/>
    </row>
    <row r="246" ht="15">
      <c r="H246" s="40"/>
    </row>
    <row r="247" ht="15">
      <c r="H247" s="40"/>
    </row>
    <row r="248" ht="15">
      <c r="H248" s="40"/>
    </row>
    <row r="249" ht="15">
      <c r="H249" s="40"/>
    </row>
    <row r="250" ht="15">
      <c r="H250" s="40"/>
    </row>
    <row r="251" ht="15">
      <c r="H251" s="40"/>
    </row>
    <row r="252" ht="15">
      <c r="H252" s="40"/>
    </row>
    <row r="253" ht="15">
      <c r="H253" s="40"/>
    </row>
    <row r="254" ht="15">
      <c r="H254" s="40"/>
    </row>
    <row r="255" ht="15">
      <c r="H255" s="40"/>
    </row>
    <row r="256" ht="15">
      <c r="H256" s="40"/>
    </row>
    <row r="257" ht="15">
      <c r="H257" s="40"/>
    </row>
    <row r="258" ht="15">
      <c r="H258" s="40"/>
    </row>
    <row r="259" ht="15">
      <c r="H259" s="40"/>
    </row>
    <row r="260" ht="15">
      <c r="H260" s="40"/>
    </row>
    <row r="261" ht="15">
      <c r="H261" s="40"/>
    </row>
    <row r="262" ht="15">
      <c r="H262" s="40"/>
    </row>
    <row r="263" ht="15">
      <c r="H263" s="40"/>
    </row>
    <row r="264" ht="15">
      <c r="H264" s="40"/>
    </row>
    <row r="265" ht="15">
      <c r="H265" s="40"/>
    </row>
    <row r="266" ht="15">
      <c r="H266" s="40"/>
    </row>
    <row r="267" ht="15">
      <c r="H267" s="40"/>
    </row>
    <row r="268" ht="15">
      <c r="H268" s="40"/>
    </row>
    <row r="269" ht="15">
      <c r="H269" s="40"/>
    </row>
    <row r="270" ht="15">
      <c r="H270" s="40"/>
    </row>
    <row r="271" ht="15">
      <c r="H271" s="40"/>
    </row>
    <row r="272" ht="15">
      <c r="H272" s="40"/>
    </row>
    <row r="273" ht="15">
      <c r="H273" s="40"/>
    </row>
    <row r="274" ht="15">
      <c r="H274" s="40"/>
    </row>
    <row r="275" ht="15">
      <c r="H275" s="40"/>
    </row>
    <row r="276" ht="15">
      <c r="H276" s="40"/>
    </row>
    <row r="277" ht="15">
      <c r="H277" s="40"/>
    </row>
    <row r="278" ht="15">
      <c r="H278" s="40"/>
    </row>
    <row r="279" ht="15">
      <c r="H279" s="40"/>
    </row>
    <row r="280" ht="15">
      <c r="H280" s="40"/>
    </row>
    <row r="281" ht="15">
      <c r="H281" s="40"/>
    </row>
    <row r="282" ht="15">
      <c r="H282" s="40"/>
    </row>
    <row r="283" ht="15">
      <c r="H283" s="40"/>
    </row>
    <row r="284" ht="15">
      <c r="H284" s="40"/>
    </row>
    <row r="285" ht="15">
      <c r="H285" s="40"/>
    </row>
    <row r="286" ht="15">
      <c r="H286" s="40"/>
    </row>
    <row r="287" ht="15">
      <c r="H287" s="40"/>
    </row>
    <row r="288" ht="15">
      <c r="H288" s="40"/>
    </row>
    <row r="289" ht="15">
      <c r="H289" s="40"/>
    </row>
    <row r="290" ht="15">
      <c r="H290" s="40"/>
    </row>
    <row r="291" ht="15">
      <c r="H291" s="40"/>
    </row>
    <row r="292" ht="15">
      <c r="H292" s="40"/>
    </row>
    <row r="293" ht="15">
      <c r="H293" s="40"/>
    </row>
    <row r="294" ht="15">
      <c r="H294" s="40"/>
    </row>
    <row r="295" ht="15">
      <c r="H295" s="40"/>
    </row>
    <row r="296" ht="15">
      <c r="H296" s="40"/>
    </row>
    <row r="297" ht="15">
      <c r="H297" s="40"/>
    </row>
    <row r="298" ht="15">
      <c r="H298" s="40"/>
    </row>
    <row r="299" ht="15">
      <c r="H299" s="40"/>
    </row>
    <row r="300" ht="15">
      <c r="H300" s="40"/>
    </row>
    <row r="301" ht="15">
      <c r="H301" s="40"/>
    </row>
    <row r="302" ht="15">
      <c r="H302" s="40"/>
    </row>
    <row r="303" ht="15">
      <c r="H303" s="40"/>
    </row>
    <row r="304" ht="15">
      <c r="H304" s="40"/>
    </row>
    <row r="305" ht="15">
      <c r="H305" s="40"/>
    </row>
    <row r="306" ht="15">
      <c r="H306" s="40"/>
    </row>
    <row r="307" ht="15">
      <c r="H307" s="40"/>
    </row>
    <row r="308" ht="15">
      <c r="H308" s="40"/>
    </row>
    <row r="309" ht="15">
      <c r="H309" s="40"/>
    </row>
    <row r="310" ht="15">
      <c r="H310" s="40"/>
    </row>
    <row r="311" ht="15">
      <c r="H311" s="40"/>
    </row>
    <row r="312" ht="15">
      <c r="H312" s="40"/>
    </row>
    <row r="313" ht="15">
      <c r="H313" s="40"/>
    </row>
    <row r="314" ht="15">
      <c r="H314" s="40"/>
    </row>
    <row r="315" ht="15">
      <c r="H315" s="40"/>
    </row>
    <row r="316" ht="15">
      <c r="H316" s="40"/>
    </row>
    <row r="317" ht="15">
      <c r="H317" s="40"/>
    </row>
    <row r="318" ht="15">
      <c r="H318" s="40"/>
    </row>
    <row r="319" ht="15">
      <c r="H319" s="40"/>
    </row>
    <row r="320" ht="15">
      <c r="H320" s="40"/>
    </row>
    <row r="321" ht="15">
      <c r="H321" s="40"/>
    </row>
    <row r="322" ht="15">
      <c r="H322" s="40"/>
    </row>
    <row r="323" ht="15">
      <c r="H323" s="40"/>
    </row>
    <row r="324" ht="15">
      <c r="H324" s="40"/>
    </row>
    <row r="325" ht="15">
      <c r="H325" s="40"/>
    </row>
    <row r="326" ht="15">
      <c r="H326" s="40"/>
    </row>
    <row r="327" ht="15">
      <c r="H327" s="40"/>
    </row>
    <row r="328" ht="15">
      <c r="H328" s="40"/>
    </row>
    <row r="329" ht="15">
      <c r="H329" s="40"/>
    </row>
    <row r="330" ht="15">
      <c r="H330" s="40"/>
    </row>
    <row r="331" ht="15">
      <c r="H331" s="40"/>
    </row>
    <row r="332" ht="15">
      <c r="H332" s="40"/>
    </row>
    <row r="333" ht="15">
      <c r="H333" s="40"/>
    </row>
    <row r="334" ht="15">
      <c r="H334" s="40"/>
    </row>
    <row r="335" ht="15">
      <c r="H335" s="40"/>
    </row>
    <row r="336" ht="15">
      <c r="H336" s="40"/>
    </row>
    <row r="337" ht="15">
      <c r="H337" s="40"/>
    </row>
    <row r="338" ht="15">
      <c r="H338" s="40"/>
    </row>
    <row r="339" ht="15">
      <c r="H339" s="40"/>
    </row>
    <row r="340" ht="15">
      <c r="H340" s="40"/>
    </row>
    <row r="341" ht="15">
      <c r="H341" s="40"/>
    </row>
    <row r="342" ht="15">
      <c r="H342" s="40"/>
    </row>
    <row r="343" ht="15">
      <c r="H343" s="40"/>
    </row>
    <row r="344" ht="15">
      <c r="H344" s="40"/>
    </row>
    <row r="345" ht="15">
      <c r="H345" s="40"/>
    </row>
    <row r="346" ht="15">
      <c r="H346" s="40"/>
    </row>
    <row r="347" ht="15">
      <c r="H347" s="40"/>
    </row>
    <row r="348" ht="15">
      <c r="H348" s="40"/>
    </row>
    <row r="349" ht="15">
      <c r="H349" s="40"/>
    </row>
    <row r="350" ht="15">
      <c r="H350" s="40"/>
    </row>
    <row r="351" ht="15">
      <c r="H351" s="40"/>
    </row>
    <row r="352" ht="15">
      <c r="H352" s="40"/>
    </row>
    <row r="353" ht="15">
      <c r="H353" s="40"/>
    </row>
    <row r="354" ht="15">
      <c r="H354" s="40"/>
    </row>
    <row r="355" ht="15">
      <c r="H355" s="40"/>
    </row>
    <row r="356" ht="15">
      <c r="H356" s="40"/>
    </row>
    <row r="357" ht="15">
      <c r="H357" s="40"/>
    </row>
    <row r="358" ht="15">
      <c r="H358" s="40"/>
    </row>
    <row r="359" ht="15">
      <c r="H359" s="40"/>
    </row>
    <row r="360" ht="15">
      <c r="H360" s="40"/>
    </row>
    <row r="361" ht="15">
      <c r="H361" s="40"/>
    </row>
    <row r="362" ht="15">
      <c r="H362" s="40"/>
    </row>
    <row r="363" ht="15">
      <c r="H363" s="40"/>
    </row>
    <row r="364" ht="15">
      <c r="H364" s="40"/>
    </row>
    <row r="365" ht="15">
      <c r="H365" s="40"/>
    </row>
    <row r="366" ht="15">
      <c r="H366" s="40"/>
    </row>
    <row r="367" ht="15">
      <c r="H367" s="40"/>
    </row>
    <row r="368" ht="15">
      <c r="H368" s="40"/>
    </row>
    <row r="369" ht="15">
      <c r="H369" s="40"/>
    </row>
    <row r="370" ht="15">
      <c r="H370" s="40"/>
    </row>
    <row r="371" ht="15">
      <c r="H371" s="40"/>
    </row>
    <row r="372" ht="15">
      <c r="H372" s="40"/>
    </row>
    <row r="373" ht="15">
      <c r="H373" s="40"/>
    </row>
    <row r="374" ht="15">
      <c r="H374" s="40"/>
    </row>
    <row r="375" ht="15">
      <c r="H375" s="40"/>
    </row>
    <row r="376" ht="15">
      <c r="H376" s="40"/>
    </row>
    <row r="377" ht="15">
      <c r="H377" s="40"/>
    </row>
    <row r="378" ht="15">
      <c r="H378" s="40"/>
    </row>
    <row r="379" ht="15">
      <c r="H379" s="40"/>
    </row>
    <row r="380" ht="15">
      <c r="H380" s="40"/>
    </row>
    <row r="381" ht="15">
      <c r="H381" s="40"/>
    </row>
    <row r="382" ht="15">
      <c r="H382" s="40"/>
    </row>
    <row r="383" ht="15">
      <c r="H383" s="40"/>
    </row>
    <row r="384" ht="15">
      <c r="H384" s="40"/>
    </row>
    <row r="385" ht="15">
      <c r="H385" s="40"/>
    </row>
    <row r="386" ht="15">
      <c r="H386" s="40"/>
    </row>
    <row r="387" ht="15">
      <c r="H387" s="40"/>
    </row>
    <row r="388" ht="15">
      <c r="H388" s="40"/>
    </row>
    <row r="389" ht="15">
      <c r="H389" s="40"/>
    </row>
    <row r="390" ht="15">
      <c r="H390" s="40"/>
    </row>
    <row r="391" ht="15">
      <c r="H391" s="40"/>
    </row>
    <row r="392" ht="15">
      <c r="H392" s="40"/>
    </row>
    <row r="393" ht="15">
      <c r="H393" s="40"/>
    </row>
    <row r="394" ht="15">
      <c r="H394" s="40"/>
    </row>
    <row r="395" ht="15">
      <c r="H395" s="40"/>
    </row>
    <row r="396" ht="15">
      <c r="H396" s="40"/>
    </row>
    <row r="397" ht="15">
      <c r="H397" s="40"/>
    </row>
    <row r="398" ht="15">
      <c r="H398" s="40"/>
    </row>
    <row r="399" ht="15">
      <c r="H399" s="40"/>
    </row>
    <row r="400" ht="15">
      <c r="H400" s="40"/>
    </row>
    <row r="401" ht="15">
      <c r="H401" s="40"/>
    </row>
    <row r="402" ht="15">
      <c r="H402" s="40"/>
    </row>
    <row r="403" ht="15">
      <c r="H403" s="40"/>
    </row>
    <row r="404" ht="15">
      <c r="H404" s="40"/>
    </row>
    <row r="405" ht="15">
      <c r="H405" s="40"/>
    </row>
    <row r="406" ht="15">
      <c r="H406" s="40"/>
    </row>
    <row r="407" ht="15">
      <c r="H407" s="40"/>
    </row>
    <row r="408" ht="15">
      <c r="H408" s="40"/>
    </row>
    <row r="409" ht="15">
      <c r="H409" s="40"/>
    </row>
    <row r="410" ht="15">
      <c r="H410" s="40"/>
    </row>
    <row r="411" ht="15">
      <c r="H411" s="40"/>
    </row>
    <row r="412" ht="15">
      <c r="H412" s="40"/>
    </row>
    <row r="413" ht="15">
      <c r="H413" s="40"/>
    </row>
    <row r="414" ht="15">
      <c r="H414" s="40"/>
    </row>
    <row r="415" ht="15">
      <c r="H415" s="40"/>
    </row>
    <row r="416" ht="15">
      <c r="H416" s="40"/>
    </row>
    <row r="417" ht="15">
      <c r="H417" s="40"/>
    </row>
    <row r="418" ht="15">
      <c r="H418" s="40"/>
    </row>
    <row r="419" ht="15">
      <c r="H419" s="40"/>
    </row>
    <row r="420" ht="15">
      <c r="H420" s="40"/>
    </row>
    <row r="421" ht="15">
      <c r="H421" s="40"/>
    </row>
    <row r="422" ht="15">
      <c r="H422" s="40"/>
    </row>
    <row r="423" ht="15">
      <c r="H423" s="40"/>
    </row>
    <row r="424" ht="15">
      <c r="H424" s="40"/>
    </row>
    <row r="425" ht="15">
      <c r="H425" s="40"/>
    </row>
    <row r="426" ht="15">
      <c r="H426" s="40"/>
    </row>
    <row r="427" ht="15">
      <c r="H427" s="40"/>
    </row>
    <row r="428" ht="15">
      <c r="H428" s="40"/>
    </row>
    <row r="429" ht="15">
      <c r="H429" s="40"/>
    </row>
    <row r="430" ht="15">
      <c r="H430" s="40"/>
    </row>
    <row r="431" ht="15">
      <c r="H431" s="40"/>
    </row>
    <row r="432" ht="15">
      <c r="H432" s="40"/>
    </row>
    <row r="433" ht="15">
      <c r="H433" s="40"/>
    </row>
    <row r="434" ht="15">
      <c r="H434" s="40"/>
    </row>
    <row r="435" ht="15">
      <c r="H435" s="40"/>
    </row>
    <row r="436" ht="15">
      <c r="H436" s="40"/>
    </row>
    <row r="437" ht="15">
      <c r="H437" s="40"/>
    </row>
    <row r="438" ht="15">
      <c r="H438" s="40"/>
    </row>
    <row r="439" ht="15">
      <c r="H439" s="40"/>
    </row>
    <row r="440" ht="15">
      <c r="H440" s="40"/>
    </row>
    <row r="441" ht="15">
      <c r="H441" s="40"/>
    </row>
    <row r="442" ht="15">
      <c r="H442" s="40"/>
    </row>
    <row r="443" ht="15">
      <c r="H443" s="40"/>
    </row>
    <row r="444" ht="15">
      <c r="H444" s="40"/>
    </row>
    <row r="445" ht="15">
      <c r="H445" s="40"/>
    </row>
    <row r="446" ht="15">
      <c r="H446" s="40"/>
    </row>
    <row r="447" ht="15">
      <c r="H447" s="40"/>
    </row>
    <row r="448" ht="15">
      <c r="H448" s="40"/>
    </row>
    <row r="449" ht="15">
      <c r="H449" s="40"/>
    </row>
    <row r="450" ht="15">
      <c r="H450" s="40"/>
    </row>
    <row r="451" ht="15">
      <c r="H451" s="40"/>
    </row>
    <row r="452" ht="15">
      <c r="H452" s="40"/>
    </row>
    <row r="453" ht="15">
      <c r="H453" s="40"/>
    </row>
    <row r="454" ht="15">
      <c r="H454" s="40"/>
    </row>
    <row r="455" ht="15">
      <c r="H455" s="40"/>
    </row>
    <row r="456" ht="15">
      <c r="H456" s="40"/>
    </row>
    <row r="457" ht="15">
      <c r="H457" s="40"/>
    </row>
    <row r="458" ht="15">
      <c r="H458" s="40"/>
    </row>
    <row r="459" ht="15">
      <c r="H459" s="40"/>
    </row>
    <row r="460" ht="15">
      <c r="H460" s="40"/>
    </row>
    <row r="461" ht="15">
      <c r="H461" s="40"/>
    </row>
    <row r="462" ht="15">
      <c r="H462" s="40"/>
    </row>
    <row r="463" ht="15">
      <c r="H463" s="40"/>
    </row>
    <row r="464" ht="15">
      <c r="H464" s="40"/>
    </row>
    <row r="465" ht="15">
      <c r="H465" s="40"/>
    </row>
    <row r="466" ht="15">
      <c r="H466" s="40"/>
    </row>
    <row r="467" ht="15">
      <c r="H467" s="40"/>
    </row>
    <row r="468" ht="15">
      <c r="H468" s="40"/>
    </row>
    <row r="469" ht="15">
      <c r="H469" s="40"/>
    </row>
    <row r="470" ht="15">
      <c r="H470" s="40"/>
    </row>
    <row r="471" ht="15">
      <c r="H471" s="40"/>
    </row>
    <row r="472" ht="15">
      <c r="H472" s="40"/>
    </row>
    <row r="473" ht="15">
      <c r="H473" s="40"/>
    </row>
    <row r="474" ht="15">
      <c r="H474" s="40"/>
    </row>
    <row r="475" ht="15">
      <c r="H475" s="40"/>
    </row>
    <row r="476" ht="15">
      <c r="H476" s="40"/>
    </row>
    <row r="477" ht="15">
      <c r="H477" s="40"/>
    </row>
    <row r="478" ht="15">
      <c r="H478" s="40"/>
    </row>
    <row r="479" ht="15">
      <c r="H479" s="40"/>
    </row>
    <row r="480" ht="15">
      <c r="H480" s="40"/>
    </row>
    <row r="481" ht="15">
      <c r="H481" s="40"/>
    </row>
    <row r="482" ht="15">
      <c r="H482" s="40"/>
    </row>
    <row r="483" ht="15">
      <c r="H483" s="40"/>
    </row>
    <row r="484" ht="15">
      <c r="H484" s="40"/>
    </row>
    <row r="485" ht="15">
      <c r="H485" s="40"/>
    </row>
    <row r="486" ht="15">
      <c r="H486" s="40"/>
    </row>
    <row r="487" ht="15">
      <c r="H487" s="40"/>
    </row>
    <row r="488" ht="15">
      <c r="H488" s="40"/>
    </row>
    <row r="489" ht="15">
      <c r="H489" s="40"/>
    </row>
    <row r="490" ht="15">
      <c r="H490" s="40"/>
    </row>
    <row r="491" ht="15">
      <c r="H491" s="40"/>
    </row>
    <row r="492" ht="15">
      <c r="H492" s="40"/>
    </row>
    <row r="493" ht="15">
      <c r="H493" s="40"/>
    </row>
    <row r="494" ht="15">
      <c r="H494" s="40"/>
    </row>
    <row r="495" ht="15">
      <c r="H495" s="40"/>
    </row>
    <row r="496" ht="15">
      <c r="H496" s="40"/>
    </row>
    <row r="497" ht="15">
      <c r="H497" s="40"/>
    </row>
    <row r="498" ht="15">
      <c r="H498" s="40"/>
    </row>
    <row r="499" ht="15">
      <c r="H499" s="40"/>
    </row>
    <row r="500" ht="15">
      <c r="H500" s="40"/>
    </row>
    <row r="501" ht="15">
      <c r="H501" s="40"/>
    </row>
    <row r="502" ht="15">
      <c r="H502" s="40"/>
    </row>
    <row r="503" ht="15">
      <c r="H503" s="40"/>
    </row>
    <row r="504" ht="15">
      <c r="H504" s="40"/>
    </row>
    <row r="505" ht="15">
      <c r="H505" s="40"/>
    </row>
    <row r="506" ht="15">
      <c r="H506" s="40"/>
    </row>
    <row r="507" ht="15">
      <c r="H507" s="40"/>
    </row>
    <row r="508" ht="15">
      <c r="H508" s="40"/>
    </row>
    <row r="509" ht="15">
      <c r="H509" s="40"/>
    </row>
    <row r="510" ht="15">
      <c r="H510" s="40"/>
    </row>
    <row r="511" ht="15">
      <c r="H511" s="40"/>
    </row>
    <row r="512" ht="15">
      <c r="H512" s="40"/>
    </row>
    <row r="513" ht="15">
      <c r="H513" s="40"/>
    </row>
    <row r="514" ht="15">
      <c r="H514" s="40"/>
    </row>
    <row r="515" ht="15">
      <c r="H515" s="40"/>
    </row>
    <row r="516" ht="15">
      <c r="H516" s="40"/>
    </row>
    <row r="517" ht="15">
      <c r="H517" s="40"/>
    </row>
    <row r="518" ht="15">
      <c r="H518" s="40"/>
    </row>
    <row r="519" ht="15">
      <c r="H519" s="40"/>
    </row>
    <row r="520" ht="15">
      <c r="H520" s="40"/>
    </row>
    <row r="521" ht="15">
      <c r="H521" s="40"/>
    </row>
    <row r="522" ht="15">
      <c r="H522" s="40"/>
    </row>
    <row r="523" ht="15">
      <c r="H523" s="40"/>
    </row>
    <row r="524" ht="15">
      <c r="H524" s="40"/>
    </row>
    <row r="525" ht="15">
      <c r="H525" s="40"/>
    </row>
    <row r="526" ht="15">
      <c r="H526" s="40"/>
    </row>
    <row r="527" ht="15">
      <c r="H527" s="40"/>
    </row>
    <row r="528" ht="15">
      <c r="H528" s="40"/>
    </row>
    <row r="529" ht="15">
      <c r="H529" s="40"/>
    </row>
    <row r="530" ht="15">
      <c r="H530" s="40"/>
    </row>
    <row r="531" ht="15">
      <c r="H531" s="40"/>
    </row>
    <row r="532" ht="15">
      <c r="H532" s="40"/>
    </row>
    <row r="533" ht="15">
      <c r="H533" s="40"/>
    </row>
    <row r="534" ht="15">
      <c r="H534" s="40"/>
    </row>
    <row r="535" ht="15">
      <c r="H535" s="40"/>
    </row>
    <row r="536" ht="15">
      <c r="H536" s="40"/>
    </row>
    <row r="537" ht="15">
      <c r="H537" s="40"/>
    </row>
    <row r="538" ht="15">
      <c r="H538" s="40"/>
    </row>
    <row r="539" ht="15">
      <c r="H539" s="40"/>
    </row>
    <row r="540" ht="15">
      <c r="H540" s="40"/>
    </row>
    <row r="541" ht="15">
      <c r="H541" s="40"/>
    </row>
    <row r="542" ht="15">
      <c r="H542" s="40"/>
    </row>
    <row r="543" ht="15">
      <c r="H543" s="40"/>
    </row>
    <row r="544" ht="15">
      <c r="H544" s="40"/>
    </row>
    <row r="545" ht="15">
      <c r="H545" s="40"/>
    </row>
    <row r="546" ht="15">
      <c r="H546" s="40"/>
    </row>
    <row r="547" ht="15">
      <c r="H547" s="40"/>
    </row>
    <row r="548" ht="15">
      <c r="H548" s="40"/>
    </row>
    <row r="549" ht="15">
      <c r="H549" s="40"/>
    </row>
    <row r="550" ht="15">
      <c r="H550" s="40"/>
    </row>
    <row r="551" ht="15">
      <c r="H551" s="40"/>
    </row>
    <row r="552" ht="15">
      <c r="H552" s="40"/>
    </row>
    <row r="553" ht="15">
      <c r="H553" s="40"/>
    </row>
    <row r="554" ht="15">
      <c r="H554" s="40"/>
    </row>
    <row r="555" ht="15">
      <c r="H555" s="40"/>
    </row>
    <row r="556" ht="15">
      <c r="H556" s="40"/>
    </row>
    <row r="557" ht="15">
      <c r="H557" s="40"/>
    </row>
    <row r="558" ht="15">
      <c r="H558" s="40"/>
    </row>
    <row r="559" ht="15">
      <c r="H559" s="40"/>
    </row>
    <row r="560" ht="15">
      <c r="H560" s="40"/>
    </row>
    <row r="561" ht="15">
      <c r="H561" s="40"/>
    </row>
    <row r="562" ht="15">
      <c r="H562" s="40"/>
    </row>
    <row r="563" ht="15">
      <c r="H563" s="40"/>
    </row>
    <row r="564" ht="15">
      <c r="H564" s="40"/>
    </row>
    <row r="565" ht="15">
      <c r="H565" s="40"/>
    </row>
    <row r="566" ht="15">
      <c r="H566" s="40"/>
    </row>
    <row r="567" ht="15">
      <c r="H567" s="40"/>
    </row>
    <row r="568" ht="15">
      <c r="H568" s="40"/>
    </row>
    <row r="569" ht="15">
      <c r="H569" s="40"/>
    </row>
    <row r="570" ht="15">
      <c r="H570" s="40"/>
    </row>
    <row r="571" ht="15">
      <c r="H571" s="40"/>
    </row>
    <row r="572" ht="15">
      <c r="H572" s="40"/>
    </row>
    <row r="573" ht="15">
      <c r="H573" s="40"/>
    </row>
    <row r="574" ht="15">
      <c r="H574" s="40"/>
    </row>
    <row r="575" ht="15">
      <c r="H575" s="40"/>
    </row>
    <row r="576" ht="15">
      <c r="H576" s="40"/>
    </row>
    <row r="577" ht="15">
      <c r="H577" s="40"/>
    </row>
    <row r="578" ht="15">
      <c r="H578" s="40"/>
    </row>
    <row r="579" ht="15">
      <c r="H579" s="40"/>
    </row>
    <row r="580" ht="15">
      <c r="H580" s="40"/>
    </row>
    <row r="581" ht="15">
      <c r="H581" s="40"/>
    </row>
    <row r="582" ht="15">
      <c r="H582" s="40"/>
    </row>
    <row r="583" ht="15">
      <c r="H583" s="40"/>
    </row>
    <row r="584" ht="15">
      <c r="H584" s="40"/>
    </row>
    <row r="585" ht="15">
      <c r="H585" s="40"/>
    </row>
    <row r="586" ht="15">
      <c r="H586" s="40"/>
    </row>
    <row r="587" ht="15">
      <c r="H587" s="40"/>
    </row>
    <row r="588" ht="15">
      <c r="H588" s="40"/>
    </row>
    <row r="589" ht="15">
      <c r="H589" s="40"/>
    </row>
    <row r="590" ht="15">
      <c r="H590" s="40"/>
    </row>
    <row r="591" ht="15">
      <c r="H591" s="40"/>
    </row>
    <row r="592" ht="15">
      <c r="H592" s="40"/>
    </row>
    <row r="593" ht="15">
      <c r="H593" s="40"/>
    </row>
    <row r="594" ht="15">
      <c r="H594" s="40"/>
    </row>
    <row r="595" ht="15">
      <c r="H595" s="40"/>
    </row>
    <row r="596" ht="15">
      <c r="H596" s="40"/>
    </row>
    <row r="597" ht="15">
      <c r="H597" s="40"/>
    </row>
    <row r="598" ht="15">
      <c r="H598" s="40"/>
    </row>
    <row r="599" ht="15">
      <c r="H599" s="40"/>
    </row>
    <row r="600" ht="15">
      <c r="H600" s="40"/>
    </row>
    <row r="601" ht="15">
      <c r="H601" s="40"/>
    </row>
    <row r="602" ht="15">
      <c r="H602" s="40"/>
    </row>
    <row r="603" ht="15">
      <c r="H603" s="40"/>
    </row>
    <row r="604" ht="15">
      <c r="H604" s="40"/>
    </row>
    <row r="605" ht="15">
      <c r="H605" s="40"/>
    </row>
    <row r="606" ht="15">
      <c r="H606" s="40"/>
    </row>
    <row r="607" ht="15">
      <c r="H607" s="40"/>
    </row>
    <row r="608" ht="15">
      <c r="H608" s="40"/>
    </row>
    <row r="609" ht="15">
      <c r="H609" s="40"/>
    </row>
    <row r="610" ht="15">
      <c r="H610" s="40"/>
    </row>
    <row r="611" ht="15">
      <c r="H611" s="40"/>
    </row>
    <row r="612" ht="15">
      <c r="H612" s="40"/>
    </row>
    <row r="613" ht="15">
      <c r="H613" s="40"/>
    </row>
    <row r="614" ht="15">
      <c r="H614" s="40"/>
    </row>
    <row r="615" ht="15">
      <c r="H615" s="40"/>
    </row>
    <row r="616" ht="15">
      <c r="H616" s="40"/>
    </row>
    <row r="617" ht="15">
      <c r="H617" s="40"/>
    </row>
    <row r="618" ht="15">
      <c r="H618" s="40"/>
    </row>
    <row r="619" ht="15">
      <c r="H619" s="40"/>
    </row>
    <row r="620" ht="15">
      <c r="H620" s="40"/>
    </row>
    <row r="621" ht="15">
      <c r="H621" s="40"/>
    </row>
    <row r="622" ht="15">
      <c r="H622" s="40"/>
    </row>
    <row r="623" ht="15">
      <c r="H623" s="40"/>
    </row>
    <row r="624" ht="15">
      <c r="H624" s="40"/>
    </row>
    <row r="625" ht="15">
      <c r="H625" s="40"/>
    </row>
    <row r="626" ht="15">
      <c r="H626" s="40"/>
    </row>
    <row r="627" ht="15">
      <c r="H627" s="40"/>
    </row>
    <row r="628" ht="15">
      <c r="H628" s="40"/>
    </row>
    <row r="629" ht="15">
      <c r="H629" s="40"/>
    </row>
    <row r="630" ht="15">
      <c r="H630" s="40"/>
    </row>
    <row r="631" ht="15">
      <c r="H631" s="40"/>
    </row>
    <row r="632" ht="15">
      <c r="H632" s="40"/>
    </row>
    <row r="633" ht="15">
      <c r="H633" s="40"/>
    </row>
    <row r="634" ht="15">
      <c r="H634" s="40"/>
    </row>
    <row r="635" ht="15">
      <c r="H635" s="40"/>
    </row>
    <row r="636" ht="15">
      <c r="H636" s="40"/>
    </row>
    <row r="637" ht="15">
      <c r="H637" s="40"/>
    </row>
    <row r="638" ht="15">
      <c r="H638" s="40"/>
    </row>
    <row r="639" ht="15">
      <c r="H639" s="40"/>
    </row>
    <row r="640" ht="15">
      <c r="H640" s="40"/>
    </row>
    <row r="641" ht="15">
      <c r="H641" s="40"/>
    </row>
    <row r="642" ht="15">
      <c r="H642" s="40"/>
    </row>
    <row r="643" ht="15">
      <c r="H643" s="40"/>
    </row>
    <row r="644" ht="15">
      <c r="H644" s="40"/>
    </row>
    <row r="645" ht="15">
      <c r="H645" s="40"/>
    </row>
    <row r="646" ht="15">
      <c r="H646" s="40"/>
    </row>
    <row r="647" ht="15">
      <c r="H647" s="40"/>
    </row>
    <row r="648" ht="15">
      <c r="H648" s="40"/>
    </row>
    <row r="649" ht="15">
      <c r="H649" s="40"/>
    </row>
    <row r="650" ht="15">
      <c r="H650" s="40"/>
    </row>
    <row r="651" ht="15">
      <c r="H651" s="40"/>
    </row>
    <row r="652" ht="15">
      <c r="H652" s="40"/>
    </row>
    <row r="653" ht="15">
      <c r="H653" s="40"/>
    </row>
    <row r="654" ht="15">
      <c r="H654" s="40"/>
    </row>
    <row r="655" ht="15">
      <c r="H655" s="40"/>
    </row>
    <row r="656" ht="15">
      <c r="H656" s="40"/>
    </row>
    <row r="657" ht="15">
      <c r="H657" s="40"/>
    </row>
    <row r="658" ht="15">
      <c r="H658" s="40"/>
    </row>
    <row r="659" ht="15">
      <c r="H659" s="40"/>
    </row>
    <row r="660" ht="15">
      <c r="H660" s="40"/>
    </row>
    <row r="661" ht="15">
      <c r="H661" s="40"/>
    </row>
    <row r="662" ht="15">
      <c r="H662" s="40"/>
    </row>
    <row r="663" ht="15">
      <c r="H663" s="40"/>
    </row>
    <row r="664" ht="15">
      <c r="H664" s="40"/>
    </row>
    <row r="665" ht="15">
      <c r="H665" s="40"/>
    </row>
    <row r="666" ht="15">
      <c r="H666" s="40"/>
    </row>
    <row r="667" ht="15">
      <c r="H667" s="40"/>
    </row>
    <row r="668" ht="15">
      <c r="H668" s="40"/>
    </row>
    <row r="669" ht="15">
      <c r="H669" s="40"/>
    </row>
    <row r="670" ht="15">
      <c r="H670" s="40"/>
    </row>
    <row r="671" ht="15">
      <c r="H671" s="40"/>
    </row>
    <row r="672" ht="15">
      <c r="H672" s="40"/>
    </row>
    <row r="673" ht="15">
      <c r="H673" s="40"/>
    </row>
    <row r="674" ht="15">
      <c r="H674" s="40"/>
    </row>
    <row r="675" ht="15">
      <c r="H675" s="40"/>
    </row>
    <row r="676" ht="15">
      <c r="H676" s="40"/>
    </row>
    <row r="677" ht="15">
      <c r="H677" s="40"/>
    </row>
    <row r="678" ht="15">
      <c r="H678" s="40"/>
    </row>
    <row r="679" ht="15">
      <c r="H679" s="40"/>
    </row>
    <row r="680" ht="15">
      <c r="H680" s="40"/>
    </row>
    <row r="681" ht="15">
      <c r="H681" s="40"/>
    </row>
    <row r="682" ht="15">
      <c r="H682" s="40"/>
    </row>
    <row r="683" ht="15">
      <c r="H683" s="40"/>
    </row>
    <row r="684" ht="15">
      <c r="H684" s="40"/>
    </row>
    <row r="685" ht="15">
      <c r="H685" s="40"/>
    </row>
    <row r="686" ht="15">
      <c r="H686" s="40"/>
    </row>
    <row r="687" ht="15">
      <c r="H687" s="40"/>
    </row>
    <row r="688" ht="15">
      <c r="H688" s="40"/>
    </row>
    <row r="689" ht="15">
      <c r="H689" s="40"/>
    </row>
    <row r="690" ht="15">
      <c r="H690" s="40"/>
    </row>
    <row r="691" ht="15">
      <c r="H691" s="40"/>
    </row>
    <row r="692" ht="15">
      <c r="H692" s="40"/>
    </row>
    <row r="693" ht="15">
      <c r="H693" s="40"/>
    </row>
    <row r="694" ht="15">
      <c r="H694" s="40"/>
    </row>
    <row r="695" ht="15">
      <c r="H695" s="40"/>
    </row>
    <row r="696" ht="15">
      <c r="H696" s="40"/>
    </row>
    <row r="697" ht="15">
      <c r="H697" s="40"/>
    </row>
    <row r="698" ht="15">
      <c r="H698" s="40"/>
    </row>
    <row r="699" ht="15">
      <c r="H699" s="40"/>
    </row>
    <row r="700" ht="15">
      <c r="H700" s="40"/>
    </row>
    <row r="701" ht="15">
      <c r="H701" s="40"/>
    </row>
    <row r="702" ht="15">
      <c r="H702" s="40"/>
    </row>
    <row r="703" ht="15">
      <c r="H703" s="40"/>
    </row>
    <row r="704" ht="15">
      <c r="H704" s="40"/>
    </row>
    <row r="705" ht="15">
      <c r="H705" s="40"/>
    </row>
    <row r="706" ht="15">
      <c r="H706" s="40"/>
    </row>
    <row r="707" ht="15">
      <c r="H707" s="40"/>
    </row>
    <row r="708" ht="15">
      <c r="H708" s="40"/>
    </row>
    <row r="709" ht="15">
      <c r="H709" s="40"/>
    </row>
    <row r="710" ht="15">
      <c r="H710" s="40"/>
    </row>
    <row r="711" ht="15">
      <c r="H711" s="40"/>
    </row>
    <row r="712" ht="15">
      <c r="H712" s="40"/>
    </row>
    <row r="713" ht="15">
      <c r="H713" s="40"/>
    </row>
    <row r="714" ht="15">
      <c r="H714" s="40"/>
    </row>
    <row r="715" ht="15">
      <c r="H715" s="40"/>
    </row>
    <row r="716" ht="15">
      <c r="H716" s="40"/>
    </row>
    <row r="717" ht="15">
      <c r="H717" s="40"/>
    </row>
    <row r="718" ht="15">
      <c r="H718" s="40"/>
    </row>
    <row r="719" ht="15">
      <c r="H719" s="40"/>
    </row>
    <row r="720" ht="15">
      <c r="H720" s="40"/>
    </row>
    <row r="721" ht="15">
      <c r="H721" s="40"/>
    </row>
    <row r="722" ht="15">
      <c r="H722" s="40"/>
    </row>
    <row r="723" ht="15">
      <c r="H723" s="40"/>
    </row>
    <row r="724" ht="15">
      <c r="H724" s="40"/>
    </row>
    <row r="725" ht="15">
      <c r="H725" s="40"/>
    </row>
    <row r="726" ht="15">
      <c r="H726" s="40"/>
    </row>
    <row r="727" ht="15">
      <c r="H727" s="40"/>
    </row>
    <row r="728" ht="15">
      <c r="H728" s="40"/>
    </row>
    <row r="729" ht="15">
      <c r="H729" s="40"/>
    </row>
    <row r="730" ht="15">
      <c r="H730" s="40"/>
    </row>
    <row r="731" ht="15">
      <c r="H731" s="40"/>
    </row>
    <row r="732" ht="15">
      <c r="H732" s="40"/>
    </row>
    <row r="733" ht="15">
      <c r="H733" s="40"/>
    </row>
    <row r="734" ht="15">
      <c r="H734" s="40"/>
    </row>
    <row r="735" ht="15">
      <c r="H735" s="40"/>
    </row>
    <row r="736" ht="15">
      <c r="H736" s="40"/>
    </row>
    <row r="737" ht="15">
      <c r="H737" s="40"/>
    </row>
    <row r="738" ht="15">
      <c r="H738" s="40"/>
    </row>
    <row r="739" ht="15">
      <c r="H739" s="40"/>
    </row>
    <row r="740" ht="15">
      <c r="H740" s="40"/>
    </row>
    <row r="741" ht="15">
      <c r="H741" s="40"/>
    </row>
    <row r="742" ht="15">
      <c r="H742" s="40"/>
    </row>
    <row r="743" ht="15">
      <c r="H743" s="40"/>
    </row>
    <row r="744" ht="15">
      <c r="H744" s="40"/>
    </row>
    <row r="745" ht="15">
      <c r="H745" s="40"/>
    </row>
    <row r="746" ht="15">
      <c r="H746" s="40"/>
    </row>
    <row r="747" ht="15">
      <c r="H747" s="40"/>
    </row>
    <row r="748" ht="15">
      <c r="H748" s="40"/>
    </row>
    <row r="749" ht="15">
      <c r="H749" s="40"/>
    </row>
    <row r="750" ht="15">
      <c r="H750" s="40"/>
    </row>
    <row r="751" ht="15">
      <c r="H751" s="40"/>
    </row>
    <row r="752" ht="15">
      <c r="H752" s="40"/>
    </row>
    <row r="753" ht="15">
      <c r="H753" s="40"/>
    </row>
    <row r="754" ht="15">
      <c r="H754" s="40"/>
    </row>
    <row r="755" ht="15">
      <c r="H755" s="40"/>
    </row>
    <row r="756" ht="15">
      <c r="H756" s="40"/>
    </row>
    <row r="757" ht="15">
      <c r="H757" s="40"/>
    </row>
    <row r="758" ht="15">
      <c r="H758" s="40"/>
    </row>
    <row r="759" ht="15">
      <c r="H759" s="40"/>
    </row>
    <row r="760" ht="15">
      <c r="H760" s="40"/>
    </row>
    <row r="761" ht="15">
      <c r="H761" s="40"/>
    </row>
    <row r="762" ht="15">
      <c r="H762" s="40"/>
    </row>
    <row r="763" ht="15">
      <c r="H763" s="40"/>
    </row>
    <row r="764" ht="15">
      <c r="H764" s="40"/>
    </row>
    <row r="765" ht="15">
      <c r="H765" s="40"/>
    </row>
    <row r="766" ht="15">
      <c r="H766" s="40"/>
    </row>
    <row r="767" ht="15">
      <c r="H767" s="40"/>
    </row>
    <row r="768" ht="15">
      <c r="H768" s="40"/>
    </row>
    <row r="769" ht="15">
      <c r="H769" s="40"/>
    </row>
    <row r="770" ht="15">
      <c r="H770" s="40"/>
    </row>
    <row r="771" ht="15">
      <c r="H771" s="40"/>
    </row>
    <row r="772" ht="15">
      <c r="H772" s="40"/>
    </row>
    <row r="773" ht="15">
      <c r="H773" s="40"/>
    </row>
    <row r="774" ht="15">
      <c r="H774" s="40"/>
    </row>
    <row r="775" ht="15">
      <c r="H775" s="40"/>
    </row>
    <row r="776" ht="15">
      <c r="H776" s="40"/>
    </row>
    <row r="777" ht="15">
      <c r="H777" s="40"/>
    </row>
    <row r="778" ht="15">
      <c r="H778" s="40"/>
    </row>
    <row r="779" ht="15">
      <c r="H779" s="40"/>
    </row>
    <row r="780" ht="15">
      <c r="H780" s="40"/>
    </row>
    <row r="781" ht="15">
      <c r="H781" s="40"/>
    </row>
    <row r="782" ht="15">
      <c r="H782" s="40"/>
    </row>
    <row r="783" ht="15">
      <c r="H783" s="40"/>
    </row>
    <row r="784" ht="15">
      <c r="H784" s="40"/>
    </row>
    <row r="785" ht="15">
      <c r="H785" s="40"/>
    </row>
    <row r="786" ht="15">
      <c r="H786" s="40"/>
    </row>
    <row r="787" ht="15">
      <c r="H787" s="40"/>
    </row>
    <row r="788" ht="15">
      <c r="H788" s="40"/>
    </row>
    <row r="789" ht="15">
      <c r="H789" s="40"/>
    </row>
    <row r="790" ht="15">
      <c r="H790" s="40"/>
    </row>
    <row r="791" ht="15">
      <c r="H791" s="40"/>
    </row>
    <row r="792" ht="15">
      <c r="H792" s="40"/>
    </row>
    <row r="793" ht="15">
      <c r="H793" s="40"/>
    </row>
    <row r="794" ht="15">
      <c r="H794" s="40"/>
    </row>
    <row r="795" ht="15">
      <c r="H795" s="40"/>
    </row>
    <row r="796" ht="15">
      <c r="H796" s="40"/>
    </row>
    <row r="797" ht="15">
      <c r="H797" s="40"/>
    </row>
    <row r="798" ht="15">
      <c r="H798" s="40"/>
    </row>
    <row r="799" ht="15">
      <c r="H799" s="40"/>
    </row>
    <row r="800" ht="15">
      <c r="H800" s="40"/>
    </row>
    <row r="801" ht="15">
      <c r="H801" s="40"/>
    </row>
    <row r="802" ht="15">
      <c r="H802" s="40"/>
    </row>
    <row r="803" ht="15">
      <c r="H803" s="40"/>
    </row>
    <row r="804" ht="15">
      <c r="H804" s="40"/>
    </row>
    <row r="805" ht="15">
      <c r="H805" s="40"/>
    </row>
    <row r="806" ht="15">
      <c r="H806" s="40"/>
    </row>
    <row r="807" ht="15">
      <c r="H807" s="40"/>
    </row>
    <row r="808" ht="15">
      <c r="H808" s="40"/>
    </row>
    <row r="809" ht="15">
      <c r="H809" s="40"/>
    </row>
    <row r="810" ht="15">
      <c r="H810" s="40"/>
    </row>
    <row r="811" ht="15">
      <c r="H811" s="40"/>
    </row>
    <row r="812" ht="15">
      <c r="H812" s="40"/>
    </row>
    <row r="813" ht="15">
      <c r="H813" s="40"/>
    </row>
    <row r="814" ht="15">
      <c r="H814" s="40"/>
    </row>
    <row r="815" ht="15">
      <c r="H815" s="40"/>
    </row>
    <row r="816" ht="15">
      <c r="H816" s="40"/>
    </row>
    <row r="817" ht="15">
      <c r="H817" s="40"/>
    </row>
    <row r="818" ht="15">
      <c r="H818" s="40"/>
    </row>
    <row r="819" ht="15">
      <c r="H819" s="40"/>
    </row>
    <row r="820" ht="15">
      <c r="H820" s="40"/>
    </row>
    <row r="821" ht="15">
      <c r="H821" s="40"/>
    </row>
    <row r="822" ht="15">
      <c r="H822" s="40"/>
    </row>
    <row r="823" ht="15">
      <c r="H823" s="40"/>
    </row>
    <row r="824" ht="15">
      <c r="H824" s="40"/>
    </row>
    <row r="825" ht="15">
      <c r="H825" s="40"/>
    </row>
    <row r="826" ht="15">
      <c r="H826" s="40"/>
    </row>
    <row r="827" ht="15">
      <c r="H827" s="40"/>
    </row>
    <row r="828" ht="15">
      <c r="H828" s="40"/>
    </row>
    <row r="829" ht="15">
      <c r="H829" s="40"/>
    </row>
    <row r="830" ht="15">
      <c r="H830" s="40"/>
    </row>
    <row r="831" ht="15">
      <c r="H831" s="40"/>
    </row>
    <row r="832" ht="15">
      <c r="H832" s="40"/>
    </row>
    <row r="833" ht="15">
      <c r="H833" s="40"/>
    </row>
    <row r="834" ht="15">
      <c r="H834" s="40"/>
    </row>
    <row r="835" ht="15">
      <c r="H835" s="40"/>
    </row>
    <row r="836" ht="15">
      <c r="H836" s="40"/>
    </row>
    <row r="837" ht="15">
      <c r="H837" s="40"/>
    </row>
    <row r="838" ht="15">
      <c r="H838" s="40"/>
    </row>
    <row r="839" ht="15">
      <c r="H839" s="40"/>
    </row>
    <row r="840" ht="15">
      <c r="H840" s="40"/>
    </row>
    <row r="841" ht="15">
      <c r="H841" s="40"/>
    </row>
    <row r="842" ht="15">
      <c r="H842" s="40"/>
    </row>
    <row r="843" ht="15">
      <c r="H843" s="40"/>
    </row>
    <row r="844" ht="15">
      <c r="H844" s="40"/>
    </row>
    <row r="845" ht="15">
      <c r="H845" s="40"/>
    </row>
    <row r="846" ht="15">
      <c r="H846" s="40"/>
    </row>
    <row r="847" ht="15">
      <c r="H847" s="40"/>
    </row>
    <row r="848" ht="15">
      <c r="H848" s="40"/>
    </row>
    <row r="849" ht="15">
      <c r="H849" s="40"/>
    </row>
    <row r="850" ht="15">
      <c r="H850" s="40"/>
    </row>
    <row r="851" ht="15">
      <c r="H851" s="40"/>
    </row>
    <row r="852" ht="15">
      <c r="H852" s="40"/>
    </row>
    <row r="853" ht="15">
      <c r="H853" s="40"/>
    </row>
    <row r="854" ht="15">
      <c r="H854" s="40"/>
    </row>
    <row r="855" ht="15">
      <c r="H855" s="40"/>
    </row>
    <row r="856" ht="15">
      <c r="H856" s="40"/>
    </row>
    <row r="857" ht="15">
      <c r="H857" s="40"/>
    </row>
    <row r="858" ht="15">
      <c r="H858" s="40"/>
    </row>
    <row r="859" ht="15">
      <c r="H859" s="40"/>
    </row>
    <row r="860" ht="15">
      <c r="H860" s="40"/>
    </row>
    <row r="861" ht="15">
      <c r="H861" s="40"/>
    </row>
    <row r="862" ht="15">
      <c r="H862" s="40"/>
    </row>
    <row r="863" ht="15">
      <c r="H863" s="40"/>
    </row>
    <row r="864" ht="15">
      <c r="H864" s="40"/>
    </row>
    <row r="865" ht="15">
      <c r="H865" s="40"/>
    </row>
    <row r="866" ht="15">
      <c r="H866" s="40"/>
    </row>
    <row r="867" ht="15">
      <c r="H867" s="40"/>
    </row>
    <row r="868" ht="15">
      <c r="H868" s="40"/>
    </row>
    <row r="869" ht="15">
      <c r="H869" s="40"/>
    </row>
    <row r="870" ht="15">
      <c r="H870" s="40"/>
    </row>
    <row r="871" ht="15">
      <c r="H871" s="40"/>
    </row>
    <row r="872" ht="15">
      <c r="H872" s="40"/>
    </row>
    <row r="873" ht="15">
      <c r="H873" s="40"/>
    </row>
    <row r="874" ht="15">
      <c r="H874" s="40"/>
    </row>
    <row r="875" ht="15">
      <c r="H875" s="40"/>
    </row>
    <row r="876" ht="15">
      <c r="H876" s="40"/>
    </row>
    <row r="877" ht="15">
      <c r="H877" s="40"/>
    </row>
    <row r="878" ht="15">
      <c r="H878" s="40"/>
    </row>
    <row r="879" ht="15">
      <c r="H879" s="40"/>
    </row>
    <row r="880" ht="15">
      <c r="H880" s="40"/>
    </row>
    <row r="881" ht="15">
      <c r="H881" s="40"/>
    </row>
    <row r="882" ht="15">
      <c r="H882" s="40"/>
    </row>
    <row r="883" ht="15">
      <c r="H883" s="40"/>
    </row>
    <row r="884" ht="15">
      <c r="H884" s="40"/>
    </row>
    <row r="885" ht="15">
      <c r="H885" s="40"/>
    </row>
    <row r="886" ht="15">
      <c r="H886" s="40"/>
    </row>
    <row r="887" ht="15">
      <c r="H887" s="40"/>
    </row>
    <row r="888" ht="15">
      <c r="H888" s="40"/>
    </row>
    <row r="889" ht="15">
      <c r="H889" s="40"/>
    </row>
    <row r="890" ht="15">
      <c r="H890" s="40"/>
    </row>
    <row r="891" ht="15">
      <c r="H891" s="40"/>
    </row>
    <row r="892" ht="15">
      <c r="H892" s="40"/>
    </row>
    <row r="893" ht="15">
      <c r="H893" s="40"/>
    </row>
    <row r="894" ht="15">
      <c r="H894" s="40"/>
    </row>
    <row r="895" ht="15">
      <c r="H895" s="40"/>
    </row>
    <row r="896" ht="15">
      <c r="H896" s="40"/>
    </row>
    <row r="897" ht="15">
      <c r="H897" s="40"/>
    </row>
    <row r="898" ht="15">
      <c r="H898" s="40"/>
    </row>
    <row r="899" ht="15">
      <c r="H899" s="40"/>
    </row>
    <row r="900" ht="15">
      <c r="H900" s="40"/>
    </row>
    <row r="901" ht="15">
      <c r="H901" s="40"/>
    </row>
    <row r="902" ht="15">
      <c r="H902" s="40"/>
    </row>
    <row r="903" ht="15">
      <c r="H903" s="40"/>
    </row>
    <row r="904" ht="15">
      <c r="H904" s="40"/>
    </row>
    <row r="905" ht="15">
      <c r="H905" s="40"/>
    </row>
    <row r="906" ht="15">
      <c r="H906" s="40"/>
    </row>
    <row r="907" ht="15">
      <c r="H907" s="40"/>
    </row>
    <row r="908" ht="15">
      <c r="H908" s="40"/>
    </row>
    <row r="909" ht="15">
      <c r="H909" s="40"/>
    </row>
    <row r="910" ht="15">
      <c r="H910" s="40"/>
    </row>
    <row r="911" ht="15">
      <c r="H911" s="40"/>
    </row>
    <row r="912" ht="15">
      <c r="H912" s="40"/>
    </row>
    <row r="913" ht="15">
      <c r="H913" s="40"/>
    </row>
    <row r="914" ht="15">
      <c r="H914" s="40"/>
    </row>
    <row r="915" ht="15">
      <c r="H915" s="40"/>
    </row>
    <row r="916" ht="15">
      <c r="H916" s="40"/>
    </row>
    <row r="917" ht="15">
      <c r="H917" s="40"/>
    </row>
    <row r="918" ht="15">
      <c r="H918" s="40"/>
    </row>
    <row r="919" ht="15">
      <c r="H919" s="40"/>
    </row>
    <row r="920" ht="15">
      <c r="H920" s="40"/>
    </row>
    <row r="921" ht="15">
      <c r="H921" s="40"/>
    </row>
    <row r="922" ht="15">
      <c r="H922" s="40"/>
    </row>
    <row r="923" ht="15">
      <c r="H923" s="40"/>
    </row>
    <row r="924" ht="15">
      <c r="H924" s="40"/>
    </row>
    <row r="925" ht="15">
      <c r="H925" s="40"/>
    </row>
    <row r="926" ht="15">
      <c r="H926" s="40"/>
    </row>
    <row r="927" ht="15">
      <c r="H927" s="40"/>
    </row>
    <row r="928" ht="15">
      <c r="H928" s="40"/>
    </row>
    <row r="929" ht="15">
      <c r="H929" s="40"/>
    </row>
    <row r="930" ht="15">
      <c r="H930" s="40"/>
    </row>
    <row r="931" ht="15">
      <c r="H931" s="40"/>
    </row>
    <row r="932" ht="15">
      <c r="H932" s="40"/>
    </row>
    <row r="933" ht="15">
      <c r="H933" s="40"/>
    </row>
    <row r="934" ht="15">
      <c r="H934" s="40"/>
    </row>
    <row r="935" ht="15">
      <c r="H935" s="40"/>
    </row>
    <row r="936" ht="15">
      <c r="H936" s="40"/>
    </row>
    <row r="937" ht="15">
      <c r="H937" s="40"/>
    </row>
    <row r="938" ht="15">
      <c r="H938" s="40"/>
    </row>
    <row r="939" ht="15">
      <c r="H939" s="40"/>
    </row>
    <row r="940" ht="15">
      <c r="H940" s="40"/>
    </row>
    <row r="941" ht="15">
      <c r="H941" s="40"/>
    </row>
    <row r="942" ht="15">
      <c r="H942" s="40"/>
    </row>
    <row r="943" ht="15">
      <c r="H943" s="40"/>
    </row>
    <row r="944" ht="15">
      <c r="H944" s="40"/>
    </row>
    <row r="945" ht="15">
      <c r="H945" s="40"/>
    </row>
    <row r="946" ht="15">
      <c r="H946" s="40"/>
    </row>
    <row r="947" ht="15">
      <c r="H947" s="40"/>
    </row>
    <row r="948" ht="15">
      <c r="H948" s="40"/>
    </row>
    <row r="949" ht="15">
      <c r="H949" s="40"/>
    </row>
    <row r="950" ht="15">
      <c r="H950" s="40"/>
    </row>
    <row r="951" ht="15">
      <c r="H951" s="40"/>
    </row>
    <row r="952" ht="15">
      <c r="H952" s="40"/>
    </row>
    <row r="953" ht="15">
      <c r="H953" s="40"/>
    </row>
    <row r="954" ht="15">
      <c r="H954" s="40"/>
    </row>
    <row r="955" ht="15">
      <c r="H955" s="40"/>
    </row>
    <row r="956" ht="15">
      <c r="H956" s="40"/>
    </row>
    <row r="957" ht="15">
      <c r="H957" s="40"/>
    </row>
    <row r="958" ht="15">
      <c r="H958" s="40"/>
    </row>
    <row r="959" ht="15">
      <c r="H959" s="40"/>
    </row>
    <row r="960" ht="15">
      <c r="H960" s="40"/>
    </row>
    <row r="961" ht="15">
      <c r="H961" s="40"/>
    </row>
    <row r="962" ht="15">
      <c r="H962" s="40"/>
    </row>
    <row r="963" ht="15">
      <c r="H963" s="40"/>
    </row>
    <row r="964" ht="15">
      <c r="H964" s="40"/>
    </row>
    <row r="965" ht="15">
      <c r="H965" s="40"/>
    </row>
    <row r="966" ht="15">
      <c r="H966" s="40"/>
    </row>
    <row r="967" ht="15">
      <c r="H967" s="40"/>
    </row>
    <row r="968" ht="15">
      <c r="H968" s="40"/>
    </row>
    <row r="969" ht="15">
      <c r="H969" s="40"/>
    </row>
    <row r="970" ht="15">
      <c r="H970" s="40"/>
    </row>
    <row r="971" ht="15">
      <c r="H971" s="40"/>
    </row>
    <row r="972" ht="15">
      <c r="H972" s="40"/>
    </row>
    <row r="973" ht="15">
      <c r="H973" s="40"/>
    </row>
    <row r="974" ht="15">
      <c r="H974" s="40"/>
    </row>
    <row r="975" ht="15">
      <c r="H975" s="40"/>
    </row>
    <row r="976" ht="15">
      <c r="H976" s="40"/>
    </row>
    <row r="977" ht="15">
      <c r="H977" s="40"/>
    </row>
    <row r="978" ht="15">
      <c r="H978" s="40"/>
    </row>
    <row r="979" ht="15">
      <c r="H979" s="40"/>
    </row>
    <row r="980" ht="15">
      <c r="H980" s="40"/>
    </row>
    <row r="981" ht="15">
      <c r="H981" s="40"/>
    </row>
    <row r="982" ht="15">
      <c r="H982" s="40"/>
    </row>
    <row r="983" ht="15">
      <c r="H983" s="40"/>
    </row>
    <row r="984" ht="15">
      <c r="H984" s="40"/>
    </row>
    <row r="985" ht="15">
      <c r="H985" s="40"/>
    </row>
    <row r="986" ht="15">
      <c r="H986" s="40"/>
    </row>
    <row r="987" ht="15">
      <c r="H987" s="40"/>
    </row>
    <row r="988" ht="15">
      <c r="H988" s="40"/>
    </row>
    <row r="989" ht="15">
      <c r="H989" s="40"/>
    </row>
    <row r="990" ht="15">
      <c r="H990" s="40"/>
    </row>
    <row r="991" ht="15">
      <c r="H991" s="40"/>
    </row>
    <row r="992" ht="15">
      <c r="H992" s="40"/>
    </row>
    <row r="993" ht="15">
      <c r="H993" s="40"/>
    </row>
    <row r="994" ht="15">
      <c r="H994" s="40"/>
    </row>
    <row r="995" ht="15">
      <c r="H995" s="40"/>
    </row>
    <row r="996" ht="15">
      <c r="H996" s="40"/>
    </row>
    <row r="997" ht="15">
      <c r="H997" s="40"/>
    </row>
    <row r="998" ht="15">
      <c r="H998" s="40"/>
    </row>
    <row r="999" ht="15">
      <c r="H999" s="40"/>
    </row>
    <row r="1000" ht="15">
      <c r="H1000" s="40"/>
    </row>
    <row r="1001" ht="15">
      <c r="H1001" s="40"/>
    </row>
    <row r="1002" ht="15">
      <c r="H1002" s="40"/>
    </row>
    <row r="1003" ht="15">
      <c r="H1003" s="40"/>
    </row>
    <row r="1004" ht="15">
      <c r="H1004" s="40"/>
    </row>
    <row r="1005" ht="15">
      <c r="H1005" s="40"/>
    </row>
    <row r="1006" ht="15">
      <c r="H1006" s="40"/>
    </row>
    <row r="1007" ht="15">
      <c r="H1007" s="40"/>
    </row>
    <row r="1008" ht="15">
      <c r="H1008" s="40"/>
    </row>
    <row r="1009" ht="15">
      <c r="H1009" s="40"/>
    </row>
    <row r="1010" ht="15">
      <c r="H1010" s="40"/>
    </row>
    <row r="1011" ht="15">
      <c r="H1011" s="40"/>
    </row>
    <row r="1012" ht="15">
      <c r="H1012" s="40"/>
    </row>
    <row r="1013" ht="15">
      <c r="H1013" s="40"/>
    </row>
    <row r="1014" ht="15">
      <c r="H1014" s="40"/>
    </row>
    <row r="1015" ht="15">
      <c r="H1015" s="40"/>
    </row>
    <row r="1016" ht="15">
      <c r="H1016" s="40"/>
    </row>
    <row r="1017" ht="15">
      <c r="H1017" s="40"/>
    </row>
    <row r="1018" ht="15">
      <c r="H1018" s="40"/>
    </row>
    <row r="1019" ht="15">
      <c r="H1019" s="40"/>
    </row>
    <row r="1020" ht="15">
      <c r="H1020" s="40"/>
    </row>
    <row r="1021" ht="15">
      <c r="H1021" s="40"/>
    </row>
    <row r="1022" ht="15">
      <c r="H1022" s="40"/>
    </row>
    <row r="1023" ht="15">
      <c r="H1023" s="40"/>
    </row>
    <row r="1024" ht="15">
      <c r="H1024" s="40"/>
    </row>
    <row r="1025" ht="15">
      <c r="H1025" s="40"/>
    </row>
    <row r="1026" ht="15">
      <c r="H1026" s="40"/>
    </row>
    <row r="1027" ht="15">
      <c r="H1027" s="40"/>
    </row>
    <row r="1028" ht="15">
      <c r="H1028" s="40"/>
    </row>
    <row r="1029" ht="15">
      <c r="H1029" s="40"/>
    </row>
    <row r="1030" ht="15">
      <c r="H1030" s="40"/>
    </row>
    <row r="1031" ht="15">
      <c r="H1031" s="40"/>
    </row>
    <row r="1032" ht="15">
      <c r="H1032" s="40"/>
    </row>
    <row r="1033" ht="15">
      <c r="H1033" s="40"/>
    </row>
    <row r="1034" ht="15">
      <c r="H1034" s="40"/>
    </row>
    <row r="1035" ht="15">
      <c r="H1035" s="40"/>
    </row>
    <row r="1036" ht="15">
      <c r="H1036" s="40"/>
    </row>
    <row r="1037" ht="15">
      <c r="H1037" s="40"/>
    </row>
    <row r="1038" ht="15">
      <c r="H1038" s="40"/>
    </row>
    <row r="1039" ht="15">
      <c r="H1039" s="40"/>
    </row>
    <row r="1040" ht="15">
      <c r="H1040" s="40"/>
    </row>
    <row r="1041" ht="15">
      <c r="H1041" s="40"/>
    </row>
    <row r="1042" ht="15">
      <c r="H1042" s="40"/>
    </row>
    <row r="1043" ht="15">
      <c r="H1043" s="40"/>
    </row>
    <row r="1044" ht="15">
      <c r="H1044" s="40"/>
    </row>
    <row r="1045" ht="15">
      <c r="H1045" s="40"/>
    </row>
    <row r="1046" ht="15">
      <c r="H1046" s="40"/>
    </row>
    <row r="1047" ht="15">
      <c r="H1047" s="40"/>
    </row>
    <row r="1048" ht="15">
      <c r="H1048" s="40"/>
    </row>
    <row r="1049" ht="15">
      <c r="H1049" s="40"/>
    </row>
    <row r="1050" ht="15">
      <c r="H1050" s="40"/>
    </row>
    <row r="1051" ht="15">
      <c r="H1051" s="40"/>
    </row>
    <row r="1052" ht="15">
      <c r="H1052" s="40"/>
    </row>
    <row r="1053" ht="15">
      <c r="H1053" s="40"/>
    </row>
    <row r="1054" ht="15">
      <c r="H1054" s="40"/>
    </row>
    <row r="1055" ht="15">
      <c r="H1055" s="40"/>
    </row>
    <row r="1056" ht="15">
      <c r="H1056" s="40"/>
    </row>
    <row r="1057" ht="15">
      <c r="H1057" s="40"/>
    </row>
    <row r="1058" ht="15">
      <c r="H1058" s="40"/>
    </row>
    <row r="1059" ht="15">
      <c r="H1059" s="40"/>
    </row>
    <row r="1060" ht="15">
      <c r="H1060" s="40"/>
    </row>
    <row r="1061" ht="15">
      <c r="H1061" s="40"/>
    </row>
    <row r="1062" ht="15">
      <c r="H1062" s="40"/>
    </row>
    <row r="1063" ht="15">
      <c r="H1063" s="40"/>
    </row>
    <row r="1064" ht="15">
      <c r="H1064" s="40"/>
    </row>
    <row r="1065" ht="15">
      <c r="H1065" s="40"/>
    </row>
    <row r="1066" ht="15">
      <c r="H1066" s="40"/>
    </row>
    <row r="1067" ht="15">
      <c r="H1067" s="40"/>
    </row>
    <row r="1068" ht="15">
      <c r="H1068" s="40"/>
    </row>
    <row r="1069" ht="15">
      <c r="H1069" s="40"/>
    </row>
    <row r="1070" ht="15">
      <c r="H1070" s="40"/>
    </row>
    <row r="1071" ht="15">
      <c r="H1071" s="40"/>
    </row>
    <row r="1072" ht="15">
      <c r="H1072" s="40"/>
    </row>
    <row r="1073" ht="15">
      <c r="H1073" s="40"/>
    </row>
    <row r="1074" ht="15">
      <c r="H1074" s="40"/>
    </row>
    <row r="1075" ht="15">
      <c r="H1075" s="40"/>
    </row>
    <row r="1076" ht="15">
      <c r="H1076" s="40"/>
    </row>
    <row r="1077" ht="15">
      <c r="H1077" s="40"/>
    </row>
  </sheetData>
  <sheetProtection sheet="1" objects="1" scenarios="1" formatCells="0" selectLockedCells="1" autoFilter="0"/>
  <mergeCells count="11">
    <mergeCell ref="A4:M4"/>
    <mergeCell ref="A5:M5"/>
    <mergeCell ref="H7:H8"/>
    <mergeCell ref="I7:K7"/>
    <mergeCell ref="A6:M6"/>
    <mergeCell ref="L7:M8"/>
    <mergeCell ref="C7:C8"/>
    <mergeCell ref="A7:A8"/>
    <mergeCell ref="D7:D8"/>
    <mergeCell ref="B7:B8"/>
    <mergeCell ref="E7:G7"/>
  </mergeCells>
  <printOptions/>
  <pageMargins left="0.2362204724409449" right="0.2362204724409449" top="0.15748031496062992" bottom="0.15748031496062992" header="0" footer="0.11811023622047245"/>
  <pageSetup fitToHeight="0" fitToWidth="1" horizontalDpi="600" verticalDpi="600" orientation="landscape" scale="84" r:id="rId2"/>
  <headerFooter>
    <oddFooter>&amp;C&amp;P de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L55"/>
  <sheetViews>
    <sheetView zoomScaleSheetLayoutView="90" zoomScalePageLayoutView="0" workbookViewId="0" topLeftCell="A1">
      <selection activeCell="E48" sqref="E48:G48"/>
    </sheetView>
  </sheetViews>
  <sheetFormatPr defaultColWidth="11.421875" defaultRowHeight="15"/>
  <cols>
    <col min="2" max="2" width="9.00390625" style="0" customWidth="1"/>
    <col min="3" max="3" width="15.28125" style="0" customWidth="1"/>
    <col min="6" max="6" width="11.57421875" style="0" customWidth="1"/>
    <col min="7" max="7" width="17.28125" style="0" customWidth="1"/>
    <col min="10" max="10" width="11.57421875" style="0" customWidth="1"/>
  </cols>
  <sheetData>
    <row r="1" spans="1:10" ht="53.25" customHeight="1" thickBot="1">
      <c r="A1" s="71"/>
      <c r="B1" s="48"/>
      <c r="C1" s="48"/>
      <c r="D1" s="48"/>
      <c r="E1" s="48"/>
      <c r="F1" s="48"/>
      <c r="G1" s="48"/>
      <c r="H1" s="48"/>
      <c r="I1" s="48"/>
      <c r="J1" s="72"/>
    </row>
    <row r="2" spans="1:12" ht="21" customHeight="1" thickBot="1">
      <c r="A2" s="340" t="s">
        <v>194</v>
      </c>
      <c r="B2" s="341"/>
      <c r="C2" s="341"/>
      <c r="D2" s="341"/>
      <c r="E2" s="341"/>
      <c r="F2" s="341"/>
      <c r="G2" s="341"/>
      <c r="H2" s="341"/>
      <c r="I2" s="341"/>
      <c r="J2" s="342"/>
      <c r="K2" s="46"/>
      <c r="L2" s="46"/>
    </row>
    <row r="3" spans="1:10" ht="18.75" customHeight="1" thickBot="1">
      <c r="A3" s="358" t="s">
        <v>176</v>
      </c>
      <c r="B3" s="359"/>
      <c r="C3" s="299" t="e">
        <f>(SUM('1_O Y G'!M35,2_TH!M24,'3_I Y D'!M32,'4_R Y CR'!M15,'5_BIO Y RES '!M28,6_PRIORITARIO!M21))/(SUM('1_O Y G'!M33,2_TH!M22,'3_I Y D'!M30,'4_R Y CR'!M13,'5_BIO Y RES '!M26,6_PRIORITARIO!M19))</f>
        <v>#DIV/0!</v>
      </c>
      <c r="D3" s="300"/>
      <c r="E3" s="47"/>
      <c r="F3" s="47"/>
      <c r="G3" s="47"/>
      <c r="H3" s="47"/>
      <c r="I3" s="47"/>
      <c r="J3" s="73"/>
    </row>
    <row r="4" spans="1:10" ht="49.5" customHeight="1" thickBot="1">
      <c r="A4" s="292" t="s">
        <v>204</v>
      </c>
      <c r="B4" s="293"/>
      <c r="C4" s="293"/>
      <c r="D4" s="293"/>
      <c r="E4" s="294" t="s">
        <v>318</v>
      </c>
      <c r="F4" s="295"/>
      <c r="G4" s="296"/>
      <c r="H4" s="109" t="s">
        <v>109</v>
      </c>
      <c r="I4" s="47"/>
      <c r="J4" s="73"/>
    </row>
    <row r="5" spans="1:10" ht="18.75" customHeight="1" thickBot="1">
      <c r="A5" s="297" t="s">
        <v>205</v>
      </c>
      <c r="B5" s="298"/>
      <c r="C5" s="299" t="e">
        <f>C3+IF(H4="CUMPLE",IF(1-C3&gt;0.02,0.02,1-C3),0)</f>
        <v>#DIV/0!</v>
      </c>
      <c r="D5" s="300"/>
      <c r="E5" s="90"/>
      <c r="F5" s="90"/>
      <c r="G5" s="47"/>
      <c r="H5" s="47"/>
      <c r="I5" s="47"/>
      <c r="J5" s="73"/>
    </row>
    <row r="6" spans="1:10" ht="15.75" customHeight="1" thickBot="1">
      <c r="A6" s="74"/>
      <c r="B6" s="49"/>
      <c r="C6" s="49"/>
      <c r="D6" s="50"/>
      <c r="E6" s="50"/>
      <c r="F6" s="51"/>
      <c r="G6" s="51"/>
      <c r="H6" s="51"/>
      <c r="I6" s="51"/>
      <c r="J6" s="75"/>
    </row>
    <row r="7" spans="1:10" ht="15.75" customHeight="1" thickBot="1">
      <c r="A7" s="343" t="s">
        <v>160</v>
      </c>
      <c r="B7" s="344"/>
      <c r="C7" s="344"/>
      <c r="D7" s="344"/>
      <c r="E7" s="344"/>
      <c r="F7" s="344"/>
      <c r="G7" s="344"/>
      <c r="H7" s="344"/>
      <c r="I7" s="344"/>
      <c r="J7" s="345"/>
    </row>
    <row r="8" spans="1:10" ht="19.5" customHeight="1" thickBot="1">
      <c r="A8" s="346" t="s">
        <v>116</v>
      </c>
      <c r="B8" s="347"/>
      <c r="C8" s="347"/>
      <c r="D8" s="347"/>
      <c r="E8" s="347"/>
      <c r="F8" s="347"/>
      <c r="G8" s="347"/>
      <c r="H8" s="347"/>
      <c r="I8" s="347"/>
      <c r="J8" s="348"/>
    </row>
    <row r="9" spans="1:10" ht="126" customHeight="1" thickBot="1">
      <c r="A9" s="289"/>
      <c r="B9" s="290"/>
      <c r="C9" s="290"/>
      <c r="D9" s="290"/>
      <c r="E9" s="290"/>
      <c r="F9" s="290"/>
      <c r="G9" s="290"/>
      <c r="H9" s="290"/>
      <c r="I9" s="290"/>
      <c r="J9" s="291"/>
    </row>
    <row r="10" spans="1:10" ht="17.25" customHeight="1" thickBot="1">
      <c r="A10" s="301" t="s">
        <v>177</v>
      </c>
      <c r="B10" s="302"/>
      <c r="C10" s="302"/>
      <c r="D10" s="302"/>
      <c r="E10" s="302"/>
      <c r="F10" s="302"/>
      <c r="G10" s="302"/>
      <c r="H10" s="302"/>
      <c r="I10" s="302"/>
      <c r="J10" s="303"/>
    </row>
    <row r="11" spans="1:10" ht="270" customHeight="1" thickBot="1">
      <c r="A11" s="289"/>
      <c r="B11" s="290"/>
      <c r="C11" s="290"/>
      <c r="D11" s="290"/>
      <c r="E11" s="290"/>
      <c r="F11" s="290"/>
      <c r="G11" s="290"/>
      <c r="H11" s="290"/>
      <c r="I11" s="290"/>
      <c r="J11" s="291"/>
    </row>
    <row r="12" spans="1:10" ht="16.5" customHeight="1" thickBot="1">
      <c r="A12" s="349" t="s">
        <v>178</v>
      </c>
      <c r="B12" s="350"/>
      <c r="C12" s="350"/>
      <c r="D12" s="350"/>
      <c r="E12" s="350"/>
      <c r="F12" s="350"/>
      <c r="G12" s="350"/>
      <c r="H12" s="350"/>
      <c r="I12" s="350"/>
      <c r="J12" s="351"/>
    </row>
    <row r="13" spans="1:10" ht="126.75" customHeight="1" thickBot="1">
      <c r="A13" s="352"/>
      <c r="B13" s="353"/>
      <c r="C13" s="353"/>
      <c r="D13" s="353"/>
      <c r="E13" s="353"/>
      <c r="F13" s="353"/>
      <c r="G13" s="353"/>
      <c r="H13" s="353"/>
      <c r="I13" s="353"/>
      <c r="J13" s="354"/>
    </row>
    <row r="14" spans="1:10" ht="15.75" thickBot="1">
      <c r="A14" s="273" t="s">
        <v>108</v>
      </c>
      <c r="B14" s="274"/>
      <c r="C14" s="274"/>
      <c r="D14" s="274"/>
      <c r="E14" s="274"/>
      <c r="F14" s="274"/>
      <c r="G14" s="274"/>
      <c r="H14" s="274"/>
      <c r="I14" s="274"/>
      <c r="J14" s="275"/>
    </row>
    <row r="15" spans="1:10" ht="7.5" customHeight="1" thickBot="1">
      <c r="A15" s="76"/>
      <c r="B15" s="52"/>
      <c r="C15" s="52"/>
      <c r="D15" s="52"/>
      <c r="E15" s="52"/>
      <c r="F15" s="52"/>
      <c r="G15" s="52"/>
      <c r="H15" s="48"/>
      <c r="I15" s="48"/>
      <c r="J15" s="72"/>
    </row>
    <row r="16" spans="1:10" ht="15.75" thickBot="1">
      <c r="A16" s="287" t="s">
        <v>109</v>
      </c>
      <c r="B16" s="288"/>
      <c r="C16" s="160"/>
      <c r="D16" s="149"/>
      <c r="E16" s="160"/>
      <c r="F16" s="161"/>
      <c r="G16" s="162"/>
      <c r="H16" s="162"/>
      <c r="I16" s="162"/>
      <c r="J16" s="152"/>
    </row>
    <row r="17" spans="1:10" ht="15.75" thickBot="1">
      <c r="A17" s="163"/>
      <c r="B17" s="161"/>
      <c r="C17" s="160"/>
      <c r="D17" s="160"/>
      <c r="E17" s="160"/>
      <c r="F17" s="161"/>
      <c r="G17" s="162"/>
      <c r="H17" s="160"/>
      <c r="I17" s="162"/>
      <c r="J17" s="152"/>
    </row>
    <row r="18" spans="1:10" ht="15.75" thickBot="1">
      <c r="A18" s="163" t="s">
        <v>110</v>
      </c>
      <c r="B18" s="162"/>
      <c r="C18" s="160"/>
      <c r="D18" s="149"/>
      <c r="E18" s="160"/>
      <c r="F18" s="162"/>
      <c r="G18" s="162"/>
      <c r="H18" s="162"/>
      <c r="I18" s="162"/>
      <c r="J18" s="152"/>
    </row>
    <row r="19" spans="1:10" ht="15.75" thickBot="1">
      <c r="A19" s="163"/>
      <c r="B19" s="162"/>
      <c r="C19" s="160"/>
      <c r="D19" s="160"/>
      <c r="E19" s="160"/>
      <c r="F19" s="162"/>
      <c r="G19" s="162"/>
      <c r="H19" s="162"/>
      <c r="I19" s="162"/>
      <c r="J19" s="152"/>
    </row>
    <row r="20" spans="1:10" ht="15.75" thickBot="1">
      <c r="A20" s="279" t="s">
        <v>282</v>
      </c>
      <c r="B20" s="280"/>
      <c r="C20" s="280"/>
      <c r="D20" s="149"/>
      <c r="E20" s="150" t="s">
        <v>283</v>
      </c>
      <c r="F20" s="150"/>
      <c r="G20" s="150"/>
      <c r="H20" s="150"/>
      <c r="I20" s="150"/>
      <c r="J20" s="152"/>
    </row>
    <row r="21" spans="1:10" ht="15.75" thickBot="1">
      <c r="A21" s="148"/>
      <c r="B21" s="150"/>
      <c r="C21" s="150"/>
      <c r="D21" s="150" t="s">
        <v>284</v>
      </c>
      <c r="E21" s="150"/>
      <c r="F21" s="149"/>
      <c r="G21" s="150" t="s">
        <v>288</v>
      </c>
      <c r="H21" s="150"/>
      <c r="I21" s="149"/>
      <c r="J21" s="152"/>
    </row>
    <row r="22" spans="1:10" ht="15.75" thickBot="1">
      <c r="A22" s="148"/>
      <c r="B22" s="150"/>
      <c r="C22" s="150"/>
      <c r="D22" s="150" t="s">
        <v>285</v>
      </c>
      <c r="E22" s="150"/>
      <c r="F22" s="149"/>
      <c r="G22" s="150" t="s">
        <v>319</v>
      </c>
      <c r="H22" s="150"/>
      <c r="I22" s="149"/>
      <c r="J22" s="152"/>
    </row>
    <row r="23" spans="1:10" ht="15.75" thickBot="1">
      <c r="A23" s="148"/>
      <c r="B23" s="150"/>
      <c r="C23" s="150"/>
      <c r="D23" s="150" t="s">
        <v>286</v>
      </c>
      <c r="E23" s="150"/>
      <c r="F23" s="149"/>
      <c r="G23" s="150" t="s">
        <v>289</v>
      </c>
      <c r="H23" s="150"/>
      <c r="I23" s="149"/>
      <c r="J23" s="152"/>
    </row>
    <row r="24" spans="1:10" ht="15.75" thickBot="1">
      <c r="A24" s="148"/>
      <c r="B24" s="150"/>
      <c r="C24" s="150"/>
      <c r="D24" s="150" t="s">
        <v>287</v>
      </c>
      <c r="E24" s="150"/>
      <c r="F24" s="149"/>
      <c r="G24" s="151"/>
      <c r="H24" s="150"/>
      <c r="I24" s="162"/>
      <c r="J24" s="152"/>
    </row>
    <row r="25" spans="1:10" ht="15.75" thickBot="1">
      <c r="A25" s="148"/>
      <c r="B25" s="150"/>
      <c r="C25" s="150"/>
      <c r="D25" s="150" t="s">
        <v>290</v>
      </c>
      <c r="E25" s="150"/>
      <c r="F25" s="149"/>
      <c r="G25" s="150" t="s">
        <v>291</v>
      </c>
      <c r="H25" s="164"/>
      <c r="I25" s="164"/>
      <c r="J25" s="165"/>
    </row>
    <row r="26" spans="1:10" ht="15.75" thickBot="1">
      <c r="A26" s="148"/>
      <c r="B26" s="150"/>
      <c r="C26" s="150"/>
      <c r="D26" s="150"/>
      <c r="E26" s="150"/>
      <c r="F26" s="150"/>
      <c r="G26" s="150"/>
      <c r="H26" s="150"/>
      <c r="I26" s="150"/>
      <c r="J26" s="152"/>
    </row>
    <row r="27" spans="1:10" ht="15.75" thickBot="1">
      <c r="A27" s="360" t="s">
        <v>292</v>
      </c>
      <c r="B27" s="361"/>
      <c r="C27" s="361"/>
      <c r="D27" s="149"/>
      <c r="E27" s="150"/>
      <c r="F27" s="150"/>
      <c r="G27" s="150"/>
      <c r="H27" s="150"/>
      <c r="I27" s="150"/>
      <c r="J27" s="152"/>
    </row>
    <row r="28" spans="1:10" ht="15">
      <c r="A28" s="279" t="s">
        <v>293</v>
      </c>
      <c r="B28" s="280"/>
      <c r="C28" s="280"/>
      <c r="D28" s="280"/>
      <c r="E28" s="280"/>
      <c r="F28" s="280"/>
      <c r="G28" s="280"/>
      <c r="H28" s="280"/>
      <c r="I28" s="280"/>
      <c r="J28" s="281"/>
    </row>
    <row r="29" spans="1:10" ht="15">
      <c r="A29" s="362"/>
      <c r="B29" s="363"/>
      <c r="C29" s="363"/>
      <c r="D29" s="363"/>
      <c r="E29" s="363"/>
      <c r="F29" s="363"/>
      <c r="G29" s="363"/>
      <c r="H29" s="363"/>
      <c r="I29" s="363"/>
      <c r="J29" s="364"/>
    </row>
    <row r="30" spans="1:10" ht="15">
      <c r="A30" s="365"/>
      <c r="B30" s="366"/>
      <c r="C30" s="366"/>
      <c r="D30" s="366"/>
      <c r="E30" s="366"/>
      <c r="F30" s="366"/>
      <c r="G30" s="366"/>
      <c r="H30" s="366"/>
      <c r="I30" s="366"/>
      <c r="J30" s="367"/>
    </row>
    <row r="31" spans="1:10" ht="15.75" thickBot="1">
      <c r="A31" s="284"/>
      <c r="B31" s="285"/>
      <c r="C31" s="285"/>
      <c r="D31" s="285"/>
      <c r="E31" s="285"/>
      <c r="F31" s="285"/>
      <c r="G31" s="285"/>
      <c r="H31" s="285"/>
      <c r="I31" s="285"/>
      <c r="J31" s="286"/>
    </row>
    <row r="32" spans="1:10" ht="15.75" thickBot="1">
      <c r="A32" s="273" t="s">
        <v>362</v>
      </c>
      <c r="B32" s="274"/>
      <c r="C32" s="274"/>
      <c r="D32" s="274"/>
      <c r="E32" s="274"/>
      <c r="F32" s="274"/>
      <c r="G32" s="274"/>
      <c r="H32" s="274"/>
      <c r="I32" s="274"/>
      <c r="J32" s="275"/>
    </row>
    <row r="33" spans="1:10" ht="15.75" thickBot="1">
      <c r="A33" s="276"/>
      <c r="B33" s="277"/>
      <c r="C33" s="277"/>
      <c r="D33" s="277"/>
      <c r="E33" s="277"/>
      <c r="F33" s="277"/>
      <c r="G33" s="277"/>
      <c r="H33" s="277"/>
      <c r="I33" s="277"/>
      <c r="J33" s="278"/>
    </row>
    <row r="34" spans="1:10" ht="15.75" thickBot="1">
      <c r="A34" s="148" t="s">
        <v>363</v>
      </c>
      <c r="B34" s="149"/>
      <c r="C34" s="150"/>
      <c r="D34" s="150" t="s">
        <v>364</v>
      </c>
      <c r="E34" s="149"/>
      <c r="F34" s="279" t="s">
        <v>365</v>
      </c>
      <c r="G34" s="280"/>
      <c r="H34" s="280"/>
      <c r="I34" s="280"/>
      <c r="J34" s="281"/>
    </row>
    <row r="35" spans="1:10" ht="15">
      <c r="A35" s="148"/>
      <c r="B35" s="150"/>
      <c r="C35" s="150"/>
      <c r="D35" s="151"/>
      <c r="E35" s="151"/>
      <c r="F35" s="151"/>
      <c r="G35" s="150"/>
      <c r="H35" s="150"/>
      <c r="I35" s="150"/>
      <c r="J35" s="152"/>
    </row>
    <row r="36" spans="1:10" ht="15.75" thickBot="1">
      <c r="A36" s="148"/>
      <c r="B36" s="150"/>
      <c r="C36" s="150"/>
      <c r="D36" s="150" t="s">
        <v>366</v>
      </c>
      <c r="E36" s="150"/>
      <c r="F36" s="151"/>
      <c r="G36" s="150"/>
      <c r="H36" s="151"/>
      <c r="I36" s="151"/>
      <c r="J36" s="152"/>
    </row>
    <row r="37" spans="1:10" ht="15.75" thickBot="1">
      <c r="A37" s="148"/>
      <c r="B37" s="150"/>
      <c r="C37" s="150"/>
      <c r="D37" s="150" t="s">
        <v>367</v>
      </c>
      <c r="E37" s="150"/>
      <c r="F37" s="150"/>
      <c r="G37" s="150"/>
      <c r="H37" s="151"/>
      <c r="I37" s="149"/>
      <c r="J37" s="152"/>
    </row>
    <row r="38" spans="1:10" ht="15.75" thickBot="1">
      <c r="A38" s="153"/>
      <c r="B38" s="154"/>
      <c r="C38" s="154"/>
      <c r="D38" s="150" t="s">
        <v>368</v>
      </c>
      <c r="E38" s="149"/>
      <c r="F38" s="150" t="s">
        <v>291</v>
      </c>
      <c r="G38" s="282"/>
      <c r="H38" s="282"/>
      <c r="I38" s="282"/>
      <c r="J38" s="283"/>
    </row>
    <row r="39" spans="1:10" ht="15.75" thickBot="1">
      <c r="A39" s="155"/>
      <c r="B39" s="156"/>
      <c r="C39" s="156"/>
      <c r="D39" s="157"/>
      <c r="E39" s="157"/>
      <c r="F39" s="157"/>
      <c r="G39" s="157"/>
      <c r="H39" s="158"/>
      <c r="I39" s="157"/>
      <c r="J39" s="159"/>
    </row>
    <row r="40" spans="1:10" ht="15.75" thickBot="1">
      <c r="A40" s="355" t="s">
        <v>192</v>
      </c>
      <c r="B40" s="356"/>
      <c r="C40" s="356"/>
      <c r="D40" s="356"/>
      <c r="E40" s="356"/>
      <c r="F40" s="356"/>
      <c r="G40" s="356"/>
      <c r="H40" s="356"/>
      <c r="I40" s="356"/>
      <c r="J40" s="357"/>
    </row>
    <row r="41" spans="1:10" ht="15" customHeight="1">
      <c r="A41" s="336" t="s">
        <v>104</v>
      </c>
      <c r="B41" s="337"/>
      <c r="C41" s="337"/>
      <c r="D41" s="337"/>
      <c r="E41" s="337"/>
      <c r="F41" s="337"/>
      <c r="G41" s="338" t="s">
        <v>105</v>
      </c>
      <c r="H41" s="338"/>
      <c r="I41" s="338" t="s">
        <v>106</v>
      </c>
      <c r="J41" s="339"/>
    </row>
    <row r="42" spans="1:10" ht="63" customHeight="1" thickBot="1">
      <c r="A42" s="323"/>
      <c r="B42" s="324"/>
      <c r="C42" s="324"/>
      <c r="D42" s="324"/>
      <c r="E42" s="324"/>
      <c r="F42" s="324"/>
      <c r="G42" s="325"/>
      <c r="H42" s="326"/>
      <c r="I42" s="327"/>
      <c r="J42" s="328"/>
    </row>
    <row r="43" spans="1:10" ht="15.75" thickBot="1">
      <c r="A43" s="329" t="s">
        <v>193</v>
      </c>
      <c r="B43" s="330"/>
      <c r="C43" s="330"/>
      <c r="D43" s="330"/>
      <c r="E43" s="330"/>
      <c r="F43" s="330"/>
      <c r="G43" s="330"/>
      <c r="H43" s="330"/>
      <c r="I43" s="330"/>
      <c r="J43" s="331"/>
    </row>
    <row r="44" spans="1:10" ht="15" customHeight="1">
      <c r="A44" s="332" t="s">
        <v>104</v>
      </c>
      <c r="B44" s="333"/>
      <c r="C44" s="333"/>
      <c r="D44" s="333"/>
      <c r="E44" s="333"/>
      <c r="F44" s="333"/>
      <c r="G44" s="334" t="s">
        <v>105</v>
      </c>
      <c r="H44" s="334"/>
      <c r="I44" s="334" t="s">
        <v>107</v>
      </c>
      <c r="J44" s="335"/>
    </row>
    <row r="45" spans="1:10" ht="63.75" customHeight="1" thickBot="1">
      <c r="A45" s="312"/>
      <c r="B45" s="313"/>
      <c r="C45" s="313"/>
      <c r="D45" s="313"/>
      <c r="E45" s="313"/>
      <c r="F45" s="313"/>
      <c r="G45" s="314"/>
      <c r="H45" s="314"/>
      <c r="I45" s="315"/>
      <c r="J45" s="316"/>
    </row>
    <row r="46" spans="1:10" ht="16.5" thickBot="1">
      <c r="A46" s="317" t="s">
        <v>111</v>
      </c>
      <c r="B46" s="318"/>
      <c r="C46" s="318"/>
      <c r="D46" s="318"/>
      <c r="E46" s="318"/>
      <c r="F46" s="318"/>
      <c r="G46" s="318"/>
      <c r="H46" s="318"/>
      <c r="I46" s="318"/>
      <c r="J46" s="319"/>
    </row>
    <row r="47" spans="1:10" ht="15">
      <c r="A47" s="320" t="s">
        <v>112</v>
      </c>
      <c r="B47" s="321"/>
      <c r="C47" s="321"/>
      <c r="D47" s="321"/>
      <c r="E47" s="321" t="s">
        <v>113</v>
      </c>
      <c r="F47" s="321"/>
      <c r="G47" s="321"/>
      <c r="H47" s="321" t="s">
        <v>114</v>
      </c>
      <c r="I47" s="321"/>
      <c r="J47" s="322"/>
    </row>
    <row r="48" spans="1:10" ht="26.25" customHeight="1">
      <c r="A48" s="308"/>
      <c r="B48" s="309"/>
      <c r="C48" s="309"/>
      <c r="D48" s="309"/>
      <c r="E48" s="309"/>
      <c r="F48" s="309"/>
      <c r="G48" s="309"/>
      <c r="H48" s="310"/>
      <c r="I48" s="310"/>
      <c r="J48" s="311"/>
    </row>
    <row r="49" spans="1:10" ht="26.25" customHeight="1">
      <c r="A49" s="308"/>
      <c r="B49" s="309"/>
      <c r="C49" s="309"/>
      <c r="D49" s="309"/>
      <c r="E49" s="309"/>
      <c r="F49" s="309"/>
      <c r="G49" s="309"/>
      <c r="H49" s="310"/>
      <c r="I49" s="310"/>
      <c r="J49" s="311"/>
    </row>
    <row r="50" spans="1:10" ht="26.25" customHeight="1">
      <c r="A50" s="308"/>
      <c r="B50" s="309"/>
      <c r="C50" s="309"/>
      <c r="D50" s="309"/>
      <c r="E50" s="309"/>
      <c r="F50" s="309"/>
      <c r="G50" s="309"/>
      <c r="H50" s="310"/>
      <c r="I50" s="310"/>
      <c r="J50" s="311"/>
    </row>
    <row r="51" spans="1:10" ht="26.25" customHeight="1">
      <c r="A51" s="308"/>
      <c r="B51" s="309"/>
      <c r="C51" s="309"/>
      <c r="D51" s="309"/>
      <c r="E51" s="309"/>
      <c r="F51" s="309"/>
      <c r="G51" s="309"/>
      <c r="H51" s="310"/>
      <c r="I51" s="310"/>
      <c r="J51" s="311"/>
    </row>
    <row r="52" spans="1:10" ht="26.25" customHeight="1">
      <c r="A52" s="308"/>
      <c r="B52" s="309"/>
      <c r="C52" s="309"/>
      <c r="D52" s="309"/>
      <c r="E52" s="309"/>
      <c r="F52" s="309"/>
      <c r="G52" s="309"/>
      <c r="H52" s="310"/>
      <c r="I52" s="310"/>
      <c r="J52" s="311"/>
    </row>
    <row r="53" spans="1:10" ht="26.25" customHeight="1" thickBot="1">
      <c r="A53" s="304"/>
      <c r="B53" s="305"/>
      <c r="C53" s="305"/>
      <c r="D53" s="305"/>
      <c r="E53" s="305"/>
      <c r="F53" s="305"/>
      <c r="G53" s="305"/>
      <c r="H53" s="306"/>
      <c r="I53" s="306"/>
      <c r="J53" s="307"/>
    </row>
    <row r="54" spans="1:10" ht="15">
      <c r="A54" s="151"/>
      <c r="B54" s="151"/>
      <c r="C54" s="151"/>
      <c r="D54" s="151"/>
      <c r="E54" s="151"/>
      <c r="F54" s="151"/>
      <c r="G54" s="151"/>
      <c r="H54" s="151"/>
      <c r="I54" s="151"/>
      <c r="J54" s="151"/>
    </row>
    <row r="55" spans="1:10" ht="15">
      <c r="A55" s="151"/>
      <c r="B55" s="151"/>
      <c r="C55" s="151"/>
      <c r="D55" s="151"/>
      <c r="E55" s="151"/>
      <c r="F55" s="151"/>
      <c r="G55" s="151"/>
      <c r="H55" s="151"/>
      <c r="I55" s="151"/>
      <c r="J55" s="151"/>
    </row>
  </sheetData>
  <sheetProtection sheet="1" objects="1" scenarios="1" formatCells="0" selectLockedCells="1" autoFilter="0"/>
  <mergeCells count="61">
    <mergeCell ref="A41:F41"/>
    <mergeCell ref="G41:H41"/>
    <mergeCell ref="I41:J41"/>
    <mergeCell ref="A2:J2"/>
    <mergeCell ref="A7:J7"/>
    <mergeCell ref="C3:D3"/>
    <mergeCell ref="A8:J8"/>
    <mergeCell ref="A12:J12"/>
    <mergeCell ref="A13:J13"/>
    <mergeCell ref="A40:J40"/>
    <mergeCell ref="A3:B3"/>
    <mergeCell ref="A20:C20"/>
    <mergeCell ref="A27:C27"/>
    <mergeCell ref="A28:J29"/>
    <mergeCell ref="A30:J30"/>
    <mergeCell ref="A14:J14"/>
    <mergeCell ref="A42:F42"/>
    <mergeCell ref="G42:H42"/>
    <mergeCell ref="I42:J42"/>
    <mergeCell ref="A43:J43"/>
    <mergeCell ref="A44:F44"/>
    <mergeCell ref="G44:H44"/>
    <mergeCell ref="I44:J44"/>
    <mergeCell ref="A48:D48"/>
    <mergeCell ref="E48:G48"/>
    <mergeCell ref="H48:J48"/>
    <mergeCell ref="A45:F45"/>
    <mergeCell ref="G45:H45"/>
    <mergeCell ref="I45:J45"/>
    <mergeCell ref="A46:J46"/>
    <mergeCell ref="A47:D47"/>
    <mergeCell ref="E47:G47"/>
    <mergeCell ref="H47:J47"/>
    <mergeCell ref="A53:D53"/>
    <mergeCell ref="E53:G53"/>
    <mergeCell ref="H53:J53"/>
    <mergeCell ref="A49:D49"/>
    <mergeCell ref="E49:G49"/>
    <mergeCell ref="H49:J49"/>
    <mergeCell ref="A51:D51"/>
    <mergeCell ref="E51:G51"/>
    <mergeCell ref="H51:J51"/>
    <mergeCell ref="A50:D50"/>
    <mergeCell ref="E50:G50"/>
    <mergeCell ref="H50:J50"/>
    <mergeCell ref="A52:D52"/>
    <mergeCell ref="E52:G52"/>
    <mergeCell ref="H52:J52"/>
    <mergeCell ref="A16:B16"/>
    <mergeCell ref="A9:J9"/>
    <mergeCell ref="A11:J11"/>
    <mergeCell ref="A4:D4"/>
    <mergeCell ref="E4:G4"/>
    <mergeCell ref="A5:B5"/>
    <mergeCell ref="C5:D5"/>
    <mergeCell ref="A10:J10"/>
    <mergeCell ref="A32:J32"/>
    <mergeCell ref="A33:J33"/>
    <mergeCell ref="F34:J34"/>
    <mergeCell ref="G38:J38"/>
    <mergeCell ref="A31:J31"/>
  </mergeCells>
  <dataValidations count="1">
    <dataValidation type="list" allowBlank="1" showInputMessage="1" showErrorMessage="1" sqref="H4">
      <formula1>"CUMPLE,NO CUMPLE"</formula1>
    </dataValidation>
  </dataValidations>
  <printOptions/>
  <pageMargins left="0.7086614173228347" right="0.7086614173228347" top="0.15748031496062992" bottom="0.15748031496062992" header="0" footer="0.11811023622047245"/>
  <pageSetup fitToHeight="0" fitToWidth="1" orientation="landscape" scale="99" r:id="rId2"/>
  <headerFooter>
    <oddFooter>&amp;C &amp;P de &amp;N</oddFooter>
  </headerFooter>
  <rowBreaks count="1" manualBreakCount="1">
    <brk id="42" max="9" man="1"/>
  </rowBreaks>
  <drawing r:id="rId1"/>
</worksheet>
</file>

<file path=xl/worksheets/sheet9.xml><?xml version="1.0" encoding="utf-8"?>
<worksheet xmlns="http://schemas.openxmlformats.org/spreadsheetml/2006/main" xmlns:r="http://schemas.openxmlformats.org/officeDocument/2006/relationships">
  <dimension ref="A1:D9"/>
  <sheetViews>
    <sheetView zoomScale="90" zoomScaleNormal="90" zoomScalePageLayoutView="0" workbookViewId="0" topLeftCell="A3">
      <selection activeCell="C4" sqref="C4"/>
    </sheetView>
  </sheetViews>
  <sheetFormatPr defaultColWidth="11.421875" defaultRowHeight="15"/>
  <cols>
    <col min="1" max="1" width="16.00390625" style="0" customWidth="1"/>
    <col min="3" max="3" width="53.140625" style="0" customWidth="1"/>
    <col min="4" max="4" width="118.28125" style="0" customWidth="1"/>
  </cols>
  <sheetData>
    <row r="1" spans="1:4" ht="15.75">
      <c r="A1" s="370" t="s">
        <v>341</v>
      </c>
      <c r="B1" s="370"/>
      <c r="C1" s="370"/>
      <c r="D1" s="370"/>
    </row>
    <row r="3" spans="1:4" ht="15.75">
      <c r="A3" s="135" t="s">
        <v>328</v>
      </c>
      <c r="B3" s="135" t="s">
        <v>29</v>
      </c>
      <c r="C3" s="135" t="s">
        <v>30</v>
      </c>
      <c r="D3" s="136" t="s">
        <v>329</v>
      </c>
    </row>
    <row r="4" spans="1:4" ht="299.25">
      <c r="A4" s="145" t="s">
        <v>330</v>
      </c>
      <c r="B4" s="100" t="s">
        <v>129</v>
      </c>
      <c r="C4" s="96" t="s">
        <v>331</v>
      </c>
      <c r="D4" s="103" t="s">
        <v>352</v>
      </c>
    </row>
    <row r="5" spans="1:4" ht="57">
      <c r="A5" s="145" t="s">
        <v>332</v>
      </c>
      <c r="B5" s="101" t="s">
        <v>166</v>
      </c>
      <c r="C5" s="95" t="s">
        <v>156</v>
      </c>
      <c r="D5" s="103" t="s">
        <v>333</v>
      </c>
    </row>
    <row r="6" spans="1:4" ht="47.25" customHeight="1">
      <c r="A6" s="371" t="s">
        <v>334</v>
      </c>
      <c r="B6" s="102" t="s">
        <v>9</v>
      </c>
      <c r="C6" s="93" t="s">
        <v>157</v>
      </c>
      <c r="D6" s="368" t="s">
        <v>346</v>
      </c>
    </row>
    <row r="7" spans="1:4" ht="57">
      <c r="A7" s="372"/>
      <c r="B7" s="102" t="s">
        <v>340</v>
      </c>
      <c r="C7" s="93" t="s">
        <v>353</v>
      </c>
      <c r="D7" s="369"/>
    </row>
    <row r="8" spans="1:4" ht="77.25" customHeight="1">
      <c r="A8" s="373"/>
      <c r="B8" s="102" t="s">
        <v>12</v>
      </c>
      <c r="C8" s="93" t="s">
        <v>158</v>
      </c>
      <c r="D8" s="103" t="s">
        <v>358</v>
      </c>
    </row>
    <row r="9" spans="1:4" ht="80.25" customHeight="1">
      <c r="A9" s="145" t="s">
        <v>335</v>
      </c>
      <c r="B9" s="141" t="s">
        <v>21</v>
      </c>
      <c r="C9" s="96" t="s">
        <v>359</v>
      </c>
      <c r="D9" s="103" t="s">
        <v>360</v>
      </c>
    </row>
  </sheetData>
  <sheetProtection/>
  <mergeCells count="3">
    <mergeCell ref="D6:D7"/>
    <mergeCell ref="A1:D1"/>
    <mergeCell ref="A6:A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Herramienta Verificacion Laboratorios clinicos</dc:title>
  <dc:subject/>
  <dc:creator>Marcela Quiroga Caicedo</dc:creator>
  <cp:keywords/>
  <dc:description/>
  <cp:lastModifiedBy>AUXSALUD117</cp:lastModifiedBy>
  <cp:lastPrinted>2017-06-29T12:49:09Z</cp:lastPrinted>
  <dcterms:created xsi:type="dcterms:W3CDTF">2013-03-04T12:32:21Z</dcterms:created>
  <dcterms:modified xsi:type="dcterms:W3CDTF">2022-04-18T16:26:55Z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0x010100886973C8F7CA1D448940EFCD55529F4C</vt:lpwstr>
  </property>
  <property fmtid="{D5CDD505-2E9C-101B-9397-08002B2CF9AE}" pid="3" name="_dlc_DocIdItemGuid">
    <vt:lpwstr>0534cccd-858d-433f-a532-aa3d1faef84a</vt:lpwstr>
  </property>
  <property fmtid="{D5CDD505-2E9C-101B-9397-08002B2CF9AE}" pid="4" name="PublishingExpirationDate">
    <vt:lpwstr/>
  </property>
  <property fmtid="{D5CDD505-2E9C-101B-9397-08002B2CF9AE}" pid="5" name="PublishingStartDate">
    <vt:lpwstr/>
  </property>
  <property fmtid="{D5CDD505-2E9C-101B-9397-08002B2CF9AE}" pid="6" name="Documento">
    <vt:lpwstr>Procedimiento y herramientas</vt:lpwstr>
  </property>
  <property fmtid="{D5CDD505-2E9C-101B-9397-08002B2CF9AE}" pid="7" name="_dlc_DocId">
    <vt:lpwstr>AVMXRNAJRR5T-589891428-18</vt:lpwstr>
  </property>
  <property fmtid="{D5CDD505-2E9C-101B-9397-08002B2CF9AE}" pid="8" name="_dlc_DocIdUrl">
    <vt:lpwstr>https://www.ins.gov.co/Direcciones/RedesSaludPublica/GestiondeCalidadLaboratorios/_layouts/15/DocIdRedir.aspx?ID=AVMXRNAJRR5T-589891428-18, AVMXRNAJRR5T-589891428-18</vt:lpwstr>
  </property>
</Properties>
</file>